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/>
  <mc:AlternateContent xmlns:mc="http://schemas.openxmlformats.org/markup-compatibility/2006">
    <mc:Choice Requires="x15">
      <x15ac:absPath xmlns:x15ac="http://schemas.microsoft.com/office/spreadsheetml/2010/11/ac" url="https://nvcoachingmuc-my.sharepoint.com/personal/info_nvcoaching_de/Documents/Kunden/1. Muster/"/>
    </mc:Choice>
  </mc:AlternateContent>
  <xr:revisionPtr revIDLastSave="2543" documentId="8_{DEF31705-8DF1-462E-A6ED-D19280AA08F9}" xr6:coauthVersionLast="47" xr6:coauthVersionMax="47" xr10:uidLastSave="{BB2989A0-42F0-C54D-9849-4A67E7D79F42}"/>
  <bookViews>
    <workbookView xWindow="-96" yWindow="0" windowWidth="11712" windowHeight="12336" activeTab="22" xr2:uid="{00000000-000D-0000-FFFF-FFFF00000000}"/>
  </bookViews>
  <sheets>
    <sheet name="Woche 1" sheetId="5" r:id="rId1"/>
    <sheet name="Woche 2" sheetId="6" r:id="rId2"/>
    <sheet name="Woche 3" sheetId="7" r:id="rId3"/>
    <sheet name="Woche 4" sheetId="8" r:id="rId4"/>
    <sheet name="Woche 5" sheetId="9" r:id="rId5"/>
    <sheet name="Woche 6" sheetId="10" r:id="rId6"/>
    <sheet name="Woche 7" sheetId="11" r:id="rId7"/>
    <sheet name="Woche 8" sheetId="12" r:id="rId8"/>
    <sheet name="Woche 9" sheetId="14" r:id="rId9"/>
    <sheet name="Woche 10" sheetId="15" r:id="rId10"/>
    <sheet name="Woche 11" sheetId="16" r:id="rId11"/>
    <sheet name="Woche 12" sheetId="17" r:id="rId12"/>
    <sheet name="Woche 13" sheetId="18" r:id="rId13"/>
    <sheet name="Woche 14" sheetId="19" r:id="rId14"/>
    <sheet name="Woche 15" sheetId="20" r:id="rId15"/>
    <sheet name="Woche 16" sheetId="21" r:id="rId16"/>
    <sheet name="Woche 17" sheetId="22" r:id="rId17"/>
    <sheet name="Woche 18" sheetId="23" r:id="rId18"/>
    <sheet name="10-8-6-15" sheetId="24" r:id="rId19"/>
    <sheet name="Posterior Chain Acitivation" sheetId="25" r:id="rId20"/>
    <sheet name="Posterior Chain Acitivation (2)" sheetId="26" r:id="rId21"/>
    <sheet name="Posterior Chain Acitivation (3)" sheetId="27" r:id="rId22"/>
    <sheet name="Posterior Chain Acitivation (4)" sheetId="28" r:id="rId23"/>
    <sheet name="Griffkraft" sheetId="13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1" i="28" l="1"/>
  <c r="K90" i="28"/>
  <c r="K89" i="28"/>
  <c r="K88" i="28"/>
  <c r="K87" i="28"/>
  <c r="E87" i="28"/>
  <c r="C87" i="28"/>
  <c r="K86" i="28"/>
  <c r="E86" i="28"/>
  <c r="C86" i="28"/>
  <c r="K85" i="28"/>
  <c r="E85" i="28"/>
  <c r="C85" i="28"/>
  <c r="K84" i="28"/>
  <c r="E84" i="28"/>
  <c r="C84" i="28"/>
  <c r="K83" i="28"/>
  <c r="E83" i="28"/>
  <c r="C83" i="28"/>
  <c r="K82" i="28"/>
  <c r="E82" i="28"/>
  <c r="C82" i="28"/>
  <c r="K81" i="28"/>
  <c r="E81" i="28"/>
  <c r="C81" i="28"/>
  <c r="K80" i="28"/>
  <c r="E80" i="28"/>
  <c r="C80" i="28"/>
  <c r="K79" i="28"/>
  <c r="E79" i="28"/>
  <c r="C79" i="28"/>
  <c r="K78" i="28"/>
  <c r="E78" i="28"/>
  <c r="C78" i="28"/>
  <c r="K77" i="28"/>
  <c r="E77" i="28"/>
  <c r="C77" i="28"/>
  <c r="K76" i="28"/>
  <c r="E76" i="28"/>
  <c r="C76" i="28"/>
  <c r="K75" i="28"/>
  <c r="E75" i="28"/>
  <c r="C75" i="28"/>
  <c r="K74" i="28"/>
  <c r="E74" i="28"/>
  <c r="C74" i="28"/>
  <c r="K73" i="28"/>
  <c r="E73" i="28"/>
  <c r="C73" i="28"/>
  <c r="K72" i="28"/>
  <c r="E72" i="28"/>
  <c r="C72" i="28"/>
  <c r="E71" i="28"/>
  <c r="C71" i="28"/>
  <c r="K91" i="27"/>
  <c r="K90" i="27"/>
  <c r="K89" i="27"/>
  <c r="K88" i="27"/>
  <c r="K87" i="27"/>
  <c r="E87" i="27"/>
  <c r="C87" i="27"/>
  <c r="K86" i="27"/>
  <c r="E86" i="27"/>
  <c r="C86" i="27"/>
  <c r="K85" i="27"/>
  <c r="E85" i="27"/>
  <c r="C85" i="27"/>
  <c r="K84" i="27"/>
  <c r="E84" i="27"/>
  <c r="C84" i="27"/>
  <c r="K83" i="27"/>
  <c r="E83" i="27"/>
  <c r="C83" i="27"/>
  <c r="K82" i="27"/>
  <c r="E82" i="27"/>
  <c r="C82" i="27"/>
  <c r="K81" i="27"/>
  <c r="E81" i="27"/>
  <c r="C81" i="27"/>
  <c r="K80" i="27"/>
  <c r="E80" i="27"/>
  <c r="C80" i="27"/>
  <c r="K79" i="27"/>
  <c r="E79" i="27"/>
  <c r="C79" i="27"/>
  <c r="K78" i="27"/>
  <c r="E78" i="27"/>
  <c r="C78" i="27"/>
  <c r="K77" i="27"/>
  <c r="E77" i="27"/>
  <c r="C77" i="27"/>
  <c r="K76" i="27"/>
  <c r="E76" i="27"/>
  <c r="C76" i="27"/>
  <c r="K75" i="27"/>
  <c r="E75" i="27"/>
  <c r="C75" i="27"/>
  <c r="K74" i="27"/>
  <c r="E74" i="27"/>
  <c r="C74" i="27"/>
  <c r="K73" i="27"/>
  <c r="E73" i="27"/>
  <c r="C73" i="27"/>
  <c r="K72" i="27"/>
  <c r="E72" i="27"/>
  <c r="C72" i="27"/>
  <c r="E71" i="27"/>
  <c r="C71" i="27"/>
  <c r="K91" i="26"/>
  <c r="K90" i="26"/>
  <c r="K89" i="26"/>
  <c r="K88" i="26"/>
  <c r="K87" i="26"/>
  <c r="E87" i="26"/>
  <c r="C87" i="26"/>
  <c r="K86" i="26"/>
  <c r="E86" i="26"/>
  <c r="C86" i="26"/>
  <c r="K85" i="26"/>
  <c r="E85" i="26"/>
  <c r="C85" i="26"/>
  <c r="K84" i="26"/>
  <c r="E84" i="26"/>
  <c r="C84" i="26"/>
  <c r="K83" i="26"/>
  <c r="E83" i="26"/>
  <c r="C83" i="26"/>
  <c r="K82" i="26"/>
  <c r="E82" i="26"/>
  <c r="C82" i="26"/>
  <c r="K81" i="26"/>
  <c r="E81" i="26"/>
  <c r="C81" i="26"/>
  <c r="K80" i="26"/>
  <c r="E80" i="26"/>
  <c r="C80" i="26"/>
  <c r="K79" i="26"/>
  <c r="E79" i="26"/>
  <c r="C79" i="26"/>
  <c r="K78" i="26"/>
  <c r="E78" i="26"/>
  <c r="C78" i="26"/>
  <c r="K77" i="26"/>
  <c r="E77" i="26"/>
  <c r="C77" i="26"/>
  <c r="K76" i="26"/>
  <c r="E76" i="26"/>
  <c r="C76" i="26"/>
  <c r="K75" i="26"/>
  <c r="E75" i="26"/>
  <c r="C75" i="26"/>
  <c r="K74" i="26"/>
  <c r="E74" i="26"/>
  <c r="C74" i="26"/>
  <c r="K73" i="26"/>
  <c r="E73" i="26"/>
  <c r="C73" i="26"/>
  <c r="K72" i="26"/>
  <c r="E72" i="26"/>
  <c r="C72" i="26"/>
  <c r="E71" i="26"/>
  <c r="C71" i="26"/>
  <c r="K82" i="25"/>
  <c r="K81" i="25"/>
  <c r="K80" i="25"/>
  <c r="K79" i="25"/>
  <c r="K78" i="25"/>
  <c r="E78" i="25"/>
  <c r="C78" i="25"/>
  <c r="K77" i="25"/>
  <c r="E77" i="25"/>
  <c r="C77" i="25"/>
  <c r="K76" i="25"/>
  <c r="E76" i="25"/>
  <c r="C76" i="25"/>
  <c r="K75" i="25"/>
  <c r="E75" i="25"/>
  <c r="C75" i="25"/>
  <c r="K74" i="25"/>
  <c r="E74" i="25"/>
  <c r="C74" i="25"/>
  <c r="K73" i="25"/>
  <c r="E73" i="25"/>
  <c r="C73" i="25"/>
  <c r="K72" i="25"/>
  <c r="E72" i="25"/>
  <c r="C72" i="25"/>
  <c r="K71" i="25"/>
  <c r="E71" i="25"/>
  <c r="C71" i="25"/>
  <c r="K70" i="25"/>
  <c r="E70" i="25"/>
  <c r="C70" i="25"/>
  <c r="K69" i="25"/>
  <c r="E69" i="25"/>
  <c r="C69" i="25"/>
  <c r="K68" i="25"/>
  <c r="E68" i="25"/>
  <c r="C68" i="25"/>
  <c r="K67" i="25"/>
  <c r="E67" i="25"/>
  <c r="C67" i="25"/>
  <c r="K66" i="25"/>
  <c r="E66" i="25"/>
  <c r="C66" i="25"/>
  <c r="K65" i="25"/>
  <c r="E65" i="25"/>
  <c r="C65" i="25"/>
  <c r="K64" i="25"/>
  <c r="E64" i="25"/>
  <c r="C64" i="25"/>
  <c r="K63" i="25"/>
  <c r="E63" i="25"/>
  <c r="C63" i="25"/>
  <c r="E62" i="25"/>
  <c r="C62" i="25"/>
  <c r="K81" i="24"/>
  <c r="K80" i="24"/>
  <c r="K79" i="24"/>
  <c r="K78" i="24"/>
  <c r="K77" i="24"/>
  <c r="E77" i="24"/>
  <c r="C77" i="24"/>
  <c r="K76" i="24"/>
  <c r="E76" i="24"/>
  <c r="C76" i="24"/>
  <c r="K75" i="24"/>
  <c r="E75" i="24"/>
  <c r="C75" i="24"/>
  <c r="K74" i="24"/>
  <c r="E74" i="24"/>
  <c r="C74" i="24"/>
  <c r="K73" i="24"/>
  <c r="E73" i="24"/>
  <c r="C73" i="24"/>
  <c r="K72" i="24"/>
  <c r="E72" i="24"/>
  <c r="C72" i="24"/>
  <c r="K71" i="24"/>
  <c r="E71" i="24"/>
  <c r="C71" i="24"/>
  <c r="K70" i="24"/>
  <c r="E70" i="24"/>
  <c r="C70" i="24"/>
  <c r="K69" i="24"/>
  <c r="E69" i="24"/>
  <c r="C69" i="24"/>
  <c r="K68" i="24"/>
  <c r="E68" i="24"/>
  <c r="C68" i="24"/>
  <c r="K67" i="24"/>
  <c r="E67" i="24"/>
  <c r="C67" i="24"/>
  <c r="K66" i="24"/>
  <c r="E66" i="24"/>
  <c r="C66" i="24"/>
  <c r="K65" i="24"/>
  <c r="E65" i="24"/>
  <c r="C65" i="24"/>
  <c r="K64" i="24"/>
  <c r="E64" i="24"/>
  <c r="C64" i="24"/>
  <c r="K63" i="24"/>
  <c r="E63" i="24"/>
  <c r="C63" i="24"/>
  <c r="K62" i="24"/>
  <c r="E62" i="24"/>
  <c r="C62" i="24"/>
  <c r="E61" i="24"/>
  <c r="C61" i="24"/>
  <c r="K61" i="23"/>
  <c r="K60" i="23"/>
  <c r="K59" i="23"/>
  <c r="K58" i="23"/>
  <c r="K57" i="23"/>
  <c r="E57" i="23"/>
  <c r="C57" i="23"/>
  <c r="K56" i="23"/>
  <c r="E56" i="23"/>
  <c r="C56" i="23"/>
  <c r="K55" i="23"/>
  <c r="E55" i="23"/>
  <c r="C55" i="23"/>
  <c r="K54" i="23"/>
  <c r="E54" i="23"/>
  <c r="C54" i="23"/>
  <c r="K53" i="23"/>
  <c r="E53" i="23"/>
  <c r="C53" i="23"/>
  <c r="K52" i="23"/>
  <c r="E52" i="23"/>
  <c r="C52" i="23"/>
  <c r="K51" i="23"/>
  <c r="E51" i="23"/>
  <c r="C51" i="23"/>
  <c r="K50" i="23"/>
  <c r="E50" i="23"/>
  <c r="C50" i="23"/>
  <c r="K49" i="23"/>
  <c r="E49" i="23"/>
  <c r="C49" i="23"/>
  <c r="K48" i="23"/>
  <c r="E48" i="23"/>
  <c r="C48" i="23"/>
  <c r="K47" i="23"/>
  <c r="E47" i="23"/>
  <c r="C47" i="23"/>
  <c r="K46" i="23"/>
  <c r="E46" i="23"/>
  <c r="C46" i="23"/>
  <c r="K45" i="23"/>
  <c r="E45" i="23"/>
  <c r="C45" i="23"/>
  <c r="K44" i="23"/>
  <c r="E44" i="23"/>
  <c r="C44" i="23"/>
  <c r="K43" i="23"/>
  <c r="E43" i="23"/>
  <c r="C43" i="23"/>
  <c r="K42" i="23"/>
  <c r="E42" i="23"/>
  <c r="C42" i="23"/>
  <c r="E41" i="23"/>
  <c r="C41" i="23"/>
  <c r="K61" i="22"/>
  <c r="K60" i="22"/>
  <c r="K59" i="22"/>
  <c r="K58" i="22"/>
  <c r="K57" i="22"/>
  <c r="E57" i="22"/>
  <c r="C57" i="22"/>
  <c r="K56" i="22"/>
  <c r="E56" i="22"/>
  <c r="C56" i="22"/>
  <c r="K55" i="22"/>
  <c r="E55" i="22"/>
  <c r="C55" i="22"/>
  <c r="K54" i="22"/>
  <c r="E54" i="22"/>
  <c r="C54" i="22"/>
  <c r="K53" i="22"/>
  <c r="E53" i="22"/>
  <c r="C53" i="22"/>
  <c r="K52" i="22"/>
  <c r="E52" i="22"/>
  <c r="C52" i="22"/>
  <c r="K51" i="22"/>
  <c r="E51" i="22"/>
  <c r="C51" i="22"/>
  <c r="K50" i="22"/>
  <c r="E50" i="22"/>
  <c r="C50" i="22"/>
  <c r="K49" i="22"/>
  <c r="E49" i="22"/>
  <c r="C49" i="22"/>
  <c r="K48" i="22"/>
  <c r="E48" i="22"/>
  <c r="C48" i="22"/>
  <c r="K47" i="22"/>
  <c r="E47" i="22"/>
  <c r="C47" i="22"/>
  <c r="K46" i="22"/>
  <c r="E46" i="22"/>
  <c r="C46" i="22"/>
  <c r="K45" i="22"/>
  <c r="E45" i="22"/>
  <c r="C45" i="22"/>
  <c r="K44" i="22"/>
  <c r="E44" i="22"/>
  <c r="C44" i="22"/>
  <c r="K43" i="22"/>
  <c r="E43" i="22"/>
  <c r="C43" i="22"/>
  <c r="K42" i="22"/>
  <c r="E42" i="22"/>
  <c r="C42" i="22"/>
  <c r="E41" i="22"/>
  <c r="C41" i="22"/>
  <c r="K61" i="21"/>
  <c r="K60" i="21"/>
  <c r="K59" i="21"/>
  <c r="K58" i="21"/>
  <c r="K57" i="21"/>
  <c r="E57" i="21"/>
  <c r="C57" i="21"/>
  <c r="K56" i="21"/>
  <c r="E56" i="21"/>
  <c r="C56" i="21"/>
  <c r="K55" i="21"/>
  <c r="E55" i="21"/>
  <c r="C55" i="21"/>
  <c r="K54" i="21"/>
  <c r="E54" i="21"/>
  <c r="C54" i="21"/>
  <c r="K53" i="21"/>
  <c r="E53" i="21"/>
  <c r="C53" i="21"/>
  <c r="K52" i="21"/>
  <c r="E52" i="21"/>
  <c r="C52" i="21"/>
  <c r="K51" i="21"/>
  <c r="E51" i="21"/>
  <c r="C51" i="21"/>
  <c r="K50" i="21"/>
  <c r="E50" i="21"/>
  <c r="C50" i="21"/>
  <c r="K49" i="21"/>
  <c r="E49" i="21"/>
  <c r="C49" i="21"/>
  <c r="K48" i="21"/>
  <c r="E48" i="21"/>
  <c r="C48" i="21"/>
  <c r="K47" i="21"/>
  <c r="E47" i="21"/>
  <c r="C47" i="21"/>
  <c r="K46" i="21"/>
  <c r="E46" i="21"/>
  <c r="C46" i="21"/>
  <c r="K45" i="21"/>
  <c r="E45" i="21"/>
  <c r="C45" i="21"/>
  <c r="K44" i="21"/>
  <c r="E44" i="21"/>
  <c r="C44" i="21"/>
  <c r="K43" i="21"/>
  <c r="E43" i="21"/>
  <c r="C43" i="21"/>
  <c r="K42" i="21"/>
  <c r="E42" i="21"/>
  <c r="C42" i="21"/>
  <c r="E41" i="21"/>
  <c r="C41" i="21"/>
  <c r="K61" i="20"/>
  <c r="K60" i="20"/>
  <c r="K59" i="20"/>
  <c r="K58" i="20"/>
  <c r="K57" i="20"/>
  <c r="E57" i="20"/>
  <c r="C57" i="20"/>
  <c r="K56" i="20"/>
  <c r="E56" i="20"/>
  <c r="C56" i="20"/>
  <c r="K55" i="20"/>
  <c r="E55" i="20"/>
  <c r="C55" i="20"/>
  <c r="K54" i="20"/>
  <c r="E54" i="20"/>
  <c r="C54" i="20"/>
  <c r="K53" i="20"/>
  <c r="E53" i="20"/>
  <c r="C53" i="20"/>
  <c r="K52" i="20"/>
  <c r="E52" i="20"/>
  <c r="C52" i="20"/>
  <c r="K51" i="20"/>
  <c r="E51" i="20"/>
  <c r="C51" i="20"/>
  <c r="K50" i="20"/>
  <c r="E50" i="20"/>
  <c r="C50" i="20"/>
  <c r="K49" i="20"/>
  <c r="E49" i="20"/>
  <c r="C49" i="20"/>
  <c r="K48" i="20"/>
  <c r="E48" i="20"/>
  <c r="C48" i="20"/>
  <c r="K47" i="20"/>
  <c r="E47" i="20"/>
  <c r="C47" i="20"/>
  <c r="K46" i="20"/>
  <c r="E46" i="20"/>
  <c r="C46" i="20"/>
  <c r="K45" i="20"/>
  <c r="E45" i="20"/>
  <c r="C45" i="20"/>
  <c r="K44" i="20"/>
  <c r="E44" i="20"/>
  <c r="C44" i="20"/>
  <c r="K43" i="20"/>
  <c r="E43" i="20"/>
  <c r="C43" i="20"/>
  <c r="K42" i="20"/>
  <c r="E42" i="20"/>
  <c r="C42" i="20"/>
  <c r="E41" i="20"/>
  <c r="C41" i="20"/>
  <c r="K61" i="19"/>
  <c r="K60" i="19"/>
  <c r="K59" i="19"/>
  <c r="K58" i="19"/>
  <c r="K57" i="19"/>
  <c r="E57" i="19"/>
  <c r="C57" i="19"/>
  <c r="K56" i="19"/>
  <c r="E56" i="19"/>
  <c r="C56" i="19"/>
  <c r="K55" i="19"/>
  <c r="E55" i="19"/>
  <c r="C55" i="19"/>
  <c r="K54" i="19"/>
  <c r="E54" i="19"/>
  <c r="C54" i="19"/>
  <c r="K53" i="19"/>
  <c r="E53" i="19"/>
  <c r="C53" i="19"/>
  <c r="K52" i="19"/>
  <c r="E52" i="19"/>
  <c r="C52" i="19"/>
  <c r="K51" i="19"/>
  <c r="E51" i="19"/>
  <c r="C51" i="19"/>
  <c r="K50" i="19"/>
  <c r="E50" i="19"/>
  <c r="C50" i="19"/>
  <c r="K49" i="19"/>
  <c r="E49" i="19"/>
  <c r="C49" i="19"/>
  <c r="K48" i="19"/>
  <c r="E48" i="19"/>
  <c r="C48" i="19"/>
  <c r="K47" i="19"/>
  <c r="E47" i="19"/>
  <c r="C47" i="19"/>
  <c r="K46" i="19"/>
  <c r="E46" i="19"/>
  <c r="C46" i="19"/>
  <c r="K45" i="19"/>
  <c r="E45" i="19"/>
  <c r="C45" i="19"/>
  <c r="K44" i="19"/>
  <c r="E44" i="19"/>
  <c r="C44" i="19"/>
  <c r="K43" i="19"/>
  <c r="E43" i="19"/>
  <c r="C43" i="19"/>
  <c r="K42" i="19"/>
  <c r="E42" i="19"/>
  <c r="C42" i="19"/>
  <c r="E41" i="19"/>
  <c r="C41" i="19"/>
  <c r="F2" i="13"/>
  <c r="E2" i="13"/>
  <c r="C2" i="13"/>
  <c r="B2" i="13"/>
  <c r="K61" i="18"/>
  <c r="K60" i="18"/>
  <c r="K59" i="18"/>
  <c r="K58" i="18"/>
  <c r="K57" i="18"/>
  <c r="E57" i="18"/>
  <c r="C57" i="18"/>
  <c r="K56" i="18"/>
  <c r="E56" i="18"/>
  <c r="C56" i="18"/>
  <c r="K55" i="18"/>
  <c r="E55" i="18"/>
  <c r="C55" i="18"/>
  <c r="K54" i="18"/>
  <c r="E54" i="18"/>
  <c r="C54" i="18"/>
  <c r="K53" i="18"/>
  <c r="E53" i="18"/>
  <c r="C53" i="18"/>
  <c r="K52" i="18"/>
  <c r="E52" i="18"/>
  <c r="C52" i="18"/>
  <c r="K51" i="18"/>
  <c r="E51" i="18"/>
  <c r="C51" i="18"/>
  <c r="K50" i="18"/>
  <c r="E50" i="18"/>
  <c r="C50" i="18"/>
  <c r="K49" i="18"/>
  <c r="E49" i="18"/>
  <c r="C49" i="18"/>
  <c r="K48" i="18"/>
  <c r="E48" i="18"/>
  <c r="C48" i="18"/>
  <c r="K47" i="18"/>
  <c r="E47" i="18"/>
  <c r="C47" i="18"/>
  <c r="K46" i="18"/>
  <c r="E46" i="18"/>
  <c r="C46" i="18"/>
  <c r="K45" i="18"/>
  <c r="E45" i="18"/>
  <c r="C45" i="18"/>
  <c r="K44" i="18"/>
  <c r="E44" i="18"/>
  <c r="C44" i="18"/>
  <c r="K43" i="18"/>
  <c r="E43" i="18"/>
  <c r="C43" i="18"/>
  <c r="K42" i="18"/>
  <c r="E42" i="18"/>
  <c r="C42" i="18"/>
  <c r="E41" i="18"/>
  <c r="C41" i="18"/>
  <c r="K60" i="17"/>
  <c r="K59" i="17"/>
  <c r="K58" i="17"/>
  <c r="K57" i="17"/>
  <c r="K56" i="17"/>
  <c r="E56" i="17"/>
  <c r="C56" i="17"/>
  <c r="K55" i="17"/>
  <c r="E55" i="17"/>
  <c r="C55" i="17"/>
  <c r="K54" i="17"/>
  <c r="E54" i="17"/>
  <c r="C54" i="17"/>
  <c r="K53" i="17"/>
  <c r="E53" i="17"/>
  <c r="C53" i="17"/>
  <c r="K52" i="17"/>
  <c r="E52" i="17"/>
  <c r="C52" i="17"/>
  <c r="K51" i="17"/>
  <c r="E51" i="17"/>
  <c r="C51" i="17"/>
  <c r="K50" i="17"/>
  <c r="E50" i="17"/>
  <c r="C50" i="17"/>
  <c r="K49" i="17"/>
  <c r="E49" i="17"/>
  <c r="C49" i="17"/>
  <c r="K48" i="17"/>
  <c r="E48" i="17"/>
  <c r="C48" i="17"/>
  <c r="K47" i="17"/>
  <c r="E47" i="17"/>
  <c r="C47" i="17"/>
  <c r="K46" i="17"/>
  <c r="E46" i="17"/>
  <c r="C46" i="17"/>
  <c r="K45" i="17"/>
  <c r="E45" i="17"/>
  <c r="C45" i="17"/>
  <c r="K44" i="17"/>
  <c r="E44" i="17"/>
  <c r="C44" i="17"/>
  <c r="K43" i="17"/>
  <c r="E43" i="17"/>
  <c r="C43" i="17"/>
  <c r="K42" i="17"/>
  <c r="E42" i="17"/>
  <c r="C42" i="17"/>
  <c r="K41" i="17"/>
  <c r="E41" i="17"/>
  <c r="C41" i="17"/>
  <c r="E40" i="17"/>
  <c r="C40" i="17"/>
  <c r="K51" i="16"/>
  <c r="K50" i="16"/>
  <c r="K49" i="16"/>
  <c r="K48" i="16"/>
  <c r="K47" i="16"/>
  <c r="E47" i="16"/>
  <c r="C47" i="16"/>
  <c r="K46" i="16"/>
  <c r="E46" i="16"/>
  <c r="C46" i="16"/>
  <c r="K45" i="16"/>
  <c r="E45" i="16"/>
  <c r="C45" i="16"/>
  <c r="K44" i="16"/>
  <c r="E44" i="16"/>
  <c r="C44" i="16"/>
  <c r="K43" i="16"/>
  <c r="E43" i="16"/>
  <c r="C43" i="16"/>
  <c r="K42" i="16"/>
  <c r="E42" i="16"/>
  <c r="C42" i="16"/>
  <c r="K41" i="16"/>
  <c r="E41" i="16"/>
  <c r="C41" i="16"/>
  <c r="K40" i="16"/>
  <c r="E40" i="16"/>
  <c r="C40" i="16"/>
  <c r="K39" i="16"/>
  <c r="E39" i="16"/>
  <c r="C39" i="16"/>
  <c r="K38" i="16"/>
  <c r="E38" i="16"/>
  <c r="C38" i="16"/>
  <c r="K37" i="16"/>
  <c r="E37" i="16"/>
  <c r="C37" i="16"/>
  <c r="K36" i="16"/>
  <c r="E36" i="16"/>
  <c r="C36" i="16"/>
  <c r="K35" i="16"/>
  <c r="E35" i="16"/>
  <c r="C35" i="16"/>
  <c r="K34" i="16"/>
  <c r="E34" i="16"/>
  <c r="C34" i="16"/>
  <c r="K33" i="16"/>
  <c r="E33" i="16"/>
  <c r="C33" i="16"/>
  <c r="K32" i="16"/>
  <c r="E32" i="16"/>
  <c r="C32" i="16"/>
  <c r="E31" i="16"/>
  <c r="C31" i="16"/>
  <c r="K51" i="15"/>
  <c r="K50" i="15"/>
  <c r="K49" i="15"/>
  <c r="K48" i="15"/>
  <c r="K47" i="15"/>
  <c r="E47" i="15"/>
  <c r="C47" i="15"/>
  <c r="K46" i="15"/>
  <c r="E46" i="15"/>
  <c r="C46" i="15"/>
  <c r="K45" i="15"/>
  <c r="E45" i="15"/>
  <c r="C45" i="15"/>
  <c r="K44" i="15"/>
  <c r="E44" i="15"/>
  <c r="C44" i="15"/>
  <c r="K43" i="15"/>
  <c r="E43" i="15"/>
  <c r="C43" i="15"/>
  <c r="K42" i="15"/>
  <c r="E42" i="15"/>
  <c r="C42" i="15"/>
  <c r="K41" i="15"/>
  <c r="E41" i="15"/>
  <c r="C41" i="15"/>
  <c r="K40" i="15"/>
  <c r="E40" i="15"/>
  <c r="C40" i="15"/>
  <c r="K39" i="15"/>
  <c r="E39" i="15"/>
  <c r="C39" i="15"/>
  <c r="K38" i="15"/>
  <c r="E38" i="15"/>
  <c r="C38" i="15"/>
  <c r="K37" i="15"/>
  <c r="E37" i="15"/>
  <c r="C37" i="15"/>
  <c r="K36" i="15"/>
  <c r="E36" i="15"/>
  <c r="C36" i="15"/>
  <c r="K35" i="15"/>
  <c r="E35" i="15"/>
  <c r="C35" i="15"/>
  <c r="K34" i="15"/>
  <c r="E34" i="15"/>
  <c r="C34" i="15"/>
  <c r="K33" i="15"/>
  <c r="E33" i="15"/>
  <c r="C33" i="15"/>
  <c r="K32" i="15"/>
  <c r="E32" i="15"/>
  <c r="C32" i="15"/>
  <c r="E31" i="15"/>
  <c r="C31" i="15"/>
  <c r="K51" i="14"/>
  <c r="K50" i="14"/>
  <c r="K49" i="14"/>
  <c r="K48" i="14"/>
  <c r="K47" i="14"/>
  <c r="E47" i="14"/>
  <c r="C47" i="14"/>
  <c r="K46" i="14"/>
  <c r="E46" i="14"/>
  <c r="C46" i="14"/>
  <c r="K45" i="14"/>
  <c r="E45" i="14"/>
  <c r="C45" i="14"/>
  <c r="K44" i="14"/>
  <c r="E44" i="14"/>
  <c r="C44" i="14"/>
  <c r="K43" i="14"/>
  <c r="E43" i="14"/>
  <c r="C43" i="14"/>
  <c r="K42" i="14"/>
  <c r="E42" i="14"/>
  <c r="C42" i="14"/>
  <c r="K41" i="14"/>
  <c r="E41" i="14"/>
  <c r="C41" i="14"/>
  <c r="K40" i="14"/>
  <c r="E40" i="14"/>
  <c r="C40" i="14"/>
  <c r="K39" i="14"/>
  <c r="E39" i="14"/>
  <c r="C39" i="14"/>
  <c r="K38" i="14"/>
  <c r="E38" i="14"/>
  <c r="C38" i="14"/>
  <c r="K37" i="14"/>
  <c r="E37" i="14"/>
  <c r="C37" i="14"/>
  <c r="K36" i="14"/>
  <c r="E36" i="14"/>
  <c r="C36" i="14"/>
  <c r="K35" i="14"/>
  <c r="E35" i="14"/>
  <c r="C35" i="14"/>
  <c r="K34" i="14"/>
  <c r="E34" i="14"/>
  <c r="C34" i="14"/>
  <c r="K33" i="14"/>
  <c r="E33" i="14"/>
  <c r="C33" i="14"/>
  <c r="K32" i="14"/>
  <c r="E32" i="14"/>
  <c r="C32" i="14"/>
  <c r="E31" i="14"/>
  <c r="C31" i="14"/>
  <c r="K51" i="12"/>
  <c r="K50" i="12"/>
  <c r="K49" i="12"/>
  <c r="K48" i="12"/>
  <c r="K47" i="12"/>
  <c r="E47" i="12"/>
  <c r="C47" i="12"/>
  <c r="K46" i="12"/>
  <c r="E46" i="12"/>
  <c r="C46" i="12"/>
  <c r="K45" i="12"/>
  <c r="E45" i="12"/>
  <c r="C45" i="12"/>
  <c r="K44" i="12"/>
  <c r="E44" i="12"/>
  <c r="C44" i="12"/>
  <c r="K43" i="12"/>
  <c r="E43" i="12"/>
  <c r="C43" i="12"/>
  <c r="K42" i="12"/>
  <c r="E42" i="12"/>
  <c r="C42" i="12"/>
  <c r="K41" i="12"/>
  <c r="E41" i="12"/>
  <c r="C41" i="12"/>
  <c r="K40" i="12"/>
  <c r="E40" i="12"/>
  <c r="C40" i="12"/>
  <c r="K39" i="12"/>
  <c r="E39" i="12"/>
  <c r="C39" i="12"/>
  <c r="K38" i="12"/>
  <c r="E38" i="12"/>
  <c r="C38" i="12"/>
  <c r="K37" i="12"/>
  <c r="E37" i="12"/>
  <c r="C37" i="12"/>
  <c r="K36" i="12"/>
  <c r="E36" i="12"/>
  <c r="C36" i="12"/>
  <c r="K35" i="12"/>
  <c r="E35" i="12"/>
  <c r="C35" i="12"/>
  <c r="K34" i="12"/>
  <c r="E34" i="12"/>
  <c r="C34" i="12"/>
  <c r="K33" i="12"/>
  <c r="E33" i="12"/>
  <c r="C33" i="12"/>
  <c r="K32" i="12"/>
  <c r="E32" i="12"/>
  <c r="C32" i="12"/>
  <c r="E31" i="12"/>
  <c r="C31" i="12"/>
  <c r="K52" i="11"/>
  <c r="K51" i="11"/>
  <c r="K50" i="11"/>
  <c r="K49" i="11"/>
  <c r="K48" i="11"/>
  <c r="E48" i="11"/>
  <c r="C48" i="11"/>
  <c r="K47" i="11"/>
  <c r="E47" i="11"/>
  <c r="C47" i="11"/>
  <c r="K46" i="11"/>
  <c r="E46" i="11"/>
  <c r="C46" i="11"/>
  <c r="K45" i="11"/>
  <c r="E45" i="11"/>
  <c r="C45" i="11"/>
  <c r="K44" i="11"/>
  <c r="E44" i="11"/>
  <c r="C44" i="11"/>
  <c r="K43" i="11"/>
  <c r="E43" i="11"/>
  <c r="C43" i="11"/>
  <c r="K42" i="11"/>
  <c r="E42" i="11"/>
  <c r="C42" i="11"/>
  <c r="K41" i="11"/>
  <c r="E41" i="11"/>
  <c r="C41" i="11"/>
  <c r="K40" i="11"/>
  <c r="E40" i="11"/>
  <c r="C40" i="11"/>
  <c r="K39" i="11"/>
  <c r="E39" i="11"/>
  <c r="C39" i="11"/>
  <c r="K38" i="11"/>
  <c r="E38" i="11"/>
  <c r="C38" i="11"/>
  <c r="K37" i="11"/>
  <c r="E37" i="11"/>
  <c r="C37" i="11"/>
  <c r="K36" i="11"/>
  <c r="E36" i="11"/>
  <c r="C36" i="11"/>
  <c r="K35" i="11"/>
  <c r="E35" i="11"/>
  <c r="C35" i="11"/>
  <c r="K34" i="11"/>
  <c r="E34" i="11"/>
  <c r="C34" i="11"/>
  <c r="K33" i="11"/>
  <c r="E33" i="11"/>
  <c r="C33" i="11"/>
  <c r="E32" i="11"/>
  <c r="C32" i="11"/>
  <c r="K52" i="10"/>
  <c r="K51" i="10"/>
  <c r="K50" i="10"/>
  <c r="K49" i="10"/>
  <c r="K48" i="10"/>
  <c r="E48" i="10"/>
  <c r="C48" i="10"/>
  <c r="K47" i="10"/>
  <c r="E47" i="10"/>
  <c r="C47" i="10"/>
  <c r="K46" i="10"/>
  <c r="E46" i="10"/>
  <c r="C46" i="10"/>
  <c r="K45" i="10"/>
  <c r="E45" i="10"/>
  <c r="C45" i="10"/>
  <c r="K44" i="10"/>
  <c r="E44" i="10"/>
  <c r="C44" i="10"/>
  <c r="K43" i="10"/>
  <c r="E43" i="10"/>
  <c r="C43" i="10"/>
  <c r="K42" i="10"/>
  <c r="E42" i="10"/>
  <c r="C42" i="10"/>
  <c r="K41" i="10"/>
  <c r="E41" i="10"/>
  <c r="C41" i="10"/>
  <c r="K40" i="10"/>
  <c r="E40" i="10"/>
  <c r="C40" i="10"/>
  <c r="K39" i="10"/>
  <c r="E39" i="10"/>
  <c r="C39" i="10"/>
  <c r="K38" i="10"/>
  <c r="E38" i="10"/>
  <c r="C38" i="10"/>
  <c r="K37" i="10"/>
  <c r="E37" i="10"/>
  <c r="C37" i="10"/>
  <c r="K36" i="10"/>
  <c r="E36" i="10"/>
  <c r="C36" i="10"/>
  <c r="K35" i="10"/>
  <c r="E35" i="10"/>
  <c r="C35" i="10"/>
  <c r="K34" i="10"/>
  <c r="E34" i="10"/>
  <c r="C34" i="10"/>
  <c r="K33" i="10"/>
  <c r="E33" i="10"/>
  <c r="C33" i="10"/>
  <c r="E32" i="10"/>
  <c r="C32" i="10"/>
  <c r="K52" i="9"/>
  <c r="K51" i="9"/>
  <c r="K50" i="9"/>
  <c r="K49" i="9"/>
  <c r="K48" i="9"/>
  <c r="E48" i="9"/>
  <c r="C48" i="9"/>
  <c r="K47" i="9"/>
  <c r="E47" i="9"/>
  <c r="C47" i="9"/>
  <c r="K46" i="9"/>
  <c r="E46" i="9"/>
  <c r="C46" i="9"/>
  <c r="K45" i="9"/>
  <c r="E45" i="9"/>
  <c r="C45" i="9"/>
  <c r="K44" i="9"/>
  <c r="E44" i="9"/>
  <c r="C44" i="9"/>
  <c r="K43" i="9"/>
  <c r="E43" i="9"/>
  <c r="C43" i="9"/>
  <c r="K42" i="9"/>
  <c r="E42" i="9"/>
  <c r="C42" i="9"/>
  <c r="K41" i="9"/>
  <c r="E41" i="9"/>
  <c r="C41" i="9"/>
  <c r="K40" i="9"/>
  <c r="E40" i="9"/>
  <c r="C40" i="9"/>
  <c r="K39" i="9"/>
  <c r="E39" i="9"/>
  <c r="C39" i="9"/>
  <c r="K38" i="9"/>
  <c r="E38" i="9"/>
  <c r="C38" i="9"/>
  <c r="K37" i="9"/>
  <c r="E37" i="9"/>
  <c r="C37" i="9"/>
  <c r="K36" i="9"/>
  <c r="E36" i="9"/>
  <c r="C36" i="9"/>
  <c r="K35" i="9"/>
  <c r="E35" i="9"/>
  <c r="C35" i="9"/>
  <c r="K34" i="9"/>
  <c r="E34" i="9"/>
  <c r="C34" i="9"/>
  <c r="K33" i="9"/>
  <c r="E33" i="9"/>
  <c r="C33" i="9"/>
  <c r="E32" i="9"/>
  <c r="C32" i="9"/>
  <c r="K52" i="8"/>
  <c r="K51" i="8"/>
  <c r="K50" i="8"/>
  <c r="K49" i="8"/>
  <c r="K48" i="8"/>
  <c r="E48" i="8"/>
  <c r="C48" i="8"/>
  <c r="K47" i="8"/>
  <c r="E47" i="8"/>
  <c r="C47" i="8"/>
  <c r="K46" i="8"/>
  <c r="E46" i="8"/>
  <c r="C46" i="8"/>
  <c r="K45" i="8"/>
  <c r="E45" i="8"/>
  <c r="C45" i="8"/>
  <c r="K44" i="8"/>
  <c r="E44" i="8"/>
  <c r="C44" i="8"/>
  <c r="K43" i="8"/>
  <c r="E43" i="8"/>
  <c r="C43" i="8"/>
  <c r="K42" i="8"/>
  <c r="E42" i="8"/>
  <c r="C42" i="8"/>
  <c r="K41" i="8"/>
  <c r="E41" i="8"/>
  <c r="C41" i="8"/>
  <c r="K40" i="8"/>
  <c r="E40" i="8"/>
  <c r="C40" i="8"/>
  <c r="K39" i="8"/>
  <c r="E39" i="8"/>
  <c r="C39" i="8"/>
  <c r="K38" i="8"/>
  <c r="E38" i="8"/>
  <c r="C38" i="8"/>
  <c r="K37" i="8"/>
  <c r="E37" i="8"/>
  <c r="C37" i="8"/>
  <c r="K36" i="8"/>
  <c r="E36" i="8"/>
  <c r="C36" i="8"/>
  <c r="K35" i="8"/>
  <c r="E35" i="8"/>
  <c r="C35" i="8"/>
  <c r="K34" i="8"/>
  <c r="E34" i="8"/>
  <c r="C34" i="8"/>
  <c r="K33" i="8"/>
  <c r="E33" i="8"/>
  <c r="C33" i="8"/>
  <c r="E32" i="8"/>
  <c r="C32" i="8"/>
  <c r="K52" i="7"/>
  <c r="K51" i="7"/>
  <c r="K50" i="7"/>
  <c r="K49" i="7"/>
  <c r="K48" i="7"/>
  <c r="E48" i="7"/>
  <c r="C48" i="7"/>
  <c r="K47" i="7"/>
  <c r="E47" i="7"/>
  <c r="C47" i="7"/>
  <c r="K46" i="7"/>
  <c r="E46" i="7"/>
  <c r="C46" i="7"/>
  <c r="K45" i="7"/>
  <c r="E45" i="7"/>
  <c r="C45" i="7"/>
  <c r="K44" i="7"/>
  <c r="E44" i="7"/>
  <c r="C44" i="7"/>
  <c r="K43" i="7"/>
  <c r="E43" i="7"/>
  <c r="C43" i="7"/>
  <c r="K42" i="7"/>
  <c r="E42" i="7"/>
  <c r="C42" i="7"/>
  <c r="K41" i="7"/>
  <c r="E41" i="7"/>
  <c r="C41" i="7"/>
  <c r="K40" i="7"/>
  <c r="E40" i="7"/>
  <c r="C40" i="7"/>
  <c r="K39" i="7"/>
  <c r="E39" i="7"/>
  <c r="C39" i="7"/>
  <c r="K38" i="7"/>
  <c r="E38" i="7"/>
  <c r="C38" i="7"/>
  <c r="K37" i="7"/>
  <c r="E37" i="7"/>
  <c r="C37" i="7"/>
  <c r="K36" i="7"/>
  <c r="E36" i="7"/>
  <c r="C36" i="7"/>
  <c r="K35" i="7"/>
  <c r="E35" i="7"/>
  <c r="C35" i="7"/>
  <c r="K34" i="7"/>
  <c r="E34" i="7"/>
  <c r="C34" i="7"/>
  <c r="K33" i="7"/>
  <c r="E33" i="7"/>
  <c r="C33" i="7"/>
  <c r="E32" i="7"/>
  <c r="C32" i="7"/>
  <c r="K52" i="6"/>
  <c r="K51" i="6"/>
  <c r="K50" i="6"/>
  <c r="K49" i="6"/>
  <c r="K48" i="6"/>
  <c r="E48" i="6"/>
  <c r="C48" i="6"/>
  <c r="K47" i="6"/>
  <c r="E47" i="6"/>
  <c r="C47" i="6"/>
  <c r="K46" i="6"/>
  <c r="E46" i="6"/>
  <c r="C46" i="6"/>
  <c r="K45" i="6"/>
  <c r="E45" i="6"/>
  <c r="C45" i="6"/>
  <c r="K44" i="6"/>
  <c r="E44" i="6"/>
  <c r="C44" i="6"/>
  <c r="K43" i="6"/>
  <c r="E43" i="6"/>
  <c r="C43" i="6"/>
  <c r="K42" i="6"/>
  <c r="E42" i="6"/>
  <c r="C42" i="6"/>
  <c r="K41" i="6"/>
  <c r="E41" i="6"/>
  <c r="C41" i="6"/>
  <c r="K40" i="6"/>
  <c r="E40" i="6"/>
  <c r="C40" i="6"/>
  <c r="K39" i="6"/>
  <c r="E39" i="6"/>
  <c r="C39" i="6"/>
  <c r="K38" i="6"/>
  <c r="E38" i="6"/>
  <c r="C38" i="6"/>
  <c r="K37" i="6"/>
  <c r="E37" i="6"/>
  <c r="C37" i="6"/>
  <c r="K36" i="6"/>
  <c r="E36" i="6"/>
  <c r="C36" i="6"/>
  <c r="K35" i="6"/>
  <c r="E35" i="6"/>
  <c r="C35" i="6"/>
  <c r="K34" i="6"/>
  <c r="E34" i="6"/>
  <c r="C34" i="6"/>
  <c r="K33" i="6"/>
  <c r="E33" i="6"/>
  <c r="C33" i="6"/>
  <c r="E32" i="6"/>
  <c r="C32" i="6"/>
  <c r="E34" i="5"/>
  <c r="C34" i="5"/>
  <c r="E33" i="5"/>
  <c r="E46" i="5"/>
  <c r="C46" i="5"/>
  <c r="E48" i="5"/>
  <c r="C48" i="5"/>
  <c r="E47" i="5"/>
  <c r="C47" i="5"/>
  <c r="E45" i="5"/>
  <c r="C45" i="5"/>
  <c r="E44" i="5"/>
  <c r="C44" i="5"/>
  <c r="E43" i="5"/>
  <c r="C43" i="5"/>
  <c r="E42" i="5"/>
  <c r="C42" i="5"/>
  <c r="E41" i="5"/>
  <c r="C41" i="5"/>
  <c r="E40" i="5"/>
  <c r="C40" i="5"/>
  <c r="E39" i="5"/>
  <c r="E38" i="5"/>
  <c r="C38" i="5"/>
  <c r="E37" i="5"/>
  <c r="C37" i="5"/>
  <c r="E36" i="5"/>
  <c r="C36" i="5"/>
  <c r="E35" i="5"/>
  <c r="C35" i="5"/>
  <c r="C33" i="5"/>
  <c r="E32" i="5"/>
  <c r="C32" i="5"/>
  <c r="K33" i="5"/>
  <c r="K34" i="5"/>
  <c r="K35" i="5"/>
  <c r="K36" i="5"/>
  <c r="K37" i="5"/>
  <c r="C39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</calcChain>
</file>

<file path=xl/sharedStrings.xml><?xml version="1.0" encoding="utf-8"?>
<sst xmlns="http://schemas.openxmlformats.org/spreadsheetml/2006/main" count="5353" uniqueCount="480">
  <si>
    <t>Übung</t>
  </si>
  <si>
    <t>Satz</t>
  </si>
  <si>
    <t>Tempo</t>
  </si>
  <si>
    <t>Pause</t>
  </si>
  <si>
    <t>1. Satz</t>
  </si>
  <si>
    <t>2. Satz</t>
  </si>
  <si>
    <t>3. Satz</t>
  </si>
  <si>
    <t>4. Satz</t>
  </si>
  <si>
    <t>5. Satz</t>
  </si>
  <si>
    <t>Tempo-Erklärung:</t>
  </si>
  <si>
    <t>Zum Beispiel: Tempo 3/1/1/0 für Squats</t>
  </si>
  <si>
    <t>3 sec. Runter gehen / 1 sec. Unten halten /1 sec. Hoch gehen / 0 sec. Oben halten</t>
  </si>
  <si>
    <r>
      <rPr>
        <b/>
        <sz val="10"/>
        <color theme="1"/>
        <rFont val="Arial"/>
        <family val="2"/>
      </rPr>
      <t>Unilateral</t>
    </r>
    <r>
      <rPr>
        <sz val="10"/>
        <color theme="1"/>
        <rFont val="Arial"/>
        <family val="2"/>
      </rPr>
      <t xml:space="preserve"> = Einarmig</t>
    </r>
  </si>
  <si>
    <r>
      <rPr>
        <b/>
        <sz val="10"/>
        <color theme="1"/>
        <rFont val="Arial"/>
        <family val="2"/>
      </rPr>
      <t xml:space="preserve">Bilateral </t>
    </r>
    <r>
      <rPr>
        <sz val="10"/>
        <color theme="1"/>
        <rFont val="Arial"/>
        <family val="2"/>
      </rPr>
      <t>= Beidarmig</t>
    </r>
  </si>
  <si>
    <t>Reihenfolge:</t>
  </si>
  <si>
    <t xml:space="preserve">Die Buchstaben zeigen dir an, in welcher Reihenfolge trainiert wird. </t>
  </si>
  <si>
    <t>Hat ein Buchstabe 1 &amp; 2, so werden die Übungen im Supersatz ausgeführt.</t>
  </si>
  <si>
    <r>
      <rPr>
        <b/>
        <sz val="10"/>
        <color rgb="FF000000"/>
        <rFont val="Arial"/>
        <family val="2"/>
      </rPr>
      <t>Proniert</t>
    </r>
    <r>
      <rPr>
        <sz val="10"/>
        <color rgb="FF000000"/>
        <rFont val="Arial"/>
        <family val="2"/>
      </rPr>
      <t xml:space="preserve"> = Obergriff</t>
    </r>
  </si>
  <si>
    <r>
      <rPr>
        <b/>
        <sz val="10"/>
        <color rgb="FF000000"/>
        <rFont val="Arial"/>
        <family val="2"/>
      </rPr>
      <t>Supiniert</t>
    </r>
    <r>
      <rPr>
        <sz val="10"/>
        <color rgb="FF000000"/>
        <rFont val="Arial"/>
        <family val="2"/>
      </rPr>
      <t xml:space="preserve"> = Untergriff</t>
    </r>
  </si>
  <si>
    <r>
      <rPr>
        <b/>
        <sz val="10"/>
        <color rgb="FF000000"/>
        <rFont val="Arial"/>
        <family val="2"/>
      </rPr>
      <t>Neutral</t>
    </r>
    <r>
      <rPr>
        <sz val="10"/>
        <color rgb="FF000000"/>
        <rFont val="Arial"/>
        <family val="2"/>
      </rPr>
      <t xml:space="preserve"> = Neutraler Griff</t>
    </r>
  </si>
  <si>
    <t>Steigere dich in jeder Übung auf EINEN schwersten Satz</t>
  </si>
  <si>
    <t>1. Exzentrische Bewegung (Gewicht ablassen)</t>
  </si>
  <si>
    <t>2. Exzentrische Position (Gewicht an der untersten Position)</t>
  </si>
  <si>
    <t>3. Konzentrische Bewegung (Gewicht vom Boden wegbewegen)</t>
  </si>
  <si>
    <t>4. Konzentrische Position (Gewicht an der obersten Position)</t>
  </si>
  <si>
    <t>Notizen</t>
  </si>
  <si>
    <t>Wiederholungen / Gewicht</t>
  </si>
  <si>
    <t>A1</t>
  </si>
  <si>
    <t>Langhantel Kniebeuge Fersen Erhöht</t>
  </si>
  <si>
    <t>A2</t>
  </si>
  <si>
    <t>B1</t>
  </si>
  <si>
    <t>B2</t>
  </si>
  <si>
    <t>Rudern m. Seil z. Hals proniert</t>
  </si>
  <si>
    <t>Front Foot Elevated Split Squat</t>
  </si>
  <si>
    <t>3</t>
  </si>
  <si>
    <t>2</t>
  </si>
  <si>
    <t>6-8</t>
  </si>
  <si>
    <t>4/0/1/0</t>
  </si>
  <si>
    <t>H/0/0/H</t>
  </si>
  <si>
    <t>3/0/1/2</t>
  </si>
  <si>
    <t>3/1/1/0</t>
  </si>
  <si>
    <t>90</t>
  </si>
  <si>
    <t>75</t>
  </si>
  <si>
    <t>120</t>
  </si>
  <si>
    <t>Ist-Kraft</t>
  </si>
  <si>
    <t>Soll-Kraft</t>
  </si>
  <si>
    <t>Reps</t>
  </si>
  <si>
    <t>Push Press</t>
  </si>
  <si>
    <t>Schulterbreiter Military Press</t>
  </si>
  <si>
    <t>Dip</t>
  </si>
  <si>
    <t>45° LH Bench Press</t>
  </si>
  <si>
    <t>KH Schulter drücken</t>
  </si>
  <si>
    <t>Schulterbreiter Preacher LH Curl</t>
  </si>
  <si>
    <t>stehend breit proniert SZ Curl</t>
  </si>
  <si>
    <t xml:space="preserve">Liegend SZ French Press </t>
  </si>
  <si>
    <t>Squat</t>
  </si>
  <si>
    <t>FrontSquat</t>
  </si>
  <si>
    <t>Deadlift konven.</t>
  </si>
  <si>
    <t>LH Bankdrücken Schulterbreiter Griff</t>
  </si>
  <si>
    <t>KH Aussenrotation</t>
  </si>
  <si>
    <t>Klimmzug</t>
  </si>
  <si>
    <t>sitzend Nackendrücken schulterbreit</t>
  </si>
  <si>
    <t>unilateral unsupported Trap 3 Raise</t>
  </si>
  <si>
    <t>Wdh.</t>
  </si>
  <si>
    <t>Erw. 1RM</t>
  </si>
  <si>
    <t>Umr.</t>
  </si>
  <si>
    <t>Ist-Kraft in %</t>
  </si>
  <si>
    <t>Ist-Kg</t>
  </si>
  <si>
    <t>6. Satz</t>
  </si>
  <si>
    <t>7. Satz</t>
  </si>
  <si>
    <t>8. Satz</t>
  </si>
  <si>
    <t>9. Satz</t>
  </si>
  <si>
    <t>10. Satz</t>
  </si>
  <si>
    <t>Powell Raise</t>
  </si>
  <si>
    <t>46/19</t>
  </si>
  <si>
    <t>Squats</t>
  </si>
  <si>
    <t>90/4</t>
  </si>
  <si>
    <t>25</t>
  </si>
  <si>
    <t>8/3</t>
  </si>
  <si>
    <t>20</t>
  </si>
  <si>
    <t>6</t>
  </si>
  <si>
    <t>8</t>
  </si>
  <si>
    <t>7,5</t>
  </si>
  <si>
    <t>10</t>
  </si>
  <si>
    <t>C</t>
  </si>
  <si>
    <t xml:space="preserve">Reverse SZ Curl </t>
  </si>
  <si>
    <t>30</t>
  </si>
  <si>
    <t>12,5</t>
  </si>
  <si>
    <t>80/4</t>
  </si>
  <si>
    <t>100/4</t>
  </si>
  <si>
    <t>Split Squats</t>
  </si>
  <si>
    <t>Links</t>
  </si>
  <si>
    <t>5 p S</t>
  </si>
  <si>
    <t>KG</t>
  </si>
  <si>
    <t>7 p S</t>
  </si>
  <si>
    <t>8 p S</t>
  </si>
  <si>
    <t>15/3</t>
  </si>
  <si>
    <t>27,5</t>
  </si>
  <si>
    <t>11</t>
  </si>
  <si>
    <t>30° KH Schrägbank drücken neutral Bamboo Bench</t>
  </si>
  <si>
    <t>Reverse Sz Curl Fat Gripz</t>
  </si>
  <si>
    <t>16</t>
  </si>
  <si>
    <t>12</t>
  </si>
  <si>
    <t>22,5</t>
  </si>
  <si>
    <t>40/4</t>
  </si>
  <si>
    <t>110/4</t>
  </si>
  <si>
    <t>9</t>
  </si>
  <si>
    <t>6 p S</t>
  </si>
  <si>
    <t>Front Foot Elevated Split Squat unterer Kabelzug</t>
  </si>
  <si>
    <t>18/3</t>
  </si>
  <si>
    <t>35</t>
  </si>
  <si>
    <t>31</t>
  </si>
  <si>
    <t>7</t>
  </si>
  <si>
    <t>19</t>
  </si>
  <si>
    <t>15</t>
  </si>
  <si>
    <t>17</t>
  </si>
  <si>
    <t>120/4</t>
  </si>
  <si>
    <t>50/4</t>
  </si>
  <si>
    <t>60/4</t>
  </si>
  <si>
    <t>20/3</t>
  </si>
  <si>
    <t>45</t>
  </si>
  <si>
    <t>20,5</t>
  </si>
  <si>
    <t>70/4</t>
  </si>
  <si>
    <t>130/4</t>
  </si>
  <si>
    <t>36</t>
  </si>
  <si>
    <t>41</t>
  </si>
  <si>
    <t>16,5</t>
  </si>
  <si>
    <t>18,5</t>
  </si>
  <si>
    <t>3. Satz bei B geskippt wegen der Zeit</t>
  </si>
  <si>
    <t>22/3</t>
  </si>
  <si>
    <t>4-6</t>
  </si>
  <si>
    <t>15° KH Schrägbank drücken neutral</t>
  </si>
  <si>
    <t>Rudern m. Seil z. Hals neutral</t>
  </si>
  <si>
    <t xml:space="preserve">Reverse SZ Curl FAT Gripz </t>
  </si>
  <si>
    <t>5</t>
  </si>
  <si>
    <t>47,5</t>
  </si>
  <si>
    <t>23</t>
  </si>
  <si>
    <t>21</t>
  </si>
  <si>
    <t>140/4</t>
  </si>
  <si>
    <t>Dead Hang</t>
  </si>
  <si>
    <t>55</t>
  </si>
  <si>
    <t>14,5</t>
  </si>
  <si>
    <t>26/3</t>
  </si>
  <si>
    <t>66</t>
  </si>
  <si>
    <t>52,5</t>
  </si>
  <si>
    <t>60</t>
  </si>
  <si>
    <t>23,5</t>
  </si>
  <si>
    <t>4</t>
  </si>
  <si>
    <t>21,5</t>
  </si>
  <si>
    <t>&lt;- Breiter Stand ausgewichen..</t>
  </si>
  <si>
    <t>30/4</t>
  </si>
  <si>
    <t>3/5</t>
  </si>
  <si>
    <t>54</t>
  </si>
  <si>
    <t>67,5</t>
  </si>
  <si>
    <t>61</t>
  </si>
  <si>
    <t>63s</t>
  </si>
  <si>
    <t>Exzentri Klimmzug Neutral</t>
  </si>
  <si>
    <t>Hang</t>
  </si>
  <si>
    <t>150/4</t>
  </si>
  <si>
    <t>22s</t>
  </si>
  <si>
    <t>25s</t>
  </si>
  <si>
    <t>6/5</t>
  </si>
  <si>
    <t>72,5</t>
  </si>
  <si>
    <t>65</t>
  </si>
  <si>
    <t>24,5</t>
  </si>
  <si>
    <t>19,5</t>
  </si>
  <si>
    <t>22</t>
  </si>
  <si>
    <t>57,5</t>
  </si>
  <si>
    <t>70/2</t>
  </si>
  <si>
    <t>80/2</t>
  </si>
  <si>
    <t>Plan beim nächsten Mal anpassen</t>
  </si>
  <si>
    <t>17s</t>
  </si>
  <si>
    <t>26s</t>
  </si>
  <si>
    <t>8/5</t>
  </si>
  <si>
    <t>Quad Squat</t>
  </si>
  <si>
    <t>Exzentri Klimmzug Supiniert</t>
  </si>
  <si>
    <t>Lh Bankdrücken</t>
  </si>
  <si>
    <t>LH Bankdrücken schulterbreiter Griff</t>
  </si>
  <si>
    <t>46/21</t>
  </si>
  <si>
    <t>50</t>
  </si>
  <si>
    <t>70</t>
  </si>
  <si>
    <t>20s</t>
  </si>
  <si>
    <t>+2,5</t>
  </si>
  <si>
    <t>+4</t>
  </si>
  <si>
    <t>23s</t>
  </si>
  <si>
    <t>40</t>
  </si>
  <si>
    <t>BattleRopes</t>
  </si>
  <si>
    <t>Klein</t>
  </si>
  <si>
    <t>Groß</t>
  </si>
  <si>
    <t>13/5</t>
  </si>
  <si>
    <t>LH Quad Squat</t>
  </si>
  <si>
    <t>62,5</t>
  </si>
  <si>
    <t>38s</t>
  </si>
  <si>
    <t>+3</t>
  </si>
  <si>
    <t>+5</t>
  </si>
  <si>
    <t>33s</t>
  </si>
  <si>
    <t>27s</t>
  </si>
  <si>
    <t>21/5</t>
  </si>
  <si>
    <t>+6</t>
  </si>
  <si>
    <t>+8</t>
  </si>
  <si>
    <t>&lt;- Limit</t>
  </si>
  <si>
    <t>42,5</t>
  </si>
  <si>
    <t>Seitlich</t>
  </si>
  <si>
    <t>24/5</t>
  </si>
  <si>
    <t>Fersen Flach</t>
  </si>
  <si>
    <t>56</t>
  </si>
  <si>
    <t>Lh Nackedrücken</t>
  </si>
  <si>
    <t>Rudern m Seil z Hals neutral</t>
  </si>
  <si>
    <t>27/5</t>
  </si>
  <si>
    <t>Lying Leg Curl</t>
  </si>
  <si>
    <t>LH Nackedrücken</t>
  </si>
  <si>
    <t>90/4+5</t>
  </si>
  <si>
    <t>35s</t>
  </si>
  <si>
    <t>100/4+5</t>
  </si>
  <si>
    <t>+7,5</t>
  </si>
  <si>
    <t>120/4+5</t>
  </si>
  <si>
    <t>30s</t>
  </si>
  <si>
    <t>+9,5</t>
  </si>
  <si>
    <t>LH Nackendrücken</t>
  </si>
  <si>
    <t>8-12</t>
  </si>
  <si>
    <t>3,5</t>
  </si>
  <si>
    <t>Aussenrotation</t>
  </si>
  <si>
    <t>Rechts</t>
  </si>
  <si>
    <t>31/5</t>
  </si>
  <si>
    <t>17/7</t>
  </si>
  <si>
    <t>Grip-Strength:</t>
  </si>
  <si>
    <t>Datum:</t>
  </si>
  <si>
    <t>Re:</t>
  </si>
  <si>
    <t>Li:</t>
  </si>
  <si>
    <t>Uhrzeit der Messung</t>
  </si>
  <si>
    <t>Schlaf (Anzahl):</t>
  </si>
  <si>
    <t>Energielvl:</t>
  </si>
  <si>
    <t>Notizen:</t>
  </si>
  <si>
    <t>Guter Schlaf, aber Träume aus der Vergangenheit, die ihn aufwühlen</t>
  </si>
  <si>
    <t>Kniebeugen Fersen erhöht</t>
  </si>
  <si>
    <t>Nach 6 Wochen wieder eingestiegen, deswegen piano vom Gewicht und schauen wo wir sind vom Stand</t>
  </si>
  <si>
    <t>+10</t>
  </si>
  <si>
    <t>B</t>
  </si>
  <si>
    <t>19/7</t>
  </si>
  <si>
    <t>37s</t>
  </si>
  <si>
    <t>+8,5</t>
  </si>
  <si>
    <t>18s</t>
  </si>
  <si>
    <t>+11</t>
  </si>
  <si>
    <t>Rudern m Seil z Hals</t>
  </si>
  <si>
    <t>30° KH Curl supiniert</t>
  </si>
  <si>
    <t>Nur 30-40 min Zeit</t>
  </si>
  <si>
    <t>Whoop</t>
  </si>
  <si>
    <t>Mittel, 2x aufgewacht (temperatur)</t>
  </si>
  <si>
    <t>In der Nacht aufgewacht, weil ganz wilde Träume (wahrscheinlich weil Anti Depressivum vergessen)</t>
  </si>
  <si>
    <t>24/7</t>
  </si>
  <si>
    <t>+9</t>
  </si>
  <si>
    <t>36s</t>
  </si>
  <si>
    <t>30° KH Bamboo Bench drücken</t>
  </si>
  <si>
    <t>17,5</t>
  </si>
  <si>
    <t>6/8</t>
  </si>
  <si>
    <t>Kniebeugen 1 1/4 Fersen erhöht</t>
  </si>
  <si>
    <t>Exzentri Klimmzug proniert</t>
  </si>
  <si>
    <t>40° LH Bankdrücken mittlerer Griff</t>
  </si>
  <si>
    <t>5-7</t>
  </si>
  <si>
    <t>1</t>
  </si>
  <si>
    <t>Air Bike</t>
  </si>
  <si>
    <t>32</t>
  </si>
  <si>
    <t>40s</t>
  </si>
  <si>
    <t>+3,5</t>
  </si>
  <si>
    <t>34s</t>
  </si>
  <si>
    <t>29s</t>
  </si>
  <si>
    <t>30/45/90%</t>
  </si>
  <si>
    <t>37,5</t>
  </si>
  <si>
    <t>4,5</t>
  </si>
  <si>
    <t>9/8</t>
  </si>
  <si>
    <t>Gut geschlafen</t>
  </si>
  <si>
    <t>41s</t>
  </si>
  <si>
    <t>40° LH Bankdrücken</t>
  </si>
  <si>
    <t>13/8</t>
  </si>
  <si>
    <t>1x aufgewacht um zu pinkeln</t>
  </si>
  <si>
    <t>45s</t>
  </si>
  <si>
    <t>28s</t>
  </si>
  <si>
    <t>43,5</t>
  </si>
  <si>
    <t>38,5</t>
  </si>
  <si>
    <t>50,5</t>
  </si>
  <si>
    <t>16/8</t>
  </si>
  <si>
    <t xml:space="preserve">In der Nacht 3-4x/ </t>
  </si>
  <si>
    <t>57</t>
  </si>
  <si>
    <t>46</t>
  </si>
  <si>
    <t>52</t>
  </si>
  <si>
    <t>48s</t>
  </si>
  <si>
    <t>39s</t>
  </si>
  <si>
    <t xml:space="preserve">Sternum Latzug, Kings Deadlift, Leag Curl, Aussenrotation </t>
  </si>
  <si>
    <t>19/8</t>
  </si>
  <si>
    <t>Bein weil 3x/ Woche</t>
  </si>
  <si>
    <t>A</t>
  </si>
  <si>
    <t>4010</t>
  </si>
  <si>
    <t>Lying Leg Curl auf Unterarmen Zehen AUSGESTRECKT</t>
  </si>
  <si>
    <t>40/4+2,5</t>
  </si>
  <si>
    <t>50/4+2,5</t>
  </si>
  <si>
    <t>V-Flys</t>
  </si>
  <si>
    <t>Rudern m Seil z Hals proniert</t>
  </si>
  <si>
    <t>21/8</t>
  </si>
  <si>
    <t>15° LH drücken</t>
  </si>
  <si>
    <t>Latzug mittel MAG</t>
  </si>
  <si>
    <t>C1</t>
  </si>
  <si>
    <t>C2</t>
  </si>
  <si>
    <t>21er Curls</t>
  </si>
  <si>
    <t>Stehend Trizeps strecken</t>
  </si>
  <si>
    <t>2,5</t>
  </si>
  <si>
    <t>Schlecht und wenig geschlafen, weil viel Stress gestern</t>
  </si>
  <si>
    <t>8-10</t>
  </si>
  <si>
    <t>130/2</t>
  </si>
  <si>
    <t>150/2</t>
  </si>
  <si>
    <t>160/4</t>
  </si>
  <si>
    <t>170/4</t>
  </si>
  <si>
    <t>7/7/7</t>
  </si>
  <si>
    <t>X</t>
  </si>
  <si>
    <t xml:space="preserve">1 stunde zum einschlafen gebraucht, 2-3x aufgewacht </t>
  </si>
  <si>
    <t>23/8</t>
  </si>
  <si>
    <t>Walking Lunges</t>
  </si>
  <si>
    <t>Sternum Latzug</t>
  </si>
  <si>
    <t>8-12 p S</t>
  </si>
  <si>
    <t>140/2</t>
  </si>
  <si>
    <t>9 p S</t>
  </si>
  <si>
    <t>10 p S</t>
  </si>
  <si>
    <t>Push Ups erhöht AMRAP</t>
  </si>
  <si>
    <t>Kings Deadlift</t>
  </si>
  <si>
    <t>Sternum Latzug breit MAG</t>
  </si>
  <si>
    <t>KH Aussenrotation seitl liegend</t>
  </si>
  <si>
    <t>Leg Curl Superman Zehen ausgestreckt</t>
  </si>
  <si>
    <t>6-10 p S</t>
  </si>
  <si>
    <t>4110</t>
  </si>
  <si>
    <t>4011</t>
  </si>
  <si>
    <t>4-8</t>
  </si>
  <si>
    <t>6-10</t>
  </si>
  <si>
    <t>26/8</t>
  </si>
  <si>
    <t>110/2</t>
  </si>
  <si>
    <t>120/2</t>
  </si>
  <si>
    <t>110/2+2,5</t>
  </si>
  <si>
    <t>5,5</t>
  </si>
  <si>
    <t>30/4+2,5</t>
  </si>
  <si>
    <t>&lt;- bessere Form</t>
  </si>
  <si>
    <t>24/9</t>
  </si>
  <si>
    <t>120/2+2,5</t>
  </si>
  <si>
    <t>130/2+2,5</t>
  </si>
  <si>
    <t>27/9</t>
  </si>
  <si>
    <t>140/2+2,25</t>
  </si>
  <si>
    <t>80/4+2,5</t>
  </si>
  <si>
    <t>Lh Kniebeugen Fersen erhöht</t>
  </si>
  <si>
    <t>Klimmzug neutral</t>
  </si>
  <si>
    <t>1-3</t>
  </si>
  <si>
    <t>Sitzend Nackendrücken</t>
  </si>
  <si>
    <t>Sitzend Rudern MAG mittel</t>
  </si>
  <si>
    <t>30/9</t>
  </si>
  <si>
    <t>2+1nikk</t>
  </si>
  <si>
    <t>4/10</t>
  </si>
  <si>
    <t>fühlt sich kränklich auch erhöhter Ruhepuls</t>
  </si>
  <si>
    <t>Deload, weil fühlt sich kränklich,</t>
  </si>
  <si>
    <t>Aber extrem geträumt</t>
  </si>
  <si>
    <t>8/10</t>
  </si>
  <si>
    <t>Stehend Nackendrücken</t>
  </si>
  <si>
    <t>Rudern m Seil z Bauch</t>
  </si>
  <si>
    <t>1,9</t>
  </si>
  <si>
    <t>15/10</t>
  </si>
  <si>
    <t>160/2</t>
  </si>
  <si>
    <t>72</t>
  </si>
  <si>
    <t>18/10</t>
  </si>
  <si>
    <t>73</t>
  </si>
  <si>
    <t>Klimmzug neutral PAUSIERT</t>
  </si>
  <si>
    <t>5015</t>
  </si>
  <si>
    <t>21/10</t>
  </si>
  <si>
    <t>29/10</t>
  </si>
  <si>
    <t>10 Min Workout nur drücken mit 22,5 Kg und Sätze zählen</t>
  </si>
  <si>
    <t>30° KH drücken neutral</t>
  </si>
  <si>
    <t>Fühlt sich Matsch im Kopf und Energielos</t>
  </si>
  <si>
    <t>5/11</t>
  </si>
  <si>
    <t>77,5</t>
  </si>
  <si>
    <t>Stehend Reverse SZ Curl</t>
  </si>
  <si>
    <t>SZ French PRess</t>
  </si>
  <si>
    <t>Kalium Magnesium + Multi mitgenommen</t>
  </si>
  <si>
    <t>19/11</t>
  </si>
  <si>
    <t>Etwas Unruhig geschlafen, wegen Streit mit Eltern</t>
  </si>
  <si>
    <t>26/11</t>
  </si>
  <si>
    <t>Klimmzug supiniert</t>
  </si>
  <si>
    <t>80</t>
  </si>
  <si>
    <t>Kg</t>
  </si>
  <si>
    <t xml:space="preserve">Stehend Trizeps Extension Seil </t>
  </si>
  <si>
    <t>Stehend Reverse SZ Curl FAT GRIPZ</t>
  </si>
  <si>
    <t>0</t>
  </si>
  <si>
    <t>28/11</t>
  </si>
  <si>
    <t>82</t>
  </si>
  <si>
    <t>83</t>
  </si>
  <si>
    <t>1,7</t>
  </si>
  <si>
    <t>+1,25</t>
  </si>
  <si>
    <t>1,5</t>
  </si>
  <si>
    <t>1,4</t>
  </si>
  <si>
    <t xml:space="preserve">Stehend Trizeps Extension SZ Stange lower OPulley </t>
  </si>
  <si>
    <t>17/12</t>
  </si>
  <si>
    <t>Latzug Breit</t>
  </si>
  <si>
    <t>190/+7,5</t>
  </si>
  <si>
    <t>190/2+12,5</t>
  </si>
  <si>
    <t>190/+17,5</t>
  </si>
  <si>
    <t>75° Bizep CUrl KH supiniert</t>
  </si>
  <si>
    <t>Trizep OVerhead Extension Low Pulley SZ-Stange</t>
  </si>
  <si>
    <t>LH Kniebeugen Fersen erhöht</t>
  </si>
  <si>
    <t>Lying Leg Curl Zehen angezogen neutral</t>
  </si>
  <si>
    <t>100/4+2,5</t>
  </si>
  <si>
    <t>110/4+2,5+2,5</t>
  </si>
  <si>
    <t>120/4+2,5</t>
  </si>
  <si>
    <t>140/4+2,5</t>
  </si>
  <si>
    <t>LH Bankdrücken</t>
  </si>
  <si>
    <t>Seilzug Butterfly Aufrecht (höhe 12)</t>
  </si>
  <si>
    <t>14/1</t>
  </si>
  <si>
    <t>63,5</t>
  </si>
  <si>
    <t>LH RDL</t>
  </si>
  <si>
    <t>45° BackX statt LH RDL, weil unterer Rücken zu schwach</t>
  </si>
  <si>
    <t>Latzug schulterbreit neutral</t>
  </si>
  <si>
    <t>180/2</t>
  </si>
  <si>
    <t>30° KH drücken rotierend</t>
  </si>
  <si>
    <t>190/2+10</t>
  </si>
  <si>
    <t>190/2+20</t>
  </si>
  <si>
    <t>16/1</t>
  </si>
  <si>
    <t>45° BackX</t>
  </si>
  <si>
    <t>82,5kg</t>
  </si>
  <si>
    <t>118kg</t>
  </si>
  <si>
    <t>100kg</t>
  </si>
  <si>
    <t>21/1</t>
  </si>
  <si>
    <t>18</t>
  </si>
  <si>
    <t>68</t>
  </si>
  <si>
    <t>45° BAckX</t>
  </si>
  <si>
    <t>S</t>
  </si>
  <si>
    <t>82,5</t>
  </si>
  <si>
    <t>23/1</t>
  </si>
  <si>
    <t>15,5</t>
  </si>
  <si>
    <t>B Serie volle Glute ansteuerung und Rückenstrecker rausgenommen</t>
  </si>
  <si>
    <t>Unruhig geschlafen</t>
  </si>
  <si>
    <t>13/2</t>
  </si>
  <si>
    <t>83,5</t>
  </si>
  <si>
    <t>Lying Leg Curl Zehen ausgestreckt neutral</t>
  </si>
  <si>
    <t>20/2</t>
  </si>
  <si>
    <t>70/4+2,5</t>
  </si>
  <si>
    <t>90/4+2,5</t>
  </si>
  <si>
    <t>Klimmzug semi supiniert</t>
  </si>
  <si>
    <t>AMRAP</t>
  </si>
  <si>
    <t>8 e/s</t>
  </si>
  <si>
    <t>25/2</t>
  </si>
  <si>
    <t>80/4+5</t>
  </si>
  <si>
    <t>1/4</t>
  </si>
  <si>
    <t>90° BackX</t>
  </si>
  <si>
    <t>13,5</t>
  </si>
  <si>
    <t>11,5</t>
  </si>
  <si>
    <t>13</t>
  </si>
  <si>
    <t>24/4</t>
  </si>
  <si>
    <t>LH KNiebeugen Fersen erhöht</t>
  </si>
  <si>
    <t>Latzug schulterbreit PAUSIERT</t>
  </si>
  <si>
    <t>Garhammer Raises</t>
  </si>
  <si>
    <t>28/4</t>
  </si>
  <si>
    <t>16/5</t>
  </si>
  <si>
    <t>kg</t>
  </si>
  <si>
    <t>2+1</t>
  </si>
  <si>
    <t>stehend BIcep Curl semi supiniert</t>
  </si>
  <si>
    <t>26/5</t>
  </si>
  <si>
    <t>2+2</t>
  </si>
  <si>
    <t>28/5</t>
  </si>
  <si>
    <t>10,5</t>
  </si>
  <si>
    <t>14</t>
  </si>
  <si>
    <t>Bodyweight Quad Squats</t>
  </si>
  <si>
    <t>Trap Bar DL</t>
  </si>
  <si>
    <t>2/6</t>
  </si>
  <si>
    <t>A schwersten Satz starten und dann reduzieren</t>
  </si>
  <si>
    <t>LH Nackendrücken sitzend</t>
  </si>
  <si>
    <t>Stehend SZ Bicep Curl</t>
  </si>
  <si>
    <t>62</t>
  </si>
  <si>
    <t>92</t>
  </si>
  <si>
    <t>27</t>
  </si>
  <si>
    <t>5/6</t>
  </si>
  <si>
    <t>102</t>
  </si>
  <si>
    <t>32,5</t>
  </si>
  <si>
    <t>9/6</t>
  </si>
  <si>
    <t>122</t>
  </si>
  <si>
    <t>85</t>
  </si>
  <si>
    <t>97</t>
  </si>
  <si>
    <t>109</t>
  </si>
  <si>
    <t>33,5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</si>
</sst>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</font>
    <font>
      <u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3"/>
      <color rgb="FF000000"/>
      <name val="UICTFontTextStyleEmphasizedBody"/>
      <charset val="1"/>
    </font>
    <font>
      <sz val="9"/>
      <color rgb="FF000000"/>
      <name val="Helvetica"/>
      <family val="18"/>
    </font>
    <font>
      <sz val="13"/>
      <color rgb="FF000000"/>
      <name val="UICTFontTextStyleBody"/>
      <charset val="1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9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7" xfId="0" applyNumberFormat="1" applyFont="1" applyFill="1" applyBorder="1"/>
    <xf numFmtId="49" fontId="1" fillId="3" borderId="0" xfId="0" applyNumberFormat="1" applyFont="1" applyFill="1"/>
    <xf numFmtId="0" fontId="3" fillId="3" borderId="12" xfId="0" applyFont="1" applyFill="1" applyBorder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/>
    <xf numFmtId="0" fontId="4" fillId="4" borderId="12" xfId="0" applyFont="1" applyFill="1" applyBorder="1" applyAlignment="1">
      <alignment vertical="center"/>
    </xf>
    <xf numFmtId="0" fontId="8" fillId="5" borderId="12" xfId="0" applyFont="1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5" borderId="12" xfId="0" applyFill="1" applyBorder="1" applyAlignment="1">
      <alignment vertical="center"/>
    </xf>
    <xf numFmtId="0" fontId="9" fillId="5" borderId="13" xfId="0" applyFont="1" applyFill="1" applyBorder="1" applyAlignment="1">
      <alignment vertical="center"/>
    </xf>
    <xf numFmtId="0" fontId="0" fillId="5" borderId="14" xfId="0" applyFill="1" applyBorder="1" applyAlignment="1">
      <alignment vertical="center" wrapText="1"/>
    </xf>
    <xf numFmtId="0" fontId="0" fillId="5" borderId="14" xfId="0" applyFill="1" applyBorder="1"/>
    <xf numFmtId="0" fontId="2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0" xfId="0" applyFont="1" applyFill="1"/>
    <xf numFmtId="0" fontId="6" fillId="3" borderId="7" xfId="0" applyFont="1" applyFill="1" applyBorder="1"/>
    <xf numFmtId="0" fontId="1" fillId="4" borderId="0" xfId="0" applyFont="1" applyFill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2" fillId="2" borderId="17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 wrapText="1"/>
    </xf>
    <xf numFmtId="49" fontId="2" fillId="0" borderId="15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3" borderId="6" xfId="0" applyFont="1" applyFill="1" applyBorder="1"/>
    <xf numFmtId="0" fontId="2" fillId="3" borderId="0" xfId="0" applyFont="1" applyFill="1"/>
    <xf numFmtId="49" fontId="2" fillId="3" borderId="0" xfId="0" applyNumberFormat="1" applyFont="1" applyFill="1"/>
    <xf numFmtId="49" fontId="2" fillId="5" borderId="0" xfId="0" applyNumberFormat="1" applyFont="1" applyFill="1"/>
    <xf numFmtId="49" fontId="2" fillId="5" borderId="14" xfId="0" applyNumberFormat="1" applyFont="1" applyFill="1" applyBorder="1"/>
    <xf numFmtId="49" fontId="9" fillId="0" borderId="0" xfId="0" applyNumberFormat="1" applyFont="1"/>
    <xf numFmtId="49" fontId="9" fillId="5" borderId="0" xfId="0" applyNumberFormat="1" applyFont="1" applyFill="1"/>
    <xf numFmtId="49" fontId="9" fillId="5" borderId="14" xfId="0" applyNumberFormat="1" applyFont="1" applyFill="1" applyBorder="1"/>
    <xf numFmtId="0" fontId="9" fillId="0" borderId="0" xfId="0" applyFont="1"/>
    <xf numFmtId="49" fontId="10" fillId="0" borderId="0" xfId="0" applyNumberFormat="1" applyFont="1"/>
    <xf numFmtId="49" fontId="11" fillId="0" borderId="16" xfId="0" applyNumberFormat="1" applyFont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3" borderId="6" xfId="0" applyFont="1" applyFill="1" applyBorder="1"/>
    <xf numFmtId="0" fontId="11" fillId="3" borderId="0" xfId="0" applyFont="1" applyFill="1"/>
    <xf numFmtId="49" fontId="11" fillId="3" borderId="0" xfId="0" applyNumberFormat="1" applyFont="1" applyFill="1"/>
    <xf numFmtId="49" fontId="10" fillId="5" borderId="0" xfId="0" applyNumberFormat="1" applyFont="1" applyFill="1"/>
    <xf numFmtId="49" fontId="10" fillId="5" borderId="14" xfId="0" applyNumberFormat="1" applyFont="1" applyFill="1" applyBorder="1"/>
    <xf numFmtId="0" fontId="10" fillId="5" borderId="8" xfId="0" applyFont="1" applyFill="1" applyBorder="1"/>
    <xf numFmtId="0" fontId="10" fillId="5" borderId="9" xfId="0" applyFont="1" applyFill="1" applyBorder="1"/>
    <xf numFmtId="49" fontId="10" fillId="5" borderId="9" xfId="0" applyNumberFormat="1" applyFont="1" applyFill="1" applyBorder="1"/>
    <xf numFmtId="49" fontId="10" fillId="5" borderId="10" xfId="0" applyNumberFormat="1" applyFont="1" applyFill="1" applyBorder="1"/>
    <xf numFmtId="49" fontId="11" fillId="0" borderId="0" xfId="0" applyNumberFormat="1" applyFont="1"/>
    <xf numFmtId="0" fontId="10" fillId="0" borderId="0" xfId="0" applyFont="1"/>
    <xf numFmtId="49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5" fillId="0" borderId="0" xfId="0" applyNumberFormat="1" applyFont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9" fontId="0" fillId="0" borderId="12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13" xfId="1" applyFont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9" fontId="14" fillId="0" borderId="26" xfId="1" applyFont="1" applyBorder="1" applyAlignment="1">
      <alignment horizontal="center" vertical="center" wrapText="1"/>
    </xf>
    <xf numFmtId="164" fontId="14" fillId="0" borderId="26" xfId="0" applyNumberFormat="1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5" fillId="0" borderId="29" xfId="0" applyFont="1" applyBorder="1" applyAlignment="1">
      <alignment wrapText="1"/>
    </xf>
    <xf numFmtId="0" fontId="16" fillId="0" borderId="29" xfId="0" applyFont="1" applyBorder="1" applyAlignment="1">
      <alignment wrapText="1"/>
    </xf>
    <xf numFmtId="0" fontId="17" fillId="0" borderId="29" xfId="0" applyFont="1" applyBorder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  <xf numFmtId="20" fontId="0" fillId="0" borderId="0" xfId="0" applyNumberFormat="1"/>
    <xf numFmtId="9" fontId="0" fillId="0" borderId="0" xfId="0" applyNumberForma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11" fillId="0" borderId="0" xfId="0" applyNumberFormat="1" applyFont="1" applyAlignment="1">
      <alignment wrapText="1"/>
    </xf>
    <xf numFmtId="49" fontId="11" fillId="0" borderId="16" xfId="0" applyNumberFormat="1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164" fontId="0" fillId="0" borderId="14" xfId="1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2" fontId="17" fillId="0" borderId="29" xfId="0" applyNumberFormat="1" applyFont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49" fontId="0" fillId="0" borderId="6" xfId="0" applyNumberFormat="1" applyBorder="1" applyAlignment="1">
      <alignment horizontal="center" wrapText="1"/>
    </xf>
    <xf numFmtId="49" fontId="2" fillId="2" borderId="18" xfId="0" applyNumberFormat="1" applyFont="1" applyFill="1" applyBorder="1" applyAlignment="1">
      <alignment horizontal="center" wrapText="1"/>
    </xf>
    <xf numFmtId="49" fontId="2" fillId="2" borderId="19" xfId="0" applyNumberFormat="1" applyFont="1" applyFill="1" applyBorder="1" applyAlignment="1">
      <alignment horizontal="center" wrapText="1"/>
    </xf>
    <xf numFmtId="49" fontId="2" fillId="2" borderId="20" xfId="0" applyNumberFormat="1" applyFont="1" applyFill="1" applyBorder="1" applyAlignment="1">
      <alignment horizont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EFB44220-8052-4B94-B63E-841D543E120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0880" y="63500"/>
          <a:ext cx="3281680" cy="144246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58D0E02B-EB43-164D-8AF3-1D1225AACE04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93278" y="63500"/>
          <a:ext cx="3273640" cy="141702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78AD2E1C-224B-1945-B6FF-C64AB9BB1B8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99187" y="63500"/>
          <a:ext cx="3497580" cy="142214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857AFA1A-7155-1441-AE88-92E5D732185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99187" y="63500"/>
          <a:ext cx="3497580" cy="142214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1F1743A9-108E-8346-89FE-7444D236D25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96582" y="63500"/>
          <a:ext cx="3471203" cy="142996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2BCC6397-BC00-CB43-85DC-7CFD2B670BCF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99698" y="63500"/>
          <a:ext cx="3481814" cy="141513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DD896619-6619-E643-9EC2-6CF599D04D14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97070" y="63500"/>
          <a:ext cx="3484880" cy="142214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082674BD-806E-2746-8936-C7A60DCCC9B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0880" y="63500"/>
          <a:ext cx="3495040" cy="144246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34DD157C-0949-8640-8164-ED02EAD8FFB2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99187" y="63500"/>
          <a:ext cx="3497580" cy="142214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3CB9A39E-2438-4A45-8EB4-089B6B2FD713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99187" y="63500"/>
          <a:ext cx="3497580" cy="142214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797CD980-0345-DA49-BE8C-40DADA852C6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70868" y="63500"/>
          <a:ext cx="3495339" cy="142470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7B1D27A3-B2A3-D147-B0F0-2F30E331794F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68520" y="63500"/>
          <a:ext cx="3497580" cy="142214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1773CD13-0EA9-9247-9515-E9502412E0A6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5020" y="63500"/>
          <a:ext cx="3497580" cy="142214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5028AECE-847B-134F-8B8B-AD2CE68C993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5243" y="63500"/>
          <a:ext cx="3483543" cy="143818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E3815174-02E6-0148-9645-1695E39C046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2640" y="63500"/>
          <a:ext cx="3495040" cy="144246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F5D2FC47-BD1F-D642-A7F0-4004BBAFCC14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2640" y="63500"/>
          <a:ext cx="3495040" cy="144246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C7B09A87-F37D-E44E-AE15-20CAB8E69DD6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2640" y="63500"/>
          <a:ext cx="3495040" cy="144246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BD8EAEA8-87C5-B24E-B2DA-85C77FB2DEE9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6834" y="63500"/>
          <a:ext cx="3495339" cy="142470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C79B2566-248F-1F4A-BFF4-1FF1E1AD0AB3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5139" y="63500"/>
          <a:ext cx="3501971" cy="143069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8843387C-59A2-D44B-A5D5-57AC5CFDC01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2640" y="63500"/>
          <a:ext cx="3495040" cy="144246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828873B7-D5A7-9B4F-823F-3F9B75AAEEC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8821" y="63500"/>
          <a:ext cx="3485251" cy="143623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561D8852-1E5F-3C44-9988-5778F2AF474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2640" y="63500"/>
          <a:ext cx="3495040" cy="144246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</xdr:colOff>
      <xdr:row>0</xdr:row>
      <xdr:rowOff>63500</xdr:rowOff>
    </xdr:from>
    <xdr:to>
      <xdr:col>15</xdr:col>
      <xdr:colOff>279400</xdr:colOff>
      <xdr:row>8</xdr:row>
      <xdr:rowOff>164845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0167CAF5-36FC-B24A-BE90-BD9EC07F007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2640" y="63500"/>
          <a:ext cx="3495040" cy="144246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A314-721F-4521-8E77-251BE90F778F}">
  <sheetPr>
    <outlinePr summaryBelow="0" summaryRight="0"/>
    <pageSetUpPr fitToPage="1"/>
  </sheetPr>
  <dimension ref="A1:AH968"/>
  <sheetViews>
    <sheetView showWhiteSpace="0" view="pageLayout" topLeftCell="A6" zoomScaleNormal="70" workbookViewId="0">
      <selection activeCell="B25" sqref="B25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7.28125" style="40" customWidth="1"/>
    <col min="5" max="5" width="6.47265625" style="44" customWidth="1"/>
    <col min="6" max="6" width="7.14453125" style="40" customWidth="1"/>
    <col min="7" max="7" width="4.58203125" style="44" customWidth="1"/>
    <col min="8" max="8" width="4.58203125" style="40" customWidth="1"/>
    <col min="9" max="9" width="6.60546875" style="44" customWidth="1"/>
    <col min="10" max="10" width="4.58203125" style="40" customWidth="1"/>
    <col min="11" max="20" width="4.58203125" style="44" customWidth="1"/>
    <col min="21" max="21" width="4.58203125" style="44" hidden="1" customWidth="1"/>
    <col min="22" max="22" width="4.58203125" style="40" hidden="1" customWidth="1"/>
    <col min="23" max="23" width="4.58203125" style="44" hidden="1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2"/>
      <c r="I1" s="56"/>
    </row>
    <row r="2" spans="1:34" ht="12.75" x14ac:dyDescent="0.15">
      <c r="D2" s="2"/>
    </row>
    <row r="3" spans="1:34" ht="12.75" x14ac:dyDescent="0.15">
      <c r="D3" s="2"/>
    </row>
    <row r="4" spans="1:34" ht="12.75" x14ac:dyDescent="0.15">
      <c r="D4" s="2"/>
    </row>
    <row r="5" spans="1:34" ht="12.75" x14ac:dyDescent="0.15">
      <c r="D5" s="2"/>
    </row>
    <row r="6" spans="1:34" ht="12.75" x14ac:dyDescent="0.15">
      <c r="D6" s="2"/>
    </row>
    <row r="7" spans="1:34" ht="12.75" x14ac:dyDescent="0.15">
      <c r="D7" s="2"/>
    </row>
    <row r="8" spans="1:34" ht="12.75" x14ac:dyDescent="0.15">
      <c r="D8" s="2"/>
    </row>
    <row r="9" spans="1:34" ht="12.75" x14ac:dyDescent="0.15">
      <c r="D9" s="2"/>
    </row>
    <row r="10" spans="1:34" ht="12.75" x14ac:dyDescent="0.15">
      <c r="A10" s="2" t="s">
        <v>78</v>
      </c>
      <c r="D10" s="2"/>
    </row>
    <row r="11" spans="1:34" ht="18.600000000000001" customHeight="1" x14ac:dyDescent="0.15">
      <c r="A11" s="58"/>
      <c r="B11" s="32" t="s">
        <v>0</v>
      </c>
      <c r="C11" s="31" t="s">
        <v>1</v>
      </c>
      <c r="D11" s="186" t="s">
        <v>26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81" t="s">
        <v>4</v>
      </c>
      <c r="E12" s="181"/>
      <c r="F12" s="181" t="s">
        <v>5</v>
      </c>
      <c r="G12" s="181"/>
      <c r="H12" s="181" t="s">
        <v>6</v>
      </c>
      <c r="I12" s="181"/>
      <c r="J12" s="181" t="s">
        <v>7</v>
      </c>
      <c r="K12" s="181"/>
      <c r="L12" s="181" t="s">
        <v>8</v>
      </c>
      <c r="M12" s="181"/>
      <c r="N12" s="181" t="s">
        <v>68</v>
      </c>
      <c r="O12" s="181"/>
      <c r="P12" s="181" t="s">
        <v>69</v>
      </c>
      <c r="Q12" s="181"/>
      <c r="R12" s="181" t="s">
        <v>70</v>
      </c>
      <c r="S12" s="181"/>
      <c r="T12" s="181" t="s">
        <v>71</v>
      </c>
      <c r="U12" s="181"/>
      <c r="V12" s="181" t="s">
        <v>72</v>
      </c>
      <c r="W12" s="181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28</v>
      </c>
      <c r="C13" s="4" t="s">
        <v>34</v>
      </c>
      <c r="D13" s="33" t="s">
        <v>80</v>
      </c>
      <c r="E13" s="45" t="s">
        <v>79</v>
      </c>
      <c r="F13" s="33" t="s">
        <v>81</v>
      </c>
      <c r="G13" s="45" t="s">
        <v>77</v>
      </c>
      <c r="H13" s="33" t="s">
        <v>81</v>
      </c>
      <c r="I13" s="45" t="s">
        <v>86</v>
      </c>
      <c r="J13" s="33"/>
      <c r="K13" s="45"/>
      <c r="L13" s="33"/>
      <c r="M13" s="45"/>
      <c r="N13" s="33"/>
      <c r="O13" s="45"/>
      <c r="P13" s="33"/>
      <c r="Q13" s="45"/>
      <c r="R13" s="33"/>
      <c r="S13" s="45"/>
      <c r="T13" s="33"/>
      <c r="U13" s="45"/>
      <c r="V13" s="33"/>
      <c r="W13" s="45"/>
      <c r="X13" s="29" t="s">
        <v>37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36" thickBot="1" x14ac:dyDescent="0.2">
      <c r="A14" s="3" t="s">
        <v>29</v>
      </c>
      <c r="B14" s="28" t="s">
        <v>99</v>
      </c>
      <c r="C14" s="4" t="s">
        <v>34</v>
      </c>
      <c r="D14" s="33" t="s">
        <v>81</v>
      </c>
      <c r="E14" s="45" t="s">
        <v>82</v>
      </c>
      <c r="F14" s="33" t="s">
        <v>81</v>
      </c>
      <c r="G14" s="45" t="s">
        <v>83</v>
      </c>
      <c r="H14" s="33" t="s">
        <v>81</v>
      </c>
      <c r="I14" s="45" t="s">
        <v>87</v>
      </c>
      <c r="J14" s="33"/>
      <c r="K14" s="45"/>
      <c r="L14" s="33"/>
      <c r="M14" s="45"/>
      <c r="N14" s="33"/>
      <c r="O14" s="45"/>
      <c r="P14" s="33"/>
      <c r="Q14" s="45"/>
      <c r="R14" s="33"/>
      <c r="S14" s="45"/>
      <c r="T14" s="33"/>
      <c r="U14" s="45"/>
      <c r="V14" s="33"/>
      <c r="W14" s="45"/>
      <c r="X14" s="29" t="s">
        <v>38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24.75" thickBot="1" x14ac:dyDescent="0.2">
      <c r="A15" s="3" t="s">
        <v>30</v>
      </c>
      <c r="B15" s="28" t="s">
        <v>33</v>
      </c>
      <c r="C15" s="4" t="s">
        <v>35</v>
      </c>
      <c r="D15" s="33" t="s">
        <v>92</v>
      </c>
      <c r="E15" s="45" t="s">
        <v>93</v>
      </c>
      <c r="F15" s="33" t="s">
        <v>94</v>
      </c>
      <c r="G15" s="45" t="s">
        <v>93</v>
      </c>
      <c r="H15" s="33" t="s">
        <v>95</v>
      </c>
      <c r="I15" s="45" t="s">
        <v>93</v>
      </c>
      <c r="J15" s="33"/>
      <c r="K15" s="45"/>
      <c r="L15" s="33"/>
      <c r="M15" s="45"/>
      <c r="N15" s="33"/>
      <c r="O15" s="45"/>
      <c r="P15" s="33"/>
      <c r="Q15" s="45"/>
      <c r="R15" s="33"/>
      <c r="S15" s="45"/>
      <c r="T15" s="33"/>
      <c r="U15" s="45"/>
      <c r="V15" s="33"/>
      <c r="W15" s="45"/>
      <c r="X15" s="29" t="s">
        <v>37</v>
      </c>
      <c r="Y15" s="3" t="s">
        <v>42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24.75" thickBot="1" x14ac:dyDescent="0.2">
      <c r="A16" s="3" t="s">
        <v>31</v>
      </c>
      <c r="B16" s="30" t="s">
        <v>32</v>
      </c>
      <c r="C16" s="4" t="s">
        <v>34</v>
      </c>
      <c r="D16" s="33" t="s">
        <v>83</v>
      </c>
      <c r="E16" s="45" t="s">
        <v>88</v>
      </c>
      <c r="F16" s="33" t="s">
        <v>83</v>
      </c>
      <c r="G16" s="45" t="s">
        <v>76</v>
      </c>
      <c r="H16" s="33" t="s">
        <v>83</v>
      </c>
      <c r="I16" s="45" t="s">
        <v>89</v>
      </c>
      <c r="J16" s="33"/>
      <c r="K16" s="45"/>
      <c r="L16" s="33"/>
      <c r="M16" s="45"/>
      <c r="N16" s="33"/>
      <c r="O16" s="45"/>
      <c r="P16" s="33"/>
      <c r="Q16" s="45"/>
      <c r="R16" s="33"/>
      <c r="S16" s="45"/>
      <c r="T16" s="33"/>
      <c r="U16" s="45"/>
      <c r="V16" s="33"/>
      <c r="W16" s="45"/>
      <c r="X16" s="29" t="s">
        <v>39</v>
      </c>
      <c r="Y16" s="3" t="s">
        <v>42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 t="s">
        <v>84</v>
      </c>
      <c r="B17" s="28" t="s">
        <v>85</v>
      </c>
      <c r="C17" s="4" t="s">
        <v>35</v>
      </c>
      <c r="D17" s="33" t="s">
        <v>36</v>
      </c>
      <c r="E17" s="45"/>
      <c r="F17" s="33" t="s">
        <v>36</v>
      </c>
      <c r="G17" s="45"/>
      <c r="H17" s="33"/>
      <c r="I17" s="45"/>
      <c r="J17" s="33"/>
      <c r="K17" s="45"/>
      <c r="L17" s="33"/>
      <c r="M17" s="45"/>
      <c r="N17" s="33"/>
      <c r="O17" s="45"/>
      <c r="P17" s="33"/>
      <c r="Q17" s="45"/>
      <c r="R17" s="33"/>
      <c r="S17" s="45"/>
      <c r="T17" s="33"/>
      <c r="U17" s="45"/>
      <c r="V17" s="33"/>
      <c r="W17" s="45"/>
      <c r="X17" s="29" t="s">
        <v>40</v>
      </c>
      <c r="Y17" s="3" t="s">
        <v>43</v>
      </c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" t="s">
        <v>96</v>
      </c>
      <c r="D19" s="2"/>
      <c r="AB19" s="9"/>
      <c r="AC19" s="10"/>
      <c r="AD19" s="11"/>
      <c r="AE19" s="37"/>
      <c r="AF19" s="49"/>
      <c r="AG19" s="37"/>
      <c r="AH19" s="54"/>
    </row>
    <row r="20" spans="1:34" ht="18.75" customHeight="1" x14ac:dyDescent="0.15">
      <c r="A20" s="58"/>
      <c r="B20" s="32" t="s">
        <v>0</v>
      </c>
      <c r="C20" s="31" t="s">
        <v>1</v>
      </c>
      <c r="D20" s="186" t="s">
        <v>26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31" t="s">
        <v>2</v>
      </c>
      <c r="Y20" s="26" t="s">
        <v>3</v>
      </c>
      <c r="Z20" s="26" t="s">
        <v>25</v>
      </c>
      <c r="AB20" s="9" t="s">
        <v>12</v>
      </c>
      <c r="AC20" s="10"/>
      <c r="AD20" s="11"/>
      <c r="AE20" s="37"/>
      <c r="AF20" s="49"/>
      <c r="AG20" s="37"/>
      <c r="AH20" s="54"/>
    </row>
    <row r="21" spans="1:34" ht="18.75" customHeight="1" thickBot="1" x14ac:dyDescent="0.2">
      <c r="D21" s="181" t="s">
        <v>4</v>
      </c>
      <c r="E21" s="181"/>
      <c r="F21" s="181" t="s">
        <v>5</v>
      </c>
      <c r="G21" s="181"/>
      <c r="H21" s="181" t="s">
        <v>6</v>
      </c>
      <c r="I21" s="181"/>
      <c r="J21" s="181" t="s">
        <v>7</v>
      </c>
      <c r="K21" s="181"/>
      <c r="L21" s="181" t="s">
        <v>8</v>
      </c>
      <c r="M21" s="181"/>
      <c r="N21" s="181" t="s">
        <v>68</v>
      </c>
      <c r="O21" s="181"/>
      <c r="P21" s="181" t="s">
        <v>69</v>
      </c>
      <c r="Q21" s="181"/>
      <c r="R21" s="181" t="s">
        <v>70</v>
      </c>
      <c r="S21" s="181"/>
      <c r="T21" s="181" t="s">
        <v>71</v>
      </c>
      <c r="U21" s="181"/>
      <c r="V21" s="181" t="s">
        <v>72</v>
      </c>
      <c r="W21" s="181"/>
      <c r="X21" s="1"/>
      <c r="Y21" s="1"/>
      <c r="Z21" s="1"/>
      <c r="AB21" s="9" t="s">
        <v>13</v>
      </c>
      <c r="AC21" s="10"/>
      <c r="AD21" s="11"/>
      <c r="AE21" s="37"/>
      <c r="AF21" s="49"/>
      <c r="AG21" s="37"/>
      <c r="AH21" s="54"/>
    </row>
    <row r="22" spans="1:34" ht="24.75" thickBot="1" x14ac:dyDescent="0.2">
      <c r="A22" s="3" t="s">
        <v>27</v>
      </c>
      <c r="B22" s="28" t="s">
        <v>28</v>
      </c>
      <c r="C22" s="4" t="s">
        <v>34</v>
      </c>
      <c r="D22" s="33" t="s">
        <v>81</v>
      </c>
      <c r="E22" s="45" t="s">
        <v>103</v>
      </c>
      <c r="F22" s="33" t="s">
        <v>81</v>
      </c>
      <c r="G22" s="45" t="s">
        <v>77</v>
      </c>
      <c r="H22" s="33" t="s">
        <v>102</v>
      </c>
      <c r="I22" s="45" t="s">
        <v>97</v>
      </c>
      <c r="J22" s="33"/>
      <c r="K22" s="45"/>
      <c r="L22" s="33"/>
      <c r="M22" s="45"/>
      <c r="N22" s="33"/>
      <c r="O22" s="45"/>
      <c r="P22" s="33"/>
      <c r="Q22" s="45"/>
      <c r="R22" s="33"/>
      <c r="S22" s="45"/>
      <c r="T22" s="33"/>
      <c r="U22" s="45"/>
      <c r="V22" s="33"/>
      <c r="W22" s="45"/>
      <c r="X22" s="29" t="s">
        <v>37</v>
      </c>
      <c r="Y22" s="3" t="s">
        <v>41</v>
      </c>
      <c r="Z22" s="3"/>
      <c r="AB22" s="9"/>
      <c r="AC22" s="10"/>
      <c r="AD22" s="11"/>
      <c r="AE22" s="37"/>
      <c r="AF22" s="49"/>
      <c r="AG22" s="37"/>
      <c r="AH22" s="54"/>
    </row>
    <row r="23" spans="1:34" ht="36" thickBot="1" x14ac:dyDescent="0.2">
      <c r="A23" s="3" t="s">
        <v>29</v>
      </c>
      <c r="B23" s="28" t="s">
        <v>99</v>
      </c>
      <c r="C23" s="4" t="s">
        <v>34</v>
      </c>
      <c r="D23" s="33" t="s">
        <v>81</v>
      </c>
      <c r="E23" s="45" t="s">
        <v>98</v>
      </c>
      <c r="F23" s="33" t="s">
        <v>81</v>
      </c>
      <c r="G23" s="45" t="s">
        <v>87</v>
      </c>
      <c r="H23" s="33" t="s">
        <v>83</v>
      </c>
      <c r="I23" s="45" t="s">
        <v>101</v>
      </c>
      <c r="J23" s="33"/>
      <c r="K23" s="45"/>
      <c r="L23" s="33"/>
      <c r="M23" s="45"/>
      <c r="N23" s="33"/>
      <c r="O23" s="45"/>
      <c r="P23" s="33"/>
      <c r="Q23" s="45"/>
      <c r="R23" s="33"/>
      <c r="S23" s="45"/>
      <c r="T23" s="33"/>
      <c r="U23" s="45"/>
      <c r="V23" s="33"/>
      <c r="W23" s="45"/>
      <c r="X23" s="29" t="s">
        <v>38</v>
      </c>
      <c r="Y23" s="3" t="s">
        <v>41</v>
      </c>
      <c r="Z23" s="3"/>
      <c r="AB23" s="12" t="s">
        <v>14</v>
      </c>
      <c r="AC23" s="10"/>
      <c r="AD23" s="11"/>
      <c r="AE23" s="37"/>
      <c r="AF23" s="49"/>
      <c r="AG23" s="37"/>
      <c r="AH23" s="54"/>
    </row>
    <row r="24" spans="1:34" ht="24.75" thickBot="1" x14ac:dyDescent="0.2">
      <c r="A24" s="3" t="s">
        <v>30</v>
      </c>
      <c r="B24" s="28" t="s">
        <v>108</v>
      </c>
      <c r="C24" s="4" t="s">
        <v>35</v>
      </c>
      <c r="D24" s="33" t="s">
        <v>92</v>
      </c>
      <c r="E24" s="45" t="s">
        <v>104</v>
      </c>
      <c r="F24" s="33" t="s">
        <v>107</v>
      </c>
      <c r="G24" s="45" t="s">
        <v>104</v>
      </c>
      <c r="H24" s="33" t="s">
        <v>94</v>
      </c>
      <c r="I24" s="45" t="s">
        <v>104</v>
      </c>
      <c r="J24" s="33"/>
      <c r="K24" s="45"/>
      <c r="L24" s="33"/>
      <c r="M24" s="45"/>
      <c r="N24" s="33"/>
      <c r="O24" s="45"/>
      <c r="P24" s="33"/>
      <c r="Q24" s="45"/>
      <c r="R24" s="33"/>
      <c r="S24" s="45"/>
      <c r="T24" s="33"/>
      <c r="U24" s="45"/>
      <c r="V24" s="33"/>
      <c r="W24" s="45"/>
      <c r="X24" s="29" t="s">
        <v>37</v>
      </c>
      <c r="Y24" s="3" t="s">
        <v>42</v>
      </c>
      <c r="Z24" s="3"/>
      <c r="AB24" s="13" t="s">
        <v>15</v>
      </c>
      <c r="AC24" s="14"/>
      <c r="AD24" s="15"/>
      <c r="AE24" s="38"/>
      <c r="AF24" s="50"/>
      <c r="AG24" s="41"/>
      <c r="AH24" s="54"/>
    </row>
    <row r="25" spans="1:34" ht="24.75" thickBot="1" x14ac:dyDescent="0.2">
      <c r="A25" s="3" t="s">
        <v>31</v>
      </c>
      <c r="B25" s="30" t="s">
        <v>32</v>
      </c>
      <c r="C25" s="4" t="s">
        <v>34</v>
      </c>
      <c r="D25" s="33" t="s">
        <v>83</v>
      </c>
      <c r="E25" s="45" t="s">
        <v>76</v>
      </c>
      <c r="F25" s="33" t="s">
        <v>106</v>
      </c>
      <c r="G25" s="45" t="s">
        <v>89</v>
      </c>
      <c r="H25" s="33" t="s">
        <v>83</v>
      </c>
      <c r="I25" s="45" t="s">
        <v>105</v>
      </c>
      <c r="J25" s="33"/>
      <c r="K25" s="45"/>
      <c r="L25" s="33"/>
      <c r="M25" s="45"/>
      <c r="N25" s="33"/>
      <c r="O25" s="45"/>
      <c r="P25" s="33"/>
      <c r="Q25" s="45"/>
      <c r="R25" s="33"/>
      <c r="S25" s="45"/>
      <c r="T25" s="33"/>
      <c r="U25" s="45"/>
      <c r="V25" s="33"/>
      <c r="W25" s="45"/>
      <c r="X25" s="29" t="s">
        <v>39</v>
      </c>
      <c r="Y25" s="3" t="s">
        <v>42</v>
      </c>
      <c r="Z25" s="3"/>
      <c r="AB25" s="13" t="s">
        <v>16</v>
      </c>
      <c r="AC25" s="14"/>
      <c r="AD25" s="15"/>
      <c r="AE25" s="38"/>
      <c r="AF25" s="50"/>
      <c r="AG25" s="41"/>
      <c r="AH25" s="54"/>
    </row>
    <row r="26" spans="1:34" ht="24.75" thickBot="1" x14ac:dyDescent="0.2">
      <c r="A26" s="3" t="s">
        <v>84</v>
      </c>
      <c r="B26" s="28" t="s">
        <v>100</v>
      </c>
      <c r="C26" s="4" t="s">
        <v>35</v>
      </c>
      <c r="D26" s="33" t="s">
        <v>36</v>
      </c>
      <c r="E26" s="45"/>
      <c r="F26" s="33" t="s">
        <v>36</v>
      </c>
      <c r="G26" s="45"/>
      <c r="H26" s="33"/>
      <c r="I26" s="45"/>
      <c r="J26" s="33"/>
      <c r="K26" s="45"/>
      <c r="L26" s="33"/>
      <c r="M26" s="45"/>
      <c r="N26" s="33"/>
      <c r="O26" s="45"/>
      <c r="P26" s="33"/>
      <c r="Q26" s="45"/>
      <c r="R26" s="33"/>
      <c r="S26" s="45"/>
      <c r="T26" s="33"/>
      <c r="U26" s="45"/>
      <c r="V26" s="33"/>
      <c r="W26" s="45"/>
      <c r="X26" s="29" t="s">
        <v>40</v>
      </c>
      <c r="Y26" s="3" t="s">
        <v>43</v>
      </c>
      <c r="Z26" s="3"/>
      <c r="AB26" s="16"/>
      <c r="AC26" s="14"/>
      <c r="AD26" s="15"/>
      <c r="AE26" s="38"/>
      <c r="AF26" s="50"/>
      <c r="AG26" s="41"/>
      <c r="AH26" s="54"/>
    </row>
    <row r="27" spans="1:34" ht="19.899999999999999" customHeight="1" x14ac:dyDescent="0.15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B27" s="13" t="s">
        <v>17</v>
      </c>
      <c r="AC27" s="14"/>
      <c r="AD27" s="15"/>
      <c r="AE27" s="38"/>
      <c r="AF27" s="50"/>
      <c r="AG27" s="41"/>
      <c r="AH27" s="54"/>
    </row>
    <row r="28" spans="1:34" ht="19.899999999999999" customHeight="1" x14ac:dyDescent="0.15">
      <c r="A28" s="5"/>
      <c r="B28" s="65"/>
      <c r="C28" s="6"/>
      <c r="D28" s="34"/>
      <c r="E28" s="46"/>
      <c r="F28" s="34"/>
      <c r="G28" s="46"/>
      <c r="H28" s="34"/>
      <c r="I28" s="46"/>
      <c r="J28" s="34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34"/>
      <c r="W28" s="46"/>
      <c r="AB28" s="13" t="s">
        <v>18</v>
      </c>
      <c r="AC28" s="14"/>
      <c r="AD28" s="15"/>
      <c r="AE28" s="38"/>
      <c r="AF28" s="50"/>
      <c r="AG28" s="41"/>
      <c r="AH28" s="54"/>
    </row>
    <row r="29" spans="1:34" ht="19.899999999999999" customHeight="1" x14ac:dyDescent="0.15">
      <c r="D29" s="2"/>
      <c r="AB29" s="13" t="s">
        <v>19</v>
      </c>
      <c r="AC29" s="14"/>
      <c r="AD29" s="15"/>
      <c r="AE29" s="38"/>
      <c r="AF29" s="50"/>
      <c r="AG29" s="41"/>
      <c r="AH29" s="54"/>
    </row>
    <row r="30" spans="1:34" ht="19.899999999999999" customHeight="1" thickBot="1" x14ac:dyDescent="0.2">
      <c r="D30" s="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43"/>
      <c r="W30" s="57"/>
      <c r="AB30" s="13"/>
      <c r="AC30" s="14"/>
      <c r="AD30" s="15"/>
      <c r="AE30" s="38"/>
      <c r="AF30" s="50"/>
      <c r="AG30" s="41"/>
      <c r="AH30" s="54"/>
    </row>
    <row r="31" spans="1:34" ht="24.75" thickBot="1" x14ac:dyDescent="0.2">
      <c r="B31" s="79" t="s">
        <v>0</v>
      </c>
      <c r="C31" s="80" t="s">
        <v>66</v>
      </c>
      <c r="D31" s="81" t="s">
        <v>44</v>
      </c>
      <c r="E31" s="82" t="s">
        <v>45</v>
      </c>
      <c r="F31" s="82" t="s">
        <v>46</v>
      </c>
      <c r="G31" s="82"/>
      <c r="H31" s="82"/>
      <c r="I31" s="82" t="s">
        <v>65</v>
      </c>
      <c r="J31" s="83"/>
      <c r="K31" s="84"/>
      <c r="L31" s="85"/>
      <c r="M31" s="85"/>
      <c r="N31" s="189" t="s">
        <v>75</v>
      </c>
      <c r="O31" s="189"/>
      <c r="P31" s="189"/>
      <c r="Q31" s="189"/>
      <c r="R31" s="189"/>
      <c r="S31" s="189" t="s">
        <v>74</v>
      </c>
      <c r="T31" s="189"/>
      <c r="U31" s="85"/>
      <c r="V31" s="43"/>
      <c r="W31" s="57"/>
      <c r="AB31" s="17" t="s">
        <v>20</v>
      </c>
      <c r="AC31" s="18"/>
      <c r="AD31" s="19"/>
      <c r="AE31" s="39"/>
      <c r="AF31" s="51"/>
      <c r="AG31" s="42"/>
      <c r="AH31" s="55"/>
    </row>
    <row r="32" spans="1:34" ht="51" x14ac:dyDescent="0.15">
      <c r="B32" s="70" t="s">
        <v>58</v>
      </c>
      <c r="C32" s="72" t="e">
        <f>D32/E32</f>
        <v>#DIV/0!</v>
      </c>
      <c r="D32" s="68"/>
      <c r="E32" s="59">
        <f>$D$32*1</f>
        <v>0</v>
      </c>
      <c r="F32" s="73">
        <v>1</v>
      </c>
      <c r="G32" s="59"/>
      <c r="H32" s="59"/>
      <c r="I32" s="78" t="s">
        <v>63</v>
      </c>
      <c r="J32" s="69" t="s">
        <v>67</v>
      </c>
      <c r="K32" s="60" t="s">
        <v>64</v>
      </c>
      <c r="L32" s="69"/>
      <c r="M32" s="69"/>
      <c r="N32" s="189" t="s">
        <v>90</v>
      </c>
      <c r="O32" s="189"/>
      <c r="P32" s="189"/>
      <c r="Q32" s="189"/>
      <c r="R32" s="189"/>
      <c r="S32" s="189" t="s">
        <v>91</v>
      </c>
      <c r="T32" s="189"/>
      <c r="U32" s="69"/>
      <c r="V32" s="43"/>
      <c r="W32" s="57"/>
      <c r="AC32"/>
      <c r="AD32"/>
      <c r="AE32"/>
      <c r="AF32"/>
      <c r="AG32"/>
      <c r="AH32"/>
    </row>
    <row r="33" spans="2:23" ht="19.899999999999999" customHeight="1" x14ac:dyDescent="0.15">
      <c r="B33" s="70" t="s">
        <v>59</v>
      </c>
      <c r="C33" s="72" t="e">
        <f t="shared" ref="C33:C45" si="0">D33/E33</f>
        <v>#DIV/0!</v>
      </c>
      <c r="D33" s="68"/>
      <c r="E33" s="59">
        <f>$D$32*0.1</f>
        <v>0</v>
      </c>
      <c r="F33" s="73">
        <v>8</v>
      </c>
      <c r="G33" s="59"/>
      <c r="H33" s="59"/>
      <c r="I33" s="66">
        <v>1</v>
      </c>
      <c r="J33" s="59"/>
      <c r="K33" s="61">
        <f>J33/100*100</f>
        <v>0</v>
      </c>
      <c r="L33" s="59"/>
      <c r="M33" s="59"/>
      <c r="N33" s="189"/>
      <c r="O33" s="189"/>
      <c r="P33" s="189"/>
      <c r="Q33" s="189"/>
      <c r="R33" s="189"/>
      <c r="S33" s="189"/>
      <c r="T33" s="189"/>
      <c r="U33" s="59"/>
      <c r="V33" s="43"/>
      <c r="W33" s="57"/>
    </row>
    <row r="34" spans="2:23" ht="19.899999999999999" customHeight="1" x14ac:dyDescent="0.15">
      <c r="B34" s="70" t="s">
        <v>73</v>
      </c>
      <c r="C34" s="72" t="e">
        <f t="shared" ref="C34" si="1">D34/E34</f>
        <v>#DIV/0!</v>
      </c>
      <c r="D34" s="68"/>
      <c r="E34" s="59">
        <f>$D$32*0.08</f>
        <v>0</v>
      </c>
      <c r="F34" s="73">
        <v>8</v>
      </c>
      <c r="G34" s="59"/>
      <c r="H34" s="59"/>
      <c r="I34" s="66">
        <v>2</v>
      </c>
      <c r="J34" s="59"/>
      <c r="K34" s="61">
        <f>J34/94.3*100</f>
        <v>0</v>
      </c>
      <c r="L34" s="59"/>
      <c r="M34" s="59"/>
      <c r="N34" s="189"/>
      <c r="O34" s="189"/>
      <c r="P34" s="189"/>
      <c r="Q34" s="189"/>
      <c r="R34" s="189"/>
      <c r="S34" s="189"/>
      <c r="T34" s="189"/>
      <c r="U34" s="59"/>
      <c r="V34" s="43"/>
      <c r="W34" s="57"/>
    </row>
    <row r="35" spans="2:23" ht="19.899999999999999" customHeight="1" x14ac:dyDescent="0.15">
      <c r="B35" s="70" t="s">
        <v>60</v>
      </c>
      <c r="C35" s="72" t="e">
        <f t="shared" si="0"/>
        <v>#DIV/0!</v>
      </c>
      <c r="D35" s="68"/>
      <c r="E35" s="59">
        <f>$D$32*0.87</f>
        <v>0</v>
      </c>
      <c r="F35" s="73">
        <v>1</v>
      </c>
      <c r="G35" s="59"/>
      <c r="H35" s="59"/>
      <c r="I35" s="66">
        <v>3</v>
      </c>
      <c r="J35" s="59"/>
      <c r="K35" s="61">
        <f>J35/90.6*100</f>
        <v>0</v>
      </c>
      <c r="L35" s="59"/>
      <c r="M35" s="59"/>
      <c r="N35" s="189"/>
      <c r="O35" s="189"/>
      <c r="P35" s="189"/>
      <c r="Q35" s="189"/>
      <c r="R35" s="189"/>
      <c r="S35" s="189"/>
      <c r="T35" s="189"/>
      <c r="U35" s="59"/>
    </row>
    <row r="36" spans="2:23" ht="12.75" x14ac:dyDescent="0.15">
      <c r="B36" s="70" t="s">
        <v>47</v>
      </c>
      <c r="C36" s="72" t="e">
        <f t="shared" si="0"/>
        <v>#DIV/0!</v>
      </c>
      <c r="D36" s="68"/>
      <c r="E36" s="59">
        <f>$D$32*0.85</f>
        <v>0</v>
      </c>
      <c r="F36" s="73">
        <v>1</v>
      </c>
      <c r="G36" s="59"/>
      <c r="H36" s="59"/>
      <c r="I36" s="66">
        <v>4</v>
      </c>
      <c r="J36" s="59"/>
      <c r="K36" s="61">
        <f>J36/88.1*100</f>
        <v>0</v>
      </c>
      <c r="L36" s="59"/>
      <c r="M36" s="59"/>
      <c r="N36" s="189"/>
      <c r="O36" s="189"/>
      <c r="P36" s="189"/>
      <c r="Q36" s="189"/>
      <c r="R36" s="189"/>
      <c r="S36" s="189"/>
      <c r="T36" s="189"/>
      <c r="U36" s="59"/>
    </row>
    <row r="37" spans="2:23" ht="24" x14ac:dyDescent="0.15">
      <c r="B37" s="70" t="s">
        <v>61</v>
      </c>
      <c r="C37" s="72" t="e">
        <f t="shared" si="0"/>
        <v>#DIV/0!</v>
      </c>
      <c r="D37" s="68"/>
      <c r="E37" s="59">
        <f>$D$32*0.66</f>
        <v>0</v>
      </c>
      <c r="F37" s="73">
        <v>1</v>
      </c>
      <c r="G37" s="59"/>
      <c r="H37" s="59"/>
      <c r="I37" s="66">
        <v>5</v>
      </c>
      <c r="J37" s="59"/>
      <c r="K37" s="61">
        <f>J37/85.6*100</f>
        <v>0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spans="2:23" ht="24" x14ac:dyDescent="0.15">
      <c r="B38" s="70" t="s">
        <v>48</v>
      </c>
      <c r="C38" s="72" t="e">
        <f t="shared" si="0"/>
        <v>#DIV/0!</v>
      </c>
      <c r="D38" s="68"/>
      <c r="E38" s="59">
        <f>$D$32*0.72</f>
        <v>0</v>
      </c>
      <c r="F38" s="73">
        <v>1</v>
      </c>
      <c r="G38" s="59"/>
      <c r="H38" s="59"/>
      <c r="I38" s="66">
        <v>6</v>
      </c>
      <c r="J38" s="59"/>
      <c r="K38" s="61">
        <f>J38/83.1*100</f>
        <v>0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</row>
    <row r="39" spans="2:23" ht="19.899999999999999" customHeight="1" x14ac:dyDescent="0.15">
      <c r="B39" s="70" t="s">
        <v>62</v>
      </c>
      <c r="C39" s="72" t="e">
        <f t="shared" si="0"/>
        <v>#DIV/0!</v>
      </c>
      <c r="D39" s="68"/>
      <c r="E39" s="59">
        <f>$D$32*0.102</f>
        <v>0</v>
      </c>
      <c r="F39" s="73">
        <v>8</v>
      </c>
      <c r="G39" s="59"/>
      <c r="H39" s="59"/>
      <c r="I39" s="66">
        <v>7</v>
      </c>
      <c r="J39" s="59"/>
      <c r="K39" s="61">
        <f>J39/80.7*100</f>
        <v>0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</row>
    <row r="40" spans="2:23" ht="19.899999999999999" customHeight="1" x14ac:dyDescent="0.15">
      <c r="B40" s="70" t="s">
        <v>49</v>
      </c>
      <c r="C40" s="72" t="e">
        <f t="shared" si="0"/>
        <v>#DIV/0!</v>
      </c>
      <c r="D40" s="62"/>
      <c r="E40" s="59">
        <f>$D$32*1.17</f>
        <v>0</v>
      </c>
      <c r="F40" s="73">
        <v>1</v>
      </c>
      <c r="G40" s="59"/>
      <c r="H40" s="59"/>
      <c r="I40" s="66">
        <v>8</v>
      </c>
      <c r="J40" s="59"/>
      <c r="K40" s="61">
        <f>J40/78.6*100</f>
        <v>0</v>
      </c>
      <c r="L40" s="59"/>
      <c r="M40" s="59"/>
      <c r="N40" s="59"/>
      <c r="O40" s="59"/>
      <c r="P40" s="59"/>
      <c r="Q40" s="59"/>
      <c r="R40" s="59"/>
      <c r="S40" s="59"/>
      <c r="T40" s="59"/>
      <c r="U40" s="59"/>
    </row>
    <row r="41" spans="2:23" ht="19.899999999999999" customHeight="1" x14ac:dyDescent="0.15">
      <c r="B41" s="70" t="s">
        <v>50</v>
      </c>
      <c r="C41" s="72" t="e">
        <f t="shared" si="0"/>
        <v>#DIV/0!</v>
      </c>
      <c r="D41" s="62"/>
      <c r="E41" s="59">
        <f>$D$32*0.91</f>
        <v>0</v>
      </c>
      <c r="F41" s="73">
        <v>1</v>
      </c>
      <c r="G41" s="59"/>
      <c r="H41" s="59"/>
      <c r="I41" s="66">
        <v>9</v>
      </c>
      <c r="J41" s="59"/>
      <c r="K41" s="61">
        <f>J41/76.5*100</f>
        <v>0</v>
      </c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2:23" ht="12.75" x14ac:dyDescent="0.15">
      <c r="B42" s="70" t="s">
        <v>51</v>
      </c>
      <c r="C42" s="72" t="e">
        <f t="shared" si="0"/>
        <v>#DIV/0!</v>
      </c>
      <c r="D42" s="62"/>
      <c r="E42" s="59">
        <f>$D$32*0.29</f>
        <v>0</v>
      </c>
      <c r="F42" s="73">
        <v>8</v>
      </c>
      <c r="G42" s="59"/>
      <c r="H42" s="59"/>
      <c r="I42" s="66">
        <v>10</v>
      </c>
      <c r="J42" s="59"/>
      <c r="K42" s="61">
        <f>J42/74.4*100</f>
        <v>0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2:23" ht="24" x14ac:dyDescent="0.15">
      <c r="B43" s="70" t="s">
        <v>52</v>
      </c>
      <c r="C43" s="72" t="e">
        <f t="shared" si="0"/>
        <v>#DIV/0!</v>
      </c>
      <c r="D43" s="62"/>
      <c r="E43" s="59">
        <f>$D$32*0.46</f>
        <v>0</v>
      </c>
      <c r="F43" s="73">
        <v>1</v>
      </c>
      <c r="G43" s="59"/>
      <c r="H43" s="59"/>
      <c r="I43" s="66">
        <v>11</v>
      </c>
      <c r="J43" s="59"/>
      <c r="K43" s="61">
        <f>J43/72.3*100</f>
        <v>0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</row>
    <row r="44" spans="2:23" ht="24" x14ac:dyDescent="0.15">
      <c r="B44" s="70" t="s">
        <v>53</v>
      </c>
      <c r="C44" s="72" t="e">
        <f t="shared" si="0"/>
        <v>#DIV/0!</v>
      </c>
      <c r="D44" s="62"/>
      <c r="E44" s="59">
        <f>$D$32*0.35</f>
        <v>0</v>
      </c>
      <c r="F44" s="73">
        <v>1</v>
      </c>
      <c r="G44" s="59"/>
      <c r="H44" s="59"/>
      <c r="I44" s="66">
        <v>12</v>
      </c>
      <c r="J44" s="59"/>
      <c r="K44" s="61">
        <f>J44/70.3*100</f>
        <v>0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2:23" ht="19.899999999999999" customHeight="1" x14ac:dyDescent="0.15">
      <c r="B45" s="70" t="s">
        <v>54</v>
      </c>
      <c r="C45" s="72" t="e">
        <f t="shared" si="0"/>
        <v>#DIV/0!</v>
      </c>
      <c r="D45" s="62"/>
      <c r="E45" s="59">
        <f>$D$32*0.4</f>
        <v>0</v>
      </c>
      <c r="F45" s="73">
        <v>1</v>
      </c>
      <c r="G45" s="59"/>
      <c r="H45" s="59"/>
      <c r="I45" s="66">
        <v>13</v>
      </c>
      <c r="J45" s="59"/>
      <c r="K45" s="61">
        <f>J45/68.8*100</f>
        <v>0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2:23" ht="12.75" x14ac:dyDescent="0.15">
      <c r="B46" s="70" t="s">
        <v>55</v>
      </c>
      <c r="C46" s="72" t="e">
        <f t="shared" ref="C46:C48" si="2">D46/E46</f>
        <v>#DIV/0!</v>
      </c>
      <c r="D46" s="62"/>
      <c r="E46" s="59">
        <f>$D$46*1</f>
        <v>0</v>
      </c>
      <c r="F46" s="73">
        <v>1</v>
      </c>
      <c r="G46" s="59"/>
      <c r="H46" s="59"/>
      <c r="I46" s="66">
        <v>14</v>
      </c>
      <c r="J46" s="59"/>
      <c r="K46" s="61">
        <f>J46/67.5*100</f>
        <v>0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2:23" ht="12.75" x14ac:dyDescent="0.15">
      <c r="B47" s="70" t="s">
        <v>56</v>
      </c>
      <c r="C47" s="72" t="e">
        <f t="shared" si="2"/>
        <v>#DIV/0!</v>
      </c>
      <c r="D47" s="62"/>
      <c r="E47" s="59">
        <f>$D$46*0.85</f>
        <v>0</v>
      </c>
      <c r="F47" s="73">
        <v>1</v>
      </c>
      <c r="G47" s="59"/>
      <c r="H47" s="59"/>
      <c r="I47" s="66">
        <v>15</v>
      </c>
      <c r="J47" s="59"/>
      <c r="K47" s="61">
        <f>J47/66.2*100</f>
        <v>0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2:23" ht="12.75" x14ac:dyDescent="0.15">
      <c r="B48" s="71" t="s">
        <v>57</v>
      </c>
      <c r="C48" s="74" t="e">
        <f t="shared" si="2"/>
        <v>#DIV/0!</v>
      </c>
      <c r="D48" s="75"/>
      <c r="E48" s="76">
        <f>$D$46*1.2</f>
        <v>0</v>
      </c>
      <c r="F48" s="77">
        <v>1</v>
      </c>
      <c r="G48" s="59"/>
      <c r="H48" s="59"/>
      <c r="I48" s="66">
        <v>16</v>
      </c>
      <c r="J48" s="59"/>
      <c r="K48" s="61">
        <f>J48/65*100</f>
        <v>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2.75" x14ac:dyDescent="0.15">
      <c r="B49" s="66"/>
      <c r="C49" s="59"/>
      <c r="D49" s="62"/>
      <c r="E49" s="59"/>
      <c r="F49" s="59"/>
      <c r="G49" s="59"/>
      <c r="H49" s="59"/>
      <c r="I49" s="66">
        <v>17</v>
      </c>
      <c r="J49" s="59"/>
      <c r="K49" s="61">
        <f>J49/63.8*100</f>
        <v>0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2.75" x14ac:dyDescent="0.15">
      <c r="B50" s="66"/>
      <c r="C50" s="59"/>
      <c r="D50" s="62"/>
      <c r="E50" s="59"/>
      <c r="F50" s="59"/>
      <c r="G50" s="59"/>
      <c r="H50" s="59"/>
      <c r="I50" s="66">
        <v>18</v>
      </c>
      <c r="J50" s="59"/>
      <c r="K50" s="61">
        <f>J50/62.7*100</f>
        <v>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9.899999999999999" customHeight="1" x14ac:dyDescent="0.15">
      <c r="B51" s="66"/>
      <c r="C51" s="59"/>
      <c r="D51" s="62"/>
      <c r="E51" s="59"/>
      <c r="F51" s="59"/>
      <c r="G51" s="59"/>
      <c r="H51" s="59"/>
      <c r="I51" s="66">
        <v>19</v>
      </c>
      <c r="J51" s="59"/>
      <c r="K51" s="61">
        <f>J51/61.6*100</f>
        <v>0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9.899999999999999" customHeight="1" thickBot="1" x14ac:dyDescent="0.2">
      <c r="B52" s="66"/>
      <c r="C52" s="59"/>
      <c r="D52" s="59"/>
      <c r="E52" s="59"/>
      <c r="F52" s="59"/>
      <c r="G52" s="63"/>
      <c r="H52" s="63"/>
      <c r="I52" s="67">
        <v>20</v>
      </c>
      <c r="J52" s="63"/>
      <c r="K52" s="64">
        <f>J52/60*100</f>
        <v>0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2:21" ht="13.5" thickBot="1" x14ac:dyDescent="0.2">
      <c r="B53" s="67"/>
      <c r="C53" s="63"/>
      <c r="D53" s="63"/>
      <c r="E53" s="63"/>
      <c r="F53" s="63"/>
    </row>
    <row r="54" spans="2:21" ht="12.75" x14ac:dyDescent="0.15">
      <c r="D54" s="2"/>
    </row>
    <row r="55" spans="2:21" ht="12.75" x14ac:dyDescent="0.15">
      <c r="D55" s="2"/>
    </row>
    <row r="56" spans="2:21" ht="12.75" x14ac:dyDescent="0.15">
      <c r="D56" s="2"/>
    </row>
    <row r="57" spans="2:21" ht="12.75" x14ac:dyDescent="0.15">
      <c r="D57" s="2"/>
    </row>
    <row r="58" spans="2:21" ht="12.75" x14ac:dyDescent="0.15">
      <c r="D58" s="2"/>
    </row>
    <row r="59" spans="2:21" ht="12.75" x14ac:dyDescent="0.15">
      <c r="D59" s="2"/>
    </row>
    <row r="60" spans="2:21" ht="12.75" x14ac:dyDescent="0.15">
      <c r="D60" s="2"/>
    </row>
    <row r="61" spans="2:21" ht="12.75" x14ac:dyDescent="0.15">
      <c r="D61" s="2"/>
    </row>
    <row r="62" spans="2:21" ht="12.75" x14ac:dyDescent="0.15">
      <c r="D62" s="2"/>
    </row>
    <row r="63" spans="2:21" ht="12.75" x14ac:dyDescent="0.15">
      <c r="D63" s="2"/>
    </row>
    <row r="64" spans="2:21" ht="12.75" x14ac:dyDescent="0.15">
      <c r="D64" s="2"/>
    </row>
    <row r="65" spans="4:4" ht="12.75" x14ac:dyDescent="0.15">
      <c r="D65" s="2"/>
    </row>
    <row r="66" spans="4:4" ht="12.75" x14ac:dyDescent="0.15">
      <c r="D66" s="2"/>
    </row>
    <row r="67" spans="4:4" ht="12.75" x14ac:dyDescent="0.15">
      <c r="D67" s="2"/>
    </row>
    <row r="68" spans="4:4" ht="12.75" x14ac:dyDescent="0.15">
      <c r="D68" s="2"/>
    </row>
    <row r="69" spans="4:4" ht="12.75" x14ac:dyDescent="0.15">
      <c r="D69" s="2"/>
    </row>
    <row r="70" spans="4:4" ht="12.75" x14ac:dyDescent="0.15">
      <c r="D70" s="2"/>
    </row>
    <row r="71" spans="4:4" ht="12.75" x14ac:dyDescent="0.15">
      <c r="D71" s="2"/>
    </row>
    <row r="72" spans="4:4" ht="12.75" x14ac:dyDescent="0.15">
      <c r="D72" s="2"/>
    </row>
    <row r="73" spans="4:4" ht="12.75" x14ac:dyDescent="0.15">
      <c r="D73" s="2"/>
    </row>
    <row r="74" spans="4:4" ht="12.75" x14ac:dyDescent="0.15">
      <c r="D74" s="2"/>
    </row>
    <row r="75" spans="4:4" ht="12.75" x14ac:dyDescent="0.15">
      <c r="D75" s="2"/>
    </row>
    <row r="76" spans="4:4" ht="12.75" x14ac:dyDescent="0.15">
      <c r="D76" s="2"/>
    </row>
    <row r="77" spans="4:4" ht="12.75" x14ac:dyDescent="0.15">
      <c r="D77" s="2"/>
    </row>
    <row r="78" spans="4:4" ht="12.75" x14ac:dyDescent="0.15">
      <c r="D78" s="2"/>
    </row>
    <row r="79" spans="4:4" ht="12.75" x14ac:dyDescent="0.15">
      <c r="D79" s="2"/>
    </row>
    <row r="80" spans="4:4" ht="12.75" x14ac:dyDescent="0.15">
      <c r="D80" s="2"/>
    </row>
    <row r="81" spans="4:4" ht="12.75" x14ac:dyDescent="0.15">
      <c r="D81" s="2"/>
    </row>
    <row r="82" spans="4:4" ht="12.75" x14ac:dyDescent="0.15">
      <c r="D82" s="2"/>
    </row>
    <row r="83" spans="4:4" ht="12.75" x14ac:dyDescent="0.15">
      <c r="D83" s="2"/>
    </row>
    <row r="84" spans="4:4" ht="12.75" x14ac:dyDescent="0.15">
      <c r="D84" s="2"/>
    </row>
    <row r="85" spans="4:4" ht="12.75" x14ac:dyDescent="0.15">
      <c r="D85" s="2"/>
    </row>
    <row r="86" spans="4:4" ht="12.75" x14ac:dyDescent="0.15">
      <c r="D86" s="2"/>
    </row>
    <row r="87" spans="4:4" ht="12.75" x14ac:dyDescent="0.15">
      <c r="D87" s="2"/>
    </row>
    <row r="88" spans="4:4" ht="12.75" x14ac:dyDescent="0.15">
      <c r="D88" s="2"/>
    </row>
    <row r="89" spans="4:4" ht="12.75" x14ac:dyDescent="0.15">
      <c r="D89" s="2"/>
    </row>
    <row r="90" spans="4:4" ht="12.75" x14ac:dyDescent="0.15">
      <c r="D90" s="2"/>
    </row>
    <row r="91" spans="4:4" ht="12.75" x14ac:dyDescent="0.15">
      <c r="D91" s="2"/>
    </row>
    <row r="92" spans="4:4" ht="12.75" x14ac:dyDescent="0.15">
      <c r="D92" s="2"/>
    </row>
    <row r="93" spans="4:4" ht="12.75" x14ac:dyDescent="0.15">
      <c r="D93" s="2"/>
    </row>
    <row r="94" spans="4:4" ht="12.75" x14ac:dyDescent="0.15">
      <c r="D94" s="2"/>
    </row>
    <row r="95" spans="4:4" ht="12.75" x14ac:dyDescent="0.15">
      <c r="D95" s="2"/>
    </row>
    <row r="96" spans="4:4" ht="12.75" x14ac:dyDescent="0.15">
      <c r="D96" s="2"/>
    </row>
    <row r="97" spans="4:4" ht="12.75" x14ac:dyDescent="0.15">
      <c r="D97" s="2"/>
    </row>
    <row r="98" spans="4:4" ht="12.75" x14ac:dyDescent="0.15">
      <c r="D98" s="2"/>
    </row>
    <row r="99" spans="4:4" ht="12.75" x14ac:dyDescent="0.15">
      <c r="D99" s="2"/>
    </row>
    <row r="100" spans="4:4" ht="12.75" x14ac:dyDescent="0.15">
      <c r="D100" s="2"/>
    </row>
    <row r="101" spans="4:4" ht="12.75" x14ac:dyDescent="0.15">
      <c r="D101" s="2"/>
    </row>
    <row r="102" spans="4:4" ht="12.75" x14ac:dyDescent="0.15">
      <c r="D102" s="2"/>
    </row>
    <row r="103" spans="4:4" ht="12.75" x14ac:dyDescent="0.15">
      <c r="D103" s="2"/>
    </row>
    <row r="104" spans="4:4" ht="12.75" x14ac:dyDescent="0.15">
      <c r="D104" s="2"/>
    </row>
    <row r="105" spans="4:4" ht="12.75" x14ac:dyDescent="0.15">
      <c r="D105" s="2"/>
    </row>
    <row r="106" spans="4:4" ht="12.75" x14ac:dyDescent="0.15">
      <c r="D106" s="2"/>
    </row>
    <row r="107" spans="4:4" ht="12.75" x14ac:dyDescent="0.15">
      <c r="D107" s="2"/>
    </row>
    <row r="108" spans="4:4" ht="12.75" x14ac:dyDescent="0.15">
      <c r="D108" s="2"/>
    </row>
    <row r="109" spans="4:4" ht="12.75" x14ac:dyDescent="0.15">
      <c r="D109" s="2"/>
    </row>
    <row r="110" spans="4:4" ht="12.75" x14ac:dyDescent="0.15">
      <c r="D110" s="2"/>
    </row>
    <row r="111" spans="4:4" ht="12.75" x14ac:dyDescent="0.15">
      <c r="D111" s="2"/>
    </row>
    <row r="112" spans="4:4" ht="12.75" x14ac:dyDescent="0.15">
      <c r="D112" s="2"/>
    </row>
    <row r="113" spans="4:4" ht="12.75" x14ac:dyDescent="0.15">
      <c r="D113" s="2"/>
    </row>
    <row r="114" spans="4:4" ht="12.75" x14ac:dyDescent="0.15">
      <c r="D114" s="2"/>
    </row>
    <row r="115" spans="4:4" ht="12.75" x14ac:dyDescent="0.15">
      <c r="D115" s="2"/>
    </row>
    <row r="116" spans="4:4" ht="12.75" x14ac:dyDescent="0.15">
      <c r="D116" s="2"/>
    </row>
    <row r="117" spans="4:4" ht="12.75" x14ac:dyDescent="0.15">
      <c r="D117" s="2"/>
    </row>
    <row r="118" spans="4:4" ht="12.75" x14ac:dyDescent="0.15">
      <c r="D118" s="2"/>
    </row>
    <row r="119" spans="4:4" ht="12.75" x14ac:dyDescent="0.15">
      <c r="D119" s="2"/>
    </row>
    <row r="120" spans="4:4" ht="12.75" x14ac:dyDescent="0.15">
      <c r="D120" s="2"/>
    </row>
    <row r="121" spans="4:4" ht="12.75" x14ac:dyDescent="0.15">
      <c r="D121" s="2"/>
    </row>
    <row r="122" spans="4:4" ht="12.75" x14ac:dyDescent="0.15">
      <c r="D122" s="2"/>
    </row>
    <row r="123" spans="4:4" ht="12.75" x14ac:dyDescent="0.15">
      <c r="D123" s="2"/>
    </row>
    <row r="124" spans="4:4" ht="12.75" x14ac:dyDescent="0.15">
      <c r="D124" s="2"/>
    </row>
    <row r="125" spans="4:4" ht="12.75" x14ac:dyDescent="0.15">
      <c r="D125" s="2"/>
    </row>
    <row r="126" spans="4:4" ht="12.75" x14ac:dyDescent="0.15">
      <c r="D126" s="2"/>
    </row>
    <row r="127" spans="4:4" ht="12.75" x14ac:dyDescent="0.15">
      <c r="D127" s="2"/>
    </row>
    <row r="128" spans="4:4" ht="12.75" x14ac:dyDescent="0.15">
      <c r="D128" s="2"/>
    </row>
    <row r="129" spans="4:4" ht="12.75" x14ac:dyDescent="0.15">
      <c r="D129" s="2"/>
    </row>
    <row r="130" spans="4:4" ht="12.75" x14ac:dyDescent="0.15">
      <c r="D130" s="2"/>
    </row>
    <row r="131" spans="4:4" ht="12.75" x14ac:dyDescent="0.15">
      <c r="D131" s="2"/>
    </row>
    <row r="132" spans="4:4" ht="12.75" x14ac:dyDescent="0.15">
      <c r="D132" s="2"/>
    </row>
    <row r="133" spans="4:4" ht="12.75" x14ac:dyDescent="0.15">
      <c r="D133" s="2"/>
    </row>
    <row r="134" spans="4:4" ht="12.75" x14ac:dyDescent="0.15">
      <c r="D134" s="2"/>
    </row>
    <row r="135" spans="4:4" ht="12.75" x14ac:dyDescent="0.15">
      <c r="D135" s="2"/>
    </row>
    <row r="136" spans="4:4" ht="12.75" x14ac:dyDescent="0.15">
      <c r="D136" s="2"/>
    </row>
    <row r="137" spans="4:4" ht="12.75" x14ac:dyDescent="0.15">
      <c r="D137" s="2"/>
    </row>
    <row r="138" spans="4:4" ht="12.75" x14ac:dyDescent="0.15">
      <c r="D138" s="2"/>
    </row>
    <row r="139" spans="4:4" ht="12.75" x14ac:dyDescent="0.15">
      <c r="D139" s="2"/>
    </row>
    <row r="140" spans="4:4" ht="12.75" x14ac:dyDescent="0.15">
      <c r="D140" s="2"/>
    </row>
    <row r="141" spans="4:4" ht="12.75" x14ac:dyDescent="0.15">
      <c r="D141" s="2"/>
    </row>
    <row r="142" spans="4:4" ht="12.75" x14ac:dyDescent="0.15">
      <c r="D142" s="2"/>
    </row>
    <row r="143" spans="4:4" ht="12.75" x14ac:dyDescent="0.15">
      <c r="D143" s="2"/>
    </row>
    <row r="144" spans="4:4" ht="12.75" x14ac:dyDescent="0.15">
      <c r="D144" s="2"/>
    </row>
    <row r="145" spans="4:4" ht="12.75" x14ac:dyDescent="0.15">
      <c r="D145" s="2"/>
    </row>
    <row r="146" spans="4:4" ht="12.75" x14ac:dyDescent="0.15">
      <c r="D146" s="2"/>
    </row>
    <row r="147" spans="4:4" ht="12.75" x14ac:dyDescent="0.15">
      <c r="D147" s="2"/>
    </row>
    <row r="148" spans="4:4" ht="12.75" x14ac:dyDescent="0.15">
      <c r="D148" s="2"/>
    </row>
    <row r="149" spans="4:4" ht="12.75" x14ac:dyDescent="0.15">
      <c r="D149" s="2"/>
    </row>
    <row r="150" spans="4:4" ht="12.75" x14ac:dyDescent="0.15">
      <c r="D150" s="2"/>
    </row>
    <row r="151" spans="4:4" ht="12.75" x14ac:dyDescent="0.15">
      <c r="D151" s="2"/>
    </row>
    <row r="152" spans="4:4" ht="12.75" x14ac:dyDescent="0.15">
      <c r="D152" s="2"/>
    </row>
    <row r="153" spans="4:4" ht="12.75" x14ac:dyDescent="0.15">
      <c r="D153" s="2"/>
    </row>
    <row r="154" spans="4:4" ht="12.75" x14ac:dyDescent="0.15">
      <c r="D154" s="2"/>
    </row>
    <row r="155" spans="4:4" ht="12.75" x14ac:dyDescent="0.15">
      <c r="D155" s="2"/>
    </row>
    <row r="156" spans="4:4" ht="12.75" x14ac:dyDescent="0.15">
      <c r="D156" s="2"/>
    </row>
    <row r="157" spans="4:4" ht="12.75" x14ac:dyDescent="0.15">
      <c r="D157" s="2"/>
    </row>
    <row r="158" spans="4:4" ht="12.75" x14ac:dyDescent="0.15">
      <c r="D158" s="2"/>
    </row>
    <row r="159" spans="4:4" ht="12.75" x14ac:dyDescent="0.15">
      <c r="D159" s="2"/>
    </row>
    <row r="160" spans="4:4" ht="12.75" x14ac:dyDescent="0.15">
      <c r="D160" s="2"/>
    </row>
    <row r="161" spans="4:4" ht="12.75" x14ac:dyDescent="0.15">
      <c r="D161" s="2"/>
    </row>
    <row r="162" spans="4:4" ht="12.75" x14ac:dyDescent="0.15">
      <c r="D162" s="2"/>
    </row>
    <row r="163" spans="4:4" ht="12.75" x14ac:dyDescent="0.15">
      <c r="D163" s="2"/>
    </row>
    <row r="164" spans="4:4" ht="12.75" x14ac:dyDescent="0.15">
      <c r="D164" s="2"/>
    </row>
    <row r="165" spans="4:4" ht="12.75" x14ac:dyDescent="0.15">
      <c r="D165" s="2"/>
    </row>
    <row r="166" spans="4:4" ht="12.75" x14ac:dyDescent="0.15">
      <c r="D166" s="2"/>
    </row>
    <row r="167" spans="4:4" ht="12.75" x14ac:dyDescent="0.15">
      <c r="D167" s="2"/>
    </row>
    <row r="168" spans="4:4" ht="12.75" x14ac:dyDescent="0.15">
      <c r="D168" s="2"/>
    </row>
    <row r="169" spans="4:4" ht="12.75" x14ac:dyDescent="0.15">
      <c r="D169" s="2"/>
    </row>
    <row r="170" spans="4:4" ht="12.75" x14ac:dyDescent="0.15">
      <c r="D170" s="2"/>
    </row>
    <row r="171" spans="4:4" ht="12.75" x14ac:dyDescent="0.15">
      <c r="D171" s="2"/>
    </row>
    <row r="172" spans="4:4" ht="12.75" x14ac:dyDescent="0.15">
      <c r="D172" s="2"/>
    </row>
    <row r="173" spans="4:4" ht="12.75" x14ac:dyDescent="0.15">
      <c r="D173" s="2"/>
    </row>
    <row r="174" spans="4:4" ht="12.75" x14ac:dyDescent="0.15">
      <c r="D174" s="2"/>
    </row>
    <row r="175" spans="4:4" ht="12.75" x14ac:dyDescent="0.15">
      <c r="D175" s="2"/>
    </row>
    <row r="176" spans="4:4" ht="12.75" x14ac:dyDescent="0.15">
      <c r="D176" s="2"/>
    </row>
    <row r="177" spans="4:4" ht="12.75" x14ac:dyDescent="0.15">
      <c r="D177" s="2"/>
    </row>
    <row r="178" spans="4:4" ht="12.75" x14ac:dyDescent="0.15">
      <c r="D178" s="2"/>
    </row>
    <row r="179" spans="4:4" ht="12.75" x14ac:dyDescent="0.15">
      <c r="D179" s="2"/>
    </row>
    <row r="180" spans="4:4" ht="12.75" x14ac:dyDescent="0.15">
      <c r="D180" s="2"/>
    </row>
    <row r="181" spans="4:4" ht="12.75" x14ac:dyDescent="0.15">
      <c r="D181" s="2"/>
    </row>
    <row r="182" spans="4:4" ht="12.75" x14ac:dyDescent="0.15">
      <c r="D182" s="2"/>
    </row>
    <row r="183" spans="4:4" ht="12.75" x14ac:dyDescent="0.15">
      <c r="D183" s="2"/>
    </row>
    <row r="184" spans="4:4" ht="12.75" x14ac:dyDescent="0.15">
      <c r="D184" s="2"/>
    </row>
    <row r="185" spans="4:4" ht="12.75" x14ac:dyDescent="0.15">
      <c r="D185" s="2"/>
    </row>
    <row r="186" spans="4:4" ht="12.75" x14ac:dyDescent="0.15">
      <c r="D186" s="2"/>
    </row>
    <row r="187" spans="4:4" ht="12.75" x14ac:dyDescent="0.15">
      <c r="D187" s="2"/>
    </row>
    <row r="188" spans="4:4" ht="12.75" x14ac:dyDescent="0.15">
      <c r="D188" s="2"/>
    </row>
    <row r="189" spans="4:4" ht="12.75" x14ac:dyDescent="0.15">
      <c r="D189" s="2"/>
    </row>
    <row r="190" spans="4:4" ht="12.75" x14ac:dyDescent="0.15">
      <c r="D190" s="2"/>
    </row>
    <row r="191" spans="4:4" ht="12.75" x14ac:dyDescent="0.15">
      <c r="D191" s="2"/>
    </row>
    <row r="192" spans="4:4" ht="12.75" x14ac:dyDescent="0.15">
      <c r="D192" s="2"/>
    </row>
    <row r="193" spans="4:4" ht="12.75" x14ac:dyDescent="0.15">
      <c r="D193" s="2"/>
    </row>
    <row r="194" spans="4:4" ht="12.75" x14ac:dyDescent="0.15">
      <c r="D194" s="2"/>
    </row>
    <row r="195" spans="4:4" ht="12.75" x14ac:dyDescent="0.15">
      <c r="D195" s="2"/>
    </row>
    <row r="196" spans="4:4" ht="12.75" x14ac:dyDescent="0.15">
      <c r="D196" s="2"/>
    </row>
    <row r="197" spans="4:4" ht="12.75" x14ac:dyDescent="0.15">
      <c r="D197" s="2"/>
    </row>
    <row r="198" spans="4:4" ht="12.75" x14ac:dyDescent="0.15">
      <c r="D198" s="2"/>
    </row>
    <row r="199" spans="4:4" ht="12.75" x14ac:dyDescent="0.15">
      <c r="D199" s="2"/>
    </row>
    <row r="200" spans="4:4" ht="12.75" x14ac:dyDescent="0.15">
      <c r="D200" s="2"/>
    </row>
    <row r="201" spans="4:4" ht="12.75" x14ac:dyDescent="0.15">
      <c r="D201" s="2"/>
    </row>
    <row r="202" spans="4:4" ht="12.75" x14ac:dyDescent="0.15">
      <c r="D202" s="2"/>
    </row>
    <row r="203" spans="4:4" ht="12.75" x14ac:dyDescent="0.15">
      <c r="D203" s="2"/>
    </row>
    <row r="204" spans="4:4" ht="12.75" x14ac:dyDescent="0.15">
      <c r="D204" s="2"/>
    </row>
    <row r="205" spans="4:4" ht="12.75" x14ac:dyDescent="0.15">
      <c r="D205" s="2"/>
    </row>
    <row r="206" spans="4:4" ht="12.75" x14ac:dyDescent="0.15">
      <c r="D206" s="2"/>
    </row>
    <row r="207" spans="4:4" ht="12.75" x14ac:dyDescent="0.15">
      <c r="D207" s="2"/>
    </row>
    <row r="208" spans="4:4" ht="12.75" x14ac:dyDescent="0.15">
      <c r="D208" s="2"/>
    </row>
    <row r="209" spans="4:4" ht="12.75" x14ac:dyDescent="0.15">
      <c r="D209" s="2"/>
    </row>
    <row r="210" spans="4:4" ht="12.75" x14ac:dyDescent="0.15">
      <c r="D210" s="2"/>
    </row>
    <row r="211" spans="4:4" ht="12.75" x14ac:dyDescent="0.15">
      <c r="D211" s="2"/>
    </row>
    <row r="212" spans="4:4" ht="12.75" x14ac:dyDescent="0.15">
      <c r="D212" s="2"/>
    </row>
    <row r="213" spans="4:4" ht="12.75" x14ac:dyDescent="0.15">
      <c r="D213" s="2"/>
    </row>
    <row r="214" spans="4:4" ht="12.75" x14ac:dyDescent="0.15">
      <c r="D214" s="2"/>
    </row>
    <row r="215" spans="4:4" ht="12.75" x14ac:dyDescent="0.15">
      <c r="D215" s="2"/>
    </row>
    <row r="216" spans="4:4" ht="12.75" x14ac:dyDescent="0.15">
      <c r="D216" s="2"/>
    </row>
    <row r="217" spans="4:4" ht="12.75" x14ac:dyDescent="0.15">
      <c r="D217" s="2"/>
    </row>
    <row r="218" spans="4:4" ht="12.75" x14ac:dyDescent="0.15">
      <c r="D218" s="2"/>
    </row>
    <row r="219" spans="4:4" ht="12.75" x14ac:dyDescent="0.15">
      <c r="D219" s="2"/>
    </row>
    <row r="220" spans="4:4" ht="12.75" x14ac:dyDescent="0.15">
      <c r="D220" s="2"/>
    </row>
    <row r="221" spans="4:4" ht="12.75" x14ac:dyDescent="0.15">
      <c r="D221" s="2"/>
    </row>
    <row r="222" spans="4:4" ht="12.75" x14ac:dyDescent="0.15">
      <c r="D222" s="2"/>
    </row>
    <row r="223" spans="4:4" ht="12.75" x14ac:dyDescent="0.15">
      <c r="D223" s="2"/>
    </row>
    <row r="224" spans="4:4" ht="12.75" x14ac:dyDescent="0.15">
      <c r="D224" s="2"/>
    </row>
    <row r="225" spans="4:4" ht="12.75" x14ac:dyDescent="0.15">
      <c r="D225" s="2"/>
    </row>
    <row r="226" spans="4:4" ht="12.75" x14ac:dyDescent="0.15">
      <c r="D226" s="2"/>
    </row>
    <row r="227" spans="4:4" ht="12.75" x14ac:dyDescent="0.15">
      <c r="D227" s="2"/>
    </row>
    <row r="228" spans="4:4" ht="12.75" x14ac:dyDescent="0.15">
      <c r="D228" s="2"/>
    </row>
    <row r="229" spans="4:4" ht="12.75" x14ac:dyDescent="0.15">
      <c r="D229" s="2"/>
    </row>
    <row r="230" spans="4:4" ht="12.75" x14ac:dyDescent="0.15">
      <c r="D230" s="2"/>
    </row>
    <row r="231" spans="4:4" ht="12.75" x14ac:dyDescent="0.15">
      <c r="D231" s="2"/>
    </row>
    <row r="232" spans="4:4" ht="12.75" x14ac:dyDescent="0.15">
      <c r="D232" s="2"/>
    </row>
    <row r="233" spans="4:4" ht="12.75" x14ac:dyDescent="0.15">
      <c r="D233" s="2"/>
    </row>
    <row r="234" spans="4:4" ht="12.75" x14ac:dyDescent="0.15">
      <c r="D234" s="2"/>
    </row>
    <row r="235" spans="4:4" ht="12.75" x14ac:dyDescent="0.15">
      <c r="D235" s="2"/>
    </row>
    <row r="236" spans="4:4" ht="12.75" x14ac:dyDescent="0.15">
      <c r="D236" s="2"/>
    </row>
    <row r="237" spans="4:4" ht="12.75" x14ac:dyDescent="0.15">
      <c r="D237" s="2"/>
    </row>
    <row r="238" spans="4:4" ht="12.75" x14ac:dyDescent="0.15">
      <c r="D238" s="2"/>
    </row>
    <row r="239" spans="4:4" ht="12.75" x14ac:dyDescent="0.15">
      <c r="D239" s="2"/>
    </row>
    <row r="240" spans="4:4" ht="12.75" x14ac:dyDescent="0.15">
      <c r="D240" s="2"/>
    </row>
    <row r="241" spans="4:4" ht="12.75" x14ac:dyDescent="0.15">
      <c r="D241" s="2"/>
    </row>
    <row r="242" spans="4:4" ht="12.75" x14ac:dyDescent="0.15">
      <c r="D242" s="2"/>
    </row>
    <row r="243" spans="4:4" ht="12.75" x14ac:dyDescent="0.15">
      <c r="D243" s="2"/>
    </row>
    <row r="244" spans="4:4" ht="12.75" x14ac:dyDescent="0.15">
      <c r="D244" s="2"/>
    </row>
    <row r="245" spans="4:4" ht="12.75" x14ac:dyDescent="0.15">
      <c r="D245" s="2"/>
    </row>
    <row r="246" spans="4:4" ht="12.75" x14ac:dyDescent="0.15">
      <c r="D246" s="2"/>
    </row>
    <row r="247" spans="4:4" ht="12.75" x14ac:dyDescent="0.15">
      <c r="D247" s="2"/>
    </row>
    <row r="248" spans="4:4" ht="12.75" x14ac:dyDescent="0.15">
      <c r="D248" s="2"/>
    </row>
    <row r="249" spans="4:4" ht="12.75" x14ac:dyDescent="0.15">
      <c r="D249" s="2"/>
    </row>
    <row r="250" spans="4:4" ht="12.75" x14ac:dyDescent="0.15">
      <c r="D250" s="2"/>
    </row>
    <row r="251" spans="4:4" ht="12.75" x14ac:dyDescent="0.15">
      <c r="D251" s="2"/>
    </row>
    <row r="252" spans="4:4" ht="12.75" x14ac:dyDescent="0.15">
      <c r="D252" s="2"/>
    </row>
    <row r="253" spans="4:4" ht="12.75" x14ac:dyDescent="0.15">
      <c r="D253" s="2"/>
    </row>
    <row r="254" spans="4:4" ht="12.75" x14ac:dyDescent="0.15">
      <c r="D254" s="2"/>
    </row>
    <row r="255" spans="4:4" ht="12.75" x14ac:dyDescent="0.15">
      <c r="D255" s="2"/>
    </row>
    <row r="256" spans="4:4" ht="12.75" x14ac:dyDescent="0.15">
      <c r="D256" s="2"/>
    </row>
    <row r="257" spans="4:4" ht="12.75" x14ac:dyDescent="0.15">
      <c r="D257" s="2"/>
    </row>
    <row r="258" spans="4:4" ht="12.75" x14ac:dyDescent="0.15">
      <c r="D258" s="2"/>
    </row>
    <row r="259" spans="4:4" ht="12.75" x14ac:dyDescent="0.15">
      <c r="D259" s="2"/>
    </row>
    <row r="260" spans="4:4" ht="12.75" x14ac:dyDescent="0.15">
      <c r="D260" s="2"/>
    </row>
    <row r="261" spans="4:4" ht="12.75" x14ac:dyDescent="0.15">
      <c r="D261" s="2"/>
    </row>
    <row r="262" spans="4:4" ht="12.75" x14ac:dyDescent="0.15">
      <c r="D262" s="2"/>
    </row>
    <row r="263" spans="4:4" ht="12.75" x14ac:dyDescent="0.15">
      <c r="D263" s="2"/>
    </row>
    <row r="264" spans="4:4" ht="12.75" x14ac:dyDescent="0.15">
      <c r="D264" s="2"/>
    </row>
    <row r="265" spans="4:4" ht="12.75" x14ac:dyDescent="0.15">
      <c r="D265" s="2"/>
    </row>
    <row r="266" spans="4:4" ht="12.75" x14ac:dyDescent="0.15">
      <c r="D266" s="2"/>
    </row>
    <row r="267" spans="4:4" ht="12.75" x14ac:dyDescent="0.15">
      <c r="D267" s="2"/>
    </row>
    <row r="268" spans="4:4" ht="12.75" x14ac:dyDescent="0.15">
      <c r="D268" s="2"/>
    </row>
    <row r="269" spans="4:4" ht="12.75" x14ac:dyDescent="0.15">
      <c r="D269" s="2"/>
    </row>
    <row r="270" spans="4:4" ht="12.75" x14ac:dyDescent="0.15">
      <c r="D270" s="2"/>
    </row>
    <row r="271" spans="4:4" ht="12.75" x14ac:dyDescent="0.15">
      <c r="D271" s="2"/>
    </row>
    <row r="272" spans="4:4" ht="12.75" x14ac:dyDescent="0.15">
      <c r="D272" s="2"/>
    </row>
    <row r="273" spans="4:4" ht="12.75" x14ac:dyDescent="0.15">
      <c r="D273" s="2"/>
    </row>
    <row r="274" spans="4:4" ht="12.75" x14ac:dyDescent="0.15">
      <c r="D274" s="2"/>
    </row>
    <row r="275" spans="4:4" ht="12.75" x14ac:dyDescent="0.15">
      <c r="D275" s="2"/>
    </row>
    <row r="276" spans="4:4" ht="12.75" x14ac:dyDescent="0.15">
      <c r="D276" s="2"/>
    </row>
    <row r="277" spans="4:4" ht="12.75" x14ac:dyDescent="0.15">
      <c r="D277" s="2"/>
    </row>
    <row r="278" spans="4:4" ht="12.75" x14ac:dyDescent="0.15">
      <c r="D278" s="2"/>
    </row>
    <row r="279" spans="4:4" ht="12.75" x14ac:dyDescent="0.15">
      <c r="D279" s="2"/>
    </row>
    <row r="280" spans="4:4" ht="12.75" x14ac:dyDescent="0.15">
      <c r="D280" s="2"/>
    </row>
    <row r="281" spans="4:4" ht="12.75" x14ac:dyDescent="0.15">
      <c r="D281" s="2"/>
    </row>
    <row r="282" spans="4:4" ht="12.75" x14ac:dyDescent="0.15">
      <c r="D282" s="2"/>
    </row>
    <row r="283" spans="4:4" ht="12.75" x14ac:dyDescent="0.15">
      <c r="D283" s="2"/>
    </row>
    <row r="284" spans="4:4" ht="12.75" x14ac:dyDescent="0.15">
      <c r="D284" s="2"/>
    </row>
    <row r="285" spans="4:4" ht="12.75" x14ac:dyDescent="0.15">
      <c r="D285" s="2"/>
    </row>
    <row r="286" spans="4:4" ht="12.75" x14ac:dyDescent="0.15">
      <c r="D286" s="2"/>
    </row>
    <row r="287" spans="4:4" ht="12.75" x14ac:dyDescent="0.15">
      <c r="D287" s="2"/>
    </row>
    <row r="288" spans="4:4" ht="12.75" x14ac:dyDescent="0.15">
      <c r="D288" s="2"/>
    </row>
    <row r="289" spans="4:4" ht="12.75" x14ac:dyDescent="0.15">
      <c r="D289" s="2"/>
    </row>
    <row r="290" spans="4:4" ht="12.75" x14ac:dyDescent="0.15">
      <c r="D290" s="2"/>
    </row>
    <row r="291" spans="4:4" ht="12.75" x14ac:dyDescent="0.15">
      <c r="D291" s="2"/>
    </row>
    <row r="292" spans="4:4" ht="12.75" x14ac:dyDescent="0.15">
      <c r="D292" s="2"/>
    </row>
    <row r="293" spans="4:4" ht="12.75" x14ac:dyDescent="0.15">
      <c r="D293" s="2"/>
    </row>
    <row r="294" spans="4:4" ht="12.75" x14ac:dyDescent="0.15">
      <c r="D294" s="2"/>
    </row>
    <row r="295" spans="4:4" ht="12.75" x14ac:dyDescent="0.15">
      <c r="D295" s="2"/>
    </row>
    <row r="296" spans="4:4" ht="12.75" x14ac:dyDescent="0.15">
      <c r="D296" s="2"/>
    </row>
    <row r="297" spans="4:4" ht="12.75" x14ac:dyDescent="0.15">
      <c r="D297" s="2"/>
    </row>
    <row r="298" spans="4:4" ht="12.75" x14ac:dyDescent="0.15">
      <c r="D298" s="2"/>
    </row>
    <row r="299" spans="4:4" ht="12.75" x14ac:dyDescent="0.15">
      <c r="D299" s="2"/>
    </row>
    <row r="300" spans="4:4" ht="12.75" x14ac:dyDescent="0.15">
      <c r="D300" s="2"/>
    </row>
    <row r="301" spans="4:4" ht="12.75" x14ac:dyDescent="0.15">
      <c r="D301" s="2"/>
    </row>
    <row r="302" spans="4:4" ht="12.75" x14ac:dyDescent="0.15">
      <c r="D302" s="2"/>
    </row>
    <row r="303" spans="4:4" ht="12.75" x14ac:dyDescent="0.15">
      <c r="D303" s="2"/>
    </row>
    <row r="304" spans="4:4" ht="12.75" x14ac:dyDescent="0.15">
      <c r="D304" s="2"/>
    </row>
    <row r="305" spans="4:4" ht="12.75" x14ac:dyDescent="0.15">
      <c r="D305" s="2"/>
    </row>
    <row r="306" spans="4:4" ht="12.75" x14ac:dyDescent="0.15">
      <c r="D306" s="2"/>
    </row>
    <row r="307" spans="4:4" ht="12.75" x14ac:dyDescent="0.15">
      <c r="D307" s="2"/>
    </row>
    <row r="308" spans="4:4" ht="12.75" x14ac:dyDescent="0.15">
      <c r="D308" s="2"/>
    </row>
    <row r="309" spans="4:4" ht="12.75" x14ac:dyDescent="0.15">
      <c r="D309" s="2"/>
    </row>
    <row r="310" spans="4:4" ht="12.75" x14ac:dyDescent="0.15">
      <c r="D310" s="2"/>
    </row>
    <row r="311" spans="4:4" ht="12.75" x14ac:dyDescent="0.15">
      <c r="D311" s="2"/>
    </row>
    <row r="312" spans="4:4" ht="12.75" x14ac:dyDescent="0.15">
      <c r="D312" s="2"/>
    </row>
    <row r="313" spans="4:4" ht="12.75" x14ac:dyDescent="0.15">
      <c r="D313" s="2"/>
    </row>
    <row r="314" spans="4:4" ht="12.75" x14ac:dyDescent="0.15">
      <c r="D314" s="2"/>
    </row>
    <row r="315" spans="4:4" ht="12.75" x14ac:dyDescent="0.15">
      <c r="D315" s="2"/>
    </row>
    <row r="316" spans="4:4" ht="12.75" x14ac:dyDescent="0.15">
      <c r="D316" s="2"/>
    </row>
    <row r="317" spans="4:4" ht="12.75" x14ac:dyDescent="0.15">
      <c r="D317" s="2"/>
    </row>
    <row r="318" spans="4:4" ht="12.75" x14ac:dyDescent="0.15">
      <c r="D318" s="2"/>
    </row>
    <row r="319" spans="4:4" ht="12.75" x14ac:dyDescent="0.15">
      <c r="D319" s="2"/>
    </row>
    <row r="320" spans="4:4" ht="12.75" x14ac:dyDescent="0.15">
      <c r="D320" s="2"/>
    </row>
    <row r="321" spans="4:4" ht="12.75" x14ac:dyDescent="0.15">
      <c r="D321" s="2"/>
    </row>
    <row r="322" spans="4:4" ht="12.75" x14ac:dyDescent="0.15">
      <c r="D322" s="2"/>
    </row>
    <row r="323" spans="4:4" ht="12.75" x14ac:dyDescent="0.15">
      <c r="D323" s="2"/>
    </row>
    <row r="324" spans="4:4" ht="12.75" x14ac:dyDescent="0.15">
      <c r="D324" s="2"/>
    </row>
    <row r="325" spans="4:4" ht="12.75" x14ac:dyDescent="0.15">
      <c r="D325" s="2"/>
    </row>
    <row r="326" spans="4:4" ht="12.75" x14ac:dyDescent="0.15">
      <c r="D326" s="2"/>
    </row>
    <row r="327" spans="4:4" ht="12.75" x14ac:dyDescent="0.15">
      <c r="D327" s="2"/>
    </row>
    <row r="328" spans="4:4" ht="12.75" x14ac:dyDescent="0.15">
      <c r="D328" s="2"/>
    </row>
    <row r="329" spans="4:4" ht="12.75" x14ac:dyDescent="0.15">
      <c r="D329" s="2"/>
    </row>
    <row r="330" spans="4:4" ht="12.75" x14ac:dyDescent="0.15">
      <c r="D330" s="2"/>
    </row>
    <row r="331" spans="4:4" ht="12.75" x14ac:dyDescent="0.15">
      <c r="D331" s="2"/>
    </row>
    <row r="332" spans="4:4" ht="12.75" x14ac:dyDescent="0.15">
      <c r="D332" s="2"/>
    </row>
    <row r="333" spans="4:4" ht="12.75" x14ac:dyDescent="0.15">
      <c r="D333" s="2"/>
    </row>
    <row r="334" spans="4:4" ht="12.75" x14ac:dyDescent="0.15">
      <c r="D334" s="2"/>
    </row>
    <row r="335" spans="4:4" ht="12.75" x14ac:dyDescent="0.15">
      <c r="D335" s="2"/>
    </row>
    <row r="336" spans="4:4" ht="12.75" x14ac:dyDescent="0.15">
      <c r="D336" s="2"/>
    </row>
    <row r="337" spans="4:4" ht="12.75" x14ac:dyDescent="0.15">
      <c r="D337" s="2"/>
    </row>
    <row r="338" spans="4:4" ht="12.75" x14ac:dyDescent="0.15">
      <c r="D338" s="2"/>
    </row>
    <row r="339" spans="4:4" ht="12.75" x14ac:dyDescent="0.15">
      <c r="D339" s="2"/>
    </row>
    <row r="340" spans="4:4" ht="12.75" x14ac:dyDescent="0.15">
      <c r="D340" s="2"/>
    </row>
    <row r="341" spans="4:4" ht="12.75" x14ac:dyDescent="0.15">
      <c r="D341" s="2"/>
    </row>
    <row r="342" spans="4:4" ht="12.75" x14ac:dyDescent="0.15">
      <c r="D342" s="2"/>
    </row>
    <row r="343" spans="4:4" ht="12.75" x14ac:dyDescent="0.15">
      <c r="D343" s="2"/>
    </row>
    <row r="344" spans="4:4" ht="12.75" x14ac:dyDescent="0.15">
      <c r="D344" s="2"/>
    </row>
    <row r="345" spans="4:4" ht="12.75" x14ac:dyDescent="0.15">
      <c r="D345" s="2"/>
    </row>
    <row r="346" spans="4:4" ht="12.75" x14ac:dyDescent="0.15">
      <c r="D346" s="2"/>
    </row>
    <row r="347" spans="4:4" ht="12.75" x14ac:dyDescent="0.15">
      <c r="D347" s="2"/>
    </row>
    <row r="348" spans="4:4" ht="12.75" x14ac:dyDescent="0.15">
      <c r="D348" s="2"/>
    </row>
    <row r="349" spans="4:4" ht="12.75" x14ac:dyDescent="0.15">
      <c r="D349" s="2"/>
    </row>
    <row r="350" spans="4:4" ht="12.75" x14ac:dyDescent="0.15">
      <c r="D350" s="2"/>
    </row>
    <row r="351" spans="4:4" ht="12.75" x14ac:dyDescent="0.15">
      <c r="D351" s="2"/>
    </row>
    <row r="352" spans="4:4" ht="12.75" x14ac:dyDescent="0.15">
      <c r="D352" s="2"/>
    </row>
    <row r="353" spans="4:4" ht="12.75" x14ac:dyDescent="0.15">
      <c r="D353" s="2"/>
    </row>
    <row r="354" spans="4:4" ht="12.75" x14ac:dyDescent="0.15">
      <c r="D354" s="2"/>
    </row>
    <row r="355" spans="4:4" ht="12.75" x14ac:dyDescent="0.15">
      <c r="D355" s="2"/>
    </row>
    <row r="356" spans="4:4" ht="12.75" x14ac:dyDescent="0.15">
      <c r="D356" s="2"/>
    </row>
    <row r="357" spans="4:4" ht="12.75" x14ac:dyDescent="0.15">
      <c r="D357" s="2"/>
    </row>
    <row r="358" spans="4:4" ht="12.75" x14ac:dyDescent="0.15">
      <c r="D358" s="2"/>
    </row>
    <row r="359" spans="4:4" ht="12.75" x14ac:dyDescent="0.15">
      <c r="D359" s="2"/>
    </row>
    <row r="360" spans="4:4" ht="12.75" x14ac:dyDescent="0.15">
      <c r="D360" s="2"/>
    </row>
    <row r="361" spans="4:4" ht="12.75" x14ac:dyDescent="0.15">
      <c r="D361" s="2"/>
    </row>
    <row r="362" spans="4:4" ht="12.75" x14ac:dyDescent="0.15">
      <c r="D362" s="2"/>
    </row>
    <row r="363" spans="4:4" ht="12.75" x14ac:dyDescent="0.15">
      <c r="D363" s="2"/>
    </row>
    <row r="364" spans="4:4" ht="12.75" x14ac:dyDescent="0.15">
      <c r="D364" s="2"/>
    </row>
    <row r="365" spans="4:4" ht="12.75" x14ac:dyDescent="0.15">
      <c r="D365" s="2"/>
    </row>
    <row r="366" spans="4:4" ht="12.75" x14ac:dyDescent="0.15">
      <c r="D366" s="2"/>
    </row>
    <row r="367" spans="4:4" ht="12.75" x14ac:dyDescent="0.15">
      <c r="D367" s="2"/>
    </row>
    <row r="368" spans="4:4" ht="12.75" x14ac:dyDescent="0.15">
      <c r="D368" s="2"/>
    </row>
    <row r="369" spans="4:4" ht="12.75" x14ac:dyDescent="0.15">
      <c r="D369" s="2"/>
    </row>
    <row r="370" spans="4:4" ht="12.75" x14ac:dyDescent="0.15">
      <c r="D370" s="2"/>
    </row>
    <row r="371" spans="4:4" ht="12.75" x14ac:dyDescent="0.15">
      <c r="D371" s="2"/>
    </row>
    <row r="372" spans="4:4" ht="12.75" x14ac:dyDescent="0.15">
      <c r="D372" s="2"/>
    </row>
    <row r="373" spans="4:4" ht="12.75" x14ac:dyDescent="0.15">
      <c r="D373" s="2"/>
    </row>
    <row r="374" spans="4:4" ht="12.75" x14ac:dyDescent="0.15">
      <c r="D374" s="2"/>
    </row>
    <row r="375" spans="4:4" ht="12.75" x14ac:dyDescent="0.15">
      <c r="D375" s="2"/>
    </row>
    <row r="376" spans="4:4" ht="12.75" x14ac:dyDescent="0.15">
      <c r="D376" s="2"/>
    </row>
    <row r="377" spans="4:4" ht="12.75" x14ac:dyDescent="0.15">
      <c r="D377" s="2"/>
    </row>
    <row r="378" spans="4:4" ht="12.75" x14ac:dyDescent="0.15">
      <c r="D378" s="2"/>
    </row>
    <row r="379" spans="4:4" ht="12.75" x14ac:dyDescent="0.15">
      <c r="D379" s="2"/>
    </row>
    <row r="380" spans="4:4" ht="12.75" x14ac:dyDescent="0.15">
      <c r="D380" s="2"/>
    </row>
    <row r="381" spans="4:4" ht="12.75" x14ac:dyDescent="0.15">
      <c r="D381" s="2"/>
    </row>
    <row r="382" spans="4:4" ht="12.75" x14ac:dyDescent="0.15">
      <c r="D382" s="2"/>
    </row>
    <row r="383" spans="4:4" ht="12.75" x14ac:dyDescent="0.15">
      <c r="D383" s="2"/>
    </row>
    <row r="384" spans="4:4" ht="12.75" x14ac:dyDescent="0.15">
      <c r="D384" s="2"/>
    </row>
    <row r="385" spans="4:4" ht="12.75" x14ac:dyDescent="0.15">
      <c r="D385" s="2"/>
    </row>
    <row r="386" spans="4:4" ht="12.75" x14ac:dyDescent="0.15">
      <c r="D386" s="2"/>
    </row>
    <row r="387" spans="4:4" ht="12.75" x14ac:dyDescent="0.15">
      <c r="D387" s="2"/>
    </row>
    <row r="388" spans="4:4" ht="12.75" x14ac:dyDescent="0.15">
      <c r="D388" s="2"/>
    </row>
    <row r="389" spans="4:4" ht="12.75" x14ac:dyDescent="0.15">
      <c r="D389" s="2"/>
    </row>
    <row r="390" spans="4:4" ht="12.75" x14ac:dyDescent="0.15">
      <c r="D390" s="2"/>
    </row>
    <row r="391" spans="4:4" ht="12.75" x14ac:dyDescent="0.15">
      <c r="D391" s="2"/>
    </row>
    <row r="392" spans="4:4" ht="12.75" x14ac:dyDescent="0.15">
      <c r="D392" s="2"/>
    </row>
    <row r="393" spans="4:4" ht="12.75" x14ac:dyDescent="0.15">
      <c r="D393" s="2"/>
    </row>
    <row r="394" spans="4:4" ht="12.75" x14ac:dyDescent="0.15">
      <c r="D394" s="2"/>
    </row>
    <row r="395" spans="4:4" ht="12.75" x14ac:dyDescent="0.15">
      <c r="D395" s="2"/>
    </row>
    <row r="396" spans="4:4" ht="12.75" x14ac:dyDescent="0.15">
      <c r="D396" s="2"/>
    </row>
    <row r="397" spans="4:4" ht="12.75" x14ac:dyDescent="0.15">
      <c r="D397" s="2"/>
    </row>
    <row r="398" spans="4:4" ht="12.75" x14ac:dyDescent="0.15">
      <c r="D398" s="2"/>
    </row>
    <row r="399" spans="4:4" ht="12.75" x14ac:dyDescent="0.15">
      <c r="D399" s="2"/>
    </row>
    <row r="400" spans="4:4" ht="12.75" x14ac:dyDescent="0.15">
      <c r="D400" s="2"/>
    </row>
    <row r="401" spans="4:4" ht="12.75" x14ac:dyDescent="0.15">
      <c r="D401" s="2"/>
    </row>
    <row r="402" spans="4:4" ht="12.75" x14ac:dyDescent="0.15">
      <c r="D402" s="2"/>
    </row>
    <row r="403" spans="4:4" ht="12.75" x14ac:dyDescent="0.15">
      <c r="D403" s="2"/>
    </row>
    <row r="404" spans="4:4" ht="12.75" x14ac:dyDescent="0.15">
      <c r="D404" s="2"/>
    </row>
    <row r="405" spans="4:4" ht="12.75" x14ac:dyDescent="0.15">
      <c r="D405" s="2"/>
    </row>
    <row r="406" spans="4:4" ht="12.75" x14ac:dyDescent="0.15">
      <c r="D406" s="2"/>
    </row>
    <row r="407" spans="4:4" ht="12.75" x14ac:dyDescent="0.15">
      <c r="D407" s="2"/>
    </row>
    <row r="408" spans="4:4" ht="12.75" x14ac:dyDescent="0.15">
      <c r="D408" s="2"/>
    </row>
    <row r="409" spans="4:4" ht="12.75" x14ac:dyDescent="0.15">
      <c r="D409" s="2"/>
    </row>
    <row r="410" spans="4:4" ht="12.75" x14ac:dyDescent="0.15">
      <c r="D410" s="2"/>
    </row>
    <row r="411" spans="4:4" ht="12.75" x14ac:dyDescent="0.15">
      <c r="D411" s="2"/>
    </row>
    <row r="412" spans="4:4" ht="12.75" x14ac:dyDescent="0.15">
      <c r="D412" s="2"/>
    </row>
    <row r="413" spans="4:4" ht="12.75" x14ac:dyDescent="0.15">
      <c r="D413" s="2"/>
    </row>
    <row r="414" spans="4:4" ht="12.75" x14ac:dyDescent="0.15">
      <c r="D414" s="2"/>
    </row>
    <row r="415" spans="4:4" ht="12.75" x14ac:dyDescent="0.15">
      <c r="D415" s="2"/>
    </row>
    <row r="416" spans="4:4" ht="12.75" x14ac:dyDescent="0.15">
      <c r="D416" s="2"/>
    </row>
    <row r="417" spans="4:4" ht="12.75" x14ac:dyDescent="0.15">
      <c r="D417" s="2"/>
    </row>
    <row r="418" spans="4:4" ht="12.75" x14ac:dyDescent="0.15">
      <c r="D418" s="2"/>
    </row>
    <row r="419" spans="4:4" ht="12.75" x14ac:dyDescent="0.15">
      <c r="D419" s="2"/>
    </row>
    <row r="420" spans="4:4" ht="12.75" x14ac:dyDescent="0.15">
      <c r="D420" s="2"/>
    </row>
    <row r="421" spans="4:4" ht="12.75" x14ac:dyDescent="0.15">
      <c r="D421" s="2"/>
    </row>
    <row r="422" spans="4:4" ht="12.75" x14ac:dyDescent="0.15">
      <c r="D422" s="2"/>
    </row>
    <row r="423" spans="4:4" ht="12.75" x14ac:dyDescent="0.15">
      <c r="D423" s="2"/>
    </row>
    <row r="424" spans="4:4" ht="12.75" x14ac:dyDescent="0.15">
      <c r="D424" s="2"/>
    </row>
    <row r="425" spans="4:4" ht="12.75" x14ac:dyDescent="0.15">
      <c r="D425" s="2"/>
    </row>
    <row r="426" spans="4:4" ht="12.75" x14ac:dyDescent="0.15">
      <c r="D426" s="2"/>
    </row>
    <row r="427" spans="4:4" ht="12.75" x14ac:dyDescent="0.15">
      <c r="D427" s="2"/>
    </row>
    <row r="428" spans="4:4" ht="12.75" x14ac:dyDescent="0.15">
      <c r="D428" s="2"/>
    </row>
    <row r="429" spans="4:4" ht="12.75" x14ac:dyDescent="0.15">
      <c r="D429" s="2"/>
    </row>
    <row r="430" spans="4:4" ht="12.75" x14ac:dyDescent="0.15">
      <c r="D430" s="2"/>
    </row>
    <row r="431" spans="4:4" ht="12.75" x14ac:dyDescent="0.15">
      <c r="D431" s="2"/>
    </row>
    <row r="432" spans="4:4" ht="12.75" x14ac:dyDescent="0.15">
      <c r="D432" s="2"/>
    </row>
    <row r="433" spans="4:4" ht="12.75" x14ac:dyDescent="0.15">
      <c r="D433" s="2"/>
    </row>
    <row r="434" spans="4:4" ht="12.75" x14ac:dyDescent="0.15">
      <c r="D434" s="2"/>
    </row>
    <row r="435" spans="4:4" ht="12.75" x14ac:dyDescent="0.15">
      <c r="D435" s="2"/>
    </row>
    <row r="436" spans="4:4" ht="12.75" x14ac:dyDescent="0.15">
      <c r="D436" s="2"/>
    </row>
    <row r="437" spans="4:4" ht="12.75" x14ac:dyDescent="0.15">
      <c r="D437" s="2"/>
    </row>
    <row r="438" spans="4:4" ht="12.75" x14ac:dyDescent="0.15">
      <c r="D438" s="2"/>
    </row>
    <row r="439" spans="4:4" ht="12.75" x14ac:dyDescent="0.15">
      <c r="D439" s="2"/>
    </row>
    <row r="440" spans="4:4" ht="12.75" x14ac:dyDescent="0.15">
      <c r="D440" s="2"/>
    </row>
    <row r="441" spans="4:4" ht="12.75" x14ac:dyDescent="0.15">
      <c r="D441" s="2"/>
    </row>
    <row r="442" spans="4:4" ht="12.75" x14ac:dyDescent="0.15">
      <c r="D442" s="2"/>
    </row>
    <row r="443" spans="4:4" ht="12.75" x14ac:dyDescent="0.15">
      <c r="D443" s="2"/>
    </row>
    <row r="444" spans="4:4" ht="12.75" x14ac:dyDescent="0.15">
      <c r="D444" s="2"/>
    </row>
    <row r="445" spans="4:4" ht="12.75" x14ac:dyDescent="0.15">
      <c r="D445" s="2"/>
    </row>
    <row r="446" spans="4:4" ht="12.75" x14ac:dyDescent="0.15">
      <c r="D446" s="2"/>
    </row>
    <row r="447" spans="4:4" ht="12.75" x14ac:dyDescent="0.15">
      <c r="D447" s="2"/>
    </row>
    <row r="448" spans="4:4" ht="12.75" x14ac:dyDescent="0.15">
      <c r="D448" s="2"/>
    </row>
    <row r="449" spans="4:4" ht="12.75" x14ac:dyDescent="0.15">
      <c r="D449" s="2"/>
    </row>
    <row r="450" spans="4:4" ht="12.75" x14ac:dyDescent="0.15">
      <c r="D450" s="2"/>
    </row>
    <row r="451" spans="4:4" ht="12.75" x14ac:dyDescent="0.15">
      <c r="D451" s="2"/>
    </row>
    <row r="452" spans="4:4" ht="12.75" x14ac:dyDescent="0.15">
      <c r="D452" s="2"/>
    </row>
    <row r="453" spans="4:4" ht="12.75" x14ac:dyDescent="0.15">
      <c r="D453" s="2"/>
    </row>
    <row r="454" spans="4:4" ht="12.75" x14ac:dyDescent="0.15">
      <c r="D454" s="2"/>
    </row>
    <row r="455" spans="4:4" ht="12.75" x14ac:dyDescent="0.15">
      <c r="D455" s="2"/>
    </row>
    <row r="456" spans="4:4" ht="12.75" x14ac:dyDescent="0.15">
      <c r="D456" s="2"/>
    </row>
    <row r="457" spans="4:4" ht="12.75" x14ac:dyDescent="0.15">
      <c r="D457" s="2"/>
    </row>
    <row r="458" spans="4:4" ht="12.75" x14ac:dyDescent="0.15">
      <c r="D458" s="2"/>
    </row>
    <row r="459" spans="4:4" ht="12.75" x14ac:dyDescent="0.15">
      <c r="D459" s="2"/>
    </row>
    <row r="460" spans="4:4" ht="12.75" x14ac:dyDescent="0.15">
      <c r="D460" s="2"/>
    </row>
    <row r="461" spans="4:4" ht="12.75" x14ac:dyDescent="0.15">
      <c r="D461" s="2"/>
    </row>
    <row r="462" spans="4:4" ht="12.75" x14ac:dyDescent="0.15">
      <c r="D462" s="2"/>
    </row>
    <row r="463" spans="4:4" ht="12.75" x14ac:dyDescent="0.15">
      <c r="D463" s="2"/>
    </row>
    <row r="464" spans="4:4" ht="12.75" x14ac:dyDescent="0.15">
      <c r="D464" s="2"/>
    </row>
    <row r="465" spans="4:4" ht="12.75" x14ac:dyDescent="0.15">
      <c r="D465" s="2"/>
    </row>
    <row r="466" spans="4:4" ht="12.75" x14ac:dyDescent="0.15">
      <c r="D466" s="2"/>
    </row>
    <row r="467" spans="4:4" ht="12.75" x14ac:dyDescent="0.15">
      <c r="D467" s="2"/>
    </row>
    <row r="468" spans="4:4" ht="12.75" x14ac:dyDescent="0.15">
      <c r="D468" s="2"/>
    </row>
    <row r="469" spans="4:4" ht="12.75" x14ac:dyDescent="0.15">
      <c r="D469" s="2"/>
    </row>
    <row r="470" spans="4:4" ht="12.75" x14ac:dyDescent="0.15">
      <c r="D470" s="2"/>
    </row>
    <row r="471" spans="4:4" ht="12.75" x14ac:dyDescent="0.15">
      <c r="D471" s="2"/>
    </row>
    <row r="472" spans="4:4" ht="12.75" x14ac:dyDescent="0.15">
      <c r="D472" s="2"/>
    </row>
    <row r="473" spans="4:4" ht="12.75" x14ac:dyDescent="0.15">
      <c r="D473" s="2"/>
    </row>
    <row r="474" spans="4:4" ht="12.75" x14ac:dyDescent="0.15">
      <c r="D474" s="2"/>
    </row>
    <row r="475" spans="4:4" ht="12.75" x14ac:dyDescent="0.15">
      <c r="D475" s="2"/>
    </row>
    <row r="476" spans="4:4" ht="12.75" x14ac:dyDescent="0.15">
      <c r="D476" s="2"/>
    </row>
    <row r="477" spans="4:4" ht="12.75" x14ac:dyDescent="0.15">
      <c r="D477" s="2"/>
    </row>
    <row r="478" spans="4:4" ht="12.75" x14ac:dyDescent="0.15">
      <c r="D478" s="2"/>
    </row>
    <row r="479" spans="4:4" ht="12.75" x14ac:dyDescent="0.15">
      <c r="D479" s="2"/>
    </row>
    <row r="480" spans="4:4" ht="12.75" x14ac:dyDescent="0.15">
      <c r="D480" s="2"/>
    </row>
    <row r="481" spans="4:4" ht="12.75" x14ac:dyDescent="0.15">
      <c r="D481" s="2"/>
    </row>
    <row r="482" spans="4:4" ht="12.75" x14ac:dyDescent="0.15">
      <c r="D482" s="2"/>
    </row>
    <row r="483" spans="4:4" ht="12.75" x14ac:dyDescent="0.15">
      <c r="D483" s="2"/>
    </row>
    <row r="484" spans="4:4" ht="12.75" x14ac:dyDescent="0.15">
      <c r="D484" s="2"/>
    </row>
    <row r="485" spans="4:4" ht="12.75" x14ac:dyDescent="0.15">
      <c r="D485" s="2"/>
    </row>
    <row r="486" spans="4:4" ht="12.75" x14ac:dyDescent="0.15">
      <c r="D486" s="2"/>
    </row>
    <row r="487" spans="4:4" ht="12.75" x14ac:dyDescent="0.15">
      <c r="D487" s="2"/>
    </row>
    <row r="488" spans="4:4" ht="12.75" x14ac:dyDescent="0.15">
      <c r="D488" s="2"/>
    </row>
    <row r="489" spans="4:4" ht="12.75" x14ac:dyDescent="0.15">
      <c r="D489" s="2"/>
    </row>
    <row r="490" spans="4:4" ht="12.75" x14ac:dyDescent="0.15">
      <c r="D490" s="2"/>
    </row>
    <row r="491" spans="4:4" ht="12.75" x14ac:dyDescent="0.15">
      <c r="D491" s="2"/>
    </row>
    <row r="492" spans="4:4" ht="12.75" x14ac:dyDescent="0.15">
      <c r="D492" s="2"/>
    </row>
    <row r="493" spans="4:4" ht="12.75" x14ac:dyDescent="0.15">
      <c r="D493" s="2"/>
    </row>
    <row r="494" spans="4:4" ht="12.75" x14ac:dyDescent="0.15">
      <c r="D494" s="2"/>
    </row>
    <row r="495" spans="4:4" ht="12.75" x14ac:dyDescent="0.15">
      <c r="D495" s="2"/>
    </row>
    <row r="496" spans="4:4" ht="12.75" x14ac:dyDescent="0.15">
      <c r="D496" s="2"/>
    </row>
    <row r="497" spans="4:4" ht="12.75" x14ac:dyDescent="0.15">
      <c r="D497" s="2"/>
    </row>
    <row r="498" spans="4:4" ht="12.75" x14ac:dyDescent="0.15">
      <c r="D498" s="2"/>
    </row>
    <row r="499" spans="4:4" ht="12.75" x14ac:dyDescent="0.15">
      <c r="D499" s="2"/>
    </row>
    <row r="500" spans="4:4" ht="12.75" x14ac:dyDescent="0.15">
      <c r="D500" s="2"/>
    </row>
    <row r="501" spans="4:4" ht="12.75" x14ac:dyDescent="0.15">
      <c r="D501" s="2"/>
    </row>
    <row r="502" spans="4:4" ht="12.75" x14ac:dyDescent="0.15">
      <c r="D502" s="2"/>
    </row>
    <row r="503" spans="4:4" ht="12.75" x14ac:dyDescent="0.15">
      <c r="D503" s="2"/>
    </row>
    <row r="504" spans="4:4" ht="12.75" x14ac:dyDescent="0.15">
      <c r="D504" s="2"/>
    </row>
    <row r="505" spans="4:4" ht="12.75" x14ac:dyDescent="0.15">
      <c r="D505" s="2"/>
    </row>
    <row r="506" spans="4:4" ht="12.75" x14ac:dyDescent="0.15">
      <c r="D506" s="2"/>
    </row>
    <row r="507" spans="4:4" ht="12.75" x14ac:dyDescent="0.15">
      <c r="D507" s="2"/>
    </row>
    <row r="508" spans="4:4" ht="12.75" x14ac:dyDescent="0.15">
      <c r="D508" s="2"/>
    </row>
    <row r="509" spans="4:4" ht="12.75" x14ac:dyDescent="0.15">
      <c r="D509" s="2"/>
    </row>
    <row r="510" spans="4:4" ht="12.75" x14ac:dyDescent="0.15">
      <c r="D510" s="2"/>
    </row>
    <row r="511" spans="4:4" ht="12.75" x14ac:dyDescent="0.15">
      <c r="D511" s="2"/>
    </row>
    <row r="512" spans="4:4" ht="12.75" x14ac:dyDescent="0.15">
      <c r="D512" s="2"/>
    </row>
    <row r="513" spans="4:4" ht="12.75" x14ac:dyDescent="0.15">
      <c r="D513" s="2"/>
    </row>
    <row r="514" spans="4:4" ht="12.75" x14ac:dyDescent="0.15">
      <c r="D514" s="2"/>
    </row>
    <row r="515" spans="4:4" ht="12.75" x14ac:dyDescent="0.15">
      <c r="D515" s="2"/>
    </row>
    <row r="516" spans="4:4" ht="12.75" x14ac:dyDescent="0.15">
      <c r="D516" s="2"/>
    </row>
    <row r="517" spans="4:4" ht="12.75" x14ac:dyDescent="0.15">
      <c r="D517" s="2"/>
    </row>
    <row r="518" spans="4:4" ht="12.75" x14ac:dyDescent="0.15">
      <c r="D518" s="2"/>
    </row>
    <row r="519" spans="4:4" ht="12.75" x14ac:dyDescent="0.15">
      <c r="D519" s="2"/>
    </row>
    <row r="520" spans="4:4" ht="12.75" x14ac:dyDescent="0.15">
      <c r="D520" s="2"/>
    </row>
    <row r="521" spans="4:4" ht="12.75" x14ac:dyDescent="0.15">
      <c r="D521" s="2"/>
    </row>
    <row r="522" spans="4:4" ht="12.75" x14ac:dyDescent="0.15">
      <c r="D522" s="2"/>
    </row>
    <row r="523" spans="4:4" ht="12.75" x14ac:dyDescent="0.15">
      <c r="D523" s="2"/>
    </row>
    <row r="524" spans="4:4" ht="12.75" x14ac:dyDescent="0.15">
      <c r="D524" s="2"/>
    </row>
    <row r="525" spans="4:4" ht="12.75" x14ac:dyDescent="0.15">
      <c r="D525" s="2"/>
    </row>
    <row r="526" spans="4:4" ht="12.75" x14ac:dyDescent="0.15">
      <c r="D526" s="2"/>
    </row>
    <row r="527" spans="4:4" ht="12.75" x14ac:dyDescent="0.15">
      <c r="D527" s="2"/>
    </row>
    <row r="528" spans="4:4" ht="12.75" x14ac:dyDescent="0.15">
      <c r="D528" s="2"/>
    </row>
    <row r="529" spans="4:4" ht="12.75" x14ac:dyDescent="0.15">
      <c r="D529" s="2"/>
    </row>
    <row r="530" spans="4:4" ht="12.75" x14ac:dyDescent="0.15">
      <c r="D530" s="2"/>
    </row>
    <row r="531" spans="4:4" ht="12.75" x14ac:dyDescent="0.15">
      <c r="D531" s="2"/>
    </row>
    <row r="532" spans="4:4" ht="12.75" x14ac:dyDescent="0.15">
      <c r="D532" s="2"/>
    </row>
    <row r="533" spans="4:4" ht="12.75" x14ac:dyDescent="0.15">
      <c r="D533" s="2"/>
    </row>
    <row r="534" spans="4:4" ht="12.75" x14ac:dyDescent="0.15">
      <c r="D534" s="2"/>
    </row>
    <row r="535" spans="4:4" ht="12.75" x14ac:dyDescent="0.15">
      <c r="D535" s="2"/>
    </row>
    <row r="536" spans="4:4" ht="12.75" x14ac:dyDescent="0.15">
      <c r="D536" s="2"/>
    </row>
    <row r="537" spans="4:4" ht="12.75" x14ac:dyDescent="0.15">
      <c r="D537" s="2"/>
    </row>
    <row r="538" spans="4:4" ht="12.75" x14ac:dyDescent="0.15">
      <c r="D538" s="2"/>
    </row>
    <row r="539" spans="4:4" ht="12.75" x14ac:dyDescent="0.15">
      <c r="D539" s="2"/>
    </row>
    <row r="540" spans="4:4" ht="12.75" x14ac:dyDescent="0.15">
      <c r="D540" s="2"/>
    </row>
    <row r="541" spans="4:4" ht="12.75" x14ac:dyDescent="0.15">
      <c r="D541" s="2"/>
    </row>
    <row r="542" spans="4:4" ht="12.75" x14ac:dyDescent="0.15">
      <c r="D542" s="2"/>
    </row>
    <row r="543" spans="4:4" ht="12.75" x14ac:dyDescent="0.15">
      <c r="D543" s="2"/>
    </row>
    <row r="544" spans="4:4" ht="12.75" x14ac:dyDescent="0.15">
      <c r="D544" s="2"/>
    </row>
    <row r="545" spans="4:4" ht="12.75" x14ac:dyDescent="0.15">
      <c r="D545" s="2"/>
    </row>
    <row r="546" spans="4:4" ht="12.75" x14ac:dyDescent="0.15">
      <c r="D546" s="2"/>
    </row>
    <row r="547" spans="4:4" ht="12.75" x14ac:dyDescent="0.15">
      <c r="D547" s="2"/>
    </row>
    <row r="548" spans="4:4" ht="12.75" x14ac:dyDescent="0.15">
      <c r="D548" s="2"/>
    </row>
    <row r="549" spans="4:4" ht="12.75" x14ac:dyDescent="0.15">
      <c r="D549" s="2"/>
    </row>
    <row r="550" spans="4:4" ht="12.75" x14ac:dyDescent="0.15">
      <c r="D550" s="2"/>
    </row>
    <row r="551" spans="4:4" ht="12.75" x14ac:dyDescent="0.15">
      <c r="D551" s="2"/>
    </row>
    <row r="552" spans="4:4" ht="12.75" x14ac:dyDescent="0.15">
      <c r="D552" s="2"/>
    </row>
    <row r="553" spans="4:4" ht="12.75" x14ac:dyDescent="0.15">
      <c r="D553" s="2"/>
    </row>
    <row r="554" spans="4:4" ht="12.75" x14ac:dyDescent="0.15">
      <c r="D554" s="2"/>
    </row>
    <row r="555" spans="4:4" ht="12.75" x14ac:dyDescent="0.15">
      <c r="D555" s="2"/>
    </row>
    <row r="556" spans="4:4" ht="12.75" x14ac:dyDescent="0.15">
      <c r="D556" s="2"/>
    </row>
    <row r="557" spans="4:4" ht="12.75" x14ac:dyDescent="0.15">
      <c r="D557" s="2"/>
    </row>
    <row r="558" spans="4:4" ht="12.75" x14ac:dyDescent="0.15">
      <c r="D558" s="2"/>
    </row>
    <row r="559" spans="4:4" ht="12.75" x14ac:dyDescent="0.15">
      <c r="D559" s="2"/>
    </row>
    <row r="560" spans="4:4" ht="12.75" x14ac:dyDescent="0.15">
      <c r="D560" s="2"/>
    </row>
    <row r="561" spans="4:4" ht="12.75" x14ac:dyDescent="0.15">
      <c r="D561" s="2"/>
    </row>
    <row r="562" spans="4:4" ht="12.75" x14ac:dyDescent="0.15">
      <c r="D562" s="2"/>
    </row>
    <row r="563" spans="4:4" ht="12.75" x14ac:dyDescent="0.15">
      <c r="D563" s="2"/>
    </row>
    <row r="564" spans="4:4" ht="12.75" x14ac:dyDescent="0.15">
      <c r="D564" s="2"/>
    </row>
    <row r="565" spans="4:4" ht="12.75" x14ac:dyDescent="0.15">
      <c r="D565" s="2"/>
    </row>
    <row r="566" spans="4:4" ht="12.75" x14ac:dyDescent="0.15">
      <c r="D566" s="2"/>
    </row>
    <row r="567" spans="4:4" ht="12.75" x14ac:dyDescent="0.15">
      <c r="D567" s="2"/>
    </row>
    <row r="568" spans="4:4" ht="12.75" x14ac:dyDescent="0.15">
      <c r="D568" s="2"/>
    </row>
    <row r="569" spans="4:4" ht="12.75" x14ac:dyDescent="0.15">
      <c r="D569" s="2"/>
    </row>
    <row r="570" spans="4:4" ht="12.75" x14ac:dyDescent="0.15">
      <c r="D570" s="2"/>
    </row>
    <row r="571" spans="4:4" ht="12.75" x14ac:dyDescent="0.15">
      <c r="D571" s="2"/>
    </row>
    <row r="572" spans="4:4" ht="12.75" x14ac:dyDescent="0.15">
      <c r="D572" s="2"/>
    </row>
    <row r="573" spans="4:4" ht="12.75" x14ac:dyDescent="0.15">
      <c r="D573" s="2"/>
    </row>
    <row r="574" spans="4:4" ht="12.75" x14ac:dyDescent="0.15">
      <c r="D574" s="2"/>
    </row>
    <row r="575" spans="4:4" ht="12.75" x14ac:dyDescent="0.15">
      <c r="D575" s="2"/>
    </row>
    <row r="576" spans="4:4" ht="12.75" x14ac:dyDescent="0.15">
      <c r="D576" s="2"/>
    </row>
    <row r="577" spans="4:4" ht="12.75" x14ac:dyDescent="0.15">
      <c r="D577" s="2"/>
    </row>
    <row r="578" spans="4:4" ht="12.75" x14ac:dyDescent="0.15">
      <c r="D578" s="2"/>
    </row>
    <row r="579" spans="4:4" ht="12.75" x14ac:dyDescent="0.15">
      <c r="D579" s="2"/>
    </row>
    <row r="580" spans="4:4" ht="12.75" x14ac:dyDescent="0.15">
      <c r="D580" s="2"/>
    </row>
    <row r="581" spans="4:4" ht="12.75" x14ac:dyDescent="0.15">
      <c r="D581" s="2"/>
    </row>
    <row r="582" spans="4:4" ht="12.75" x14ac:dyDescent="0.15">
      <c r="D582" s="2"/>
    </row>
    <row r="583" spans="4:4" ht="12.75" x14ac:dyDescent="0.15">
      <c r="D583" s="2"/>
    </row>
    <row r="584" spans="4:4" ht="12.75" x14ac:dyDescent="0.15">
      <c r="D584" s="2"/>
    </row>
    <row r="585" spans="4:4" ht="12.75" x14ac:dyDescent="0.15">
      <c r="D585" s="2"/>
    </row>
    <row r="586" spans="4:4" ht="12.75" x14ac:dyDescent="0.15">
      <c r="D586" s="2"/>
    </row>
    <row r="587" spans="4:4" ht="12.75" x14ac:dyDescent="0.15">
      <c r="D587" s="2"/>
    </row>
    <row r="588" spans="4:4" ht="12.75" x14ac:dyDescent="0.15">
      <c r="D588" s="2"/>
    </row>
    <row r="589" spans="4:4" ht="12.75" x14ac:dyDescent="0.15">
      <c r="D589" s="2"/>
    </row>
    <row r="590" spans="4:4" ht="12.75" x14ac:dyDescent="0.15">
      <c r="D590" s="2"/>
    </row>
    <row r="591" spans="4:4" ht="12.75" x14ac:dyDescent="0.15">
      <c r="D591" s="2"/>
    </row>
    <row r="592" spans="4:4" ht="12.75" x14ac:dyDescent="0.15">
      <c r="D592" s="2"/>
    </row>
    <row r="593" spans="4:4" ht="12.75" x14ac:dyDescent="0.15">
      <c r="D593" s="2"/>
    </row>
    <row r="594" spans="4:4" ht="12.75" x14ac:dyDescent="0.15">
      <c r="D594" s="2"/>
    </row>
    <row r="595" spans="4:4" ht="12.75" x14ac:dyDescent="0.15">
      <c r="D595" s="2"/>
    </row>
    <row r="596" spans="4:4" ht="12.75" x14ac:dyDescent="0.15">
      <c r="D596" s="2"/>
    </row>
    <row r="597" spans="4:4" ht="12.75" x14ac:dyDescent="0.15">
      <c r="D597" s="2"/>
    </row>
    <row r="598" spans="4:4" ht="12.75" x14ac:dyDescent="0.15">
      <c r="D598" s="2"/>
    </row>
    <row r="599" spans="4:4" ht="12.75" x14ac:dyDescent="0.15">
      <c r="D599" s="2"/>
    </row>
    <row r="600" spans="4:4" ht="12.75" x14ac:dyDescent="0.15">
      <c r="D600" s="2"/>
    </row>
    <row r="601" spans="4:4" ht="12.75" x14ac:dyDescent="0.15">
      <c r="D601" s="2"/>
    </row>
    <row r="602" spans="4:4" ht="12.75" x14ac:dyDescent="0.15">
      <c r="D602" s="2"/>
    </row>
    <row r="603" spans="4:4" ht="12.75" x14ac:dyDescent="0.15">
      <c r="D603" s="2"/>
    </row>
    <row r="604" spans="4:4" ht="12.75" x14ac:dyDescent="0.15">
      <c r="D604" s="2"/>
    </row>
    <row r="605" spans="4:4" ht="12.75" x14ac:dyDescent="0.15">
      <c r="D605" s="2"/>
    </row>
    <row r="606" spans="4:4" ht="12.75" x14ac:dyDescent="0.15">
      <c r="D606" s="2"/>
    </row>
    <row r="607" spans="4:4" ht="12.75" x14ac:dyDescent="0.15">
      <c r="D607" s="2"/>
    </row>
    <row r="608" spans="4:4" ht="12.75" x14ac:dyDescent="0.15">
      <c r="D608" s="2"/>
    </row>
    <row r="609" spans="4:4" ht="12.75" x14ac:dyDescent="0.15">
      <c r="D609" s="2"/>
    </row>
    <row r="610" spans="4:4" ht="12.75" x14ac:dyDescent="0.15">
      <c r="D610" s="2"/>
    </row>
    <row r="611" spans="4:4" ht="12.75" x14ac:dyDescent="0.15">
      <c r="D611" s="2"/>
    </row>
    <row r="612" spans="4:4" ht="12.75" x14ac:dyDescent="0.15">
      <c r="D612" s="2"/>
    </row>
    <row r="613" spans="4:4" ht="12.75" x14ac:dyDescent="0.15">
      <c r="D613" s="2"/>
    </row>
    <row r="614" spans="4:4" ht="12.75" x14ac:dyDescent="0.15">
      <c r="D614" s="2"/>
    </row>
    <row r="615" spans="4:4" ht="12.75" x14ac:dyDescent="0.15">
      <c r="D615" s="2"/>
    </row>
    <row r="616" spans="4:4" ht="12.75" x14ac:dyDescent="0.15">
      <c r="D616" s="2"/>
    </row>
    <row r="617" spans="4:4" ht="12.75" x14ac:dyDescent="0.15">
      <c r="D617" s="2"/>
    </row>
    <row r="618" spans="4:4" ht="12.75" x14ac:dyDescent="0.15">
      <c r="D618" s="2"/>
    </row>
    <row r="619" spans="4:4" ht="12.75" x14ac:dyDescent="0.15">
      <c r="D619" s="2"/>
    </row>
    <row r="620" spans="4:4" ht="12.75" x14ac:dyDescent="0.15">
      <c r="D620" s="2"/>
    </row>
    <row r="621" spans="4:4" ht="12.75" x14ac:dyDescent="0.15">
      <c r="D621" s="2"/>
    </row>
    <row r="622" spans="4:4" ht="12.75" x14ac:dyDescent="0.15">
      <c r="D622" s="2"/>
    </row>
    <row r="623" spans="4:4" ht="12.75" x14ac:dyDescent="0.15">
      <c r="D623" s="2"/>
    </row>
    <row r="624" spans="4:4" ht="12.75" x14ac:dyDescent="0.15">
      <c r="D624" s="2"/>
    </row>
    <row r="625" spans="4:4" ht="12.75" x14ac:dyDescent="0.15">
      <c r="D625" s="2"/>
    </row>
    <row r="626" spans="4:4" ht="12.75" x14ac:dyDescent="0.15">
      <c r="D626" s="2"/>
    </row>
    <row r="627" spans="4:4" ht="12.75" x14ac:dyDescent="0.15">
      <c r="D627" s="2"/>
    </row>
    <row r="628" spans="4:4" ht="12.75" x14ac:dyDescent="0.15">
      <c r="D628" s="2"/>
    </row>
    <row r="629" spans="4:4" ht="12.75" x14ac:dyDescent="0.15">
      <c r="D629" s="2"/>
    </row>
    <row r="630" spans="4:4" ht="12.75" x14ac:dyDescent="0.15">
      <c r="D630" s="2"/>
    </row>
    <row r="631" spans="4:4" ht="12.75" x14ac:dyDescent="0.15">
      <c r="D631" s="2"/>
    </row>
    <row r="632" spans="4:4" ht="12.75" x14ac:dyDescent="0.15">
      <c r="D632" s="2"/>
    </row>
    <row r="633" spans="4:4" ht="12.75" x14ac:dyDescent="0.15">
      <c r="D633" s="2"/>
    </row>
    <row r="634" spans="4:4" ht="12.75" x14ac:dyDescent="0.15">
      <c r="D634" s="2"/>
    </row>
    <row r="635" spans="4:4" ht="12.75" x14ac:dyDescent="0.15">
      <c r="D635" s="2"/>
    </row>
    <row r="636" spans="4:4" ht="12.75" x14ac:dyDescent="0.15">
      <c r="D636" s="2"/>
    </row>
    <row r="637" spans="4:4" ht="12.75" x14ac:dyDescent="0.15">
      <c r="D637" s="2"/>
    </row>
    <row r="638" spans="4:4" ht="12.75" x14ac:dyDescent="0.15">
      <c r="D638" s="2"/>
    </row>
    <row r="639" spans="4:4" ht="12.75" x14ac:dyDescent="0.15">
      <c r="D639" s="2"/>
    </row>
    <row r="640" spans="4:4" ht="12.75" x14ac:dyDescent="0.15">
      <c r="D640" s="2"/>
    </row>
    <row r="641" spans="4:4" ht="12.75" x14ac:dyDescent="0.15">
      <c r="D641" s="2"/>
    </row>
    <row r="642" spans="4:4" ht="12.75" x14ac:dyDescent="0.15">
      <c r="D642" s="2"/>
    </row>
    <row r="643" spans="4:4" ht="12.75" x14ac:dyDescent="0.15">
      <c r="D643" s="2"/>
    </row>
    <row r="644" spans="4:4" ht="12.75" x14ac:dyDescent="0.15">
      <c r="D644" s="2"/>
    </row>
    <row r="645" spans="4:4" ht="12.75" x14ac:dyDescent="0.15">
      <c r="D645" s="2"/>
    </row>
    <row r="646" spans="4:4" ht="12.75" x14ac:dyDescent="0.15">
      <c r="D646" s="2"/>
    </row>
    <row r="647" spans="4:4" ht="12.75" x14ac:dyDescent="0.15">
      <c r="D647" s="2"/>
    </row>
    <row r="648" spans="4:4" ht="12.75" x14ac:dyDescent="0.15">
      <c r="D648" s="2"/>
    </row>
    <row r="649" spans="4:4" ht="12.75" x14ac:dyDescent="0.15">
      <c r="D649" s="2"/>
    </row>
    <row r="650" spans="4:4" ht="12.75" x14ac:dyDescent="0.15">
      <c r="D650" s="2"/>
    </row>
    <row r="651" spans="4:4" ht="12.75" x14ac:dyDescent="0.15">
      <c r="D651" s="2"/>
    </row>
    <row r="652" spans="4:4" ht="12.75" x14ac:dyDescent="0.15">
      <c r="D652" s="2"/>
    </row>
    <row r="653" spans="4:4" ht="12.75" x14ac:dyDescent="0.15">
      <c r="D653" s="2"/>
    </row>
    <row r="654" spans="4:4" ht="12.75" x14ac:dyDescent="0.15">
      <c r="D654" s="2"/>
    </row>
    <row r="655" spans="4:4" ht="12.75" x14ac:dyDescent="0.15">
      <c r="D655" s="2"/>
    </row>
    <row r="656" spans="4:4" ht="12.75" x14ac:dyDescent="0.15">
      <c r="D656" s="2"/>
    </row>
    <row r="657" spans="4:4" ht="12.75" x14ac:dyDescent="0.15">
      <c r="D657" s="2"/>
    </row>
    <row r="658" spans="4:4" ht="12.75" x14ac:dyDescent="0.15">
      <c r="D658" s="2"/>
    </row>
    <row r="659" spans="4:4" ht="12.75" x14ac:dyDescent="0.15">
      <c r="D659" s="2"/>
    </row>
    <row r="660" spans="4:4" ht="12.75" x14ac:dyDescent="0.15">
      <c r="D660" s="2"/>
    </row>
    <row r="661" spans="4:4" ht="12.75" x14ac:dyDescent="0.15">
      <c r="D661" s="2"/>
    </row>
    <row r="662" spans="4:4" ht="12.75" x14ac:dyDescent="0.15">
      <c r="D662" s="2"/>
    </row>
    <row r="663" spans="4:4" ht="12.75" x14ac:dyDescent="0.15">
      <c r="D663" s="2"/>
    </row>
    <row r="664" spans="4:4" ht="12.75" x14ac:dyDescent="0.15">
      <c r="D664" s="2"/>
    </row>
    <row r="665" spans="4:4" ht="12.75" x14ac:dyDescent="0.15">
      <c r="D665" s="2"/>
    </row>
    <row r="666" spans="4:4" ht="12.75" x14ac:dyDescent="0.15">
      <c r="D666" s="2"/>
    </row>
    <row r="667" spans="4:4" ht="12.75" x14ac:dyDescent="0.15">
      <c r="D667" s="2"/>
    </row>
    <row r="668" spans="4:4" ht="12.75" x14ac:dyDescent="0.15">
      <c r="D668" s="2"/>
    </row>
    <row r="669" spans="4:4" ht="12.75" x14ac:dyDescent="0.15">
      <c r="D669" s="2"/>
    </row>
    <row r="670" spans="4:4" ht="12.75" x14ac:dyDescent="0.15">
      <c r="D670" s="2"/>
    </row>
    <row r="671" spans="4:4" ht="12.75" x14ac:dyDescent="0.15">
      <c r="D671" s="2"/>
    </row>
    <row r="672" spans="4:4" ht="12.75" x14ac:dyDescent="0.15">
      <c r="D672" s="2"/>
    </row>
    <row r="673" spans="4:4" ht="12.75" x14ac:dyDescent="0.15">
      <c r="D673" s="2"/>
    </row>
    <row r="674" spans="4:4" ht="12.75" x14ac:dyDescent="0.15">
      <c r="D674" s="2"/>
    </row>
    <row r="675" spans="4:4" ht="12.75" x14ac:dyDescent="0.15">
      <c r="D675" s="2"/>
    </row>
    <row r="676" spans="4:4" ht="12.75" x14ac:dyDescent="0.15">
      <c r="D676" s="2"/>
    </row>
    <row r="677" spans="4:4" ht="12.75" x14ac:dyDescent="0.15">
      <c r="D677" s="2"/>
    </row>
    <row r="678" spans="4:4" ht="12.75" x14ac:dyDescent="0.15">
      <c r="D678" s="2"/>
    </row>
    <row r="679" spans="4:4" ht="12.75" x14ac:dyDescent="0.15">
      <c r="D679" s="2"/>
    </row>
    <row r="680" spans="4:4" ht="12.75" x14ac:dyDescent="0.15">
      <c r="D680" s="2"/>
    </row>
    <row r="681" spans="4:4" ht="12.75" x14ac:dyDescent="0.15">
      <c r="D681" s="2"/>
    </row>
    <row r="682" spans="4:4" ht="12.75" x14ac:dyDescent="0.15">
      <c r="D682" s="2"/>
    </row>
    <row r="683" spans="4:4" ht="12.75" x14ac:dyDescent="0.15">
      <c r="D683" s="2"/>
    </row>
    <row r="684" spans="4:4" ht="12.75" x14ac:dyDescent="0.15">
      <c r="D684" s="2"/>
    </row>
    <row r="685" spans="4:4" ht="12.75" x14ac:dyDescent="0.15">
      <c r="D685" s="2"/>
    </row>
    <row r="686" spans="4:4" ht="12.75" x14ac:dyDescent="0.15">
      <c r="D686" s="2"/>
    </row>
    <row r="687" spans="4:4" ht="12.75" x14ac:dyDescent="0.15">
      <c r="D687" s="2"/>
    </row>
    <row r="688" spans="4:4" ht="12.75" x14ac:dyDescent="0.15">
      <c r="D688" s="2"/>
    </row>
    <row r="689" spans="4:4" ht="12.75" x14ac:dyDescent="0.15">
      <c r="D689" s="2"/>
    </row>
    <row r="690" spans="4:4" ht="12.75" x14ac:dyDescent="0.15">
      <c r="D690" s="2"/>
    </row>
    <row r="691" spans="4:4" ht="12.75" x14ac:dyDescent="0.15">
      <c r="D691" s="2"/>
    </row>
    <row r="692" spans="4:4" ht="12.75" x14ac:dyDescent="0.15">
      <c r="D692" s="2"/>
    </row>
    <row r="693" spans="4:4" ht="12.75" x14ac:dyDescent="0.15">
      <c r="D693" s="2"/>
    </row>
    <row r="694" spans="4:4" ht="12.75" x14ac:dyDescent="0.15">
      <c r="D694" s="2"/>
    </row>
    <row r="695" spans="4:4" ht="12.75" x14ac:dyDescent="0.15">
      <c r="D695" s="2"/>
    </row>
    <row r="696" spans="4:4" ht="12.75" x14ac:dyDescent="0.15">
      <c r="D696" s="2"/>
    </row>
    <row r="697" spans="4:4" ht="12.75" x14ac:dyDescent="0.15">
      <c r="D697" s="2"/>
    </row>
    <row r="698" spans="4:4" ht="12.75" x14ac:dyDescent="0.15">
      <c r="D698" s="2"/>
    </row>
    <row r="699" spans="4:4" ht="12.75" x14ac:dyDescent="0.15">
      <c r="D699" s="2"/>
    </row>
    <row r="700" spans="4:4" ht="12.75" x14ac:dyDescent="0.15">
      <c r="D700" s="2"/>
    </row>
    <row r="701" spans="4:4" ht="12.75" x14ac:dyDescent="0.15">
      <c r="D701" s="2"/>
    </row>
    <row r="702" spans="4:4" ht="12.75" x14ac:dyDescent="0.15">
      <c r="D702" s="2"/>
    </row>
    <row r="703" spans="4:4" ht="12.75" x14ac:dyDescent="0.15">
      <c r="D703" s="2"/>
    </row>
    <row r="704" spans="4:4" ht="12.75" x14ac:dyDescent="0.15">
      <c r="D704" s="2"/>
    </row>
    <row r="705" spans="4:4" ht="12.75" x14ac:dyDescent="0.15">
      <c r="D705" s="2"/>
    </row>
    <row r="706" spans="4:4" ht="12.75" x14ac:dyDescent="0.15">
      <c r="D706" s="2"/>
    </row>
    <row r="707" spans="4:4" ht="12.75" x14ac:dyDescent="0.15">
      <c r="D707" s="2"/>
    </row>
    <row r="708" spans="4:4" ht="12.75" x14ac:dyDescent="0.15">
      <c r="D708" s="2"/>
    </row>
    <row r="709" spans="4:4" ht="12.75" x14ac:dyDescent="0.15">
      <c r="D709" s="2"/>
    </row>
    <row r="710" spans="4:4" ht="12.75" x14ac:dyDescent="0.15">
      <c r="D710" s="2"/>
    </row>
    <row r="711" spans="4:4" ht="12.75" x14ac:dyDescent="0.15">
      <c r="D711" s="2"/>
    </row>
    <row r="712" spans="4:4" ht="12.75" x14ac:dyDescent="0.15">
      <c r="D712" s="2"/>
    </row>
    <row r="713" spans="4:4" ht="12.75" x14ac:dyDescent="0.15">
      <c r="D713" s="2"/>
    </row>
    <row r="714" spans="4:4" ht="12.75" x14ac:dyDescent="0.15">
      <c r="D714" s="2"/>
    </row>
    <row r="715" spans="4:4" ht="12.75" x14ac:dyDescent="0.15">
      <c r="D715" s="2"/>
    </row>
    <row r="716" spans="4:4" ht="12.75" x14ac:dyDescent="0.15">
      <c r="D716" s="2"/>
    </row>
    <row r="717" spans="4:4" ht="12.75" x14ac:dyDescent="0.15">
      <c r="D717" s="2"/>
    </row>
    <row r="718" spans="4:4" ht="12.75" x14ac:dyDescent="0.15">
      <c r="D718" s="2"/>
    </row>
    <row r="719" spans="4:4" ht="12.75" x14ac:dyDescent="0.15">
      <c r="D719" s="2"/>
    </row>
    <row r="720" spans="4:4" ht="12.75" x14ac:dyDescent="0.15">
      <c r="D720" s="2"/>
    </row>
    <row r="721" spans="4:4" ht="12.75" x14ac:dyDescent="0.15">
      <c r="D721" s="2"/>
    </row>
    <row r="722" spans="4:4" ht="12.75" x14ac:dyDescent="0.15">
      <c r="D722" s="2"/>
    </row>
    <row r="723" spans="4:4" ht="12.75" x14ac:dyDescent="0.15">
      <c r="D723" s="2"/>
    </row>
    <row r="724" spans="4:4" ht="12.75" x14ac:dyDescent="0.15">
      <c r="D724" s="2"/>
    </row>
    <row r="725" spans="4:4" ht="12.75" x14ac:dyDescent="0.15">
      <c r="D725" s="2"/>
    </row>
    <row r="726" spans="4:4" ht="12.75" x14ac:dyDescent="0.15">
      <c r="D726" s="2"/>
    </row>
    <row r="727" spans="4:4" ht="12.75" x14ac:dyDescent="0.15">
      <c r="D727" s="2"/>
    </row>
    <row r="728" spans="4:4" ht="12.75" x14ac:dyDescent="0.15">
      <c r="D728" s="2"/>
    </row>
    <row r="729" spans="4:4" ht="12.75" x14ac:dyDescent="0.15">
      <c r="D729" s="2"/>
    </row>
    <row r="730" spans="4:4" ht="12.75" x14ac:dyDescent="0.15">
      <c r="D730" s="2"/>
    </row>
    <row r="731" spans="4:4" ht="12.75" x14ac:dyDescent="0.15">
      <c r="D731" s="2"/>
    </row>
    <row r="732" spans="4:4" ht="12.75" x14ac:dyDescent="0.15">
      <c r="D732" s="2"/>
    </row>
    <row r="733" spans="4:4" ht="12.75" x14ac:dyDescent="0.15">
      <c r="D733" s="2"/>
    </row>
    <row r="734" spans="4:4" ht="12.75" x14ac:dyDescent="0.15">
      <c r="D734" s="2"/>
    </row>
    <row r="735" spans="4:4" ht="12.75" x14ac:dyDescent="0.15">
      <c r="D735" s="2"/>
    </row>
    <row r="736" spans="4:4" ht="12.75" x14ac:dyDescent="0.15">
      <c r="D736" s="2"/>
    </row>
    <row r="737" spans="4:4" ht="12.75" x14ac:dyDescent="0.15">
      <c r="D737" s="2"/>
    </row>
    <row r="738" spans="4:4" ht="12.75" x14ac:dyDescent="0.15">
      <c r="D738" s="2"/>
    </row>
    <row r="739" spans="4:4" ht="12.75" x14ac:dyDescent="0.15">
      <c r="D739" s="2"/>
    </row>
    <row r="740" spans="4:4" ht="12.75" x14ac:dyDescent="0.15">
      <c r="D740" s="2"/>
    </row>
    <row r="741" spans="4:4" ht="12.75" x14ac:dyDescent="0.15">
      <c r="D741" s="2"/>
    </row>
    <row r="742" spans="4:4" ht="12.75" x14ac:dyDescent="0.15">
      <c r="D742" s="2"/>
    </row>
    <row r="743" spans="4:4" ht="12.75" x14ac:dyDescent="0.15">
      <c r="D743" s="2"/>
    </row>
    <row r="744" spans="4:4" ht="12.75" x14ac:dyDescent="0.15">
      <c r="D744" s="2"/>
    </row>
    <row r="745" spans="4:4" ht="12.75" x14ac:dyDescent="0.15">
      <c r="D745" s="2"/>
    </row>
    <row r="746" spans="4:4" ht="12.75" x14ac:dyDescent="0.15">
      <c r="D746" s="2"/>
    </row>
    <row r="747" spans="4:4" ht="12.75" x14ac:dyDescent="0.15">
      <c r="D747" s="2"/>
    </row>
    <row r="748" spans="4:4" ht="12.75" x14ac:dyDescent="0.15">
      <c r="D748" s="2"/>
    </row>
    <row r="749" spans="4:4" ht="12.75" x14ac:dyDescent="0.15">
      <c r="D749" s="2"/>
    </row>
    <row r="750" spans="4:4" ht="12.75" x14ac:dyDescent="0.15">
      <c r="D750" s="2"/>
    </row>
    <row r="751" spans="4:4" ht="12.75" x14ac:dyDescent="0.15">
      <c r="D751" s="2"/>
    </row>
    <row r="752" spans="4:4" ht="12.75" x14ac:dyDescent="0.15">
      <c r="D752" s="2"/>
    </row>
    <row r="753" spans="4:4" ht="12.75" x14ac:dyDescent="0.15">
      <c r="D753" s="2"/>
    </row>
    <row r="754" spans="4:4" ht="12.75" x14ac:dyDescent="0.15">
      <c r="D754" s="2"/>
    </row>
    <row r="755" spans="4:4" ht="12.75" x14ac:dyDescent="0.15">
      <c r="D755" s="2"/>
    </row>
    <row r="756" spans="4:4" ht="12.75" x14ac:dyDescent="0.15">
      <c r="D756" s="2"/>
    </row>
    <row r="757" spans="4:4" ht="12.75" x14ac:dyDescent="0.15">
      <c r="D757" s="2"/>
    </row>
    <row r="758" spans="4:4" ht="12.75" x14ac:dyDescent="0.15">
      <c r="D758" s="2"/>
    </row>
    <row r="759" spans="4:4" ht="12.75" x14ac:dyDescent="0.15">
      <c r="D759" s="2"/>
    </row>
    <row r="760" spans="4:4" ht="12.75" x14ac:dyDescent="0.15">
      <c r="D760" s="2"/>
    </row>
    <row r="761" spans="4:4" ht="12.75" x14ac:dyDescent="0.15">
      <c r="D761" s="2"/>
    </row>
    <row r="762" spans="4:4" ht="12.75" x14ac:dyDescent="0.15">
      <c r="D762" s="2"/>
    </row>
    <row r="763" spans="4:4" ht="12.75" x14ac:dyDescent="0.15">
      <c r="D763" s="2"/>
    </row>
    <row r="764" spans="4:4" ht="12.75" x14ac:dyDescent="0.15">
      <c r="D764" s="2"/>
    </row>
    <row r="765" spans="4:4" ht="12.75" x14ac:dyDescent="0.15">
      <c r="D765" s="2"/>
    </row>
    <row r="766" spans="4:4" ht="12.75" x14ac:dyDescent="0.15">
      <c r="D766" s="2"/>
    </row>
    <row r="767" spans="4:4" ht="12.75" x14ac:dyDescent="0.15">
      <c r="D767" s="2"/>
    </row>
    <row r="768" spans="4:4" ht="12.75" x14ac:dyDescent="0.15">
      <c r="D768" s="2"/>
    </row>
    <row r="769" spans="4:4" ht="12.75" x14ac:dyDescent="0.15">
      <c r="D769" s="2"/>
    </row>
    <row r="770" spans="4:4" ht="12.75" x14ac:dyDescent="0.15">
      <c r="D770" s="2"/>
    </row>
    <row r="771" spans="4:4" ht="12.75" x14ac:dyDescent="0.15">
      <c r="D771" s="2"/>
    </row>
    <row r="772" spans="4:4" ht="12.75" x14ac:dyDescent="0.15">
      <c r="D772" s="2"/>
    </row>
    <row r="773" spans="4:4" ht="12.75" x14ac:dyDescent="0.15">
      <c r="D773" s="2"/>
    </row>
    <row r="774" spans="4:4" ht="12.75" x14ac:dyDescent="0.15">
      <c r="D774" s="2"/>
    </row>
    <row r="775" spans="4:4" ht="12.75" x14ac:dyDescent="0.15">
      <c r="D775" s="2"/>
    </row>
    <row r="776" spans="4:4" ht="12.75" x14ac:dyDescent="0.15">
      <c r="D776" s="2"/>
    </row>
    <row r="777" spans="4:4" ht="12.75" x14ac:dyDescent="0.15">
      <c r="D777" s="2"/>
    </row>
    <row r="778" spans="4:4" ht="12.75" x14ac:dyDescent="0.15">
      <c r="D778" s="2"/>
    </row>
    <row r="779" spans="4:4" ht="12.75" x14ac:dyDescent="0.15">
      <c r="D779" s="2"/>
    </row>
    <row r="780" spans="4:4" ht="12.75" x14ac:dyDescent="0.15">
      <c r="D780" s="2"/>
    </row>
    <row r="781" spans="4:4" ht="12.75" x14ac:dyDescent="0.15">
      <c r="D781" s="2"/>
    </row>
    <row r="782" spans="4:4" ht="12.75" x14ac:dyDescent="0.15">
      <c r="D782" s="2"/>
    </row>
    <row r="783" spans="4:4" ht="12.75" x14ac:dyDescent="0.15">
      <c r="D783" s="2"/>
    </row>
    <row r="784" spans="4:4" ht="12.75" x14ac:dyDescent="0.15">
      <c r="D784" s="2"/>
    </row>
    <row r="785" spans="4:4" ht="12.75" x14ac:dyDescent="0.15">
      <c r="D785" s="2"/>
    </row>
    <row r="786" spans="4:4" ht="12.75" x14ac:dyDescent="0.15">
      <c r="D786" s="2"/>
    </row>
    <row r="787" spans="4:4" ht="12.75" x14ac:dyDescent="0.15">
      <c r="D787" s="2"/>
    </row>
    <row r="788" spans="4:4" ht="12.75" x14ac:dyDescent="0.15">
      <c r="D788" s="2"/>
    </row>
    <row r="789" spans="4:4" ht="12.75" x14ac:dyDescent="0.15">
      <c r="D789" s="2"/>
    </row>
    <row r="790" spans="4:4" ht="12.75" x14ac:dyDescent="0.15">
      <c r="D790" s="2"/>
    </row>
    <row r="791" spans="4:4" ht="12.75" x14ac:dyDescent="0.15">
      <c r="D791" s="2"/>
    </row>
    <row r="792" spans="4:4" ht="12.75" x14ac:dyDescent="0.15">
      <c r="D792" s="2"/>
    </row>
    <row r="793" spans="4:4" ht="12.75" x14ac:dyDescent="0.15">
      <c r="D793" s="2"/>
    </row>
    <row r="794" spans="4:4" ht="12.75" x14ac:dyDescent="0.15">
      <c r="D794" s="2"/>
    </row>
    <row r="795" spans="4:4" ht="12.75" x14ac:dyDescent="0.15">
      <c r="D795" s="2"/>
    </row>
    <row r="796" spans="4:4" ht="12.75" x14ac:dyDescent="0.15">
      <c r="D796" s="2"/>
    </row>
    <row r="797" spans="4:4" ht="12.75" x14ac:dyDescent="0.15">
      <c r="D797" s="2"/>
    </row>
    <row r="798" spans="4:4" ht="12.75" x14ac:dyDescent="0.15">
      <c r="D798" s="2"/>
    </row>
    <row r="799" spans="4:4" ht="12.75" x14ac:dyDescent="0.15">
      <c r="D799" s="2"/>
    </row>
    <row r="800" spans="4:4" ht="12.75" x14ac:dyDescent="0.15">
      <c r="D800" s="2"/>
    </row>
    <row r="801" spans="4:4" ht="12.75" x14ac:dyDescent="0.15">
      <c r="D801" s="2"/>
    </row>
    <row r="802" spans="4:4" ht="12.75" x14ac:dyDescent="0.15">
      <c r="D802" s="2"/>
    </row>
    <row r="803" spans="4:4" ht="12.75" x14ac:dyDescent="0.15">
      <c r="D803" s="2"/>
    </row>
    <row r="804" spans="4:4" ht="12.75" x14ac:dyDescent="0.15">
      <c r="D804" s="2"/>
    </row>
    <row r="805" spans="4:4" ht="12.75" x14ac:dyDescent="0.15">
      <c r="D805" s="2"/>
    </row>
    <row r="806" spans="4:4" ht="12.75" x14ac:dyDescent="0.15">
      <c r="D806" s="2"/>
    </row>
    <row r="807" spans="4:4" ht="12.75" x14ac:dyDescent="0.15">
      <c r="D807" s="2"/>
    </row>
    <row r="808" spans="4:4" ht="12.75" x14ac:dyDescent="0.15">
      <c r="D808" s="2"/>
    </row>
    <row r="809" spans="4:4" ht="12.75" x14ac:dyDescent="0.15">
      <c r="D809" s="2"/>
    </row>
    <row r="810" spans="4:4" ht="12.75" x14ac:dyDescent="0.15">
      <c r="D810" s="2"/>
    </row>
    <row r="811" spans="4:4" ht="12.75" x14ac:dyDescent="0.15">
      <c r="D811" s="2"/>
    </row>
    <row r="812" spans="4:4" ht="12.75" x14ac:dyDescent="0.15">
      <c r="D812" s="2"/>
    </row>
    <row r="813" spans="4:4" ht="12.75" x14ac:dyDescent="0.15">
      <c r="D813" s="2"/>
    </row>
    <row r="814" spans="4:4" ht="12.75" x14ac:dyDescent="0.15">
      <c r="D814" s="2"/>
    </row>
    <row r="815" spans="4:4" ht="12.75" x14ac:dyDescent="0.15">
      <c r="D815" s="2"/>
    </row>
    <row r="816" spans="4:4" ht="12.75" x14ac:dyDescent="0.15">
      <c r="D816" s="2"/>
    </row>
    <row r="817" spans="4:4" ht="12.75" x14ac:dyDescent="0.15">
      <c r="D817" s="2"/>
    </row>
    <row r="818" spans="4:4" ht="12.75" x14ac:dyDescent="0.15">
      <c r="D818" s="2"/>
    </row>
    <row r="819" spans="4:4" ht="12.75" x14ac:dyDescent="0.15">
      <c r="D819" s="2"/>
    </row>
    <row r="820" spans="4:4" ht="12.75" x14ac:dyDescent="0.15">
      <c r="D820" s="2"/>
    </row>
    <row r="821" spans="4:4" ht="12.75" x14ac:dyDescent="0.15">
      <c r="D821" s="2"/>
    </row>
    <row r="822" spans="4:4" ht="12.75" x14ac:dyDescent="0.15">
      <c r="D822" s="2"/>
    </row>
    <row r="823" spans="4:4" ht="12.75" x14ac:dyDescent="0.15">
      <c r="D823" s="2"/>
    </row>
    <row r="824" spans="4:4" ht="12.75" x14ac:dyDescent="0.15">
      <c r="D824" s="2"/>
    </row>
    <row r="825" spans="4:4" ht="12.75" x14ac:dyDescent="0.15">
      <c r="D825" s="2"/>
    </row>
    <row r="826" spans="4:4" ht="12.75" x14ac:dyDescent="0.15">
      <c r="D826" s="2"/>
    </row>
    <row r="827" spans="4:4" ht="12.75" x14ac:dyDescent="0.15">
      <c r="D827" s="2"/>
    </row>
    <row r="828" spans="4:4" ht="12.75" x14ac:dyDescent="0.15">
      <c r="D828" s="2"/>
    </row>
    <row r="829" spans="4:4" ht="12.75" x14ac:dyDescent="0.15">
      <c r="D829" s="2"/>
    </row>
    <row r="830" spans="4:4" ht="12.75" x14ac:dyDescent="0.15">
      <c r="D830" s="2"/>
    </row>
    <row r="831" spans="4:4" ht="12.75" x14ac:dyDescent="0.15">
      <c r="D831" s="2"/>
    </row>
    <row r="832" spans="4:4" ht="12.75" x14ac:dyDescent="0.15">
      <c r="D832" s="2"/>
    </row>
    <row r="833" spans="4:4" ht="12.75" x14ac:dyDescent="0.15">
      <c r="D833" s="2"/>
    </row>
    <row r="834" spans="4:4" ht="12.75" x14ac:dyDescent="0.15">
      <c r="D834" s="2"/>
    </row>
    <row r="835" spans="4:4" ht="12.75" x14ac:dyDescent="0.15">
      <c r="D835" s="2"/>
    </row>
    <row r="836" spans="4:4" ht="12.75" x14ac:dyDescent="0.15">
      <c r="D836" s="2"/>
    </row>
    <row r="837" spans="4:4" ht="12.75" x14ac:dyDescent="0.15">
      <c r="D837" s="2"/>
    </row>
    <row r="838" spans="4:4" ht="12.75" x14ac:dyDescent="0.15">
      <c r="D838" s="2"/>
    </row>
    <row r="839" spans="4:4" ht="12.75" x14ac:dyDescent="0.15">
      <c r="D839" s="2"/>
    </row>
    <row r="840" spans="4:4" ht="12.75" x14ac:dyDescent="0.15">
      <c r="D840" s="2"/>
    </row>
    <row r="841" spans="4:4" ht="12.75" x14ac:dyDescent="0.15">
      <c r="D841" s="2"/>
    </row>
    <row r="842" spans="4:4" ht="12.75" x14ac:dyDescent="0.15">
      <c r="D842" s="2"/>
    </row>
    <row r="843" spans="4:4" ht="12.75" x14ac:dyDescent="0.15">
      <c r="D843" s="2"/>
    </row>
    <row r="844" spans="4:4" ht="12.75" x14ac:dyDescent="0.15">
      <c r="D844" s="2"/>
    </row>
    <row r="845" spans="4:4" ht="12.75" x14ac:dyDescent="0.15">
      <c r="D845" s="2"/>
    </row>
    <row r="846" spans="4:4" ht="12.75" x14ac:dyDescent="0.15">
      <c r="D846" s="2"/>
    </row>
    <row r="847" spans="4:4" ht="12.75" x14ac:dyDescent="0.15">
      <c r="D847" s="2"/>
    </row>
    <row r="848" spans="4:4" ht="12.75" x14ac:dyDescent="0.15">
      <c r="D848" s="2"/>
    </row>
    <row r="849" spans="4:4" ht="12.75" x14ac:dyDescent="0.15">
      <c r="D849" s="2"/>
    </row>
    <row r="850" spans="4:4" ht="12.75" x14ac:dyDescent="0.15">
      <c r="D850" s="2"/>
    </row>
    <row r="851" spans="4:4" ht="12.75" x14ac:dyDescent="0.15">
      <c r="D851" s="2"/>
    </row>
    <row r="852" spans="4:4" ht="12.75" x14ac:dyDescent="0.15">
      <c r="D852" s="2"/>
    </row>
    <row r="853" spans="4:4" ht="12.75" x14ac:dyDescent="0.15">
      <c r="D853" s="2"/>
    </row>
    <row r="854" spans="4:4" ht="12.75" x14ac:dyDescent="0.15">
      <c r="D854" s="2"/>
    </row>
    <row r="855" spans="4:4" ht="12.75" x14ac:dyDescent="0.15">
      <c r="D855" s="2"/>
    </row>
    <row r="856" spans="4:4" ht="12.75" x14ac:dyDescent="0.15">
      <c r="D856" s="2"/>
    </row>
    <row r="857" spans="4:4" ht="12.75" x14ac:dyDescent="0.15">
      <c r="D857" s="2"/>
    </row>
    <row r="858" spans="4:4" ht="12.75" x14ac:dyDescent="0.15">
      <c r="D858" s="2"/>
    </row>
    <row r="859" spans="4:4" ht="12.75" x14ac:dyDescent="0.15">
      <c r="D859" s="2"/>
    </row>
    <row r="860" spans="4:4" ht="12.75" x14ac:dyDescent="0.15">
      <c r="D860" s="2"/>
    </row>
    <row r="861" spans="4:4" ht="12.75" x14ac:dyDescent="0.15">
      <c r="D861" s="2"/>
    </row>
    <row r="862" spans="4:4" ht="12.75" x14ac:dyDescent="0.15">
      <c r="D862" s="2"/>
    </row>
    <row r="863" spans="4:4" ht="12.75" x14ac:dyDescent="0.15">
      <c r="D863" s="2"/>
    </row>
    <row r="864" spans="4:4" ht="12.75" x14ac:dyDescent="0.15">
      <c r="D864" s="2"/>
    </row>
    <row r="865" spans="4:4" ht="12.75" x14ac:dyDescent="0.15">
      <c r="D865" s="2"/>
    </row>
    <row r="866" spans="4:4" ht="12.75" x14ac:dyDescent="0.15">
      <c r="D866" s="2"/>
    </row>
    <row r="867" spans="4:4" ht="12.75" x14ac:dyDescent="0.15">
      <c r="D867" s="2"/>
    </row>
    <row r="868" spans="4:4" ht="12.75" x14ac:dyDescent="0.15">
      <c r="D868" s="2"/>
    </row>
    <row r="869" spans="4:4" ht="12.75" x14ac:dyDescent="0.15">
      <c r="D869" s="2"/>
    </row>
    <row r="870" spans="4:4" ht="12.75" x14ac:dyDescent="0.15">
      <c r="D870" s="2"/>
    </row>
    <row r="871" spans="4:4" ht="12.75" x14ac:dyDescent="0.15">
      <c r="D871" s="2"/>
    </row>
    <row r="872" spans="4:4" ht="12.75" x14ac:dyDescent="0.15">
      <c r="D872" s="2"/>
    </row>
    <row r="873" spans="4:4" ht="12.75" x14ac:dyDescent="0.15">
      <c r="D873" s="2"/>
    </row>
    <row r="874" spans="4:4" ht="12.75" x14ac:dyDescent="0.15">
      <c r="D874" s="2"/>
    </row>
    <row r="875" spans="4:4" ht="12.75" x14ac:dyDescent="0.15">
      <c r="D875" s="2"/>
    </row>
    <row r="876" spans="4:4" ht="12.75" x14ac:dyDescent="0.15">
      <c r="D876" s="2"/>
    </row>
    <row r="877" spans="4:4" ht="12.75" x14ac:dyDescent="0.15">
      <c r="D877" s="2"/>
    </row>
    <row r="878" spans="4:4" ht="12.75" x14ac:dyDescent="0.15">
      <c r="D878" s="2"/>
    </row>
    <row r="879" spans="4:4" ht="12.75" x14ac:dyDescent="0.15">
      <c r="D879" s="2"/>
    </row>
    <row r="880" spans="4:4" ht="12.75" x14ac:dyDescent="0.15">
      <c r="D880" s="2"/>
    </row>
    <row r="881" spans="4:4" ht="12.75" x14ac:dyDescent="0.15">
      <c r="D881" s="2"/>
    </row>
    <row r="882" spans="4:4" ht="12.75" x14ac:dyDescent="0.15">
      <c r="D882" s="2"/>
    </row>
    <row r="883" spans="4:4" ht="12.75" x14ac:dyDescent="0.15">
      <c r="D883" s="2"/>
    </row>
    <row r="884" spans="4:4" ht="12.75" x14ac:dyDescent="0.15">
      <c r="D884" s="2"/>
    </row>
    <row r="885" spans="4:4" ht="12.75" x14ac:dyDescent="0.15">
      <c r="D885" s="2"/>
    </row>
    <row r="886" spans="4:4" ht="12.75" x14ac:dyDescent="0.15">
      <c r="D886" s="2"/>
    </row>
    <row r="887" spans="4:4" ht="12.75" x14ac:dyDescent="0.15">
      <c r="D887" s="2"/>
    </row>
    <row r="888" spans="4:4" ht="12.75" x14ac:dyDescent="0.15">
      <c r="D888" s="2"/>
    </row>
    <row r="889" spans="4:4" ht="12.75" x14ac:dyDescent="0.15">
      <c r="D889" s="2"/>
    </row>
    <row r="890" spans="4:4" ht="12.75" x14ac:dyDescent="0.15">
      <c r="D890" s="2"/>
    </row>
    <row r="891" spans="4:4" ht="12.75" x14ac:dyDescent="0.15">
      <c r="D891" s="2"/>
    </row>
    <row r="892" spans="4:4" ht="12.75" x14ac:dyDescent="0.15">
      <c r="D892" s="2"/>
    </row>
    <row r="893" spans="4:4" ht="12.75" x14ac:dyDescent="0.15">
      <c r="D893" s="2"/>
    </row>
    <row r="894" spans="4:4" ht="12.75" x14ac:dyDescent="0.15">
      <c r="D894" s="2"/>
    </row>
    <row r="895" spans="4:4" ht="12.75" x14ac:dyDescent="0.15">
      <c r="D895" s="2"/>
    </row>
    <row r="896" spans="4:4" ht="12.75" x14ac:dyDescent="0.15">
      <c r="D896" s="2"/>
    </row>
    <row r="897" spans="4:4" ht="12.75" x14ac:dyDescent="0.15">
      <c r="D897" s="2"/>
    </row>
    <row r="898" spans="4:4" ht="12.75" x14ac:dyDescent="0.15">
      <c r="D898" s="2"/>
    </row>
    <row r="899" spans="4:4" ht="12.75" x14ac:dyDescent="0.15">
      <c r="D899" s="2"/>
    </row>
    <row r="900" spans="4:4" ht="12.75" x14ac:dyDescent="0.15">
      <c r="D900" s="2"/>
    </row>
    <row r="901" spans="4:4" ht="12.75" x14ac:dyDescent="0.15">
      <c r="D901" s="2"/>
    </row>
    <row r="902" spans="4:4" ht="12.75" x14ac:dyDescent="0.15">
      <c r="D902" s="2"/>
    </row>
    <row r="903" spans="4:4" ht="12.75" x14ac:dyDescent="0.15">
      <c r="D903" s="2"/>
    </row>
    <row r="904" spans="4:4" ht="12.75" x14ac:dyDescent="0.15">
      <c r="D904" s="2"/>
    </row>
    <row r="905" spans="4:4" ht="12.75" x14ac:dyDescent="0.15">
      <c r="D905" s="2"/>
    </row>
    <row r="906" spans="4:4" ht="12.75" x14ac:dyDescent="0.15">
      <c r="D906" s="2"/>
    </row>
    <row r="907" spans="4:4" ht="12.75" x14ac:dyDescent="0.15">
      <c r="D907" s="2"/>
    </row>
    <row r="908" spans="4:4" ht="12.75" x14ac:dyDescent="0.15">
      <c r="D908" s="2"/>
    </row>
    <row r="909" spans="4:4" ht="12.75" x14ac:dyDescent="0.15">
      <c r="D909" s="2"/>
    </row>
    <row r="910" spans="4:4" ht="12.75" x14ac:dyDescent="0.15">
      <c r="D910" s="2"/>
    </row>
    <row r="911" spans="4:4" ht="12.75" x14ac:dyDescent="0.15">
      <c r="D911" s="2"/>
    </row>
    <row r="912" spans="4:4" ht="12.75" x14ac:dyDescent="0.15">
      <c r="D912" s="2"/>
    </row>
    <row r="913" spans="4:4" ht="12.75" x14ac:dyDescent="0.15">
      <c r="D913" s="2"/>
    </row>
    <row r="914" spans="4:4" ht="12.75" x14ac:dyDescent="0.15">
      <c r="D914" s="2"/>
    </row>
    <row r="915" spans="4:4" ht="12.75" x14ac:dyDescent="0.15">
      <c r="D915" s="2"/>
    </row>
    <row r="916" spans="4:4" ht="12.75" x14ac:dyDescent="0.15">
      <c r="D916" s="2"/>
    </row>
    <row r="917" spans="4:4" ht="12.75" x14ac:dyDescent="0.15">
      <c r="D917" s="2"/>
    </row>
    <row r="918" spans="4:4" ht="12.75" x14ac:dyDescent="0.15">
      <c r="D918" s="2"/>
    </row>
    <row r="919" spans="4:4" ht="12.75" x14ac:dyDescent="0.15">
      <c r="D919" s="2"/>
    </row>
    <row r="920" spans="4:4" ht="12.75" x14ac:dyDescent="0.15">
      <c r="D920" s="2"/>
    </row>
    <row r="921" spans="4:4" ht="12.75" x14ac:dyDescent="0.15">
      <c r="D921" s="2"/>
    </row>
    <row r="922" spans="4:4" ht="12.75" x14ac:dyDescent="0.15">
      <c r="D922" s="2"/>
    </row>
    <row r="923" spans="4:4" ht="12.75" x14ac:dyDescent="0.15">
      <c r="D923" s="2"/>
    </row>
    <row r="924" spans="4:4" ht="12.75" x14ac:dyDescent="0.15">
      <c r="D924" s="2"/>
    </row>
    <row r="925" spans="4:4" ht="12.75" x14ac:dyDescent="0.15"/>
    <row r="926" spans="4:4" ht="12.75" x14ac:dyDescent="0.15"/>
    <row r="927" spans="4:4" ht="12.75" x14ac:dyDescent="0.15"/>
    <row r="928" spans="4:4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</sheetData>
  <mergeCells count="37">
    <mergeCell ref="N36:R36"/>
    <mergeCell ref="S36:T36"/>
    <mergeCell ref="N35:R35"/>
    <mergeCell ref="S35:T35"/>
    <mergeCell ref="N33:R33"/>
    <mergeCell ref="S33:T33"/>
    <mergeCell ref="N31:R31"/>
    <mergeCell ref="S31:T31"/>
    <mergeCell ref="N32:R32"/>
    <mergeCell ref="S32:T32"/>
    <mergeCell ref="N34:R34"/>
    <mergeCell ref="S34:T34"/>
    <mergeCell ref="D11:W11"/>
    <mergeCell ref="D20:W20"/>
    <mergeCell ref="D21:E21"/>
    <mergeCell ref="J21:K21"/>
    <mergeCell ref="V21:W21"/>
    <mergeCell ref="F21:G21"/>
    <mergeCell ref="H21:I21"/>
    <mergeCell ref="V12:W12"/>
    <mergeCell ref="D12:E12"/>
    <mergeCell ref="F12:G12"/>
    <mergeCell ref="H12:I12"/>
    <mergeCell ref="J12:K12"/>
    <mergeCell ref="L21:M21"/>
    <mergeCell ref="N21:O21"/>
    <mergeCell ref="P21:Q21"/>
    <mergeCell ref="R21:S21"/>
    <mergeCell ref="T21:U21"/>
    <mergeCell ref="A18:Z18"/>
    <mergeCell ref="A27:Z27"/>
    <mergeCell ref="AB18:AH18"/>
    <mergeCell ref="L12:M12"/>
    <mergeCell ref="N12:O12"/>
    <mergeCell ref="P12:Q12"/>
    <mergeCell ref="R12:S12"/>
    <mergeCell ref="T12:U1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AA01-B665-094E-9D6D-83B2FD4BADB9}">
  <sheetPr>
    <outlinePr summaryBelow="0" summaryRight="0"/>
    <pageSetUpPr fitToPage="1"/>
  </sheetPr>
  <dimension ref="A1:AH968"/>
  <sheetViews>
    <sheetView showWhiteSpace="0" view="pageLayout" topLeftCell="A14" zoomScaleNormal="70" workbookViewId="0">
      <selection activeCell="A28" sqref="A28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7.28125" style="40" customWidth="1"/>
    <col min="5" max="5" width="6.47265625" style="44" customWidth="1"/>
    <col min="6" max="6" width="7.14453125" style="40" customWidth="1"/>
    <col min="7" max="7" width="4.58203125" style="44" customWidth="1"/>
    <col min="8" max="8" width="4.58203125" style="40" customWidth="1"/>
    <col min="9" max="9" width="6.60546875" style="44" customWidth="1"/>
    <col min="10" max="10" width="6.06640625" style="40" customWidth="1"/>
    <col min="11" max="11" width="6.06640625" style="44" customWidth="1"/>
    <col min="12" max="20" width="4.58203125" style="44" customWidth="1"/>
    <col min="21" max="21" width="4.58203125" style="44" hidden="1" customWidth="1"/>
    <col min="22" max="22" width="4.58203125" style="40" hidden="1" customWidth="1"/>
    <col min="23" max="23" width="4.58203125" style="44" hidden="1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2"/>
      <c r="I1" s="56"/>
    </row>
    <row r="2" spans="1:34" ht="12.75" x14ac:dyDescent="0.15">
      <c r="D2" s="2"/>
    </row>
    <row r="3" spans="1:34" ht="12.75" x14ac:dyDescent="0.15">
      <c r="D3" s="2"/>
    </row>
    <row r="4" spans="1:34" ht="12.75" x14ac:dyDescent="0.15">
      <c r="D4" s="2"/>
    </row>
    <row r="5" spans="1:34" ht="12.75" x14ac:dyDescent="0.15">
      <c r="D5" s="2"/>
    </row>
    <row r="6" spans="1:34" ht="12.75" x14ac:dyDescent="0.15">
      <c r="D6" s="2"/>
    </row>
    <row r="7" spans="1:34" ht="12.75" x14ac:dyDescent="0.15">
      <c r="D7" s="2"/>
    </row>
    <row r="8" spans="1:34" ht="12.75" x14ac:dyDescent="0.15">
      <c r="D8" s="2"/>
    </row>
    <row r="9" spans="1:34" ht="12.75" x14ac:dyDescent="0.15">
      <c r="D9" s="2"/>
    </row>
    <row r="10" spans="1:34" ht="12.75" x14ac:dyDescent="0.15">
      <c r="A10" s="2" t="s">
        <v>109</v>
      </c>
      <c r="D10" s="2"/>
    </row>
    <row r="11" spans="1:34" ht="18.600000000000001" customHeight="1" x14ac:dyDescent="0.15">
      <c r="A11" s="58"/>
      <c r="B11" s="32" t="s">
        <v>0</v>
      </c>
      <c r="C11" s="31" t="s">
        <v>1</v>
      </c>
      <c r="D11" s="186" t="s">
        <v>26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81" t="s">
        <v>4</v>
      </c>
      <c r="E12" s="181"/>
      <c r="F12" s="181" t="s">
        <v>5</v>
      </c>
      <c r="G12" s="181"/>
      <c r="H12" s="181" t="s">
        <v>6</v>
      </c>
      <c r="I12" s="181"/>
      <c r="J12" s="181" t="s">
        <v>7</v>
      </c>
      <c r="K12" s="181"/>
      <c r="L12" s="181" t="s">
        <v>8</v>
      </c>
      <c r="M12" s="181"/>
      <c r="N12" s="181" t="s">
        <v>68</v>
      </c>
      <c r="O12" s="181"/>
      <c r="P12" s="181" t="s">
        <v>69</v>
      </c>
      <c r="Q12" s="181"/>
      <c r="R12" s="181" t="s">
        <v>70</v>
      </c>
      <c r="S12" s="181"/>
      <c r="T12" s="181" t="s">
        <v>71</v>
      </c>
      <c r="U12" s="181"/>
      <c r="V12" s="181" t="s">
        <v>72</v>
      </c>
      <c r="W12" s="181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28</v>
      </c>
      <c r="C13" s="4" t="s">
        <v>34</v>
      </c>
      <c r="D13" s="33" t="s">
        <v>81</v>
      </c>
      <c r="E13" s="45" t="s">
        <v>97</v>
      </c>
      <c r="F13" s="33" t="s">
        <v>112</v>
      </c>
      <c r="G13" s="45" t="s">
        <v>111</v>
      </c>
      <c r="H13" s="33" t="s">
        <v>114</v>
      </c>
      <c r="I13" s="45" t="s">
        <v>110</v>
      </c>
      <c r="J13" s="33"/>
      <c r="K13" s="45"/>
      <c r="L13" s="33"/>
      <c r="M13" s="45"/>
      <c r="N13" s="33"/>
      <c r="O13" s="45"/>
      <c r="P13" s="33"/>
      <c r="Q13" s="45"/>
      <c r="R13" s="33"/>
      <c r="S13" s="45"/>
      <c r="T13" s="33"/>
      <c r="U13" s="45"/>
      <c r="V13" s="33"/>
      <c r="W13" s="45"/>
      <c r="X13" s="29" t="s">
        <v>37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36" thickBot="1" x14ac:dyDescent="0.2">
      <c r="A14" s="3" t="s">
        <v>29</v>
      </c>
      <c r="B14" s="28" t="s">
        <v>99</v>
      </c>
      <c r="C14" s="4" t="s">
        <v>34</v>
      </c>
      <c r="D14" s="33" t="s">
        <v>81</v>
      </c>
      <c r="E14" s="45" t="s">
        <v>114</v>
      </c>
      <c r="F14" s="33" t="s">
        <v>112</v>
      </c>
      <c r="G14" s="45" t="s">
        <v>115</v>
      </c>
      <c r="H14" s="33" t="s">
        <v>81</v>
      </c>
      <c r="I14" s="45" t="s">
        <v>113</v>
      </c>
      <c r="J14" s="33"/>
      <c r="K14" s="45"/>
      <c r="L14" s="33"/>
      <c r="M14" s="45"/>
      <c r="N14" s="33"/>
      <c r="O14" s="45"/>
      <c r="P14" s="33"/>
      <c r="Q14" s="45"/>
      <c r="R14" s="33"/>
      <c r="S14" s="45"/>
      <c r="T14" s="33"/>
      <c r="U14" s="45"/>
      <c r="V14" s="33"/>
      <c r="W14" s="45"/>
      <c r="X14" s="29" t="s">
        <v>38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24.75" thickBot="1" x14ac:dyDescent="0.2">
      <c r="A15" s="3" t="s">
        <v>30</v>
      </c>
      <c r="B15" s="28" t="s">
        <v>33</v>
      </c>
      <c r="C15" s="4" t="s">
        <v>35</v>
      </c>
      <c r="D15" s="33" t="s">
        <v>95</v>
      </c>
      <c r="E15" s="45" t="s">
        <v>104</v>
      </c>
      <c r="F15" s="33" t="s">
        <v>94</v>
      </c>
      <c r="G15" s="45" t="s">
        <v>117</v>
      </c>
      <c r="H15" s="33" t="s">
        <v>95</v>
      </c>
      <c r="I15" s="45" t="s">
        <v>118</v>
      </c>
      <c r="J15" s="33"/>
      <c r="K15" s="45"/>
      <c r="L15" s="33"/>
      <c r="M15" s="45"/>
      <c r="N15" s="33"/>
      <c r="O15" s="45"/>
      <c r="P15" s="33"/>
      <c r="Q15" s="45"/>
      <c r="R15" s="33"/>
      <c r="S15" s="45"/>
      <c r="T15" s="33"/>
      <c r="U15" s="45"/>
      <c r="V15" s="33"/>
      <c r="W15" s="45"/>
      <c r="X15" s="29" t="s">
        <v>37</v>
      </c>
      <c r="Y15" s="3" t="s">
        <v>42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24.75" thickBot="1" x14ac:dyDescent="0.2">
      <c r="A16" s="3" t="s">
        <v>31</v>
      </c>
      <c r="B16" s="30" t="s">
        <v>32</v>
      </c>
      <c r="C16" s="4" t="s">
        <v>34</v>
      </c>
      <c r="D16" s="33" t="s">
        <v>83</v>
      </c>
      <c r="E16" s="45" t="s">
        <v>89</v>
      </c>
      <c r="F16" s="33" t="s">
        <v>106</v>
      </c>
      <c r="G16" s="45" t="s">
        <v>105</v>
      </c>
      <c r="H16" s="33" t="s">
        <v>83</v>
      </c>
      <c r="I16" s="45" t="s">
        <v>116</v>
      </c>
      <c r="J16" s="33"/>
      <c r="K16" s="45"/>
      <c r="L16" s="33"/>
      <c r="M16" s="45"/>
      <c r="N16" s="33"/>
      <c r="O16" s="45"/>
      <c r="P16" s="33"/>
      <c r="Q16" s="45"/>
      <c r="R16" s="33"/>
      <c r="S16" s="45"/>
      <c r="T16" s="33"/>
      <c r="U16" s="45"/>
      <c r="V16" s="33"/>
      <c r="W16" s="45"/>
      <c r="X16" s="29" t="s">
        <v>39</v>
      </c>
      <c r="Y16" s="3" t="s">
        <v>42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 t="s">
        <v>84</v>
      </c>
      <c r="B17" s="28" t="s">
        <v>85</v>
      </c>
      <c r="C17" s="4" t="s">
        <v>35</v>
      </c>
      <c r="D17" s="33" t="s">
        <v>36</v>
      </c>
      <c r="E17" s="45"/>
      <c r="F17" s="33" t="s">
        <v>36</v>
      </c>
      <c r="G17" s="45"/>
      <c r="H17" s="33"/>
      <c r="I17" s="45"/>
      <c r="J17" s="33"/>
      <c r="K17" s="45"/>
      <c r="L17" s="33"/>
      <c r="M17" s="45"/>
      <c r="N17" s="33"/>
      <c r="O17" s="45"/>
      <c r="P17" s="33"/>
      <c r="Q17" s="45"/>
      <c r="R17" s="33"/>
      <c r="S17" s="45"/>
      <c r="T17" s="33"/>
      <c r="U17" s="45"/>
      <c r="V17" s="33"/>
      <c r="W17" s="45"/>
      <c r="X17" s="29" t="s">
        <v>40</v>
      </c>
      <c r="Y17" s="3" t="s">
        <v>43</v>
      </c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" t="s">
        <v>119</v>
      </c>
      <c r="D19" s="2"/>
      <c r="AB19" s="9"/>
      <c r="AC19" s="10"/>
      <c r="AD19" s="11"/>
      <c r="AE19" s="37"/>
      <c r="AF19" s="49"/>
      <c r="AG19" s="37"/>
      <c r="AH19" s="54"/>
    </row>
    <row r="20" spans="1:34" ht="18.75" customHeight="1" x14ac:dyDescent="0.15">
      <c r="A20" s="58"/>
      <c r="B20" s="32" t="s">
        <v>0</v>
      </c>
      <c r="C20" s="31" t="s">
        <v>1</v>
      </c>
      <c r="D20" s="186" t="s">
        <v>26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31" t="s">
        <v>2</v>
      </c>
      <c r="Y20" s="26" t="s">
        <v>3</v>
      </c>
      <c r="Z20" s="26" t="s">
        <v>25</v>
      </c>
      <c r="AB20" s="9" t="s">
        <v>12</v>
      </c>
      <c r="AC20" s="10"/>
      <c r="AD20" s="11"/>
      <c r="AE20" s="37"/>
      <c r="AF20" s="49"/>
      <c r="AG20" s="37"/>
      <c r="AH20" s="54"/>
    </row>
    <row r="21" spans="1:34" ht="18.75" customHeight="1" thickBot="1" x14ac:dyDescent="0.2">
      <c r="D21" s="181" t="s">
        <v>4</v>
      </c>
      <c r="E21" s="181"/>
      <c r="F21" s="181" t="s">
        <v>5</v>
      </c>
      <c r="G21" s="181"/>
      <c r="H21" s="181" t="s">
        <v>6</v>
      </c>
      <c r="I21" s="181"/>
      <c r="J21" s="181" t="s">
        <v>7</v>
      </c>
      <c r="K21" s="181"/>
      <c r="L21" s="181" t="s">
        <v>8</v>
      </c>
      <c r="M21" s="181"/>
      <c r="N21" s="181" t="s">
        <v>68</v>
      </c>
      <c r="O21" s="181"/>
      <c r="P21" s="181" t="s">
        <v>69</v>
      </c>
      <c r="Q21" s="181"/>
      <c r="R21" s="181" t="s">
        <v>70</v>
      </c>
      <c r="S21" s="181"/>
      <c r="T21" s="181" t="s">
        <v>71</v>
      </c>
      <c r="U21" s="181"/>
      <c r="V21" s="181" t="s">
        <v>72</v>
      </c>
      <c r="W21" s="181"/>
      <c r="X21" s="1"/>
      <c r="Y21" s="1"/>
      <c r="Z21" s="1"/>
      <c r="AB21" s="9" t="s">
        <v>13</v>
      </c>
      <c r="AC21" s="10"/>
      <c r="AD21" s="11"/>
      <c r="AE21" s="37"/>
      <c r="AF21" s="49"/>
      <c r="AG21" s="37"/>
      <c r="AH21" s="54"/>
    </row>
    <row r="22" spans="1:34" ht="24.75" thickBot="1" x14ac:dyDescent="0.2">
      <c r="A22" s="3" t="s">
        <v>27</v>
      </c>
      <c r="B22" s="28" t="s">
        <v>28</v>
      </c>
      <c r="C22" s="4" t="s">
        <v>34</v>
      </c>
      <c r="D22" s="33" t="s">
        <v>81</v>
      </c>
      <c r="E22" s="45" t="s">
        <v>124</v>
      </c>
      <c r="F22" s="33" t="s">
        <v>112</v>
      </c>
      <c r="G22" s="45" t="s">
        <v>125</v>
      </c>
      <c r="H22" s="33" t="s">
        <v>106</v>
      </c>
      <c r="I22" s="45" t="s">
        <v>120</v>
      </c>
      <c r="J22" s="33"/>
      <c r="K22" s="45"/>
      <c r="L22" s="33"/>
      <c r="M22" s="45"/>
      <c r="N22" s="33"/>
      <c r="O22" s="45"/>
      <c r="P22" s="33"/>
      <c r="Q22" s="45"/>
      <c r="R22" s="33"/>
      <c r="S22" s="45"/>
      <c r="T22" s="33"/>
      <c r="U22" s="45"/>
      <c r="V22" s="33"/>
      <c r="W22" s="45"/>
      <c r="X22" s="29" t="s">
        <v>37</v>
      </c>
      <c r="Y22" s="3" t="s">
        <v>41</v>
      </c>
      <c r="Z22" s="3"/>
      <c r="AB22" s="9"/>
      <c r="AC22" s="10"/>
      <c r="AD22" s="11"/>
      <c r="AE22" s="37"/>
      <c r="AF22" s="49"/>
      <c r="AG22" s="37"/>
      <c r="AH22" s="54"/>
    </row>
    <row r="23" spans="1:34" ht="36" thickBot="1" x14ac:dyDescent="0.2">
      <c r="A23" s="3" t="s">
        <v>29</v>
      </c>
      <c r="B23" s="28" t="s">
        <v>99</v>
      </c>
      <c r="C23" s="4" t="s">
        <v>34</v>
      </c>
      <c r="D23" s="33" t="s">
        <v>81</v>
      </c>
      <c r="E23" s="45" t="s">
        <v>126</v>
      </c>
      <c r="F23" s="33" t="s">
        <v>112</v>
      </c>
      <c r="G23" s="45" t="s">
        <v>127</v>
      </c>
      <c r="H23" s="33" t="s">
        <v>81</v>
      </c>
      <c r="I23" s="45" t="s">
        <v>121</v>
      </c>
      <c r="J23" s="33"/>
      <c r="K23" s="45"/>
      <c r="L23" s="33"/>
      <c r="M23" s="45"/>
      <c r="N23" s="33"/>
      <c r="O23" s="45"/>
      <c r="P23" s="33"/>
      <c r="Q23" s="45"/>
      <c r="R23" s="33"/>
      <c r="S23" s="45"/>
      <c r="T23" s="33"/>
      <c r="U23" s="45"/>
      <c r="V23" s="33"/>
      <c r="W23" s="45"/>
      <c r="X23" s="29" t="s">
        <v>38</v>
      </c>
      <c r="Y23" s="3" t="s">
        <v>41</v>
      </c>
      <c r="Z23" s="3"/>
      <c r="AB23" s="12" t="s">
        <v>14</v>
      </c>
      <c r="AC23" s="10"/>
      <c r="AD23" s="11"/>
      <c r="AE23" s="37"/>
      <c r="AF23" s="49"/>
      <c r="AG23" s="37"/>
      <c r="AH23" s="54"/>
    </row>
    <row r="24" spans="1:34" ht="24.75" thickBot="1" x14ac:dyDescent="0.2">
      <c r="A24" s="3" t="s">
        <v>30</v>
      </c>
      <c r="B24" s="28" t="s">
        <v>108</v>
      </c>
      <c r="C24" s="4" t="s">
        <v>35</v>
      </c>
      <c r="D24" s="33" t="s">
        <v>95</v>
      </c>
      <c r="E24" s="45" t="s">
        <v>118</v>
      </c>
      <c r="F24" s="33" t="s">
        <v>94</v>
      </c>
      <c r="G24" s="45" t="s">
        <v>122</v>
      </c>
      <c r="H24" s="33" t="s">
        <v>107</v>
      </c>
      <c r="I24" s="45" t="s">
        <v>88</v>
      </c>
      <c r="J24" s="33"/>
      <c r="K24" s="45"/>
      <c r="L24" s="33"/>
      <c r="M24" s="45"/>
      <c r="N24" s="33"/>
      <c r="O24" s="45"/>
      <c r="P24" s="33"/>
      <c r="Q24" s="45"/>
      <c r="R24" s="33"/>
      <c r="S24" s="45"/>
      <c r="T24" s="33"/>
      <c r="U24" s="45"/>
      <c r="V24" s="33"/>
      <c r="W24" s="45"/>
      <c r="X24" s="29" t="s">
        <v>37</v>
      </c>
      <c r="Y24" s="3" t="s">
        <v>42</v>
      </c>
      <c r="Z24" s="3"/>
      <c r="AB24" s="13" t="s">
        <v>15</v>
      </c>
      <c r="AC24" s="14"/>
      <c r="AD24" s="15"/>
      <c r="AE24" s="38"/>
      <c r="AF24" s="50"/>
      <c r="AG24" s="41"/>
      <c r="AH24" s="54"/>
    </row>
    <row r="25" spans="1:34" ht="24.75" thickBot="1" x14ac:dyDescent="0.2">
      <c r="A25" s="3" t="s">
        <v>31</v>
      </c>
      <c r="B25" s="30" t="s">
        <v>32</v>
      </c>
      <c r="C25" s="4" t="s">
        <v>34</v>
      </c>
      <c r="D25" s="33" t="s">
        <v>83</v>
      </c>
      <c r="E25" s="45" t="s">
        <v>105</v>
      </c>
      <c r="F25" s="33" t="s">
        <v>102</v>
      </c>
      <c r="G25" s="45" t="s">
        <v>116</v>
      </c>
      <c r="H25" s="33" t="s">
        <v>81</v>
      </c>
      <c r="I25" s="45" t="s">
        <v>123</v>
      </c>
      <c r="J25" s="33"/>
      <c r="K25" s="45"/>
      <c r="L25" s="33"/>
      <c r="M25" s="45"/>
      <c r="N25" s="33"/>
      <c r="O25" s="45"/>
      <c r="P25" s="33"/>
      <c r="Q25" s="45"/>
      <c r="R25" s="33"/>
      <c r="S25" s="45"/>
      <c r="T25" s="33"/>
      <c r="U25" s="45"/>
      <c r="V25" s="33"/>
      <c r="W25" s="45"/>
      <c r="X25" s="29" t="s">
        <v>39</v>
      </c>
      <c r="Y25" s="3" t="s">
        <v>42</v>
      </c>
      <c r="Z25" s="3"/>
      <c r="AB25" s="13" t="s">
        <v>16</v>
      </c>
      <c r="AC25" s="14"/>
      <c r="AD25" s="15"/>
      <c r="AE25" s="38"/>
      <c r="AF25" s="50"/>
      <c r="AG25" s="41"/>
      <c r="AH25" s="54"/>
    </row>
    <row r="26" spans="1:34" ht="24.75" thickBot="1" x14ac:dyDescent="0.2">
      <c r="A26" s="3" t="s">
        <v>84</v>
      </c>
      <c r="B26" s="28" t="s">
        <v>100</v>
      </c>
      <c r="C26" s="4" t="s">
        <v>35</v>
      </c>
      <c r="D26" s="33" t="s">
        <v>36</v>
      </c>
      <c r="E26" s="45"/>
      <c r="F26" s="33" t="s">
        <v>36</v>
      </c>
      <c r="G26" s="45"/>
      <c r="H26" s="33"/>
      <c r="I26" s="45"/>
      <c r="J26" s="33"/>
      <c r="K26" s="45"/>
      <c r="L26" s="33"/>
      <c r="M26" s="45"/>
      <c r="N26" s="33"/>
      <c r="O26" s="45"/>
      <c r="P26" s="33"/>
      <c r="Q26" s="45"/>
      <c r="R26" s="33"/>
      <c r="S26" s="45"/>
      <c r="T26" s="33"/>
      <c r="U26" s="45"/>
      <c r="V26" s="33"/>
      <c r="W26" s="45"/>
      <c r="X26" s="29" t="s">
        <v>40</v>
      </c>
      <c r="Y26" s="3" t="s">
        <v>43</v>
      </c>
      <c r="Z26" s="3"/>
      <c r="AB26" s="16"/>
      <c r="AC26" s="14"/>
      <c r="AD26" s="15"/>
      <c r="AE26" s="38"/>
      <c r="AF26" s="50"/>
      <c r="AG26" s="41"/>
      <c r="AH26" s="54"/>
    </row>
    <row r="27" spans="1:34" ht="19.899999999999999" customHeight="1" x14ac:dyDescent="0.15">
      <c r="A27" s="182" t="s">
        <v>128</v>
      </c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B27" s="13" t="s">
        <v>17</v>
      </c>
      <c r="AC27" s="14"/>
      <c r="AD27" s="15"/>
      <c r="AE27" s="38"/>
      <c r="AF27" s="50"/>
      <c r="AG27" s="41"/>
      <c r="AH27" s="54"/>
    </row>
    <row r="28" spans="1:34" ht="19.899999999999999" customHeight="1" x14ac:dyDescent="0.15">
      <c r="A28" s="5"/>
      <c r="B28" s="65"/>
      <c r="C28" s="6"/>
      <c r="D28" s="34"/>
      <c r="E28" s="46"/>
      <c r="F28" s="34"/>
      <c r="G28" s="46"/>
      <c r="H28" s="34"/>
      <c r="I28" s="46"/>
      <c r="J28" s="34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34"/>
      <c r="W28" s="46"/>
      <c r="AB28" s="13" t="s">
        <v>18</v>
      </c>
      <c r="AC28" s="14"/>
      <c r="AD28" s="15"/>
      <c r="AE28" s="38"/>
      <c r="AF28" s="50"/>
      <c r="AG28" s="41"/>
      <c r="AH28" s="54"/>
    </row>
    <row r="29" spans="1:34" ht="19.899999999999999" customHeight="1" x14ac:dyDescent="0.15">
      <c r="D29" s="2"/>
      <c r="AB29" s="13" t="s">
        <v>19</v>
      </c>
      <c r="AC29" s="14"/>
      <c r="AD29" s="15"/>
      <c r="AE29" s="38"/>
      <c r="AF29" s="50"/>
      <c r="AG29" s="41"/>
      <c r="AH29" s="54"/>
    </row>
    <row r="30" spans="1:34" ht="19.899999999999999" customHeight="1" thickBot="1" x14ac:dyDescent="0.2">
      <c r="D30" s="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43"/>
      <c r="W30" s="57"/>
      <c r="AB30" s="13"/>
      <c r="AC30" s="14"/>
      <c r="AD30" s="15"/>
      <c r="AE30" s="38"/>
      <c r="AF30" s="50"/>
      <c r="AG30" s="41"/>
      <c r="AH30" s="54"/>
    </row>
    <row r="31" spans="1:34" ht="24.75" thickBot="1" x14ac:dyDescent="0.2">
      <c r="B31" s="79" t="s">
        <v>0</v>
      </c>
      <c r="C31" s="80" t="s">
        <v>66</v>
      </c>
      <c r="D31" s="81" t="s">
        <v>44</v>
      </c>
      <c r="E31" s="82" t="s">
        <v>45</v>
      </c>
      <c r="F31" s="82" t="s">
        <v>46</v>
      </c>
      <c r="G31" s="82"/>
      <c r="H31" s="82"/>
      <c r="I31" s="82" t="s">
        <v>65</v>
      </c>
      <c r="J31" s="83"/>
      <c r="K31" s="84"/>
      <c r="L31" s="86"/>
      <c r="M31" s="86"/>
      <c r="N31" s="189" t="s">
        <v>75</v>
      </c>
      <c r="O31" s="189"/>
      <c r="P31" s="189"/>
      <c r="Q31" s="189"/>
      <c r="R31" s="189"/>
      <c r="S31" s="189" t="s">
        <v>74</v>
      </c>
      <c r="T31" s="189"/>
      <c r="U31" s="86"/>
      <c r="V31" s="43"/>
      <c r="W31" s="57"/>
      <c r="AB31" s="17" t="s">
        <v>20</v>
      </c>
      <c r="AC31" s="18"/>
      <c r="AD31" s="19"/>
      <c r="AE31" s="39"/>
      <c r="AF31" s="51"/>
      <c r="AG31" s="42"/>
      <c r="AH31" s="55"/>
    </row>
    <row r="32" spans="1:34" ht="26.25" x14ac:dyDescent="0.15">
      <c r="B32" s="70" t="s">
        <v>58</v>
      </c>
      <c r="C32" s="72" t="e">
        <f>D32/E32</f>
        <v>#DIV/0!</v>
      </c>
      <c r="D32" s="68"/>
      <c r="E32" s="59">
        <f>$D$32*1</f>
        <v>0</v>
      </c>
      <c r="F32" s="73">
        <v>1</v>
      </c>
      <c r="G32" s="59"/>
      <c r="H32" s="59"/>
      <c r="I32" s="78" t="s">
        <v>63</v>
      </c>
      <c r="J32" s="69" t="s">
        <v>67</v>
      </c>
      <c r="K32" s="60" t="s">
        <v>64</v>
      </c>
      <c r="L32" s="69"/>
      <c r="M32" s="69"/>
      <c r="N32" s="189" t="s">
        <v>90</v>
      </c>
      <c r="O32" s="189"/>
      <c r="P32" s="189"/>
      <c r="Q32" s="189"/>
      <c r="R32" s="189"/>
      <c r="S32" s="189" t="s">
        <v>91</v>
      </c>
      <c r="T32" s="189"/>
      <c r="U32" s="69"/>
      <c r="V32" s="43"/>
      <c r="W32" s="57"/>
      <c r="AC32"/>
      <c r="AD32"/>
      <c r="AE32"/>
      <c r="AF32"/>
      <c r="AG32"/>
      <c r="AH32"/>
    </row>
    <row r="33" spans="2:23" ht="19.899999999999999" customHeight="1" x14ac:dyDescent="0.15">
      <c r="B33" s="70" t="s">
        <v>59</v>
      </c>
      <c r="C33" s="72" t="e">
        <f t="shared" ref="C33:C48" si="0">D33/E33</f>
        <v>#DIV/0!</v>
      </c>
      <c r="D33" s="68"/>
      <c r="E33" s="59">
        <f>$D$32*0.1</f>
        <v>0</v>
      </c>
      <c r="F33" s="73">
        <v>8</v>
      </c>
      <c r="G33" s="59"/>
      <c r="H33" s="59"/>
      <c r="I33" s="66">
        <v>1</v>
      </c>
      <c r="J33" s="59"/>
      <c r="K33" s="61">
        <f>J33/100*100</f>
        <v>0</v>
      </c>
      <c r="L33" s="59"/>
      <c r="M33" s="59"/>
      <c r="N33" s="189"/>
      <c r="O33" s="189"/>
      <c r="P33" s="189"/>
      <c r="Q33" s="189"/>
      <c r="R33" s="189"/>
      <c r="S33" s="189"/>
      <c r="T33" s="189"/>
      <c r="U33" s="59"/>
      <c r="V33" s="43"/>
      <c r="W33" s="57"/>
    </row>
    <row r="34" spans="2:23" ht="19.899999999999999" customHeight="1" x14ac:dyDescent="0.15">
      <c r="B34" s="70" t="s">
        <v>73</v>
      </c>
      <c r="C34" s="72" t="e">
        <f t="shared" si="0"/>
        <v>#DIV/0!</v>
      </c>
      <c r="D34" s="68"/>
      <c r="E34" s="59">
        <f>$D$32*0.08</f>
        <v>0</v>
      </c>
      <c r="F34" s="73">
        <v>8</v>
      </c>
      <c r="G34" s="59"/>
      <c r="H34" s="59"/>
      <c r="I34" s="66">
        <v>2</v>
      </c>
      <c r="J34" s="59"/>
      <c r="K34" s="61">
        <f>J34/94.3*100</f>
        <v>0</v>
      </c>
      <c r="L34" s="59"/>
      <c r="M34" s="59"/>
      <c r="N34" s="189"/>
      <c r="O34" s="189"/>
      <c r="P34" s="189"/>
      <c r="Q34" s="189"/>
      <c r="R34" s="189"/>
      <c r="S34" s="189"/>
      <c r="T34" s="189"/>
      <c r="U34" s="59"/>
      <c r="V34" s="43"/>
      <c r="W34" s="57"/>
    </row>
    <row r="35" spans="2:23" ht="19.899999999999999" customHeight="1" x14ac:dyDescent="0.15">
      <c r="B35" s="70" t="s">
        <v>60</v>
      </c>
      <c r="C35" s="72" t="e">
        <f t="shared" si="0"/>
        <v>#DIV/0!</v>
      </c>
      <c r="D35" s="68"/>
      <c r="E35" s="59">
        <f>$D$32*0.87</f>
        <v>0</v>
      </c>
      <c r="F35" s="73">
        <v>1</v>
      </c>
      <c r="G35" s="59"/>
      <c r="H35" s="59"/>
      <c r="I35" s="66">
        <v>3</v>
      </c>
      <c r="J35" s="59"/>
      <c r="K35" s="61">
        <f>J35/90.6*100</f>
        <v>0</v>
      </c>
      <c r="L35" s="59"/>
      <c r="M35" s="59"/>
      <c r="N35" s="189"/>
      <c r="O35" s="189"/>
      <c r="P35" s="189"/>
      <c r="Q35" s="189"/>
      <c r="R35" s="189"/>
      <c r="S35" s="189"/>
      <c r="T35" s="189"/>
      <c r="U35" s="59"/>
    </row>
    <row r="36" spans="2:23" ht="12.75" x14ac:dyDescent="0.15">
      <c r="B36" s="70" t="s">
        <v>47</v>
      </c>
      <c r="C36" s="72" t="e">
        <f t="shared" si="0"/>
        <v>#DIV/0!</v>
      </c>
      <c r="D36" s="68"/>
      <c r="E36" s="59">
        <f>$D$32*0.85</f>
        <v>0</v>
      </c>
      <c r="F36" s="73">
        <v>1</v>
      </c>
      <c r="G36" s="59"/>
      <c r="H36" s="59"/>
      <c r="I36" s="66">
        <v>4</v>
      </c>
      <c r="J36" s="59"/>
      <c r="K36" s="61">
        <f>J36/88.1*100</f>
        <v>0</v>
      </c>
      <c r="L36" s="59"/>
      <c r="M36" s="59"/>
      <c r="N36" s="189"/>
      <c r="O36" s="189"/>
      <c r="P36" s="189"/>
      <c r="Q36" s="189"/>
      <c r="R36" s="189"/>
      <c r="S36" s="189"/>
      <c r="T36" s="189"/>
      <c r="U36" s="59"/>
    </row>
    <row r="37" spans="2:23" ht="24" x14ac:dyDescent="0.15">
      <c r="B37" s="70" t="s">
        <v>61</v>
      </c>
      <c r="C37" s="72" t="e">
        <f t="shared" si="0"/>
        <v>#DIV/0!</v>
      </c>
      <c r="D37" s="68"/>
      <c r="E37" s="59">
        <f>$D$32*0.66</f>
        <v>0</v>
      </c>
      <c r="F37" s="73">
        <v>1</v>
      </c>
      <c r="G37" s="59"/>
      <c r="H37" s="59"/>
      <c r="I37" s="66">
        <v>5</v>
      </c>
      <c r="J37" s="59"/>
      <c r="K37" s="61">
        <f>J37/85.6*100</f>
        <v>0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spans="2:23" ht="24" x14ac:dyDescent="0.15">
      <c r="B38" s="70" t="s">
        <v>48</v>
      </c>
      <c r="C38" s="72" t="e">
        <f t="shared" si="0"/>
        <v>#DIV/0!</v>
      </c>
      <c r="D38" s="68"/>
      <c r="E38" s="59">
        <f>$D$32*0.72</f>
        <v>0</v>
      </c>
      <c r="F38" s="73">
        <v>1</v>
      </c>
      <c r="G38" s="59"/>
      <c r="H38" s="59"/>
      <c r="I38" s="66">
        <v>6</v>
      </c>
      <c r="J38" s="59"/>
      <c r="K38" s="61">
        <f>J38/83.1*100</f>
        <v>0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</row>
    <row r="39" spans="2:23" ht="19.899999999999999" customHeight="1" x14ac:dyDescent="0.15">
      <c r="B39" s="70" t="s">
        <v>62</v>
      </c>
      <c r="C39" s="72" t="e">
        <f t="shared" si="0"/>
        <v>#DIV/0!</v>
      </c>
      <c r="D39" s="68"/>
      <c r="E39" s="59">
        <f>$D$32*0.102</f>
        <v>0</v>
      </c>
      <c r="F39" s="73">
        <v>8</v>
      </c>
      <c r="G39" s="59"/>
      <c r="H39" s="59"/>
      <c r="I39" s="66">
        <v>7</v>
      </c>
      <c r="J39" s="59"/>
      <c r="K39" s="61">
        <f>J39/80.7*100</f>
        <v>0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</row>
    <row r="40" spans="2:23" ht="19.899999999999999" customHeight="1" x14ac:dyDescent="0.15">
      <c r="B40" s="70" t="s">
        <v>49</v>
      </c>
      <c r="C40" s="72" t="e">
        <f t="shared" si="0"/>
        <v>#DIV/0!</v>
      </c>
      <c r="D40" s="62"/>
      <c r="E40" s="59">
        <f>$D$32*1.17</f>
        <v>0</v>
      </c>
      <c r="F40" s="73">
        <v>1</v>
      </c>
      <c r="G40" s="59"/>
      <c r="H40" s="59"/>
      <c r="I40" s="66">
        <v>8</v>
      </c>
      <c r="J40" s="59"/>
      <c r="K40" s="61">
        <f>J40/78.6*100</f>
        <v>0</v>
      </c>
      <c r="L40" s="59"/>
      <c r="M40" s="59"/>
      <c r="N40" s="59"/>
      <c r="O40" s="59"/>
      <c r="P40" s="59"/>
      <c r="Q40" s="59"/>
      <c r="R40" s="59"/>
      <c r="S40" s="59"/>
      <c r="T40" s="59"/>
      <c r="U40" s="59"/>
    </row>
    <row r="41" spans="2:23" ht="19.899999999999999" customHeight="1" x14ac:dyDescent="0.15">
      <c r="B41" s="70" t="s">
        <v>50</v>
      </c>
      <c r="C41" s="72" t="e">
        <f t="shared" si="0"/>
        <v>#DIV/0!</v>
      </c>
      <c r="D41" s="62"/>
      <c r="E41" s="59">
        <f>$D$32*0.91</f>
        <v>0</v>
      </c>
      <c r="F41" s="73">
        <v>1</v>
      </c>
      <c r="G41" s="59"/>
      <c r="H41" s="59"/>
      <c r="I41" s="66">
        <v>9</v>
      </c>
      <c r="J41" s="59"/>
      <c r="K41" s="61">
        <f>J41/76.5*100</f>
        <v>0</v>
      </c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2:23" ht="12.75" x14ac:dyDescent="0.15">
      <c r="B42" s="70" t="s">
        <v>51</v>
      </c>
      <c r="C42" s="72" t="e">
        <f t="shared" si="0"/>
        <v>#DIV/0!</v>
      </c>
      <c r="D42" s="62"/>
      <c r="E42" s="59">
        <f>$D$32*0.29</f>
        <v>0</v>
      </c>
      <c r="F42" s="73">
        <v>8</v>
      </c>
      <c r="G42" s="59"/>
      <c r="H42" s="59"/>
      <c r="I42" s="66">
        <v>10</v>
      </c>
      <c r="J42" s="59"/>
      <c r="K42" s="61">
        <f>J42/74.4*100</f>
        <v>0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2:23" ht="24" x14ac:dyDescent="0.15">
      <c r="B43" s="70" t="s">
        <v>52</v>
      </c>
      <c r="C43" s="72" t="e">
        <f t="shared" si="0"/>
        <v>#DIV/0!</v>
      </c>
      <c r="D43" s="62"/>
      <c r="E43" s="59">
        <f>$D$32*0.46</f>
        <v>0</v>
      </c>
      <c r="F43" s="73">
        <v>1</v>
      </c>
      <c r="G43" s="59"/>
      <c r="H43" s="59"/>
      <c r="I43" s="66">
        <v>11</v>
      </c>
      <c r="J43" s="59"/>
      <c r="K43" s="61">
        <f>J43/72.3*100</f>
        <v>0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</row>
    <row r="44" spans="2:23" ht="24" x14ac:dyDescent="0.15">
      <c r="B44" s="70" t="s">
        <v>53</v>
      </c>
      <c r="C44" s="72" t="e">
        <f t="shared" si="0"/>
        <v>#DIV/0!</v>
      </c>
      <c r="D44" s="62"/>
      <c r="E44" s="59">
        <f>$D$32*0.35</f>
        <v>0</v>
      </c>
      <c r="F44" s="73">
        <v>1</v>
      </c>
      <c r="G44" s="59"/>
      <c r="H44" s="59"/>
      <c r="I44" s="66">
        <v>12</v>
      </c>
      <c r="J44" s="59"/>
      <c r="K44" s="61">
        <f>J44/70.3*100</f>
        <v>0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2:23" ht="19.899999999999999" customHeight="1" x14ac:dyDescent="0.15">
      <c r="B45" s="70" t="s">
        <v>54</v>
      </c>
      <c r="C45" s="72" t="e">
        <f t="shared" si="0"/>
        <v>#DIV/0!</v>
      </c>
      <c r="D45" s="62"/>
      <c r="E45" s="59">
        <f>$D$32*0.4</f>
        <v>0</v>
      </c>
      <c r="F45" s="73">
        <v>1</v>
      </c>
      <c r="G45" s="59"/>
      <c r="H45" s="59"/>
      <c r="I45" s="66">
        <v>13</v>
      </c>
      <c r="J45" s="59"/>
      <c r="K45" s="61">
        <f>J45/68.8*100</f>
        <v>0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2:23" ht="12.75" x14ac:dyDescent="0.15">
      <c r="B46" s="70" t="s">
        <v>55</v>
      </c>
      <c r="C46" s="72">
        <f t="shared" si="0"/>
        <v>1</v>
      </c>
      <c r="D46" s="62">
        <v>58</v>
      </c>
      <c r="E46" s="59">
        <f>$D$46*1</f>
        <v>58</v>
      </c>
      <c r="F46" s="73">
        <v>1</v>
      </c>
      <c r="G46" s="59"/>
      <c r="H46" s="59"/>
      <c r="I46" s="66">
        <v>14</v>
      </c>
      <c r="J46" s="59"/>
      <c r="K46" s="61">
        <f>J46/67.5*100</f>
        <v>0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2:23" ht="12.75" x14ac:dyDescent="0.15">
      <c r="B47" s="70" t="s">
        <v>56</v>
      </c>
      <c r="C47" s="72">
        <f t="shared" si="0"/>
        <v>0</v>
      </c>
      <c r="D47" s="62"/>
      <c r="E47" s="59">
        <f>$D$46*0.85</f>
        <v>49.3</v>
      </c>
      <c r="F47" s="73">
        <v>1</v>
      </c>
      <c r="G47" s="59"/>
      <c r="H47" s="59"/>
      <c r="I47" s="66">
        <v>15</v>
      </c>
      <c r="J47" s="59"/>
      <c r="K47" s="61">
        <f>J47/66.2*100</f>
        <v>0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2:23" ht="12.75" x14ac:dyDescent="0.15">
      <c r="B48" s="71" t="s">
        <v>57</v>
      </c>
      <c r="C48" s="74">
        <f t="shared" si="0"/>
        <v>0</v>
      </c>
      <c r="D48" s="75"/>
      <c r="E48" s="76">
        <f>$D$46*1.2</f>
        <v>69.599999999999994</v>
      </c>
      <c r="F48" s="77">
        <v>1</v>
      </c>
      <c r="G48" s="59"/>
      <c r="H48" s="59"/>
      <c r="I48" s="66">
        <v>16</v>
      </c>
      <c r="J48" s="59"/>
      <c r="K48" s="61">
        <f>J48/65*100</f>
        <v>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2.75" x14ac:dyDescent="0.15">
      <c r="B49" s="66"/>
      <c r="C49" s="59"/>
      <c r="D49" s="62"/>
      <c r="E49" s="59"/>
      <c r="F49" s="59"/>
      <c r="G49" s="59"/>
      <c r="H49" s="59"/>
      <c r="I49" s="66">
        <v>17</v>
      </c>
      <c r="J49" s="59"/>
      <c r="K49" s="61">
        <f>J49/63.8*100</f>
        <v>0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2.75" x14ac:dyDescent="0.15">
      <c r="B50" s="66"/>
      <c r="C50" s="59"/>
      <c r="D50" s="62"/>
      <c r="E50" s="59"/>
      <c r="F50" s="59"/>
      <c r="G50" s="59"/>
      <c r="H50" s="59"/>
      <c r="I50" s="66">
        <v>18</v>
      </c>
      <c r="J50" s="59"/>
      <c r="K50" s="61">
        <f>J50/62.7*100</f>
        <v>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9.899999999999999" customHeight="1" x14ac:dyDescent="0.15">
      <c r="B51" s="66"/>
      <c r="C51" s="59"/>
      <c r="D51" s="62"/>
      <c r="E51" s="59"/>
      <c r="F51" s="59"/>
      <c r="G51" s="59"/>
      <c r="H51" s="59"/>
      <c r="I51" s="66">
        <v>19</v>
      </c>
      <c r="J51" s="59"/>
      <c r="K51" s="61">
        <f>J51/61.6*100</f>
        <v>0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9.899999999999999" customHeight="1" thickBot="1" x14ac:dyDescent="0.2">
      <c r="B52" s="66"/>
      <c r="C52" s="59"/>
      <c r="D52" s="59"/>
      <c r="E52" s="59"/>
      <c r="F52" s="59"/>
      <c r="G52" s="63"/>
      <c r="H52" s="63"/>
      <c r="I52" s="67">
        <v>20</v>
      </c>
      <c r="J52" s="63"/>
      <c r="K52" s="64">
        <f>J52/60*100</f>
        <v>0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2:21" ht="13.5" thickBot="1" x14ac:dyDescent="0.2">
      <c r="B53" s="67"/>
      <c r="C53" s="63"/>
      <c r="D53" s="63"/>
      <c r="E53" s="63"/>
      <c r="F53" s="63"/>
    </row>
    <row r="54" spans="2:21" ht="12.75" x14ac:dyDescent="0.15">
      <c r="D54" s="2"/>
    </row>
    <row r="55" spans="2:21" ht="12.75" x14ac:dyDescent="0.15">
      <c r="D55" s="2"/>
    </row>
    <row r="56" spans="2:21" ht="12.75" x14ac:dyDescent="0.15">
      <c r="D56" s="2"/>
    </row>
    <row r="57" spans="2:21" ht="12.75" x14ac:dyDescent="0.15">
      <c r="D57" s="2"/>
    </row>
    <row r="58" spans="2:21" ht="12.75" x14ac:dyDescent="0.15">
      <c r="D58" s="2"/>
    </row>
    <row r="59" spans="2:21" ht="12.75" x14ac:dyDescent="0.15">
      <c r="D59" s="2"/>
    </row>
    <row r="60" spans="2:21" ht="12.75" x14ac:dyDescent="0.15">
      <c r="D60" s="2"/>
    </row>
    <row r="61" spans="2:21" ht="12.75" x14ac:dyDescent="0.15">
      <c r="D61" s="2"/>
    </row>
    <row r="62" spans="2:21" ht="12.75" x14ac:dyDescent="0.15">
      <c r="D62" s="2"/>
    </row>
    <row r="63" spans="2:21" ht="12.75" x14ac:dyDescent="0.15">
      <c r="D63" s="2"/>
    </row>
    <row r="64" spans="2:21" ht="12.75" x14ac:dyDescent="0.15">
      <c r="D64" s="2"/>
    </row>
    <row r="65" spans="4:4" ht="12.75" x14ac:dyDescent="0.15">
      <c r="D65" s="2"/>
    </row>
    <row r="66" spans="4:4" ht="12.75" x14ac:dyDescent="0.15">
      <c r="D66" s="2"/>
    </row>
    <row r="67" spans="4:4" ht="12.75" x14ac:dyDescent="0.15">
      <c r="D67" s="2"/>
    </row>
    <row r="68" spans="4:4" ht="12.75" x14ac:dyDescent="0.15">
      <c r="D68" s="2"/>
    </row>
    <row r="69" spans="4:4" ht="12.75" x14ac:dyDescent="0.15">
      <c r="D69" s="2"/>
    </row>
    <row r="70" spans="4:4" ht="12.75" x14ac:dyDescent="0.15">
      <c r="D70" s="2"/>
    </row>
    <row r="71" spans="4:4" ht="12.75" x14ac:dyDescent="0.15">
      <c r="D71" s="2"/>
    </row>
    <row r="72" spans="4:4" ht="12.75" x14ac:dyDescent="0.15">
      <c r="D72" s="2"/>
    </row>
    <row r="73" spans="4:4" ht="12.75" x14ac:dyDescent="0.15">
      <c r="D73" s="2"/>
    </row>
    <row r="74" spans="4:4" ht="12.75" x14ac:dyDescent="0.15">
      <c r="D74" s="2"/>
    </row>
    <row r="75" spans="4:4" ht="12.75" x14ac:dyDescent="0.15">
      <c r="D75" s="2"/>
    </row>
    <row r="76" spans="4:4" ht="12.75" x14ac:dyDescent="0.15">
      <c r="D76" s="2"/>
    </row>
    <row r="77" spans="4:4" ht="12.75" x14ac:dyDescent="0.15">
      <c r="D77" s="2"/>
    </row>
    <row r="78" spans="4:4" ht="12.75" x14ac:dyDescent="0.15">
      <c r="D78" s="2"/>
    </row>
    <row r="79" spans="4:4" ht="12.75" x14ac:dyDescent="0.15">
      <c r="D79" s="2"/>
    </row>
    <row r="80" spans="4:4" ht="12.75" x14ac:dyDescent="0.15">
      <c r="D80" s="2"/>
    </row>
    <row r="81" spans="4:4" ht="12.75" x14ac:dyDescent="0.15">
      <c r="D81" s="2"/>
    </row>
    <row r="82" spans="4:4" ht="12.75" x14ac:dyDescent="0.15">
      <c r="D82" s="2"/>
    </row>
    <row r="83" spans="4:4" ht="12.75" x14ac:dyDescent="0.15">
      <c r="D83" s="2"/>
    </row>
    <row r="84" spans="4:4" ht="12.75" x14ac:dyDescent="0.15">
      <c r="D84" s="2"/>
    </row>
    <row r="85" spans="4:4" ht="12.75" x14ac:dyDescent="0.15">
      <c r="D85" s="2"/>
    </row>
    <row r="86" spans="4:4" ht="12.75" x14ac:dyDescent="0.15">
      <c r="D86" s="2"/>
    </row>
    <row r="87" spans="4:4" ht="12.75" x14ac:dyDescent="0.15">
      <c r="D87" s="2"/>
    </row>
    <row r="88" spans="4:4" ht="12.75" x14ac:dyDescent="0.15">
      <c r="D88" s="2"/>
    </row>
    <row r="89" spans="4:4" ht="12.75" x14ac:dyDescent="0.15">
      <c r="D89" s="2"/>
    </row>
    <row r="90" spans="4:4" ht="12.75" x14ac:dyDescent="0.15">
      <c r="D90" s="2"/>
    </row>
    <row r="91" spans="4:4" ht="12.75" x14ac:dyDescent="0.15">
      <c r="D91" s="2"/>
    </row>
    <row r="92" spans="4:4" ht="12.75" x14ac:dyDescent="0.15">
      <c r="D92" s="2"/>
    </row>
    <row r="93" spans="4:4" ht="12.75" x14ac:dyDescent="0.15">
      <c r="D93" s="2"/>
    </row>
    <row r="94" spans="4:4" ht="12.75" x14ac:dyDescent="0.15">
      <c r="D94" s="2"/>
    </row>
    <row r="95" spans="4:4" ht="12.75" x14ac:dyDescent="0.15">
      <c r="D95" s="2"/>
    </row>
    <row r="96" spans="4:4" ht="12.75" x14ac:dyDescent="0.15">
      <c r="D96" s="2"/>
    </row>
    <row r="97" spans="4:4" ht="12.75" x14ac:dyDescent="0.15">
      <c r="D97" s="2"/>
    </row>
    <row r="98" spans="4:4" ht="12.75" x14ac:dyDescent="0.15">
      <c r="D98" s="2"/>
    </row>
    <row r="99" spans="4:4" ht="12.75" x14ac:dyDescent="0.15">
      <c r="D99" s="2"/>
    </row>
    <row r="100" spans="4:4" ht="12.75" x14ac:dyDescent="0.15">
      <c r="D100" s="2"/>
    </row>
    <row r="101" spans="4:4" ht="12.75" x14ac:dyDescent="0.15">
      <c r="D101" s="2"/>
    </row>
    <row r="102" spans="4:4" ht="12.75" x14ac:dyDescent="0.15">
      <c r="D102" s="2"/>
    </row>
    <row r="103" spans="4:4" ht="12.75" x14ac:dyDescent="0.15">
      <c r="D103" s="2"/>
    </row>
    <row r="104" spans="4:4" ht="12.75" x14ac:dyDescent="0.15">
      <c r="D104" s="2"/>
    </row>
    <row r="105" spans="4:4" ht="12.75" x14ac:dyDescent="0.15">
      <c r="D105" s="2"/>
    </row>
    <row r="106" spans="4:4" ht="12.75" x14ac:dyDescent="0.15">
      <c r="D106" s="2"/>
    </row>
    <row r="107" spans="4:4" ht="12.75" x14ac:dyDescent="0.15">
      <c r="D107" s="2"/>
    </row>
    <row r="108" spans="4:4" ht="12.75" x14ac:dyDescent="0.15">
      <c r="D108" s="2"/>
    </row>
    <row r="109" spans="4:4" ht="12.75" x14ac:dyDescent="0.15">
      <c r="D109" s="2"/>
    </row>
    <row r="110" spans="4:4" ht="12.75" x14ac:dyDescent="0.15">
      <c r="D110" s="2"/>
    </row>
    <row r="111" spans="4:4" ht="12.75" x14ac:dyDescent="0.15">
      <c r="D111" s="2"/>
    </row>
    <row r="112" spans="4:4" ht="12.75" x14ac:dyDescent="0.15">
      <c r="D112" s="2"/>
    </row>
    <row r="113" spans="4:4" ht="12.75" x14ac:dyDescent="0.15">
      <c r="D113" s="2"/>
    </row>
    <row r="114" spans="4:4" ht="12.75" x14ac:dyDescent="0.15">
      <c r="D114" s="2"/>
    </row>
    <row r="115" spans="4:4" ht="12.75" x14ac:dyDescent="0.15">
      <c r="D115" s="2"/>
    </row>
    <row r="116" spans="4:4" ht="12.75" x14ac:dyDescent="0.15">
      <c r="D116" s="2"/>
    </row>
    <row r="117" spans="4:4" ht="12.75" x14ac:dyDescent="0.15">
      <c r="D117" s="2"/>
    </row>
    <row r="118" spans="4:4" ht="12.75" x14ac:dyDescent="0.15">
      <c r="D118" s="2"/>
    </row>
    <row r="119" spans="4:4" ht="12.75" x14ac:dyDescent="0.15">
      <c r="D119" s="2"/>
    </row>
    <row r="120" spans="4:4" ht="12.75" x14ac:dyDescent="0.15">
      <c r="D120" s="2"/>
    </row>
    <row r="121" spans="4:4" ht="12.75" x14ac:dyDescent="0.15">
      <c r="D121" s="2"/>
    </row>
    <row r="122" spans="4:4" ht="12.75" x14ac:dyDescent="0.15">
      <c r="D122" s="2"/>
    </row>
    <row r="123" spans="4:4" ht="12.75" x14ac:dyDescent="0.15">
      <c r="D123" s="2"/>
    </row>
    <row r="124" spans="4:4" ht="12.75" x14ac:dyDescent="0.15">
      <c r="D124" s="2"/>
    </row>
    <row r="125" spans="4:4" ht="12.75" x14ac:dyDescent="0.15">
      <c r="D125" s="2"/>
    </row>
    <row r="126" spans="4:4" ht="12.75" x14ac:dyDescent="0.15">
      <c r="D126" s="2"/>
    </row>
    <row r="127" spans="4:4" ht="12.75" x14ac:dyDescent="0.15">
      <c r="D127" s="2"/>
    </row>
    <row r="128" spans="4:4" ht="12.75" x14ac:dyDescent="0.15">
      <c r="D128" s="2"/>
    </row>
    <row r="129" spans="4:4" ht="12.75" x14ac:dyDescent="0.15">
      <c r="D129" s="2"/>
    </row>
    <row r="130" spans="4:4" ht="12.75" x14ac:dyDescent="0.15">
      <c r="D130" s="2"/>
    </row>
    <row r="131" spans="4:4" ht="12.75" x14ac:dyDescent="0.15">
      <c r="D131" s="2"/>
    </row>
    <row r="132" spans="4:4" ht="12.75" x14ac:dyDescent="0.15">
      <c r="D132" s="2"/>
    </row>
    <row r="133" spans="4:4" ht="12.75" x14ac:dyDescent="0.15">
      <c r="D133" s="2"/>
    </row>
    <row r="134" spans="4:4" ht="12.75" x14ac:dyDescent="0.15">
      <c r="D134" s="2"/>
    </row>
    <row r="135" spans="4:4" ht="12.75" x14ac:dyDescent="0.15">
      <c r="D135" s="2"/>
    </row>
    <row r="136" spans="4:4" ht="12.75" x14ac:dyDescent="0.15">
      <c r="D136" s="2"/>
    </row>
    <row r="137" spans="4:4" ht="12.75" x14ac:dyDescent="0.15">
      <c r="D137" s="2"/>
    </row>
    <row r="138" spans="4:4" ht="12.75" x14ac:dyDescent="0.15">
      <c r="D138" s="2"/>
    </row>
    <row r="139" spans="4:4" ht="12.75" x14ac:dyDescent="0.15">
      <c r="D139" s="2"/>
    </row>
    <row r="140" spans="4:4" ht="12.75" x14ac:dyDescent="0.15">
      <c r="D140" s="2"/>
    </row>
    <row r="141" spans="4:4" ht="12.75" x14ac:dyDescent="0.15">
      <c r="D141" s="2"/>
    </row>
    <row r="142" spans="4:4" ht="12.75" x14ac:dyDescent="0.15">
      <c r="D142" s="2"/>
    </row>
    <row r="143" spans="4:4" ht="12.75" x14ac:dyDescent="0.15">
      <c r="D143" s="2"/>
    </row>
    <row r="144" spans="4:4" ht="12.75" x14ac:dyDescent="0.15">
      <c r="D144" s="2"/>
    </row>
    <row r="145" spans="4:4" ht="12.75" x14ac:dyDescent="0.15">
      <c r="D145" s="2"/>
    </row>
    <row r="146" spans="4:4" ht="12.75" x14ac:dyDescent="0.15">
      <c r="D146" s="2"/>
    </row>
    <row r="147" spans="4:4" ht="12.75" x14ac:dyDescent="0.15">
      <c r="D147" s="2"/>
    </row>
    <row r="148" spans="4:4" ht="12.75" x14ac:dyDescent="0.15">
      <c r="D148" s="2"/>
    </row>
    <row r="149" spans="4:4" ht="12.75" x14ac:dyDescent="0.15">
      <c r="D149" s="2"/>
    </row>
    <row r="150" spans="4:4" ht="12.75" x14ac:dyDescent="0.15">
      <c r="D150" s="2"/>
    </row>
    <row r="151" spans="4:4" ht="12.75" x14ac:dyDescent="0.15">
      <c r="D151" s="2"/>
    </row>
    <row r="152" spans="4:4" ht="12.75" x14ac:dyDescent="0.15">
      <c r="D152" s="2"/>
    </row>
    <row r="153" spans="4:4" ht="12.75" x14ac:dyDescent="0.15">
      <c r="D153" s="2"/>
    </row>
    <row r="154" spans="4:4" ht="12.75" x14ac:dyDescent="0.15">
      <c r="D154" s="2"/>
    </row>
    <row r="155" spans="4:4" ht="12.75" x14ac:dyDescent="0.15">
      <c r="D155" s="2"/>
    </row>
    <row r="156" spans="4:4" ht="12.75" x14ac:dyDescent="0.15">
      <c r="D156" s="2"/>
    </row>
    <row r="157" spans="4:4" ht="12.75" x14ac:dyDescent="0.15">
      <c r="D157" s="2"/>
    </row>
    <row r="158" spans="4:4" ht="12.75" x14ac:dyDescent="0.15">
      <c r="D158" s="2"/>
    </row>
    <row r="159" spans="4:4" ht="12.75" x14ac:dyDescent="0.15">
      <c r="D159" s="2"/>
    </row>
    <row r="160" spans="4:4" ht="12.75" x14ac:dyDescent="0.15">
      <c r="D160" s="2"/>
    </row>
    <row r="161" spans="4:4" ht="12.75" x14ac:dyDescent="0.15">
      <c r="D161" s="2"/>
    </row>
    <row r="162" spans="4:4" ht="12.75" x14ac:dyDescent="0.15">
      <c r="D162" s="2"/>
    </row>
    <row r="163" spans="4:4" ht="12.75" x14ac:dyDescent="0.15">
      <c r="D163" s="2"/>
    </row>
    <row r="164" spans="4:4" ht="12.75" x14ac:dyDescent="0.15">
      <c r="D164" s="2"/>
    </row>
    <row r="165" spans="4:4" ht="12.75" x14ac:dyDescent="0.15">
      <c r="D165" s="2"/>
    </row>
    <row r="166" spans="4:4" ht="12.75" x14ac:dyDescent="0.15">
      <c r="D166" s="2"/>
    </row>
    <row r="167" spans="4:4" ht="12.75" x14ac:dyDescent="0.15">
      <c r="D167" s="2"/>
    </row>
    <row r="168" spans="4:4" ht="12.75" x14ac:dyDescent="0.15">
      <c r="D168" s="2"/>
    </row>
    <row r="169" spans="4:4" ht="12.75" x14ac:dyDescent="0.15">
      <c r="D169" s="2"/>
    </row>
    <row r="170" spans="4:4" ht="12.75" x14ac:dyDescent="0.15">
      <c r="D170" s="2"/>
    </row>
    <row r="171" spans="4:4" ht="12.75" x14ac:dyDescent="0.15">
      <c r="D171" s="2"/>
    </row>
    <row r="172" spans="4:4" ht="12.75" x14ac:dyDescent="0.15">
      <c r="D172" s="2"/>
    </row>
    <row r="173" spans="4:4" ht="12.75" x14ac:dyDescent="0.15">
      <c r="D173" s="2"/>
    </row>
    <row r="174" spans="4:4" ht="12.75" x14ac:dyDescent="0.15">
      <c r="D174" s="2"/>
    </row>
    <row r="175" spans="4:4" ht="12.75" x14ac:dyDescent="0.15">
      <c r="D175" s="2"/>
    </row>
    <row r="176" spans="4:4" ht="12.75" x14ac:dyDescent="0.15">
      <c r="D176" s="2"/>
    </row>
    <row r="177" spans="4:4" ht="12.75" x14ac:dyDescent="0.15">
      <c r="D177" s="2"/>
    </row>
    <row r="178" spans="4:4" ht="12.75" x14ac:dyDescent="0.15">
      <c r="D178" s="2"/>
    </row>
    <row r="179" spans="4:4" ht="12.75" x14ac:dyDescent="0.15">
      <c r="D179" s="2"/>
    </row>
    <row r="180" spans="4:4" ht="12.75" x14ac:dyDescent="0.15">
      <c r="D180" s="2"/>
    </row>
    <row r="181" spans="4:4" ht="12.75" x14ac:dyDescent="0.15">
      <c r="D181" s="2"/>
    </row>
    <row r="182" spans="4:4" ht="12.75" x14ac:dyDescent="0.15">
      <c r="D182" s="2"/>
    </row>
    <row r="183" spans="4:4" ht="12.75" x14ac:dyDescent="0.15">
      <c r="D183" s="2"/>
    </row>
    <row r="184" spans="4:4" ht="12.75" x14ac:dyDescent="0.15">
      <c r="D184" s="2"/>
    </row>
    <row r="185" spans="4:4" ht="12.75" x14ac:dyDescent="0.15">
      <c r="D185" s="2"/>
    </row>
    <row r="186" spans="4:4" ht="12.75" x14ac:dyDescent="0.15">
      <c r="D186" s="2"/>
    </row>
    <row r="187" spans="4:4" ht="12.75" x14ac:dyDescent="0.15">
      <c r="D187" s="2"/>
    </row>
    <row r="188" spans="4:4" ht="12.75" x14ac:dyDescent="0.15">
      <c r="D188" s="2"/>
    </row>
    <row r="189" spans="4:4" ht="12.75" x14ac:dyDescent="0.15">
      <c r="D189" s="2"/>
    </row>
    <row r="190" spans="4:4" ht="12.75" x14ac:dyDescent="0.15">
      <c r="D190" s="2"/>
    </row>
    <row r="191" spans="4:4" ht="12.75" x14ac:dyDescent="0.15">
      <c r="D191" s="2"/>
    </row>
    <row r="192" spans="4:4" ht="12.75" x14ac:dyDescent="0.15">
      <c r="D192" s="2"/>
    </row>
    <row r="193" spans="4:4" ht="12.75" x14ac:dyDescent="0.15">
      <c r="D193" s="2"/>
    </row>
    <row r="194" spans="4:4" ht="12.75" x14ac:dyDescent="0.15">
      <c r="D194" s="2"/>
    </row>
    <row r="195" spans="4:4" ht="12.75" x14ac:dyDescent="0.15">
      <c r="D195" s="2"/>
    </row>
    <row r="196" spans="4:4" ht="12.75" x14ac:dyDescent="0.15">
      <c r="D196" s="2"/>
    </row>
    <row r="197" spans="4:4" ht="12.75" x14ac:dyDescent="0.15">
      <c r="D197" s="2"/>
    </row>
    <row r="198" spans="4:4" ht="12.75" x14ac:dyDescent="0.15">
      <c r="D198" s="2"/>
    </row>
    <row r="199" spans="4:4" ht="12.75" x14ac:dyDescent="0.15">
      <c r="D199" s="2"/>
    </row>
    <row r="200" spans="4:4" ht="12.75" x14ac:dyDescent="0.15">
      <c r="D200" s="2"/>
    </row>
    <row r="201" spans="4:4" ht="12.75" x14ac:dyDescent="0.15">
      <c r="D201" s="2"/>
    </row>
    <row r="202" spans="4:4" ht="12.75" x14ac:dyDescent="0.15">
      <c r="D202" s="2"/>
    </row>
    <row r="203" spans="4:4" ht="12.75" x14ac:dyDescent="0.15">
      <c r="D203" s="2"/>
    </row>
    <row r="204" spans="4:4" ht="12.75" x14ac:dyDescent="0.15">
      <c r="D204" s="2"/>
    </row>
    <row r="205" spans="4:4" ht="12.75" x14ac:dyDescent="0.15">
      <c r="D205" s="2"/>
    </row>
    <row r="206" spans="4:4" ht="12.75" x14ac:dyDescent="0.15">
      <c r="D206" s="2"/>
    </row>
    <row r="207" spans="4:4" ht="12.75" x14ac:dyDescent="0.15">
      <c r="D207" s="2"/>
    </row>
    <row r="208" spans="4:4" ht="12.75" x14ac:dyDescent="0.15">
      <c r="D208" s="2"/>
    </row>
    <row r="209" spans="4:4" ht="12.75" x14ac:dyDescent="0.15">
      <c r="D209" s="2"/>
    </row>
    <row r="210" spans="4:4" ht="12.75" x14ac:dyDescent="0.15">
      <c r="D210" s="2"/>
    </row>
    <row r="211" spans="4:4" ht="12.75" x14ac:dyDescent="0.15">
      <c r="D211" s="2"/>
    </row>
    <row r="212" spans="4:4" ht="12.75" x14ac:dyDescent="0.15">
      <c r="D212" s="2"/>
    </row>
    <row r="213" spans="4:4" ht="12.75" x14ac:dyDescent="0.15">
      <c r="D213" s="2"/>
    </row>
    <row r="214" spans="4:4" ht="12.75" x14ac:dyDescent="0.15">
      <c r="D214" s="2"/>
    </row>
    <row r="215" spans="4:4" ht="12.75" x14ac:dyDescent="0.15">
      <c r="D215" s="2"/>
    </row>
    <row r="216" spans="4:4" ht="12.75" x14ac:dyDescent="0.15">
      <c r="D216" s="2"/>
    </row>
    <row r="217" spans="4:4" ht="12.75" x14ac:dyDescent="0.15">
      <c r="D217" s="2"/>
    </row>
    <row r="218" spans="4:4" ht="12.75" x14ac:dyDescent="0.15">
      <c r="D218" s="2"/>
    </row>
    <row r="219" spans="4:4" ht="12.75" x14ac:dyDescent="0.15">
      <c r="D219" s="2"/>
    </row>
    <row r="220" spans="4:4" ht="12.75" x14ac:dyDescent="0.15">
      <c r="D220" s="2"/>
    </row>
    <row r="221" spans="4:4" ht="12.75" x14ac:dyDescent="0.15">
      <c r="D221" s="2"/>
    </row>
    <row r="222" spans="4:4" ht="12.75" x14ac:dyDescent="0.15">
      <c r="D222" s="2"/>
    </row>
    <row r="223" spans="4:4" ht="12.75" x14ac:dyDescent="0.15">
      <c r="D223" s="2"/>
    </row>
    <row r="224" spans="4:4" ht="12.75" x14ac:dyDescent="0.15">
      <c r="D224" s="2"/>
    </row>
    <row r="225" spans="4:4" ht="12.75" x14ac:dyDescent="0.15">
      <c r="D225" s="2"/>
    </row>
    <row r="226" spans="4:4" ht="12.75" x14ac:dyDescent="0.15">
      <c r="D226" s="2"/>
    </row>
    <row r="227" spans="4:4" ht="12.75" x14ac:dyDescent="0.15">
      <c r="D227" s="2"/>
    </row>
    <row r="228" spans="4:4" ht="12.75" x14ac:dyDescent="0.15">
      <c r="D228" s="2"/>
    </row>
    <row r="229" spans="4:4" ht="12.75" x14ac:dyDescent="0.15">
      <c r="D229" s="2"/>
    </row>
    <row r="230" spans="4:4" ht="12.75" x14ac:dyDescent="0.15">
      <c r="D230" s="2"/>
    </row>
    <row r="231" spans="4:4" ht="12.75" x14ac:dyDescent="0.15">
      <c r="D231" s="2"/>
    </row>
    <row r="232" spans="4:4" ht="12.75" x14ac:dyDescent="0.15">
      <c r="D232" s="2"/>
    </row>
    <row r="233" spans="4:4" ht="12.75" x14ac:dyDescent="0.15">
      <c r="D233" s="2"/>
    </row>
    <row r="234" spans="4:4" ht="12.75" x14ac:dyDescent="0.15">
      <c r="D234" s="2"/>
    </row>
    <row r="235" spans="4:4" ht="12.75" x14ac:dyDescent="0.15">
      <c r="D235" s="2"/>
    </row>
    <row r="236" spans="4:4" ht="12.75" x14ac:dyDescent="0.15">
      <c r="D236" s="2"/>
    </row>
    <row r="237" spans="4:4" ht="12.75" x14ac:dyDescent="0.15">
      <c r="D237" s="2"/>
    </row>
    <row r="238" spans="4:4" ht="12.75" x14ac:dyDescent="0.15">
      <c r="D238" s="2"/>
    </row>
    <row r="239" spans="4:4" ht="12.75" x14ac:dyDescent="0.15">
      <c r="D239" s="2"/>
    </row>
    <row r="240" spans="4:4" ht="12.75" x14ac:dyDescent="0.15">
      <c r="D240" s="2"/>
    </row>
    <row r="241" spans="4:4" ht="12.75" x14ac:dyDescent="0.15">
      <c r="D241" s="2"/>
    </row>
    <row r="242" spans="4:4" ht="12.75" x14ac:dyDescent="0.15">
      <c r="D242" s="2"/>
    </row>
    <row r="243" spans="4:4" ht="12.75" x14ac:dyDescent="0.15">
      <c r="D243" s="2"/>
    </row>
    <row r="244" spans="4:4" ht="12.75" x14ac:dyDescent="0.15">
      <c r="D244" s="2"/>
    </row>
    <row r="245" spans="4:4" ht="12.75" x14ac:dyDescent="0.15">
      <c r="D245" s="2"/>
    </row>
    <row r="246" spans="4:4" ht="12.75" x14ac:dyDescent="0.15">
      <c r="D246" s="2"/>
    </row>
    <row r="247" spans="4:4" ht="12.75" x14ac:dyDescent="0.15">
      <c r="D247" s="2"/>
    </row>
    <row r="248" spans="4:4" ht="12.75" x14ac:dyDescent="0.15">
      <c r="D248" s="2"/>
    </row>
    <row r="249" spans="4:4" ht="12.75" x14ac:dyDescent="0.15">
      <c r="D249" s="2"/>
    </row>
    <row r="250" spans="4:4" ht="12.75" x14ac:dyDescent="0.15">
      <c r="D250" s="2"/>
    </row>
    <row r="251" spans="4:4" ht="12.75" x14ac:dyDescent="0.15">
      <c r="D251" s="2"/>
    </row>
    <row r="252" spans="4:4" ht="12.75" x14ac:dyDescent="0.15">
      <c r="D252" s="2"/>
    </row>
    <row r="253" spans="4:4" ht="12.75" x14ac:dyDescent="0.15">
      <c r="D253" s="2"/>
    </row>
    <row r="254" spans="4:4" ht="12.75" x14ac:dyDescent="0.15">
      <c r="D254" s="2"/>
    </row>
    <row r="255" spans="4:4" ht="12.75" x14ac:dyDescent="0.15">
      <c r="D255" s="2"/>
    </row>
    <row r="256" spans="4:4" ht="12.75" x14ac:dyDescent="0.15">
      <c r="D256" s="2"/>
    </row>
    <row r="257" spans="4:4" ht="12.75" x14ac:dyDescent="0.15">
      <c r="D257" s="2"/>
    </row>
    <row r="258" spans="4:4" ht="12.75" x14ac:dyDescent="0.15">
      <c r="D258" s="2"/>
    </row>
    <row r="259" spans="4:4" ht="12.75" x14ac:dyDescent="0.15">
      <c r="D259" s="2"/>
    </row>
    <row r="260" spans="4:4" ht="12.75" x14ac:dyDescent="0.15">
      <c r="D260" s="2"/>
    </row>
    <row r="261" spans="4:4" ht="12.75" x14ac:dyDescent="0.15">
      <c r="D261" s="2"/>
    </row>
    <row r="262" spans="4:4" ht="12.75" x14ac:dyDescent="0.15">
      <c r="D262" s="2"/>
    </row>
    <row r="263" spans="4:4" ht="12.75" x14ac:dyDescent="0.15">
      <c r="D263" s="2"/>
    </row>
    <row r="264" spans="4:4" ht="12.75" x14ac:dyDescent="0.15">
      <c r="D264" s="2"/>
    </row>
    <row r="265" spans="4:4" ht="12.75" x14ac:dyDescent="0.15">
      <c r="D265" s="2"/>
    </row>
    <row r="266" spans="4:4" ht="12.75" x14ac:dyDescent="0.15">
      <c r="D266" s="2"/>
    </row>
    <row r="267" spans="4:4" ht="12.75" x14ac:dyDescent="0.15">
      <c r="D267" s="2"/>
    </row>
    <row r="268" spans="4:4" ht="12.75" x14ac:dyDescent="0.15">
      <c r="D268" s="2"/>
    </row>
    <row r="269" spans="4:4" ht="12.75" x14ac:dyDescent="0.15">
      <c r="D269" s="2"/>
    </row>
    <row r="270" spans="4:4" ht="12.75" x14ac:dyDescent="0.15">
      <c r="D270" s="2"/>
    </row>
    <row r="271" spans="4:4" ht="12.75" x14ac:dyDescent="0.15">
      <c r="D271" s="2"/>
    </row>
    <row r="272" spans="4:4" ht="12.75" x14ac:dyDescent="0.15">
      <c r="D272" s="2"/>
    </row>
    <row r="273" spans="4:4" ht="12.75" x14ac:dyDescent="0.15">
      <c r="D273" s="2"/>
    </row>
    <row r="274" spans="4:4" ht="12.75" x14ac:dyDescent="0.15">
      <c r="D274" s="2"/>
    </row>
    <row r="275" spans="4:4" ht="12.75" x14ac:dyDescent="0.15">
      <c r="D275" s="2"/>
    </row>
    <row r="276" spans="4:4" ht="12.75" x14ac:dyDescent="0.15">
      <c r="D276" s="2"/>
    </row>
    <row r="277" spans="4:4" ht="12.75" x14ac:dyDescent="0.15">
      <c r="D277" s="2"/>
    </row>
    <row r="278" spans="4:4" ht="12.75" x14ac:dyDescent="0.15">
      <c r="D278" s="2"/>
    </row>
    <row r="279" spans="4:4" ht="12.75" x14ac:dyDescent="0.15">
      <c r="D279" s="2"/>
    </row>
    <row r="280" spans="4:4" ht="12.75" x14ac:dyDescent="0.15">
      <c r="D280" s="2"/>
    </row>
    <row r="281" spans="4:4" ht="12.75" x14ac:dyDescent="0.15">
      <c r="D281" s="2"/>
    </row>
    <row r="282" spans="4:4" ht="12.75" x14ac:dyDescent="0.15">
      <c r="D282" s="2"/>
    </row>
    <row r="283" spans="4:4" ht="12.75" x14ac:dyDescent="0.15">
      <c r="D283" s="2"/>
    </row>
    <row r="284" spans="4:4" ht="12.75" x14ac:dyDescent="0.15">
      <c r="D284" s="2"/>
    </row>
    <row r="285" spans="4:4" ht="12.75" x14ac:dyDescent="0.15">
      <c r="D285" s="2"/>
    </row>
    <row r="286" spans="4:4" ht="12.75" x14ac:dyDescent="0.15">
      <c r="D286" s="2"/>
    </row>
    <row r="287" spans="4:4" ht="12.75" x14ac:dyDescent="0.15">
      <c r="D287" s="2"/>
    </row>
    <row r="288" spans="4:4" ht="12.75" x14ac:dyDescent="0.15">
      <c r="D288" s="2"/>
    </row>
    <row r="289" spans="4:4" ht="12.75" x14ac:dyDescent="0.15">
      <c r="D289" s="2"/>
    </row>
    <row r="290" spans="4:4" ht="12.75" x14ac:dyDescent="0.15">
      <c r="D290" s="2"/>
    </row>
    <row r="291" spans="4:4" ht="12.75" x14ac:dyDescent="0.15">
      <c r="D291" s="2"/>
    </row>
    <row r="292" spans="4:4" ht="12.75" x14ac:dyDescent="0.15">
      <c r="D292" s="2"/>
    </row>
    <row r="293" spans="4:4" ht="12.75" x14ac:dyDescent="0.15">
      <c r="D293" s="2"/>
    </row>
    <row r="294" spans="4:4" ht="12.75" x14ac:dyDescent="0.15">
      <c r="D294" s="2"/>
    </row>
    <row r="295" spans="4:4" ht="12.75" x14ac:dyDescent="0.15">
      <c r="D295" s="2"/>
    </row>
    <row r="296" spans="4:4" ht="12.75" x14ac:dyDescent="0.15">
      <c r="D296" s="2"/>
    </row>
    <row r="297" spans="4:4" ht="12.75" x14ac:dyDescent="0.15">
      <c r="D297" s="2"/>
    </row>
    <row r="298" spans="4:4" ht="12.75" x14ac:dyDescent="0.15">
      <c r="D298" s="2"/>
    </row>
    <row r="299" spans="4:4" ht="12.75" x14ac:dyDescent="0.15">
      <c r="D299" s="2"/>
    </row>
    <row r="300" spans="4:4" ht="12.75" x14ac:dyDescent="0.15">
      <c r="D300" s="2"/>
    </row>
    <row r="301" spans="4:4" ht="12.75" x14ac:dyDescent="0.15">
      <c r="D301" s="2"/>
    </row>
    <row r="302" spans="4:4" ht="12.75" x14ac:dyDescent="0.15">
      <c r="D302" s="2"/>
    </row>
    <row r="303" spans="4:4" ht="12.75" x14ac:dyDescent="0.15">
      <c r="D303" s="2"/>
    </row>
    <row r="304" spans="4:4" ht="12.75" x14ac:dyDescent="0.15">
      <c r="D304" s="2"/>
    </row>
    <row r="305" spans="4:4" ht="12.75" x14ac:dyDescent="0.15">
      <c r="D305" s="2"/>
    </row>
    <row r="306" spans="4:4" ht="12.75" x14ac:dyDescent="0.15">
      <c r="D306" s="2"/>
    </row>
    <row r="307" spans="4:4" ht="12.75" x14ac:dyDescent="0.15">
      <c r="D307" s="2"/>
    </row>
    <row r="308" spans="4:4" ht="12.75" x14ac:dyDescent="0.15">
      <c r="D308" s="2"/>
    </row>
    <row r="309" spans="4:4" ht="12.75" x14ac:dyDescent="0.15">
      <c r="D309" s="2"/>
    </row>
    <row r="310" spans="4:4" ht="12.75" x14ac:dyDescent="0.15">
      <c r="D310" s="2"/>
    </row>
    <row r="311" spans="4:4" ht="12.75" x14ac:dyDescent="0.15">
      <c r="D311" s="2"/>
    </row>
    <row r="312" spans="4:4" ht="12.75" x14ac:dyDescent="0.15">
      <c r="D312" s="2"/>
    </row>
    <row r="313" spans="4:4" ht="12.75" x14ac:dyDescent="0.15">
      <c r="D313" s="2"/>
    </row>
    <row r="314" spans="4:4" ht="12.75" x14ac:dyDescent="0.15">
      <c r="D314" s="2"/>
    </row>
    <row r="315" spans="4:4" ht="12.75" x14ac:dyDescent="0.15">
      <c r="D315" s="2"/>
    </row>
    <row r="316" spans="4:4" ht="12.75" x14ac:dyDescent="0.15">
      <c r="D316" s="2"/>
    </row>
    <row r="317" spans="4:4" ht="12.75" x14ac:dyDescent="0.15">
      <c r="D317" s="2"/>
    </row>
    <row r="318" spans="4:4" ht="12.75" x14ac:dyDescent="0.15">
      <c r="D318" s="2"/>
    </row>
    <row r="319" spans="4:4" ht="12.75" x14ac:dyDescent="0.15">
      <c r="D319" s="2"/>
    </row>
    <row r="320" spans="4:4" ht="12.75" x14ac:dyDescent="0.15">
      <c r="D320" s="2"/>
    </row>
    <row r="321" spans="4:4" ht="12.75" x14ac:dyDescent="0.15">
      <c r="D321" s="2"/>
    </row>
    <row r="322" spans="4:4" ht="12.75" x14ac:dyDescent="0.15">
      <c r="D322" s="2"/>
    </row>
    <row r="323" spans="4:4" ht="12.75" x14ac:dyDescent="0.15">
      <c r="D323" s="2"/>
    </row>
    <row r="324" spans="4:4" ht="12.75" x14ac:dyDescent="0.15">
      <c r="D324" s="2"/>
    </row>
    <row r="325" spans="4:4" ht="12.75" x14ac:dyDescent="0.15">
      <c r="D325" s="2"/>
    </row>
    <row r="326" spans="4:4" ht="12.75" x14ac:dyDescent="0.15">
      <c r="D326" s="2"/>
    </row>
    <row r="327" spans="4:4" ht="12.75" x14ac:dyDescent="0.15">
      <c r="D327" s="2"/>
    </row>
    <row r="328" spans="4:4" ht="12.75" x14ac:dyDescent="0.15">
      <c r="D328" s="2"/>
    </row>
    <row r="329" spans="4:4" ht="12.75" x14ac:dyDescent="0.15">
      <c r="D329" s="2"/>
    </row>
    <row r="330" spans="4:4" ht="12.75" x14ac:dyDescent="0.15">
      <c r="D330" s="2"/>
    </row>
    <row r="331" spans="4:4" ht="12.75" x14ac:dyDescent="0.15">
      <c r="D331" s="2"/>
    </row>
    <row r="332" spans="4:4" ht="12.75" x14ac:dyDescent="0.15">
      <c r="D332" s="2"/>
    </row>
    <row r="333" spans="4:4" ht="12.75" x14ac:dyDescent="0.15">
      <c r="D333" s="2"/>
    </row>
    <row r="334" spans="4:4" ht="12.75" x14ac:dyDescent="0.15">
      <c r="D334" s="2"/>
    </row>
    <row r="335" spans="4:4" ht="12.75" x14ac:dyDescent="0.15">
      <c r="D335" s="2"/>
    </row>
    <row r="336" spans="4:4" ht="12.75" x14ac:dyDescent="0.15">
      <c r="D336" s="2"/>
    </row>
    <row r="337" spans="4:4" ht="12.75" x14ac:dyDescent="0.15">
      <c r="D337" s="2"/>
    </row>
    <row r="338" spans="4:4" ht="12.75" x14ac:dyDescent="0.15">
      <c r="D338" s="2"/>
    </row>
    <row r="339" spans="4:4" ht="12.75" x14ac:dyDescent="0.15">
      <c r="D339" s="2"/>
    </row>
    <row r="340" spans="4:4" ht="12.75" x14ac:dyDescent="0.15">
      <c r="D340" s="2"/>
    </row>
    <row r="341" spans="4:4" ht="12.75" x14ac:dyDescent="0.15">
      <c r="D341" s="2"/>
    </row>
    <row r="342" spans="4:4" ht="12.75" x14ac:dyDescent="0.15">
      <c r="D342" s="2"/>
    </row>
    <row r="343" spans="4:4" ht="12.75" x14ac:dyDescent="0.15">
      <c r="D343" s="2"/>
    </row>
    <row r="344" spans="4:4" ht="12.75" x14ac:dyDescent="0.15">
      <c r="D344" s="2"/>
    </row>
    <row r="345" spans="4:4" ht="12.75" x14ac:dyDescent="0.15">
      <c r="D345" s="2"/>
    </row>
    <row r="346" spans="4:4" ht="12.75" x14ac:dyDescent="0.15">
      <c r="D346" s="2"/>
    </row>
    <row r="347" spans="4:4" ht="12.75" x14ac:dyDescent="0.15">
      <c r="D347" s="2"/>
    </row>
    <row r="348" spans="4:4" ht="12.75" x14ac:dyDescent="0.15">
      <c r="D348" s="2"/>
    </row>
    <row r="349" spans="4:4" ht="12.75" x14ac:dyDescent="0.15">
      <c r="D349" s="2"/>
    </row>
    <row r="350" spans="4:4" ht="12.75" x14ac:dyDescent="0.15">
      <c r="D350" s="2"/>
    </row>
    <row r="351" spans="4:4" ht="12.75" x14ac:dyDescent="0.15">
      <c r="D351" s="2"/>
    </row>
    <row r="352" spans="4:4" ht="12.75" x14ac:dyDescent="0.15">
      <c r="D352" s="2"/>
    </row>
    <row r="353" spans="4:4" ht="12.75" x14ac:dyDescent="0.15">
      <c r="D353" s="2"/>
    </row>
    <row r="354" spans="4:4" ht="12.75" x14ac:dyDescent="0.15">
      <c r="D354" s="2"/>
    </row>
    <row r="355" spans="4:4" ht="12.75" x14ac:dyDescent="0.15">
      <c r="D355" s="2"/>
    </row>
    <row r="356" spans="4:4" ht="12.75" x14ac:dyDescent="0.15">
      <c r="D356" s="2"/>
    </row>
    <row r="357" spans="4:4" ht="12.75" x14ac:dyDescent="0.15">
      <c r="D357" s="2"/>
    </row>
    <row r="358" spans="4:4" ht="12.75" x14ac:dyDescent="0.15">
      <c r="D358" s="2"/>
    </row>
    <row r="359" spans="4:4" ht="12.75" x14ac:dyDescent="0.15">
      <c r="D359" s="2"/>
    </row>
    <row r="360" spans="4:4" ht="12.75" x14ac:dyDescent="0.15">
      <c r="D360" s="2"/>
    </row>
    <row r="361" spans="4:4" ht="12.75" x14ac:dyDescent="0.15">
      <c r="D361" s="2"/>
    </row>
    <row r="362" spans="4:4" ht="12.75" x14ac:dyDescent="0.15">
      <c r="D362" s="2"/>
    </row>
    <row r="363" spans="4:4" ht="12.75" x14ac:dyDescent="0.15">
      <c r="D363" s="2"/>
    </row>
    <row r="364" spans="4:4" ht="12.75" x14ac:dyDescent="0.15">
      <c r="D364" s="2"/>
    </row>
    <row r="365" spans="4:4" ht="12.75" x14ac:dyDescent="0.15">
      <c r="D365" s="2"/>
    </row>
    <row r="366" spans="4:4" ht="12.75" x14ac:dyDescent="0.15">
      <c r="D366" s="2"/>
    </row>
    <row r="367" spans="4:4" ht="12.75" x14ac:dyDescent="0.15">
      <c r="D367" s="2"/>
    </row>
    <row r="368" spans="4:4" ht="12.75" x14ac:dyDescent="0.15">
      <c r="D368" s="2"/>
    </row>
    <row r="369" spans="4:4" ht="12.75" x14ac:dyDescent="0.15">
      <c r="D369" s="2"/>
    </row>
    <row r="370" spans="4:4" ht="12.75" x14ac:dyDescent="0.15">
      <c r="D370" s="2"/>
    </row>
    <row r="371" spans="4:4" ht="12.75" x14ac:dyDescent="0.15">
      <c r="D371" s="2"/>
    </row>
    <row r="372" spans="4:4" ht="12.75" x14ac:dyDescent="0.15">
      <c r="D372" s="2"/>
    </row>
    <row r="373" spans="4:4" ht="12.75" x14ac:dyDescent="0.15">
      <c r="D373" s="2"/>
    </row>
    <row r="374" spans="4:4" ht="12.75" x14ac:dyDescent="0.15">
      <c r="D374" s="2"/>
    </row>
    <row r="375" spans="4:4" ht="12.75" x14ac:dyDescent="0.15">
      <c r="D375" s="2"/>
    </row>
    <row r="376" spans="4:4" ht="12.75" x14ac:dyDescent="0.15">
      <c r="D376" s="2"/>
    </row>
    <row r="377" spans="4:4" ht="12.75" x14ac:dyDescent="0.15">
      <c r="D377" s="2"/>
    </row>
    <row r="378" spans="4:4" ht="12.75" x14ac:dyDescent="0.15">
      <c r="D378" s="2"/>
    </row>
    <row r="379" spans="4:4" ht="12.75" x14ac:dyDescent="0.15">
      <c r="D379" s="2"/>
    </row>
    <row r="380" spans="4:4" ht="12.75" x14ac:dyDescent="0.15">
      <c r="D380" s="2"/>
    </row>
    <row r="381" spans="4:4" ht="12.75" x14ac:dyDescent="0.15">
      <c r="D381" s="2"/>
    </row>
    <row r="382" spans="4:4" ht="12.75" x14ac:dyDescent="0.15">
      <c r="D382" s="2"/>
    </row>
    <row r="383" spans="4:4" ht="12.75" x14ac:dyDescent="0.15">
      <c r="D383" s="2"/>
    </row>
    <row r="384" spans="4:4" ht="12.75" x14ac:dyDescent="0.15">
      <c r="D384" s="2"/>
    </row>
    <row r="385" spans="4:4" ht="12.75" x14ac:dyDescent="0.15">
      <c r="D385" s="2"/>
    </row>
    <row r="386" spans="4:4" ht="12.75" x14ac:dyDescent="0.15">
      <c r="D386" s="2"/>
    </row>
    <row r="387" spans="4:4" ht="12.75" x14ac:dyDescent="0.15">
      <c r="D387" s="2"/>
    </row>
    <row r="388" spans="4:4" ht="12.75" x14ac:dyDescent="0.15">
      <c r="D388" s="2"/>
    </row>
    <row r="389" spans="4:4" ht="12.75" x14ac:dyDescent="0.15">
      <c r="D389" s="2"/>
    </row>
    <row r="390" spans="4:4" ht="12.75" x14ac:dyDescent="0.15">
      <c r="D390" s="2"/>
    </row>
    <row r="391" spans="4:4" ht="12.75" x14ac:dyDescent="0.15">
      <c r="D391" s="2"/>
    </row>
    <row r="392" spans="4:4" ht="12.75" x14ac:dyDescent="0.15">
      <c r="D392" s="2"/>
    </row>
    <row r="393" spans="4:4" ht="12.75" x14ac:dyDescent="0.15">
      <c r="D393" s="2"/>
    </row>
    <row r="394" spans="4:4" ht="12.75" x14ac:dyDescent="0.15">
      <c r="D394" s="2"/>
    </row>
    <row r="395" spans="4:4" ht="12.75" x14ac:dyDescent="0.15">
      <c r="D395" s="2"/>
    </row>
    <row r="396" spans="4:4" ht="12.75" x14ac:dyDescent="0.15">
      <c r="D396" s="2"/>
    </row>
    <row r="397" spans="4:4" ht="12.75" x14ac:dyDescent="0.15">
      <c r="D397" s="2"/>
    </row>
    <row r="398" spans="4:4" ht="12.75" x14ac:dyDescent="0.15">
      <c r="D398" s="2"/>
    </row>
    <row r="399" spans="4:4" ht="12.75" x14ac:dyDescent="0.15">
      <c r="D399" s="2"/>
    </row>
    <row r="400" spans="4:4" ht="12.75" x14ac:dyDescent="0.15">
      <c r="D400" s="2"/>
    </row>
    <row r="401" spans="4:4" ht="12.75" x14ac:dyDescent="0.15">
      <c r="D401" s="2"/>
    </row>
    <row r="402" spans="4:4" ht="12.75" x14ac:dyDescent="0.15">
      <c r="D402" s="2"/>
    </row>
    <row r="403" spans="4:4" ht="12.75" x14ac:dyDescent="0.15">
      <c r="D403" s="2"/>
    </row>
    <row r="404" spans="4:4" ht="12.75" x14ac:dyDescent="0.15">
      <c r="D404" s="2"/>
    </row>
    <row r="405" spans="4:4" ht="12.75" x14ac:dyDescent="0.15">
      <c r="D405" s="2"/>
    </row>
    <row r="406" spans="4:4" ht="12.75" x14ac:dyDescent="0.15">
      <c r="D406" s="2"/>
    </row>
    <row r="407" spans="4:4" ht="12.75" x14ac:dyDescent="0.15">
      <c r="D407" s="2"/>
    </row>
    <row r="408" spans="4:4" ht="12.75" x14ac:dyDescent="0.15">
      <c r="D408" s="2"/>
    </row>
    <row r="409" spans="4:4" ht="12.75" x14ac:dyDescent="0.15">
      <c r="D409" s="2"/>
    </row>
    <row r="410" spans="4:4" ht="12.75" x14ac:dyDescent="0.15">
      <c r="D410" s="2"/>
    </row>
    <row r="411" spans="4:4" ht="12.75" x14ac:dyDescent="0.15">
      <c r="D411" s="2"/>
    </row>
    <row r="412" spans="4:4" ht="12.75" x14ac:dyDescent="0.15">
      <c r="D412" s="2"/>
    </row>
    <row r="413" spans="4:4" ht="12.75" x14ac:dyDescent="0.15">
      <c r="D413" s="2"/>
    </row>
    <row r="414" spans="4:4" ht="12.75" x14ac:dyDescent="0.15">
      <c r="D414" s="2"/>
    </row>
    <row r="415" spans="4:4" ht="12.75" x14ac:dyDescent="0.15">
      <c r="D415" s="2"/>
    </row>
    <row r="416" spans="4:4" ht="12.75" x14ac:dyDescent="0.15">
      <c r="D416" s="2"/>
    </row>
    <row r="417" spans="4:4" ht="12.75" x14ac:dyDescent="0.15">
      <c r="D417" s="2"/>
    </row>
    <row r="418" spans="4:4" ht="12.75" x14ac:dyDescent="0.15">
      <c r="D418" s="2"/>
    </row>
    <row r="419" spans="4:4" ht="12.75" x14ac:dyDescent="0.15">
      <c r="D419" s="2"/>
    </row>
    <row r="420" spans="4:4" ht="12.75" x14ac:dyDescent="0.15">
      <c r="D420" s="2"/>
    </row>
    <row r="421" spans="4:4" ht="12.75" x14ac:dyDescent="0.15">
      <c r="D421" s="2"/>
    </row>
    <row r="422" spans="4:4" ht="12.75" x14ac:dyDescent="0.15">
      <c r="D422" s="2"/>
    </row>
    <row r="423" spans="4:4" ht="12.75" x14ac:dyDescent="0.15">
      <c r="D423" s="2"/>
    </row>
    <row r="424" spans="4:4" ht="12.75" x14ac:dyDescent="0.15">
      <c r="D424" s="2"/>
    </row>
    <row r="425" spans="4:4" ht="12.75" x14ac:dyDescent="0.15">
      <c r="D425" s="2"/>
    </row>
    <row r="426" spans="4:4" ht="12.75" x14ac:dyDescent="0.15">
      <c r="D426" s="2"/>
    </row>
    <row r="427" spans="4:4" ht="12.75" x14ac:dyDescent="0.15">
      <c r="D427" s="2"/>
    </row>
    <row r="428" spans="4:4" ht="12.75" x14ac:dyDescent="0.15">
      <c r="D428" s="2"/>
    </row>
    <row r="429" spans="4:4" ht="12.75" x14ac:dyDescent="0.15">
      <c r="D429" s="2"/>
    </row>
    <row r="430" spans="4:4" ht="12.75" x14ac:dyDescent="0.15">
      <c r="D430" s="2"/>
    </row>
    <row r="431" spans="4:4" ht="12.75" x14ac:dyDescent="0.15">
      <c r="D431" s="2"/>
    </row>
    <row r="432" spans="4:4" ht="12.75" x14ac:dyDescent="0.15">
      <c r="D432" s="2"/>
    </row>
    <row r="433" spans="4:4" ht="12.75" x14ac:dyDescent="0.15">
      <c r="D433" s="2"/>
    </row>
    <row r="434" spans="4:4" ht="12.75" x14ac:dyDescent="0.15">
      <c r="D434" s="2"/>
    </row>
    <row r="435" spans="4:4" ht="12.75" x14ac:dyDescent="0.15">
      <c r="D435" s="2"/>
    </row>
    <row r="436" spans="4:4" ht="12.75" x14ac:dyDescent="0.15">
      <c r="D436" s="2"/>
    </row>
    <row r="437" spans="4:4" ht="12.75" x14ac:dyDescent="0.15">
      <c r="D437" s="2"/>
    </row>
    <row r="438" spans="4:4" ht="12.75" x14ac:dyDescent="0.15">
      <c r="D438" s="2"/>
    </row>
    <row r="439" spans="4:4" ht="12.75" x14ac:dyDescent="0.15">
      <c r="D439" s="2"/>
    </row>
    <row r="440" spans="4:4" ht="12.75" x14ac:dyDescent="0.15">
      <c r="D440" s="2"/>
    </row>
    <row r="441" spans="4:4" ht="12.75" x14ac:dyDescent="0.15">
      <c r="D441" s="2"/>
    </row>
    <row r="442" spans="4:4" ht="12.75" x14ac:dyDescent="0.15">
      <c r="D442" s="2"/>
    </row>
    <row r="443" spans="4:4" ht="12.75" x14ac:dyDescent="0.15">
      <c r="D443" s="2"/>
    </row>
    <row r="444" spans="4:4" ht="12.75" x14ac:dyDescent="0.15">
      <c r="D444" s="2"/>
    </row>
    <row r="445" spans="4:4" ht="12.75" x14ac:dyDescent="0.15">
      <c r="D445" s="2"/>
    </row>
    <row r="446" spans="4:4" ht="12.75" x14ac:dyDescent="0.15">
      <c r="D446" s="2"/>
    </row>
    <row r="447" spans="4:4" ht="12.75" x14ac:dyDescent="0.15">
      <c r="D447" s="2"/>
    </row>
    <row r="448" spans="4:4" ht="12.75" x14ac:dyDescent="0.15">
      <c r="D448" s="2"/>
    </row>
    <row r="449" spans="4:4" ht="12.75" x14ac:dyDescent="0.15">
      <c r="D449" s="2"/>
    </row>
    <row r="450" spans="4:4" ht="12.75" x14ac:dyDescent="0.15">
      <c r="D450" s="2"/>
    </row>
    <row r="451" spans="4:4" ht="12.75" x14ac:dyDescent="0.15">
      <c r="D451" s="2"/>
    </row>
    <row r="452" spans="4:4" ht="12.75" x14ac:dyDescent="0.15">
      <c r="D452" s="2"/>
    </row>
    <row r="453" spans="4:4" ht="12.75" x14ac:dyDescent="0.15">
      <c r="D453" s="2"/>
    </row>
    <row r="454" spans="4:4" ht="12.75" x14ac:dyDescent="0.15">
      <c r="D454" s="2"/>
    </row>
    <row r="455" spans="4:4" ht="12.75" x14ac:dyDescent="0.15">
      <c r="D455" s="2"/>
    </row>
    <row r="456" spans="4:4" ht="12.75" x14ac:dyDescent="0.15">
      <c r="D456" s="2"/>
    </row>
    <row r="457" spans="4:4" ht="12.75" x14ac:dyDescent="0.15">
      <c r="D457" s="2"/>
    </row>
    <row r="458" spans="4:4" ht="12.75" x14ac:dyDescent="0.15">
      <c r="D458" s="2"/>
    </row>
    <row r="459" spans="4:4" ht="12.75" x14ac:dyDescent="0.15">
      <c r="D459" s="2"/>
    </row>
    <row r="460" spans="4:4" ht="12.75" x14ac:dyDescent="0.15">
      <c r="D460" s="2"/>
    </row>
    <row r="461" spans="4:4" ht="12.75" x14ac:dyDescent="0.15">
      <c r="D461" s="2"/>
    </row>
    <row r="462" spans="4:4" ht="12.75" x14ac:dyDescent="0.15">
      <c r="D462" s="2"/>
    </row>
    <row r="463" spans="4:4" ht="12.75" x14ac:dyDescent="0.15">
      <c r="D463" s="2"/>
    </row>
    <row r="464" spans="4:4" ht="12.75" x14ac:dyDescent="0.15">
      <c r="D464" s="2"/>
    </row>
    <row r="465" spans="4:4" ht="12.75" x14ac:dyDescent="0.15">
      <c r="D465" s="2"/>
    </row>
    <row r="466" spans="4:4" ht="12.75" x14ac:dyDescent="0.15">
      <c r="D466" s="2"/>
    </row>
    <row r="467" spans="4:4" ht="12.75" x14ac:dyDescent="0.15">
      <c r="D467" s="2"/>
    </row>
    <row r="468" spans="4:4" ht="12.75" x14ac:dyDescent="0.15">
      <c r="D468" s="2"/>
    </row>
    <row r="469" spans="4:4" ht="12.75" x14ac:dyDescent="0.15">
      <c r="D469" s="2"/>
    </row>
    <row r="470" spans="4:4" ht="12.75" x14ac:dyDescent="0.15">
      <c r="D470" s="2"/>
    </row>
    <row r="471" spans="4:4" ht="12.75" x14ac:dyDescent="0.15">
      <c r="D471" s="2"/>
    </row>
    <row r="472" spans="4:4" ht="12.75" x14ac:dyDescent="0.15">
      <c r="D472" s="2"/>
    </row>
    <row r="473" spans="4:4" ht="12.75" x14ac:dyDescent="0.15">
      <c r="D473" s="2"/>
    </row>
    <row r="474" spans="4:4" ht="12.75" x14ac:dyDescent="0.15">
      <c r="D474" s="2"/>
    </row>
    <row r="475" spans="4:4" ht="12.75" x14ac:dyDescent="0.15">
      <c r="D475" s="2"/>
    </row>
    <row r="476" spans="4:4" ht="12.75" x14ac:dyDescent="0.15">
      <c r="D476" s="2"/>
    </row>
    <row r="477" spans="4:4" ht="12.75" x14ac:dyDescent="0.15">
      <c r="D477" s="2"/>
    </row>
    <row r="478" spans="4:4" ht="12.75" x14ac:dyDescent="0.15">
      <c r="D478" s="2"/>
    </row>
    <row r="479" spans="4:4" ht="12.75" x14ac:dyDescent="0.15">
      <c r="D479" s="2"/>
    </row>
    <row r="480" spans="4:4" ht="12.75" x14ac:dyDescent="0.15">
      <c r="D480" s="2"/>
    </row>
    <row r="481" spans="4:4" ht="12.75" x14ac:dyDescent="0.15">
      <c r="D481" s="2"/>
    </row>
    <row r="482" spans="4:4" ht="12.75" x14ac:dyDescent="0.15">
      <c r="D482" s="2"/>
    </row>
    <row r="483" spans="4:4" ht="12.75" x14ac:dyDescent="0.15">
      <c r="D483" s="2"/>
    </row>
    <row r="484" spans="4:4" ht="12.75" x14ac:dyDescent="0.15">
      <c r="D484" s="2"/>
    </row>
    <row r="485" spans="4:4" ht="12.75" x14ac:dyDescent="0.15">
      <c r="D485" s="2"/>
    </row>
    <row r="486" spans="4:4" ht="12.75" x14ac:dyDescent="0.15">
      <c r="D486" s="2"/>
    </row>
    <row r="487" spans="4:4" ht="12.75" x14ac:dyDescent="0.15">
      <c r="D487" s="2"/>
    </row>
    <row r="488" spans="4:4" ht="12.75" x14ac:dyDescent="0.15">
      <c r="D488" s="2"/>
    </row>
    <row r="489" spans="4:4" ht="12.75" x14ac:dyDescent="0.15">
      <c r="D489" s="2"/>
    </row>
    <row r="490" spans="4:4" ht="12.75" x14ac:dyDescent="0.15">
      <c r="D490" s="2"/>
    </row>
    <row r="491" spans="4:4" ht="12.75" x14ac:dyDescent="0.15">
      <c r="D491" s="2"/>
    </row>
    <row r="492" spans="4:4" ht="12.75" x14ac:dyDescent="0.15">
      <c r="D492" s="2"/>
    </row>
    <row r="493" spans="4:4" ht="12.75" x14ac:dyDescent="0.15">
      <c r="D493" s="2"/>
    </row>
    <row r="494" spans="4:4" ht="12.75" x14ac:dyDescent="0.15">
      <c r="D494" s="2"/>
    </row>
    <row r="495" spans="4:4" ht="12.75" x14ac:dyDescent="0.15">
      <c r="D495" s="2"/>
    </row>
    <row r="496" spans="4:4" ht="12.75" x14ac:dyDescent="0.15">
      <c r="D496" s="2"/>
    </row>
    <row r="497" spans="4:4" ht="12.75" x14ac:dyDescent="0.15">
      <c r="D497" s="2"/>
    </row>
    <row r="498" spans="4:4" ht="12.75" x14ac:dyDescent="0.15">
      <c r="D498" s="2"/>
    </row>
    <row r="499" spans="4:4" ht="12.75" x14ac:dyDescent="0.15">
      <c r="D499" s="2"/>
    </row>
    <row r="500" spans="4:4" ht="12.75" x14ac:dyDescent="0.15">
      <c r="D500" s="2"/>
    </row>
    <row r="501" spans="4:4" ht="12.75" x14ac:dyDescent="0.15">
      <c r="D501" s="2"/>
    </row>
    <row r="502" spans="4:4" ht="12.75" x14ac:dyDescent="0.15">
      <c r="D502" s="2"/>
    </row>
    <row r="503" spans="4:4" ht="12.75" x14ac:dyDescent="0.15">
      <c r="D503" s="2"/>
    </row>
    <row r="504" spans="4:4" ht="12.75" x14ac:dyDescent="0.15">
      <c r="D504" s="2"/>
    </row>
    <row r="505" spans="4:4" ht="12.75" x14ac:dyDescent="0.15">
      <c r="D505" s="2"/>
    </row>
    <row r="506" spans="4:4" ht="12.75" x14ac:dyDescent="0.15">
      <c r="D506" s="2"/>
    </row>
    <row r="507" spans="4:4" ht="12.75" x14ac:dyDescent="0.15">
      <c r="D507" s="2"/>
    </row>
    <row r="508" spans="4:4" ht="12.75" x14ac:dyDescent="0.15">
      <c r="D508" s="2"/>
    </row>
    <row r="509" spans="4:4" ht="12.75" x14ac:dyDescent="0.15">
      <c r="D509" s="2"/>
    </row>
    <row r="510" spans="4:4" ht="12.75" x14ac:dyDescent="0.15">
      <c r="D510" s="2"/>
    </row>
    <row r="511" spans="4:4" ht="12.75" x14ac:dyDescent="0.15">
      <c r="D511" s="2"/>
    </row>
    <row r="512" spans="4:4" ht="12.75" x14ac:dyDescent="0.15">
      <c r="D512" s="2"/>
    </row>
    <row r="513" spans="4:4" ht="12.75" x14ac:dyDescent="0.15">
      <c r="D513" s="2"/>
    </row>
    <row r="514" spans="4:4" ht="12.75" x14ac:dyDescent="0.15">
      <c r="D514" s="2"/>
    </row>
    <row r="515" spans="4:4" ht="12.75" x14ac:dyDescent="0.15">
      <c r="D515" s="2"/>
    </row>
    <row r="516" spans="4:4" ht="12.75" x14ac:dyDescent="0.15">
      <c r="D516" s="2"/>
    </row>
    <row r="517" spans="4:4" ht="12.75" x14ac:dyDescent="0.15">
      <c r="D517" s="2"/>
    </row>
    <row r="518" spans="4:4" ht="12.75" x14ac:dyDescent="0.15">
      <c r="D518" s="2"/>
    </row>
    <row r="519" spans="4:4" ht="12.75" x14ac:dyDescent="0.15">
      <c r="D519" s="2"/>
    </row>
    <row r="520" spans="4:4" ht="12.75" x14ac:dyDescent="0.15">
      <c r="D520" s="2"/>
    </row>
    <row r="521" spans="4:4" ht="12.75" x14ac:dyDescent="0.15">
      <c r="D521" s="2"/>
    </row>
    <row r="522" spans="4:4" ht="12.75" x14ac:dyDescent="0.15">
      <c r="D522" s="2"/>
    </row>
    <row r="523" spans="4:4" ht="12.75" x14ac:dyDescent="0.15">
      <c r="D523" s="2"/>
    </row>
    <row r="524" spans="4:4" ht="12.75" x14ac:dyDescent="0.15">
      <c r="D524" s="2"/>
    </row>
    <row r="525" spans="4:4" ht="12.75" x14ac:dyDescent="0.15">
      <c r="D525" s="2"/>
    </row>
    <row r="526" spans="4:4" ht="12.75" x14ac:dyDescent="0.15">
      <c r="D526" s="2"/>
    </row>
    <row r="527" spans="4:4" ht="12.75" x14ac:dyDescent="0.15">
      <c r="D527" s="2"/>
    </row>
    <row r="528" spans="4:4" ht="12.75" x14ac:dyDescent="0.15">
      <c r="D528" s="2"/>
    </row>
    <row r="529" spans="4:4" ht="12.75" x14ac:dyDescent="0.15">
      <c r="D529" s="2"/>
    </row>
    <row r="530" spans="4:4" ht="12.75" x14ac:dyDescent="0.15">
      <c r="D530" s="2"/>
    </row>
    <row r="531" spans="4:4" ht="12.75" x14ac:dyDescent="0.15">
      <c r="D531" s="2"/>
    </row>
    <row r="532" spans="4:4" ht="12.75" x14ac:dyDescent="0.15">
      <c r="D532" s="2"/>
    </row>
    <row r="533" spans="4:4" ht="12.75" x14ac:dyDescent="0.15">
      <c r="D533" s="2"/>
    </row>
    <row r="534" spans="4:4" ht="12.75" x14ac:dyDescent="0.15">
      <c r="D534" s="2"/>
    </row>
    <row r="535" spans="4:4" ht="12.75" x14ac:dyDescent="0.15">
      <c r="D535" s="2"/>
    </row>
    <row r="536" spans="4:4" ht="12.75" x14ac:dyDescent="0.15">
      <c r="D536" s="2"/>
    </row>
    <row r="537" spans="4:4" ht="12.75" x14ac:dyDescent="0.15">
      <c r="D537" s="2"/>
    </row>
    <row r="538" spans="4:4" ht="12.75" x14ac:dyDescent="0.15">
      <c r="D538" s="2"/>
    </row>
    <row r="539" spans="4:4" ht="12.75" x14ac:dyDescent="0.15">
      <c r="D539" s="2"/>
    </row>
    <row r="540" spans="4:4" ht="12.75" x14ac:dyDescent="0.15">
      <c r="D540" s="2"/>
    </row>
    <row r="541" spans="4:4" ht="12.75" x14ac:dyDescent="0.15">
      <c r="D541" s="2"/>
    </row>
    <row r="542" spans="4:4" ht="12.75" x14ac:dyDescent="0.15">
      <c r="D542" s="2"/>
    </row>
    <row r="543" spans="4:4" ht="12.75" x14ac:dyDescent="0.15">
      <c r="D543" s="2"/>
    </row>
    <row r="544" spans="4:4" ht="12.75" x14ac:dyDescent="0.15">
      <c r="D544" s="2"/>
    </row>
    <row r="545" spans="4:4" ht="12.75" x14ac:dyDescent="0.15">
      <c r="D545" s="2"/>
    </row>
    <row r="546" spans="4:4" ht="12.75" x14ac:dyDescent="0.15">
      <c r="D546" s="2"/>
    </row>
    <row r="547" spans="4:4" ht="12.75" x14ac:dyDescent="0.15">
      <c r="D547" s="2"/>
    </row>
    <row r="548" spans="4:4" ht="12.75" x14ac:dyDescent="0.15">
      <c r="D548" s="2"/>
    </row>
    <row r="549" spans="4:4" ht="12.75" x14ac:dyDescent="0.15">
      <c r="D549" s="2"/>
    </row>
    <row r="550" spans="4:4" ht="12.75" x14ac:dyDescent="0.15">
      <c r="D550" s="2"/>
    </row>
    <row r="551" spans="4:4" ht="12.75" x14ac:dyDescent="0.15">
      <c r="D551" s="2"/>
    </row>
    <row r="552" spans="4:4" ht="12.75" x14ac:dyDescent="0.15">
      <c r="D552" s="2"/>
    </row>
    <row r="553" spans="4:4" ht="12.75" x14ac:dyDescent="0.15">
      <c r="D553" s="2"/>
    </row>
    <row r="554" spans="4:4" ht="12.75" x14ac:dyDescent="0.15">
      <c r="D554" s="2"/>
    </row>
    <row r="555" spans="4:4" ht="12.75" x14ac:dyDescent="0.15">
      <c r="D555" s="2"/>
    </row>
    <row r="556" spans="4:4" ht="12.75" x14ac:dyDescent="0.15">
      <c r="D556" s="2"/>
    </row>
    <row r="557" spans="4:4" ht="12.75" x14ac:dyDescent="0.15">
      <c r="D557" s="2"/>
    </row>
    <row r="558" spans="4:4" ht="12.75" x14ac:dyDescent="0.15">
      <c r="D558" s="2"/>
    </row>
    <row r="559" spans="4:4" ht="12.75" x14ac:dyDescent="0.15">
      <c r="D559" s="2"/>
    </row>
    <row r="560" spans="4:4" ht="12.75" x14ac:dyDescent="0.15">
      <c r="D560" s="2"/>
    </row>
    <row r="561" spans="4:4" ht="12.75" x14ac:dyDescent="0.15">
      <c r="D561" s="2"/>
    </row>
    <row r="562" spans="4:4" ht="12.75" x14ac:dyDescent="0.15">
      <c r="D562" s="2"/>
    </row>
    <row r="563" spans="4:4" ht="12.75" x14ac:dyDescent="0.15">
      <c r="D563" s="2"/>
    </row>
    <row r="564" spans="4:4" ht="12.75" x14ac:dyDescent="0.15">
      <c r="D564" s="2"/>
    </row>
    <row r="565" spans="4:4" ht="12.75" x14ac:dyDescent="0.15">
      <c r="D565" s="2"/>
    </row>
    <row r="566" spans="4:4" ht="12.75" x14ac:dyDescent="0.15">
      <c r="D566" s="2"/>
    </row>
    <row r="567" spans="4:4" ht="12.75" x14ac:dyDescent="0.15">
      <c r="D567" s="2"/>
    </row>
    <row r="568" spans="4:4" ht="12.75" x14ac:dyDescent="0.15">
      <c r="D568" s="2"/>
    </row>
    <row r="569" spans="4:4" ht="12.75" x14ac:dyDescent="0.15">
      <c r="D569" s="2"/>
    </row>
    <row r="570" spans="4:4" ht="12.75" x14ac:dyDescent="0.15">
      <c r="D570" s="2"/>
    </row>
    <row r="571" spans="4:4" ht="12.75" x14ac:dyDescent="0.15">
      <c r="D571" s="2"/>
    </row>
    <row r="572" spans="4:4" ht="12.75" x14ac:dyDescent="0.15">
      <c r="D572" s="2"/>
    </row>
    <row r="573" spans="4:4" ht="12.75" x14ac:dyDescent="0.15">
      <c r="D573" s="2"/>
    </row>
    <row r="574" spans="4:4" ht="12.75" x14ac:dyDescent="0.15">
      <c r="D574" s="2"/>
    </row>
    <row r="575" spans="4:4" ht="12.75" x14ac:dyDescent="0.15">
      <c r="D575" s="2"/>
    </row>
    <row r="576" spans="4:4" ht="12.75" x14ac:dyDescent="0.15">
      <c r="D576" s="2"/>
    </row>
    <row r="577" spans="4:4" ht="12.75" x14ac:dyDescent="0.15">
      <c r="D577" s="2"/>
    </row>
    <row r="578" spans="4:4" ht="12.75" x14ac:dyDescent="0.15">
      <c r="D578" s="2"/>
    </row>
    <row r="579" spans="4:4" ht="12.75" x14ac:dyDescent="0.15">
      <c r="D579" s="2"/>
    </row>
    <row r="580" spans="4:4" ht="12.75" x14ac:dyDescent="0.15">
      <c r="D580" s="2"/>
    </row>
    <row r="581" spans="4:4" ht="12.75" x14ac:dyDescent="0.15">
      <c r="D581" s="2"/>
    </row>
    <row r="582" spans="4:4" ht="12.75" x14ac:dyDescent="0.15">
      <c r="D582" s="2"/>
    </row>
    <row r="583" spans="4:4" ht="12.75" x14ac:dyDescent="0.15">
      <c r="D583" s="2"/>
    </row>
    <row r="584" spans="4:4" ht="12.75" x14ac:dyDescent="0.15">
      <c r="D584" s="2"/>
    </row>
    <row r="585" spans="4:4" ht="12.75" x14ac:dyDescent="0.15">
      <c r="D585" s="2"/>
    </row>
    <row r="586" spans="4:4" ht="12.75" x14ac:dyDescent="0.15">
      <c r="D586" s="2"/>
    </row>
    <row r="587" spans="4:4" ht="12.75" x14ac:dyDescent="0.15">
      <c r="D587" s="2"/>
    </row>
    <row r="588" spans="4:4" ht="12.75" x14ac:dyDescent="0.15">
      <c r="D588" s="2"/>
    </row>
    <row r="589" spans="4:4" ht="12.75" x14ac:dyDescent="0.15">
      <c r="D589" s="2"/>
    </row>
    <row r="590" spans="4:4" ht="12.75" x14ac:dyDescent="0.15">
      <c r="D590" s="2"/>
    </row>
    <row r="591" spans="4:4" ht="12.75" x14ac:dyDescent="0.15">
      <c r="D591" s="2"/>
    </row>
    <row r="592" spans="4:4" ht="12.75" x14ac:dyDescent="0.15">
      <c r="D592" s="2"/>
    </row>
    <row r="593" spans="4:4" ht="12.75" x14ac:dyDescent="0.15">
      <c r="D593" s="2"/>
    </row>
    <row r="594" spans="4:4" ht="12.75" x14ac:dyDescent="0.15">
      <c r="D594" s="2"/>
    </row>
    <row r="595" spans="4:4" ht="12.75" x14ac:dyDescent="0.15">
      <c r="D595" s="2"/>
    </row>
    <row r="596" spans="4:4" ht="12.75" x14ac:dyDescent="0.15">
      <c r="D596" s="2"/>
    </row>
    <row r="597" spans="4:4" ht="12.75" x14ac:dyDescent="0.15">
      <c r="D597" s="2"/>
    </row>
    <row r="598" spans="4:4" ht="12.75" x14ac:dyDescent="0.15">
      <c r="D598" s="2"/>
    </row>
    <row r="599" spans="4:4" ht="12.75" x14ac:dyDescent="0.15">
      <c r="D599" s="2"/>
    </row>
    <row r="600" spans="4:4" ht="12.75" x14ac:dyDescent="0.15">
      <c r="D600" s="2"/>
    </row>
    <row r="601" spans="4:4" ht="12.75" x14ac:dyDescent="0.15">
      <c r="D601" s="2"/>
    </row>
    <row r="602" spans="4:4" ht="12.75" x14ac:dyDescent="0.15">
      <c r="D602" s="2"/>
    </row>
    <row r="603" spans="4:4" ht="12.75" x14ac:dyDescent="0.15">
      <c r="D603" s="2"/>
    </row>
    <row r="604" spans="4:4" ht="12.75" x14ac:dyDescent="0.15">
      <c r="D604" s="2"/>
    </row>
    <row r="605" spans="4:4" ht="12.75" x14ac:dyDescent="0.15">
      <c r="D605" s="2"/>
    </row>
    <row r="606" spans="4:4" ht="12.75" x14ac:dyDescent="0.15">
      <c r="D606" s="2"/>
    </row>
    <row r="607" spans="4:4" ht="12.75" x14ac:dyDescent="0.15">
      <c r="D607" s="2"/>
    </row>
    <row r="608" spans="4:4" ht="12.75" x14ac:dyDescent="0.15">
      <c r="D608" s="2"/>
    </row>
    <row r="609" spans="4:4" ht="12.75" x14ac:dyDescent="0.15">
      <c r="D609" s="2"/>
    </row>
    <row r="610" spans="4:4" ht="12.75" x14ac:dyDescent="0.15">
      <c r="D610" s="2"/>
    </row>
    <row r="611" spans="4:4" ht="12.75" x14ac:dyDescent="0.15">
      <c r="D611" s="2"/>
    </row>
    <row r="612" spans="4:4" ht="12.75" x14ac:dyDescent="0.15">
      <c r="D612" s="2"/>
    </row>
    <row r="613" spans="4:4" ht="12.75" x14ac:dyDescent="0.15">
      <c r="D613" s="2"/>
    </row>
    <row r="614" spans="4:4" ht="12.75" x14ac:dyDescent="0.15">
      <c r="D614" s="2"/>
    </row>
    <row r="615" spans="4:4" ht="12.75" x14ac:dyDescent="0.15">
      <c r="D615" s="2"/>
    </row>
    <row r="616" spans="4:4" ht="12.75" x14ac:dyDescent="0.15">
      <c r="D616" s="2"/>
    </row>
    <row r="617" spans="4:4" ht="12.75" x14ac:dyDescent="0.15">
      <c r="D617" s="2"/>
    </row>
    <row r="618" spans="4:4" ht="12.75" x14ac:dyDescent="0.15">
      <c r="D618" s="2"/>
    </row>
    <row r="619" spans="4:4" ht="12.75" x14ac:dyDescent="0.15">
      <c r="D619" s="2"/>
    </row>
    <row r="620" spans="4:4" ht="12.75" x14ac:dyDescent="0.15">
      <c r="D620" s="2"/>
    </row>
    <row r="621" spans="4:4" ht="12.75" x14ac:dyDescent="0.15">
      <c r="D621" s="2"/>
    </row>
    <row r="622" spans="4:4" ht="12.75" x14ac:dyDescent="0.15">
      <c r="D622" s="2"/>
    </row>
    <row r="623" spans="4:4" ht="12.75" x14ac:dyDescent="0.15">
      <c r="D623" s="2"/>
    </row>
    <row r="624" spans="4:4" ht="12.75" x14ac:dyDescent="0.15">
      <c r="D624" s="2"/>
    </row>
    <row r="625" spans="4:4" ht="12.75" x14ac:dyDescent="0.15">
      <c r="D625" s="2"/>
    </row>
    <row r="626" spans="4:4" ht="12.75" x14ac:dyDescent="0.15">
      <c r="D626" s="2"/>
    </row>
    <row r="627" spans="4:4" ht="12.75" x14ac:dyDescent="0.15">
      <c r="D627" s="2"/>
    </row>
    <row r="628" spans="4:4" ht="12.75" x14ac:dyDescent="0.15">
      <c r="D628" s="2"/>
    </row>
    <row r="629" spans="4:4" ht="12.75" x14ac:dyDescent="0.15">
      <c r="D629" s="2"/>
    </row>
    <row r="630" spans="4:4" ht="12.75" x14ac:dyDescent="0.15">
      <c r="D630" s="2"/>
    </row>
    <row r="631" spans="4:4" ht="12.75" x14ac:dyDescent="0.15">
      <c r="D631" s="2"/>
    </row>
    <row r="632" spans="4:4" ht="12.75" x14ac:dyDescent="0.15">
      <c r="D632" s="2"/>
    </row>
    <row r="633" spans="4:4" ht="12.75" x14ac:dyDescent="0.15">
      <c r="D633" s="2"/>
    </row>
    <row r="634" spans="4:4" ht="12.75" x14ac:dyDescent="0.15">
      <c r="D634" s="2"/>
    </row>
    <row r="635" spans="4:4" ht="12.75" x14ac:dyDescent="0.15">
      <c r="D635" s="2"/>
    </row>
    <row r="636" spans="4:4" ht="12.75" x14ac:dyDescent="0.15">
      <c r="D636" s="2"/>
    </row>
    <row r="637" spans="4:4" ht="12.75" x14ac:dyDescent="0.15">
      <c r="D637" s="2"/>
    </row>
    <row r="638" spans="4:4" ht="12.75" x14ac:dyDescent="0.15">
      <c r="D638" s="2"/>
    </row>
    <row r="639" spans="4:4" ht="12.75" x14ac:dyDescent="0.15">
      <c r="D639" s="2"/>
    </row>
    <row r="640" spans="4:4" ht="12.75" x14ac:dyDescent="0.15">
      <c r="D640" s="2"/>
    </row>
    <row r="641" spans="4:4" ht="12.75" x14ac:dyDescent="0.15">
      <c r="D641" s="2"/>
    </row>
    <row r="642" spans="4:4" ht="12.75" x14ac:dyDescent="0.15">
      <c r="D642" s="2"/>
    </row>
    <row r="643" spans="4:4" ht="12.75" x14ac:dyDescent="0.15">
      <c r="D643" s="2"/>
    </row>
    <row r="644" spans="4:4" ht="12.75" x14ac:dyDescent="0.15">
      <c r="D644" s="2"/>
    </row>
    <row r="645" spans="4:4" ht="12.75" x14ac:dyDescent="0.15">
      <c r="D645" s="2"/>
    </row>
    <row r="646" spans="4:4" ht="12.75" x14ac:dyDescent="0.15">
      <c r="D646" s="2"/>
    </row>
    <row r="647" spans="4:4" ht="12.75" x14ac:dyDescent="0.15">
      <c r="D647" s="2"/>
    </row>
    <row r="648" spans="4:4" ht="12.75" x14ac:dyDescent="0.15">
      <c r="D648" s="2"/>
    </row>
    <row r="649" spans="4:4" ht="12.75" x14ac:dyDescent="0.15">
      <c r="D649" s="2"/>
    </row>
    <row r="650" spans="4:4" ht="12.75" x14ac:dyDescent="0.15">
      <c r="D650" s="2"/>
    </row>
    <row r="651" spans="4:4" ht="12.75" x14ac:dyDescent="0.15">
      <c r="D651" s="2"/>
    </row>
    <row r="652" spans="4:4" ht="12.75" x14ac:dyDescent="0.15">
      <c r="D652" s="2"/>
    </row>
    <row r="653" spans="4:4" ht="12.75" x14ac:dyDescent="0.15">
      <c r="D653" s="2"/>
    </row>
    <row r="654" spans="4:4" ht="12.75" x14ac:dyDescent="0.15">
      <c r="D654" s="2"/>
    </row>
    <row r="655" spans="4:4" ht="12.75" x14ac:dyDescent="0.15">
      <c r="D655" s="2"/>
    </row>
    <row r="656" spans="4:4" ht="12.75" x14ac:dyDescent="0.15">
      <c r="D656" s="2"/>
    </row>
    <row r="657" spans="4:4" ht="12.75" x14ac:dyDescent="0.15">
      <c r="D657" s="2"/>
    </row>
    <row r="658" spans="4:4" ht="12.75" x14ac:dyDescent="0.15">
      <c r="D658" s="2"/>
    </row>
    <row r="659" spans="4:4" ht="12.75" x14ac:dyDescent="0.15">
      <c r="D659" s="2"/>
    </row>
    <row r="660" spans="4:4" ht="12.75" x14ac:dyDescent="0.15">
      <c r="D660" s="2"/>
    </row>
    <row r="661" spans="4:4" ht="12.75" x14ac:dyDescent="0.15">
      <c r="D661" s="2"/>
    </row>
    <row r="662" spans="4:4" ht="12.75" x14ac:dyDescent="0.15">
      <c r="D662" s="2"/>
    </row>
    <row r="663" spans="4:4" ht="12.75" x14ac:dyDescent="0.15">
      <c r="D663" s="2"/>
    </row>
    <row r="664" spans="4:4" ht="12.75" x14ac:dyDescent="0.15">
      <c r="D664" s="2"/>
    </row>
    <row r="665" spans="4:4" ht="12.75" x14ac:dyDescent="0.15">
      <c r="D665" s="2"/>
    </row>
    <row r="666" spans="4:4" ht="12.75" x14ac:dyDescent="0.15">
      <c r="D666" s="2"/>
    </row>
    <row r="667" spans="4:4" ht="12.75" x14ac:dyDescent="0.15">
      <c r="D667" s="2"/>
    </row>
    <row r="668" spans="4:4" ht="12.75" x14ac:dyDescent="0.15">
      <c r="D668" s="2"/>
    </row>
    <row r="669" spans="4:4" ht="12.75" x14ac:dyDescent="0.15">
      <c r="D669" s="2"/>
    </row>
    <row r="670" spans="4:4" ht="12.75" x14ac:dyDescent="0.15">
      <c r="D670" s="2"/>
    </row>
    <row r="671" spans="4:4" ht="12.75" x14ac:dyDescent="0.15">
      <c r="D671" s="2"/>
    </row>
    <row r="672" spans="4:4" ht="12.75" x14ac:dyDescent="0.15">
      <c r="D672" s="2"/>
    </row>
    <row r="673" spans="4:4" ht="12.75" x14ac:dyDescent="0.15">
      <c r="D673" s="2"/>
    </row>
    <row r="674" spans="4:4" ht="12.75" x14ac:dyDescent="0.15">
      <c r="D674" s="2"/>
    </row>
    <row r="675" spans="4:4" ht="12.75" x14ac:dyDescent="0.15">
      <c r="D675" s="2"/>
    </row>
    <row r="676" spans="4:4" ht="12.75" x14ac:dyDescent="0.15">
      <c r="D676" s="2"/>
    </row>
    <row r="677" spans="4:4" ht="12.75" x14ac:dyDescent="0.15">
      <c r="D677" s="2"/>
    </row>
    <row r="678" spans="4:4" ht="12.75" x14ac:dyDescent="0.15">
      <c r="D678" s="2"/>
    </row>
    <row r="679" spans="4:4" ht="12.75" x14ac:dyDescent="0.15">
      <c r="D679" s="2"/>
    </row>
    <row r="680" spans="4:4" ht="12.75" x14ac:dyDescent="0.15">
      <c r="D680" s="2"/>
    </row>
    <row r="681" spans="4:4" ht="12.75" x14ac:dyDescent="0.15">
      <c r="D681" s="2"/>
    </row>
    <row r="682" spans="4:4" ht="12.75" x14ac:dyDescent="0.15">
      <c r="D682" s="2"/>
    </row>
    <row r="683" spans="4:4" ht="12.75" x14ac:dyDescent="0.15">
      <c r="D683" s="2"/>
    </row>
    <row r="684" spans="4:4" ht="12.75" x14ac:dyDescent="0.15">
      <c r="D684" s="2"/>
    </row>
    <row r="685" spans="4:4" ht="12.75" x14ac:dyDescent="0.15">
      <c r="D685" s="2"/>
    </row>
    <row r="686" spans="4:4" ht="12.75" x14ac:dyDescent="0.15">
      <c r="D686" s="2"/>
    </row>
    <row r="687" spans="4:4" ht="12.75" x14ac:dyDescent="0.15">
      <c r="D687" s="2"/>
    </row>
    <row r="688" spans="4:4" ht="12.75" x14ac:dyDescent="0.15">
      <c r="D688" s="2"/>
    </row>
    <row r="689" spans="4:4" ht="12.75" x14ac:dyDescent="0.15">
      <c r="D689" s="2"/>
    </row>
    <row r="690" spans="4:4" ht="12.75" x14ac:dyDescent="0.15">
      <c r="D690" s="2"/>
    </row>
    <row r="691" spans="4:4" ht="12.75" x14ac:dyDescent="0.15">
      <c r="D691" s="2"/>
    </row>
    <row r="692" spans="4:4" ht="12.75" x14ac:dyDescent="0.15">
      <c r="D692" s="2"/>
    </row>
    <row r="693" spans="4:4" ht="12.75" x14ac:dyDescent="0.15">
      <c r="D693" s="2"/>
    </row>
    <row r="694" spans="4:4" ht="12.75" x14ac:dyDescent="0.15">
      <c r="D694" s="2"/>
    </row>
    <row r="695" spans="4:4" ht="12.75" x14ac:dyDescent="0.15">
      <c r="D695" s="2"/>
    </row>
    <row r="696" spans="4:4" ht="12.75" x14ac:dyDescent="0.15">
      <c r="D696" s="2"/>
    </row>
    <row r="697" spans="4:4" ht="12.75" x14ac:dyDescent="0.15">
      <c r="D697" s="2"/>
    </row>
    <row r="698" spans="4:4" ht="12.75" x14ac:dyDescent="0.15">
      <c r="D698" s="2"/>
    </row>
    <row r="699" spans="4:4" ht="12.75" x14ac:dyDescent="0.15">
      <c r="D699" s="2"/>
    </row>
    <row r="700" spans="4:4" ht="12.75" x14ac:dyDescent="0.15">
      <c r="D700" s="2"/>
    </row>
    <row r="701" spans="4:4" ht="12.75" x14ac:dyDescent="0.15">
      <c r="D701" s="2"/>
    </row>
    <row r="702" spans="4:4" ht="12.75" x14ac:dyDescent="0.15">
      <c r="D702" s="2"/>
    </row>
    <row r="703" spans="4:4" ht="12.75" x14ac:dyDescent="0.15">
      <c r="D703" s="2"/>
    </row>
    <row r="704" spans="4:4" ht="12.75" x14ac:dyDescent="0.15">
      <c r="D704" s="2"/>
    </row>
    <row r="705" spans="4:4" ht="12.75" x14ac:dyDescent="0.15">
      <c r="D705" s="2"/>
    </row>
    <row r="706" spans="4:4" ht="12.75" x14ac:dyDescent="0.15">
      <c r="D706" s="2"/>
    </row>
    <row r="707" spans="4:4" ht="12.75" x14ac:dyDescent="0.15">
      <c r="D707" s="2"/>
    </row>
    <row r="708" spans="4:4" ht="12.75" x14ac:dyDescent="0.15">
      <c r="D708" s="2"/>
    </row>
    <row r="709" spans="4:4" ht="12.75" x14ac:dyDescent="0.15">
      <c r="D709" s="2"/>
    </row>
    <row r="710" spans="4:4" ht="12.75" x14ac:dyDescent="0.15">
      <c r="D710" s="2"/>
    </row>
    <row r="711" spans="4:4" ht="12.75" x14ac:dyDescent="0.15">
      <c r="D711" s="2"/>
    </row>
    <row r="712" spans="4:4" ht="12.75" x14ac:dyDescent="0.15">
      <c r="D712" s="2"/>
    </row>
    <row r="713" spans="4:4" ht="12.75" x14ac:dyDescent="0.15">
      <c r="D713" s="2"/>
    </row>
    <row r="714" spans="4:4" ht="12.75" x14ac:dyDescent="0.15">
      <c r="D714" s="2"/>
    </row>
    <row r="715" spans="4:4" ht="12.75" x14ac:dyDescent="0.15">
      <c r="D715" s="2"/>
    </row>
    <row r="716" spans="4:4" ht="12.75" x14ac:dyDescent="0.15">
      <c r="D716" s="2"/>
    </row>
    <row r="717" spans="4:4" ht="12.75" x14ac:dyDescent="0.15">
      <c r="D717" s="2"/>
    </row>
    <row r="718" spans="4:4" ht="12.75" x14ac:dyDescent="0.15">
      <c r="D718" s="2"/>
    </row>
    <row r="719" spans="4:4" ht="12.75" x14ac:dyDescent="0.15">
      <c r="D719" s="2"/>
    </row>
    <row r="720" spans="4:4" ht="12.75" x14ac:dyDescent="0.15">
      <c r="D720" s="2"/>
    </row>
    <row r="721" spans="4:4" ht="12.75" x14ac:dyDescent="0.15">
      <c r="D721" s="2"/>
    </row>
    <row r="722" spans="4:4" ht="12.75" x14ac:dyDescent="0.15">
      <c r="D722" s="2"/>
    </row>
    <row r="723" spans="4:4" ht="12.75" x14ac:dyDescent="0.15">
      <c r="D723" s="2"/>
    </row>
    <row r="724" spans="4:4" ht="12.75" x14ac:dyDescent="0.15">
      <c r="D724" s="2"/>
    </row>
    <row r="725" spans="4:4" ht="12.75" x14ac:dyDescent="0.15">
      <c r="D725" s="2"/>
    </row>
    <row r="726" spans="4:4" ht="12.75" x14ac:dyDescent="0.15">
      <c r="D726" s="2"/>
    </row>
    <row r="727" spans="4:4" ht="12.75" x14ac:dyDescent="0.15">
      <c r="D727" s="2"/>
    </row>
    <row r="728" spans="4:4" ht="12.75" x14ac:dyDescent="0.15">
      <c r="D728" s="2"/>
    </row>
    <row r="729" spans="4:4" ht="12.75" x14ac:dyDescent="0.15">
      <c r="D729" s="2"/>
    </row>
    <row r="730" spans="4:4" ht="12.75" x14ac:dyDescent="0.15">
      <c r="D730" s="2"/>
    </row>
    <row r="731" spans="4:4" ht="12.75" x14ac:dyDescent="0.15">
      <c r="D731" s="2"/>
    </row>
    <row r="732" spans="4:4" ht="12.75" x14ac:dyDescent="0.15">
      <c r="D732" s="2"/>
    </row>
    <row r="733" spans="4:4" ht="12.75" x14ac:dyDescent="0.15">
      <c r="D733" s="2"/>
    </row>
    <row r="734" spans="4:4" ht="12.75" x14ac:dyDescent="0.15">
      <c r="D734" s="2"/>
    </row>
    <row r="735" spans="4:4" ht="12.75" x14ac:dyDescent="0.15">
      <c r="D735" s="2"/>
    </row>
    <row r="736" spans="4:4" ht="12.75" x14ac:dyDescent="0.15">
      <c r="D736" s="2"/>
    </row>
    <row r="737" spans="4:4" ht="12.75" x14ac:dyDescent="0.15">
      <c r="D737" s="2"/>
    </row>
    <row r="738" spans="4:4" ht="12.75" x14ac:dyDescent="0.15">
      <c r="D738" s="2"/>
    </row>
    <row r="739" spans="4:4" ht="12.75" x14ac:dyDescent="0.15">
      <c r="D739" s="2"/>
    </row>
    <row r="740" spans="4:4" ht="12.75" x14ac:dyDescent="0.15">
      <c r="D740" s="2"/>
    </row>
    <row r="741" spans="4:4" ht="12.75" x14ac:dyDescent="0.15">
      <c r="D741" s="2"/>
    </row>
    <row r="742" spans="4:4" ht="12.75" x14ac:dyDescent="0.15">
      <c r="D742" s="2"/>
    </row>
    <row r="743" spans="4:4" ht="12.75" x14ac:dyDescent="0.15">
      <c r="D743" s="2"/>
    </row>
    <row r="744" spans="4:4" ht="12.75" x14ac:dyDescent="0.15">
      <c r="D744" s="2"/>
    </row>
    <row r="745" spans="4:4" ht="12.75" x14ac:dyDescent="0.15">
      <c r="D745" s="2"/>
    </row>
    <row r="746" spans="4:4" ht="12.75" x14ac:dyDescent="0.15">
      <c r="D746" s="2"/>
    </row>
    <row r="747" spans="4:4" ht="12.75" x14ac:dyDescent="0.15">
      <c r="D747" s="2"/>
    </row>
    <row r="748" spans="4:4" ht="12.75" x14ac:dyDescent="0.15">
      <c r="D748" s="2"/>
    </row>
    <row r="749" spans="4:4" ht="12.75" x14ac:dyDescent="0.15">
      <c r="D749" s="2"/>
    </row>
    <row r="750" spans="4:4" ht="12.75" x14ac:dyDescent="0.15">
      <c r="D750" s="2"/>
    </row>
    <row r="751" spans="4:4" ht="12.75" x14ac:dyDescent="0.15">
      <c r="D751" s="2"/>
    </row>
    <row r="752" spans="4:4" ht="12.75" x14ac:dyDescent="0.15">
      <c r="D752" s="2"/>
    </row>
    <row r="753" spans="4:4" ht="12.75" x14ac:dyDescent="0.15">
      <c r="D753" s="2"/>
    </row>
    <row r="754" spans="4:4" ht="12.75" x14ac:dyDescent="0.15">
      <c r="D754" s="2"/>
    </row>
    <row r="755" spans="4:4" ht="12.75" x14ac:dyDescent="0.15">
      <c r="D755" s="2"/>
    </row>
    <row r="756" spans="4:4" ht="12.75" x14ac:dyDescent="0.15">
      <c r="D756" s="2"/>
    </row>
    <row r="757" spans="4:4" ht="12.75" x14ac:dyDescent="0.15">
      <c r="D757" s="2"/>
    </row>
    <row r="758" spans="4:4" ht="12.75" x14ac:dyDescent="0.15">
      <c r="D758" s="2"/>
    </row>
    <row r="759" spans="4:4" ht="12.75" x14ac:dyDescent="0.15">
      <c r="D759" s="2"/>
    </row>
    <row r="760" spans="4:4" ht="12.75" x14ac:dyDescent="0.15">
      <c r="D760" s="2"/>
    </row>
    <row r="761" spans="4:4" ht="12.75" x14ac:dyDescent="0.15">
      <c r="D761" s="2"/>
    </row>
    <row r="762" spans="4:4" ht="12.75" x14ac:dyDescent="0.15">
      <c r="D762" s="2"/>
    </row>
    <row r="763" spans="4:4" ht="12.75" x14ac:dyDescent="0.15">
      <c r="D763" s="2"/>
    </row>
    <row r="764" spans="4:4" ht="12.75" x14ac:dyDescent="0.15">
      <c r="D764" s="2"/>
    </row>
    <row r="765" spans="4:4" ht="12.75" x14ac:dyDescent="0.15">
      <c r="D765" s="2"/>
    </row>
    <row r="766" spans="4:4" ht="12.75" x14ac:dyDescent="0.15">
      <c r="D766" s="2"/>
    </row>
    <row r="767" spans="4:4" ht="12.75" x14ac:dyDescent="0.15">
      <c r="D767" s="2"/>
    </row>
    <row r="768" spans="4:4" ht="12.75" x14ac:dyDescent="0.15">
      <c r="D768" s="2"/>
    </row>
    <row r="769" spans="4:4" ht="12.75" x14ac:dyDescent="0.15">
      <c r="D769" s="2"/>
    </row>
    <row r="770" spans="4:4" ht="12.75" x14ac:dyDescent="0.15">
      <c r="D770" s="2"/>
    </row>
    <row r="771" spans="4:4" ht="12.75" x14ac:dyDescent="0.15">
      <c r="D771" s="2"/>
    </row>
    <row r="772" spans="4:4" ht="12.75" x14ac:dyDescent="0.15">
      <c r="D772" s="2"/>
    </row>
    <row r="773" spans="4:4" ht="12.75" x14ac:dyDescent="0.15">
      <c r="D773" s="2"/>
    </row>
    <row r="774" spans="4:4" ht="12.75" x14ac:dyDescent="0.15">
      <c r="D774" s="2"/>
    </row>
    <row r="775" spans="4:4" ht="12.75" x14ac:dyDescent="0.15">
      <c r="D775" s="2"/>
    </row>
    <row r="776" spans="4:4" ht="12.75" x14ac:dyDescent="0.15">
      <c r="D776" s="2"/>
    </row>
    <row r="777" spans="4:4" ht="12.75" x14ac:dyDescent="0.15">
      <c r="D777" s="2"/>
    </row>
    <row r="778" spans="4:4" ht="12.75" x14ac:dyDescent="0.15">
      <c r="D778" s="2"/>
    </row>
    <row r="779" spans="4:4" ht="12.75" x14ac:dyDescent="0.15">
      <c r="D779" s="2"/>
    </row>
    <row r="780" spans="4:4" ht="12.75" x14ac:dyDescent="0.15">
      <c r="D780" s="2"/>
    </row>
    <row r="781" spans="4:4" ht="12.75" x14ac:dyDescent="0.15">
      <c r="D781" s="2"/>
    </row>
    <row r="782" spans="4:4" ht="12.75" x14ac:dyDescent="0.15">
      <c r="D782" s="2"/>
    </row>
    <row r="783" spans="4:4" ht="12.75" x14ac:dyDescent="0.15">
      <c r="D783" s="2"/>
    </row>
    <row r="784" spans="4:4" ht="12.75" x14ac:dyDescent="0.15">
      <c r="D784" s="2"/>
    </row>
    <row r="785" spans="4:4" ht="12.75" x14ac:dyDescent="0.15">
      <c r="D785" s="2"/>
    </row>
    <row r="786" spans="4:4" ht="12.75" x14ac:dyDescent="0.15">
      <c r="D786" s="2"/>
    </row>
    <row r="787" spans="4:4" ht="12.75" x14ac:dyDescent="0.15">
      <c r="D787" s="2"/>
    </row>
    <row r="788" spans="4:4" ht="12.75" x14ac:dyDescent="0.15">
      <c r="D788" s="2"/>
    </row>
    <row r="789" spans="4:4" ht="12.75" x14ac:dyDescent="0.15">
      <c r="D789" s="2"/>
    </row>
    <row r="790" spans="4:4" ht="12.75" x14ac:dyDescent="0.15">
      <c r="D790" s="2"/>
    </row>
    <row r="791" spans="4:4" ht="12.75" x14ac:dyDescent="0.15">
      <c r="D791" s="2"/>
    </row>
    <row r="792" spans="4:4" ht="12.75" x14ac:dyDescent="0.15">
      <c r="D792" s="2"/>
    </row>
    <row r="793" spans="4:4" ht="12.75" x14ac:dyDescent="0.15">
      <c r="D793" s="2"/>
    </row>
    <row r="794" spans="4:4" ht="12.75" x14ac:dyDescent="0.15">
      <c r="D794" s="2"/>
    </row>
    <row r="795" spans="4:4" ht="12.75" x14ac:dyDescent="0.15">
      <c r="D795" s="2"/>
    </row>
    <row r="796" spans="4:4" ht="12.75" x14ac:dyDescent="0.15">
      <c r="D796" s="2"/>
    </row>
    <row r="797" spans="4:4" ht="12.75" x14ac:dyDescent="0.15">
      <c r="D797" s="2"/>
    </row>
    <row r="798" spans="4:4" ht="12.75" x14ac:dyDescent="0.15">
      <c r="D798" s="2"/>
    </row>
    <row r="799" spans="4:4" ht="12.75" x14ac:dyDescent="0.15">
      <c r="D799" s="2"/>
    </row>
    <row r="800" spans="4:4" ht="12.75" x14ac:dyDescent="0.15">
      <c r="D800" s="2"/>
    </row>
    <row r="801" spans="4:4" ht="12.75" x14ac:dyDescent="0.15">
      <c r="D801" s="2"/>
    </row>
    <row r="802" spans="4:4" ht="12.75" x14ac:dyDescent="0.15">
      <c r="D802" s="2"/>
    </row>
    <row r="803" spans="4:4" ht="12.75" x14ac:dyDescent="0.15">
      <c r="D803" s="2"/>
    </row>
    <row r="804" spans="4:4" ht="12.75" x14ac:dyDescent="0.15">
      <c r="D804" s="2"/>
    </row>
    <row r="805" spans="4:4" ht="12.75" x14ac:dyDescent="0.15">
      <c r="D805" s="2"/>
    </row>
    <row r="806" spans="4:4" ht="12.75" x14ac:dyDescent="0.15">
      <c r="D806" s="2"/>
    </row>
    <row r="807" spans="4:4" ht="12.75" x14ac:dyDescent="0.15">
      <c r="D807" s="2"/>
    </row>
    <row r="808" spans="4:4" ht="12.75" x14ac:dyDescent="0.15">
      <c r="D808" s="2"/>
    </row>
    <row r="809" spans="4:4" ht="12.75" x14ac:dyDescent="0.15">
      <c r="D809" s="2"/>
    </row>
    <row r="810" spans="4:4" ht="12.75" x14ac:dyDescent="0.15">
      <c r="D810" s="2"/>
    </row>
    <row r="811" spans="4:4" ht="12.75" x14ac:dyDescent="0.15">
      <c r="D811" s="2"/>
    </row>
    <row r="812" spans="4:4" ht="12.75" x14ac:dyDescent="0.15">
      <c r="D812" s="2"/>
    </row>
    <row r="813" spans="4:4" ht="12.75" x14ac:dyDescent="0.15">
      <c r="D813" s="2"/>
    </row>
    <row r="814" spans="4:4" ht="12.75" x14ac:dyDescent="0.15">
      <c r="D814" s="2"/>
    </row>
    <row r="815" spans="4:4" ht="12.75" x14ac:dyDescent="0.15">
      <c r="D815" s="2"/>
    </row>
    <row r="816" spans="4:4" ht="12.75" x14ac:dyDescent="0.15">
      <c r="D816" s="2"/>
    </row>
    <row r="817" spans="4:4" ht="12.75" x14ac:dyDescent="0.15">
      <c r="D817" s="2"/>
    </row>
    <row r="818" spans="4:4" ht="12.75" x14ac:dyDescent="0.15">
      <c r="D818" s="2"/>
    </row>
    <row r="819" spans="4:4" ht="12.75" x14ac:dyDescent="0.15">
      <c r="D819" s="2"/>
    </row>
    <row r="820" spans="4:4" ht="12.75" x14ac:dyDescent="0.15">
      <c r="D820" s="2"/>
    </row>
    <row r="821" spans="4:4" ht="12.75" x14ac:dyDescent="0.15">
      <c r="D821" s="2"/>
    </row>
    <row r="822" spans="4:4" ht="12.75" x14ac:dyDescent="0.15">
      <c r="D822" s="2"/>
    </row>
    <row r="823" spans="4:4" ht="12.75" x14ac:dyDescent="0.15">
      <c r="D823" s="2"/>
    </row>
    <row r="824" spans="4:4" ht="12.75" x14ac:dyDescent="0.15">
      <c r="D824" s="2"/>
    </row>
    <row r="825" spans="4:4" ht="12.75" x14ac:dyDescent="0.15">
      <c r="D825" s="2"/>
    </row>
    <row r="826" spans="4:4" ht="12.75" x14ac:dyDescent="0.15">
      <c r="D826" s="2"/>
    </row>
    <row r="827" spans="4:4" ht="12.75" x14ac:dyDescent="0.15">
      <c r="D827" s="2"/>
    </row>
    <row r="828" spans="4:4" ht="12.75" x14ac:dyDescent="0.15">
      <c r="D828" s="2"/>
    </row>
    <row r="829" spans="4:4" ht="12.75" x14ac:dyDescent="0.15">
      <c r="D829" s="2"/>
    </row>
    <row r="830" spans="4:4" ht="12.75" x14ac:dyDescent="0.15">
      <c r="D830" s="2"/>
    </row>
    <row r="831" spans="4:4" ht="12.75" x14ac:dyDescent="0.15">
      <c r="D831" s="2"/>
    </row>
    <row r="832" spans="4:4" ht="12.75" x14ac:dyDescent="0.15">
      <c r="D832" s="2"/>
    </row>
    <row r="833" spans="4:4" ht="12.75" x14ac:dyDescent="0.15">
      <c r="D833" s="2"/>
    </row>
    <row r="834" spans="4:4" ht="12.75" x14ac:dyDescent="0.15">
      <c r="D834" s="2"/>
    </row>
    <row r="835" spans="4:4" ht="12.75" x14ac:dyDescent="0.15">
      <c r="D835" s="2"/>
    </row>
    <row r="836" spans="4:4" ht="12.75" x14ac:dyDescent="0.15">
      <c r="D836" s="2"/>
    </row>
    <row r="837" spans="4:4" ht="12.75" x14ac:dyDescent="0.15">
      <c r="D837" s="2"/>
    </row>
    <row r="838" spans="4:4" ht="12.75" x14ac:dyDescent="0.15">
      <c r="D838" s="2"/>
    </row>
    <row r="839" spans="4:4" ht="12.75" x14ac:dyDescent="0.15">
      <c r="D839" s="2"/>
    </row>
    <row r="840" spans="4:4" ht="12.75" x14ac:dyDescent="0.15">
      <c r="D840" s="2"/>
    </row>
    <row r="841" spans="4:4" ht="12.75" x14ac:dyDescent="0.15">
      <c r="D841" s="2"/>
    </row>
    <row r="842" spans="4:4" ht="12.75" x14ac:dyDescent="0.15">
      <c r="D842" s="2"/>
    </row>
    <row r="843" spans="4:4" ht="12.75" x14ac:dyDescent="0.15">
      <c r="D843" s="2"/>
    </row>
    <row r="844" spans="4:4" ht="12.75" x14ac:dyDescent="0.15">
      <c r="D844" s="2"/>
    </row>
    <row r="845" spans="4:4" ht="12.75" x14ac:dyDescent="0.15">
      <c r="D845" s="2"/>
    </row>
    <row r="846" spans="4:4" ht="12.75" x14ac:dyDescent="0.15">
      <c r="D846" s="2"/>
    </row>
    <row r="847" spans="4:4" ht="12.75" x14ac:dyDescent="0.15">
      <c r="D847" s="2"/>
    </row>
    <row r="848" spans="4:4" ht="12.75" x14ac:dyDescent="0.15">
      <c r="D848" s="2"/>
    </row>
    <row r="849" spans="4:4" ht="12.75" x14ac:dyDescent="0.15">
      <c r="D849" s="2"/>
    </row>
    <row r="850" spans="4:4" ht="12.75" x14ac:dyDescent="0.15">
      <c r="D850" s="2"/>
    </row>
    <row r="851" spans="4:4" ht="12.75" x14ac:dyDescent="0.15">
      <c r="D851" s="2"/>
    </row>
    <row r="852" spans="4:4" ht="12.75" x14ac:dyDescent="0.15">
      <c r="D852" s="2"/>
    </row>
    <row r="853" spans="4:4" ht="12.75" x14ac:dyDescent="0.15">
      <c r="D853" s="2"/>
    </row>
    <row r="854" spans="4:4" ht="12.75" x14ac:dyDescent="0.15">
      <c r="D854" s="2"/>
    </row>
    <row r="855" spans="4:4" ht="12.75" x14ac:dyDescent="0.15">
      <c r="D855" s="2"/>
    </row>
    <row r="856" spans="4:4" ht="12.75" x14ac:dyDescent="0.15">
      <c r="D856" s="2"/>
    </row>
    <row r="857" spans="4:4" ht="12.75" x14ac:dyDescent="0.15">
      <c r="D857" s="2"/>
    </row>
    <row r="858" spans="4:4" ht="12.75" x14ac:dyDescent="0.15">
      <c r="D858" s="2"/>
    </row>
    <row r="859" spans="4:4" ht="12.75" x14ac:dyDescent="0.15">
      <c r="D859" s="2"/>
    </row>
    <row r="860" spans="4:4" ht="12.75" x14ac:dyDescent="0.15">
      <c r="D860" s="2"/>
    </row>
    <row r="861" spans="4:4" ht="12.75" x14ac:dyDescent="0.15">
      <c r="D861" s="2"/>
    </row>
    <row r="862" spans="4:4" ht="12.75" x14ac:dyDescent="0.15">
      <c r="D862" s="2"/>
    </row>
    <row r="863" spans="4:4" ht="12.75" x14ac:dyDescent="0.15">
      <c r="D863" s="2"/>
    </row>
    <row r="864" spans="4:4" ht="12.75" x14ac:dyDescent="0.15">
      <c r="D864" s="2"/>
    </row>
    <row r="865" spans="4:4" ht="12.75" x14ac:dyDescent="0.15">
      <c r="D865" s="2"/>
    </row>
    <row r="866" spans="4:4" ht="12.75" x14ac:dyDescent="0.15">
      <c r="D866" s="2"/>
    </row>
    <row r="867" spans="4:4" ht="12.75" x14ac:dyDescent="0.15">
      <c r="D867" s="2"/>
    </row>
    <row r="868" spans="4:4" ht="12.75" x14ac:dyDescent="0.15">
      <c r="D868" s="2"/>
    </row>
    <row r="869" spans="4:4" ht="12.75" x14ac:dyDescent="0.15">
      <c r="D869" s="2"/>
    </row>
    <row r="870" spans="4:4" ht="12.75" x14ac:dyDescent="0.15">
      <c r="D870" s="2"/>
    </row>
    <row r="871" spans="4:4" ht="12.75" x14ac:dyDescent="0.15">
      <c r="D871" s="2"/>
    </row>
    <row r="872" spans="4:4" ht="12.75" x14ac:dyDescent="0.15">
      <c r="D872" s="2"/>
    </row>
    <row r="873" spans="4:4" ht="12.75" x14ac:dyDescent="0.15">
      <c r="D873" s="2"/>
    </row>
    <row r="874" spans="4:4" ht="12.75" x14ac:dyDescent="0.15">
      <c r="D874" s="2"/>
    </row>
    <row r="875" spans="4:4" ht="12.75" x14ac:dyDescent="0.15">
      <c r="D875" s="2"/>
    </row>
    <row r="876" spans="4:4" ht="12.75" x14ac:dyDescent="0.15">
      <c r="D876" s="2"/>
    </row>
    <row r="877" spans="4:4" ht="12.75" x14ac:dyDescent="0.15">
      <c r="D877" s="2"/>
    </row>
    <row r="878" spans="4:4" ht="12.75" x14ac:dyDescent="0.15">
      <c r="D878" s="2"/>
    </row>
    <row r="879" spans="4:4" ht="12.75" x14ac:dyDescent="0.15">
      <c r="D879" s="2"/>
    </row>
    <row r="880" spans="4:4" ht="12.75" x14ac:dyDescent="0.15">
      <c r="D880" s="2"/>
    </row>
    <row r="881" spans="4:4" ht="12.75" x14ac:dyDescent="0.15">
      <c r="D881" s="2"/>
    </row>
    <row r="882" spans="4:4" ht="12.75" x14ac:dyDescent="0.15">
      <c r="D882" s="2"/>
    </row>
    <row r="883" spans="4:4" ht="12.75" x14ac:dyDescent="0.15">
      <c r="D883" s="2"/>
    </row>
    <row r="884" spans="4:4" ht="12.75" x14ac:dyDescent="0.15">
      <c r="D884" s="2"/>
    </row>
    <row r="885" spans="4:4" ht="12.75" x14ac:dyDescent="0.15">
      <c r="D885" s="2"/>
    </row>
    <row r="886" spans="4:4" ht="12.75" x14ac:dyDescent="0.15">
      <c r="D886" s="2"/>
    </row>
    <row r="887" spans="4:4" ht="12.75" x14ac:dyDescent="0.15">
      <c r="D887" s="2"/>
    </row>
    <row r="888" spans="4:4" ht="12.75" x14ac:dyDescent="0.15">
      <c r="D888" s="2"/>
    </row>
    <row r="889" spans="4:4" ht="12.75" x14ac:dyDescent="0.15">
      <c r="D889" s="2"/>
    </row>
    <row r="890" spans="4:4" ht="12.75" x14ac:dyDescent="0.15">
      <c r="D890" s="2"/>
    </row>
    <row r="891" spans="4:4" ht="12.75" x14ac:dyDescent="0.15">
      <c r="D891" s="2"/>
    </row>
    <row r="892" spans="4:4" ht="12.75" x14ac:dyDescent="0.15">
      <c r="D892" s="2"/>
    </row>
    <row r="893" spans="4:4" ht="12.75" x14ac:dyDescent="0.15">
      <c r="D893" s="2"/>
    </row>
    <row r="894" spans="4:4" ht="12.75" x14ac:dyDescent="0.15">
      <c r="D894" s="2"/>
    </row>
    <row r="895" spans="4:4" ht="12.75" x14ac:dyDescent="0.15">
      <c r="D895" s="2"/>
    </row>
    <row r="896" spans="4:4" ht="12.75" x14ac:dyDescent="0.15">
      <c r="D896" s="2"/>
    </row>
    <row r="897" spans="4:4" ht="12.75" x14ac:dyDescent="0.15">
      <c r="D897" s="2"/>
    </row>
    <row r="898" spans="4:4" ht="12.75" x14ac:dyDescent="0.15">
      <c r="D898" s="2"/>
    </row>
    <row r="899" spans="4:4" ht="12.75" x14ac:dyDescent="0.15">
      <c r="D899" s="2"/>
    </row>
    <row r="900" spans="4:4" ht="12.75" x14ac:dyDescent="0.15">
      <c r="D900" s="2"/>
    </row>
    <row r="901" spans="4:4" ht="12.75" x14ac:dyDescent="0.15">
      <c r="D901" s="2"/>
    </row>
    <row r="902" spans="4:4" ht="12.75" x14ac:dyDescent="0.15">
      <c r="D902" s="2"/>
    </row>
    <row r="903" spans="4:4" ht="12.75" x14ac:dyDescent="0.15">
      <c r="D903" s="2"/>
    </row>
    <row r="904" spans="4:4" ht="12.75" x14ac:dyDescent="0.15">
      <c r="D904" s="2"/>
    </row>
    <row r="905" spans="4:4" ht="12.75" x14ac:dyDescent="0.15">
      <c r="D905" s="2"/>
    </row>
    <row r="906" spans="4:4" ht="12.75" x14ac:dyDescent="0.15">
      <c r="D906" s="2"/>
    </row>
    <row r="907" spans="4:4" ht="12.75" x14ac:dyDescent="0.15">
      <c r="D907" s="2"/>
    </row>
    <row r="908" spans="4:4" ht="12.75" x14ac:dyDescent="0.15">
      <c r="D908" s="2"/>
    </row>
    <row r="909" spans="4:4" ht="12.75" x14ac:dyDescent="0.15">
      <c r="D909" s="2"/>
    </row>
    <row r="910" spans="4:4" ht="12.75" x14ac:dyDescent="0.15">
      <c r="D910" s="2"/>
    </row>
    <row r="911" spans="4:4" ht="12.75" x14ac:dyDescent="0.15">
      <c r="D911" s="2"/>
    </row>
    <row r="912" spans="4:4" ht="12.75" x14ac:dyDescent="0.15">
      <c r="D912" s="2"/>
    </row>
    <row r="913" spans="4:4" ht="12.75" x14ac:dyDescent="0.15">
      <c r="D913" s="2"/>
    </row>
    <row r="914" spans="4:4" ht="12.75" x14ac:dyDescent="0.15">
      <c r="D914" s="2"/>
    </row>
    <row r="915" spans="4:4" ht="12.75" x14ac:dyDescent="0.15">
      <c r="D915" s="2"/>
    </row>
    <row r="916" spans="4:4" ht="12.75" x14ac:dyDescent="0.15">
      <c r="D916" s="2"/>
    </row>
    <row r="917" spans="4:4" ht="12.75" x14ac:dyDescent="0.15">
      <c r="D917" s="2"/>
    </row>
    <row r="918" spans="4:4" ht="12.75" x14ac:dyDescent="0.15">
      <c r="D918" s="2"/>
    </row>
    <row r="919" spans="4:4" ht="12.75" x14ac:dyDescent="0.15">
      <c r="D919" s="2"/>
    </row>
    <row r="920" spans="4:4" ht="12.75" x14ac:dyDescent="0.15">
      <c r="D920" s="2"/>
    </row>
    <row r="921" spans="4:4" ht="12.75" x14ac:dyDescent="0.15">
      <c r="D921" s="2"/>
    </row>
    <row r="922" spans="4:4" ht="12.75" x14ac:dyDescent="0.15">
      <c r="D922" s="2"/>
    </row>
    <row r="923" spans="4:4" ht="12.75" x14ac:dyDescent="0.15">
      <c r="D923" s="2"/>
    </row>
    <row r="924" spans="4:4" ht="12.75" x14ac:dyDescent="0.15">
      <c r="D924" s="2"/>
    </row>
    <row r="925" spans="4:4" ht="12.75" x14ac:dyDescent="0.15"/>
    <row r="926" spans="4:4" ht="12.75" x14ac:dyDescent="0.15"/>
    <row r="927" spans="4:4" ht="12.75" x14ac:dyDescent="0.15"/>
    <row r="928" spans="4:4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</sheetData>
  <mergeCells count="37">
    <mergeCell ref="A27:Z27"/>
    <mergeCell ref="N35:R35"/>
    <mergeCell ref="S35:T35"/>
    <mergeCell ref="N36:R36"/>
    <mergeCell ref="S36:T36"/>
    <mergeCell ref="N32:R32"/>
    <mergeCell ref="S32:T32"/>
    <mergeCell ref="N33:R33"/>
    <mergeCell ref="S33:T33"/>
    <mergeCell ref="N34:R34"/>
    <mergeCell ref="S34:T34"/>
    <mergeCell ref="N31:R31"/>
    <mergeCell ref="S31:T31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C027-350C-B048-AF81-E9EDC09BABEA}">
  <sheetPr>
    <outlinePr summaryBelow="0" summaryRight="0"/>
    <pageSetUpPr fitToPage="1"/>
  </sheetPr>
  <dimension ref="A1:AH968"/>
  <sheetViews>
    <sheetView showWhiteSpace="0" view="pageLayout" topLeftCell="A8" zoomScaleNormal="70" workbookViewId="0">
      <selection activeCell="H23" sqref="H23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7.28125" style="40" customWidth="1"/>
    <col min="5" max="5" width="6.47265625" style="44" customWidth="1"/>
    <col min="6" max="6" width="7.14453125" style="40" customWidth="1"/>
    <col min="7" max="7" width="4.58203125" style="44" customWidth="1"/>
    <col min="8" max="8" width="4.58203125" style="40" customWidth="1"/>
    <col min="9" max="9" width="6.60546875" style="44" customWidth="1"/>
    <col min="10" max="10" width="6.06640625" style="40" customWidth="1"/>
    <col min="11" max="11" width="6.06640625" style="44" customWidth="1"/>
    <col min="12" max="20" width="4.58203125" style="44" customWidth="1"/>
    <col min="21" max="21" width="4.58203125" style="44" hidden="1" customWidth="1"/>
    <col min="22" max="22" width="4.58203125" style="40" hidden="1" customWidth="1"/>
    <col min="23" max="23" width="4.58203125" style="44" hidden="1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2"/>
      <c r="I1" s="56"/>
    </row>
    <row r="2" spans="1:34" ht="12.75" x14ac:dyDescent="0.15">
      <c r="D2" s="2"/>
    </row>
    <row r="3" spans="1:34" ht="12.75" x14ac:dyDescent="0.15">
      <c r="D3" s="2"/>
    </row>
    <row r="4" spans="1:34" ht="12.75" x14ac:dyDescent="0.15">
      <c r="D4" s="2"/>
    </row>
    <row r="5" spans="1:34" ht="12.75" x14ac:dyDescent="0.15">
      <c r="D5" s="2"/>
    </row>
    <row r="6" spans="1:34" ht="12.75" x14ac:dyDescent="0.15">
      <c r="D6" s="2"/>
    </row>
    <row r="7" spans="1:34" ht="12.75" x14ac:dyDescent="0.15">
      <c r="D7" s="2"/>
    </row>
    <row r="8" spans="1:34" ht="12.75" x14ac:dyDescent="0.15">
      <c r="D8" s="2"/>
    </row>
    <row r="9" spans="1:34" ht="12.75" x14ac:dyDescent="0.15">
      <c r="D9" s="2"/>
    </row>
    <row r="10" spans="1:34" ht="12.75" x14ac:dyDescent="0.15">
      <c r="A10" s="2" t="s">
        <v>129</v>
      </c>
      <c r="D10" s="2"/>
    </row>
    <row r="11" spans="1:34" ht="18.600000000000001" customHeight="1" x14ac:dyDescent="0.15">
      <c r="A11" s="58"/>
      <c r="B11" s="32" t="s">
        <v>0</v>
      </c>
      <c r="C11" s="31" t="s">
        <v>1</v>
      </c>
      <c r="D11" s="186" t="s">
        <v>26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81" t="s">
        <v>4</v>
      </c>
      <c r="E12" s="181"/>
      <c r="F12" s="181" t="s">
        <v>5</v>
      </c>
      <c r="G12" s="181"/>
      <c r="H12" s="181" t="s">
        <v>6</v>
      </c>
      <c r="I12" s="181"/>
      <c r="J12" s="181" t="s">
        <v>7</v>
      </c>
      <c r="K12" s="181"/>
      <c r="L12" s="181" t="s">
        <v>8</v>
      </c>
      <c r="M12" s="181"/>
      <c r="N12" s="181" t="s">
        <v>68</v>
      </c>
      <c r="O12" s="181"/>
      <c r="P12" s="181" t="s">
        <v>69</v>
      </c>
      <c r="Q12" s="181"/>
      <c r="R12" s="181" t="s">
        <v>70</v>
      </c>
      <c r="S12" s="181"/>
      <c r="T12" s="181" t="s">
        <v>71</v>
      </c>
      <c r="U12" s="181"/>
      <c r="V12" s="181" t="s">
        <v>72</v>
      </c>
      <c r="W12" s="181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28</v>
      </c>
      <c r="C13" s="4" t="s">
        <v>34</v>
      </c>
      <c r="D13" s="33" t="s">
        <v>80</v>
      </c>
      <c r="E13" s="45" t="s">
        <v>125</v>
      </c>
      <c r="F13" s="33" t="s">
        <v>134</v>
      </c>
      <c r="G13" s="45" t="s">
        <v>135</v>
      </c>
      <c r="H13" s="33" t="s">
        <v>83</v>
      </c>
      <c r="I13" s="45" t="s">
        <v>140</v>
      </c>
      <c r="J13" s="33"/>
      <c r="K13" s="45"/>
      <c r="L13" s="33"/>
      <c r="M13" s="45" t="s">
        <v>130</v>
      </c>
      <c r="N13" s="33"/>
      <c r="O13" s="45"/>
      <c r="P13" s="33"/>
      <c r="Q13" s="45"/>
      <c r="R13" s="33"/>
      <c r="S13" s="45"/>
      <c r="T13" s="33"/>
      <c r="U13" s="45"/>
      <c r="V13" s="33"/>
      <c r="W13" s="45"/>
      <c r="X13" s="29" t="s">
        <v>37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131</v>
      </c>
      <c r="C14" s="4" t="s">
        <v>34</v>
      </c>
      <c r="D14" s="33" t="s">
        <v>80</v>
      </c>
      <c r="E14" s="45" t="s">
        <v>127</v>
      </c>
      <c r="F14" s="33" t="s">
        <v>134</v>
      </c>
      <c r="G14" s="45" t="s">
        <v>137</v>
      </c>
      <c r="H14" s="33" t="s">
        <v>134</v>
      </c>
      <c r="I14" s="45" t="s">
        <v>136</v>
      </c>
      <c r="J14" s="33"/>
      <c r="K14" s="45"/>
      <c r="L14" s="33"/>
      <c r="M14" s="45" t="s">
        <v>130</v>
      </c>
      <c r="N14" s="33"/>
      <c r="O14" s="45"/>
      <c r="P14" s="33"/>
      <c r="Q14" s="45"/>
      <c r="R14" s="33"/>
      <c r="S14" s="45"/>
      <c r="T14" s="33"/>
      <c r="U14" s="45"/>
      <c r="V14" s="33"/>
      <c r="W14" s="45"/>
      <c r="X14" s="29" t="s">
        <v>38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24.75" thickBot="1" x14ac:dyDescent="0.2">
      <c r="A15" s="3" t="s">
        <v>30</v>
      </c>
      <c r="B15" s="30" t="s">
        <v>132</v>
      </c>
      <c r="C15" s="4" t="s">
        <v>34</v>
      </c>
      <c r="D15" s="33" t="s">
        <v>81</v>
      </c>
      <c r="E15" s="45" t="s">
        <v>116</v>
      </c>
      <c r="F15" s="33" t="s">
        <v>112</v>
      </c>
      <c r="G15" s="45" t="s">
        <v>123</v>
      </c>
      <c r="H15" s="33"/>
      <c r="I15" s="45" t="s">
        <v>138</v>
      </c>
      <c r="J15" s="33"/>
      <c r="K15" s="45"/>
      <c r="L15" s="33"/>
      <c r="M15" s="45" t="s">
        <v>36</v>
      </c>
      <c r="N15" s="33"/>
      <c r="O15" s="45"/>
      <c r="P15" s="33"/>
      <c r="Q15" s="45"/>
      <c r="R15" s="33"/>
      <c r="S15" s="45"/>
      <c r="T15" s="33"/>
      <c r="U15" s="45"/>
      <c r="V15" s="33"/>
      <c r="W15" s="45"/>
      <c r="X15" s="29" t="s">
        <v>37</v>
      </c>
      <c r="Y15" s="3" t="s">
        <v>42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24.75" thickBot="1" x14ac:dyDescent="0.2">
      <c r="A16" s="3" t="s">
        <v>31</v>
      </c>
      <c r="B16" s="28" t="s">
        <v>133</v>
      </c>
      <c r="C16" s="4" t="s">
        <v>34</v>
      </c>
      <c r="D16" s="33" t="s">
        <v>81</v>
      </c>
      <c r="E16" s="45" t="s">
        <v>102</v>
      </c>
      <c r="F16" s="33" t="s">
        <v>83</v>
      </c>
      <c r="G16" s="45" t="s">
        <v>141</v>
      </c>
      <c r="H16" s="33" t="s">
        <v>36</v>
      </c>
      <c r="I16" s="45"/>
      <c r="J16" s="33"/>
      <c r="K16" s="45"/>
      <c r="L16" s="33"/>
      <c r="M16" s="45" t="s">
        <v>36</v>
      </c>
      <c r="N16" s="33"/>
      <c r="O16" s="45"/>
      <c r="P16" s="33"/>
      <c r="Q16" s="45"/>
      <c r="R16" s="33"/>
      <c r="S16" s="45"/>
      <c r="T16" s="33"/>
      <c r="U16" s="45"/>
      <c r="V16" s="33"/>
      <c r="W16" s="45"/>
      <c r="X16" s="29" t="s">
        <v>39</v>
      </c>
      <c r="Y16" s="3" t="s">
        <v>42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 t="s">
        <v>84</v>
      </c>
      <c r="B17" s="28" t="s">
        <v>139</v>
      </c>
      <c r="C17" s="4" t="s">
        <v>35</v>
      </c>
      <c r="D17" s="33"/>
      <c r="E17" s="45" t="s">
        <v>93</v>
      </c>
      <c r="F17" s="33"/>
      <c r="G17" s="45" t="s">
        <v>93</v>
      </c>
      <c r="H17" s="33"/>
      <c r="I17" s="45"/>
      <c r="J17" s="33"/>
      <c r="K17" s="45"/>
      <c r="L17" s="33"/>
      <c r="M17" s="45"/>
      <c r="N17" s="33"/>
      <c r="O17" s="45"/>
      <c r="P17" s="33"/>
      <c r="Q17" s="45"/>
      <c r="R17" s="33"/>
      <c r="S17" s="45"/>
      <c r="T17" s="33"/>
      <c r="U17" s="45"/>
      <c r="V17" s="33"/>
      <c r="W17" s="45"/>
      <c r="X17" s="29"/>
      <c r="Y17" s="3"/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" t="s">
        <v>142</v>
      </c>
      <c r="D19" s="2"/>
      <c r="AB19" s="9"/>
      <c r="AC19" s="10"/>
      <c r="AD19" s="11"/>
      <c r="AE19" s="37"/>
      <c r="AF19" s="49"/>
      <c r="AG19" s="37"/>
      <c r="AH19" s="54"/>
    </row>
    <row r="20" spans="1:34" ht="18.75" customHeight="1" x14ac:dyDescent="0.15">
      <c r="A20" s="58"/>
      <c r="B20" s="32" t="s">
        <v>0</v>
      </c>
      <c r="C20" s="31" t="s">
        <v>1</v>
      </c>
      <c r="D20" s="186" t="s">
        <v>26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31" t="s">
        <v>2</v>
      </c>
      <c r="Y20" s="26" t="s">
        <v>3</v>
      </c>
      <c r="Z20" s="26" t="s">
        <v>25</v>
      </c>
      <c r="AB20" s="9" t="s">
        <v>12</v>
      </c>
      <c r="AC20" s="10"/>
      <c r="AD20" s="11"/>
      <c r="AE20" s="37"/>
      <c r="AF20" s="49"/>
      <c r="AG20" s="37"/>
      <c r="AH20" s="54"/>
    </row>
    <row r="21" spans="1:34" ht="18.75" customHeight="1" thickBot="1" x14ac:dyDescent="0.2">
      <c r="D21" s="181" t="s">
        <v>4</v>
      </c>
      <c r="E21" s="181"/>
      <c r="F21" s="181" t="s">
        <v>5</v>
      </c>
      <c r="G21" s="181"/>
      <c r="H21" s="181" t="s">
        <v>6</v>
      </c>
      <c r="I21" s="181"/>
      <c r="J21" s="181" t="s">
        <v>7</v>
      </c>
      <c r="K21" s="181"/>
      <c r="L21" s="181" t="s">
        <v>8</v>
      </c>
      <c r="M21" s="181"/>
      <c r="N21" s="181" t="s">
        <v>68</v>
      </c>
      <c r="O21" s="181"/>
      <c r="P21" s="181" t="s">
        <v>69</v>
      </c>
      <c r="Q21" s="181"/>
      <c r="R21" s="181" t="s">
        <v>70</v>
      </c>
      <c r="S21" s="181"/>
      <c r="T21" s="181" t="s">
        <v>71</v>
      </c>
      <c r="U21" s="181"/>
      <c r="V21" s="181" t="s">
        <v>72</v>
      </c>
      <c r="W21" s="181"/>
      <c r="X21" s="1"/>
      <c r="Y21" s="1"/>
      <c r="Z21" s="1"/>
      <c r="AB21" s="9" t="s">
        <v>13</v>
      </c>
      <c r="AC21" s="10"/>
      <c r="AD21" s="11"/>
      <c r="AE21" s="37"/>
      <c r="AF21" s="49"/>
      <c r="AG21" s="37"/>
      <c r="AH21" s="54"/>
    </row>
    <row r="22" spans="1:34" ht="81.75" thickBot="1" x14ac:dyDescent="0.2">
      <c r="A22" s="3" t="s">
        <v>27</v>
      </c>
      <c r="B22" s="28" t="s">
        <v>28</v>
      </c>
      <c r="C22" s="4" t="s">
        <v>34</v>
      </c>
      <c r="D22" s="33" t="s">
        <v>80</v>
      </c>
      <c r="E22" s="45" t="s">
        <v>144</v>
      </c>
      <c r="F22" s="33" t="s">
        <v>134</v>
      </c>
      <c r="G22" s="45" t="s">
        <v>145</v>
      </c>
      <c r="H22" s="33" t="s">
        <v>147</v>
      </c>
      <c r="I22" s="45" t="s">
        <v>143</v>
      </c>
      <c r="J22" s="89" t="s">
        <v>149</v>
      </c>
      <c r="K22" s="45"/>
      <c r="L22" s="33"/>
      <c r="M22" s="45" t="s">
        <v>130</v>
      </c>
      <c r="N22" s="33"/>
      <c r="O22" s="45"/>
      <c r="P22" s="33"/>
      <c r="Q22" s="45"/>
      <c r="R22" s="33"/>
      <c r="S22" s="45"/>
      <c r="T22" s="33"/>
      <c r="U22" s="45"/>
      <c r="V22" s="33"/>
      <c r="W22" s="45"/>
      <c r="X22" s="29" t="s">
        <v>37</v>
      </c>
      <c r="Y22" s="3" t="s">
        <v>41</v>
      </c>
      <c r="Z22" s="3"/>
      <c r="AB22" s="9"/>
      <c r="AC22" s="10"/>
      <c r="AD22" s="11"/>
      <c r="AE22" s="37"/>
      <c r="AF22" s="49"/>
      <c r="AG22" s="37"/>
      <c r="AH22" s="54"/>
    </row>
    <row r="23" spans="1:34" ht="24.75" thickBot="1" x14ac:dyDescent="0.2">
      <c r="A23" s="3" t="s">
        <v>29</v>
      </c>
      <c r="B23" s="28" t="s">
        <v>131</v>
      </c>
      <c r="C23" s="4" t="s">
        <v>34</v>
      </c>
      <c r="D23" s="33" t="s">
        <v>80</v>
      </c>
      <c r="E23" s="45" t="s">
        <v>113</v>
      </c>
      <c r="F23" s="33" t="s">
        <v>134</v>
      </c>
      <c r="G23" s="45" t="s">
        <v>148</v>
      </c>
      <c r="H23" s="33" t="s">
        <v>34</v>
      </c>
      <c r="I23" s="45" t="s">
        <v>146</v>
      </c>
      <c r="J23" s="33"/>
      <c r="K23" s="45"/>
      <c r="L23" s="33"/>
      <c r="M23" s="45" t="s">
        <v>130</v>
      </c>
      <c r="N23" s="33"/>
      <c r="O23" s="45"/>
      <c r="P23" s="33"/>
      <c r="Q23" s="45"/>
      <c r="R23" s="33"/>
      <c r="S23" s="45"/>
      <c r="T23" s="33"/>
      <c r="U23" s="45"/>
      <c r="V23" s="33"/>
      <c r="W23" s="45"/>
      <c r="X23" s="29" t="s">
        <v>38</v>
      </c>
      <c r="Y23" s="3" t="s">
        <v>41</v>
      </c>
      <c r="Z23" s="3"/>
      <c r="AB23" s="12" t="s">
        <v>14</v>
      </c>
      <c r="AC23" s="10"/>
      <c r="AD23" s="11"/>
      <c r="AE23" s="37"/>
      <c r="AF23" s="49"/>
      <c r="AG23" s="37"/>
      <c r="AH23" s="54"/>
    </row>
    <row r="24" spans="1:34" ht="24.75" thickBot="1" x14ac:dyDescent="0.2">
      <c r="A24" s="3" t="s">
        <v>30</v>
      </c>
      <c r="B24" s="30" t="s">
        <v>132</v>
      </c>
      <c r="C24" s="4" t="s">
        <v>34</v>
      </c>
      <c r="D24" s="33" t="s">
        <v>81</v>
      </c>
      <c r="E24" s="45" t="s">
        <v>116</v>
      </c>
      <c r="F24" s="33" t="s">
        <v>112</v>
      </c>
      <c r="G24" s="45" t="s">
        <v>123</v>
      </c>
      <c r="H24" s="33"/>
      <c r="I24" s="45" t="s">
        <v>138</v>
      </c>
      <c r="J24" s="33"/>
      <c r="K24" s="45"/>
      <c r="L24" s="33"/>
      <c r="M24" s="45" t="s">
        <v>36</v>
      </c>
      <c r="N24" s="33"/>
      <c r="O24" s="45"/>
      <c r="P24" s="33"/>
      <c r="Q24" s="45"/>
      <c r="R24" s="33"/>
      <c r="S24" s="45"/>
      <c r="T24" s="33"/>
      <c r="U24" s="45"/>
      <c r="V24" s="33"/>
      <c r="W24" s="45"/>
      <c r="X24" s="29" t="s">
        <v>37</v>
      </c>
      <c r="Y24" s="3" t="s">
        <v>42</v>
      </c>
      <c r="Z24" s="3"/>
      <c r="AB24" s="13" t="s">
        <v>15</v>
      </c>
      <c r="AC24" s="14"/>
      <c r="AD24" s="15"/>
      <c r="AE24" s="38"/>
      <c r="AF24" s="50"/>
      <c r="AG24" s="41"/>
      <c r="AH24" s="54"/>
    </row>
    <row r="25" spans="1:34" ht="24.75" thickBot="1" x14ac:dyDescent="0.2">
      <c r="A25" s="3" t="s">
        <v>31</v>
      </c>
      <c r="B25" s="28" t="s">
        <v>133</v>
      </c>
      <c r="C25" s="4" t="s">
        <v>34</v>
      </c>
      <c r="D25" s="33" t="s">
        <v>81</v>
      </c>
      <c r="E25" s="45" t="s">
        <v>102</v>
      </c>
      <c r="F25" s="33" t="s">
        <v>83</v>
      </c>
      <c r="G25" s="45" t="s">
        <v>141</v>
      </c>
      <c r="H25" s="33" t="s">
        <v>36</v>
      </c>
      <c r="I25" s="45"/>
      <c r="J25" s="33"/>
      <c r="K25" s="45"/>
      <c r="L25" s="33"/>
      <c r="M25" s="45" t="s">
        <v>36</v>
      </c>
      <c r="N25" s="33"/>
      <c r="O25" s="45"/>
      <c r="P25" s="33"/>
      <c r="Q25" s="45"/>
      <c r="R25" s="33"/>
      <c r="S25" s="45"/>
      <c r="T25" s="33"/>
      <c r="U25" s="45"/>
      <c r="V25" s="33"/>
      <c r="W25" s="45"/>
      <c r="X25" s="29" t="s">
        <v>39</v>
      </c>
      <c r="Y25" s="3" t="s">
        <v>42</v>
      </c>
      <c r="Z25" s="3"/>
      <c r="AB25" s="13" t="s">
        <v>16</v>
      </c>
      <c r="AC25" s="14"/>
      <c r="AD25" s="15"/>
      <c r="AE25" s="38"/>
      <c r="AF25" s="50"/>
      <c r="AG25" s="41"/>
      <c r="AH25" s="54"/>
    </row>
    <row r="26" spans="1:34" ht="13.5" thickBot="1" x14ac:dyDescent="0.2">
      <c r="A26" s="3" t="s">
        <v>84</v>
      </c>
      <c r="B26" s="28" t="s">
        <v>139</v>
      </c>
      <c r="C26" s="4" t="s">
        <v>35</v>
      </c>
      <c r="D26" s="33"/>
      <c r="E26" s="45" t="s">
        <v>93</v>
      </c>
      <c r="F26" s="33"/>
      <c r="G26" s="45" t="s">
        <v>93</v>
      </c>
      <c r="H26" s="33"/>
      <c r="I26" s="45"/>
      <c r="J26" s="33"/>
      <c r="K26" s="45"/>
      <c r="L26" s="33"/>
      <c r="M26" s="45"/>
      <c r="N26" s="33"/>
      <c r="O26" s="45"/>
      <c r="P26" s="33"/>
      <c r="Q26" s="45"/>
      <c r="R26" s="33"/>
      <c r="S26" s="45"/>
      <c r="T26" s="33"/>
      <c r="U26" s="45"/>
      <c r="V26" s="33"/>
      <c r="W26" s="45"/>
      <c r="X26" s="29" t="s">
        <v>40</v>
      </c>
      <c r="Y26" s="3" t="s">
        <v>43</v>
      </c>
      <c r="Z26" s="3"/>
      <c r="AB26" s="16"/>
      <c r="AC26" s="14"/>
      <c r="AD26" s="15"/>
      <c r="AE26" s="38"/>
      <c r="AF26" s="50"/>
      <c r="AG26" s="41"/>
      <c r="AH26" s="54"/>
    </row>
    <row r="27" spans="1:34" ht="19.899999999999999" customHeight="1" x14ac:dyDescent="0.15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B27" s="13" t="s">
        <v>17</v>
      </c>
      <c r="AC27" s="14"/>
      <c r="AD27" s="15"/>
      <c r="AE27" s="38"/>
      <c r="AF27" s="50"/>
      <c r="AG27" s="41"/>
      <c r="AH27" s="54"/>
    </row>
    <row r="28" spans="1:34" ht="19.899999999999999" customHeight="1" x14ac:dyDescent="0.15">
      <c r="A28" s="5"/>
      <c r="B28" s="65"/>
      <c r="C28" s="6"/>
      <c r="D28" s="34"/>
      <c r="E28" s="46"/>
      <c r="F28" s="34"/>
      <c r="G28" s="46"/>
      <c r="H28" s="34"/>
      <c r="I28" s="46"/>
      <c r="J28" s="34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34"/>
      <c r="W28" s="46"/>
      <c r="AB28" s="13" t="s">
        <v>18</v>
      </c>
      <c r="AC28" s="14"/>
      <c r="AD28" s="15"/>
      <c r="AE28" s="38"/>
      <c r="AF28" s="50"/>
      <c r="AG28" s="41"/>
      <c r="AH28" s="54"/>
    </row>
    <row r="29" spans="1:34" ht="19.899999999999999" customHeight="1" x14ac:dyDescent="0.15">
      <c r="D29" s="2"/>
      <c r="AB29" s="13" t="s">
        <v>19</v>
      </c>
      <c r="AC29" s="14"/>
      <c r="AD29" s="15"/>
      <c r="AE29" s="38"/>
      <c r="AF29" s="50"/>
      <c r="AG29" s="41"/>
      <c r="AH29" s="54"/>
    </row>
    <row r="30" spans="1:34" ht="19.899999999999999" customHeight="1" thickBot="1" x14ac:dyDescent="0.2">
      <c r="D30" s="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43"/>
      <c r="W30" s="57"/>
      <c r="AB30" s="13"/>
      <c r="AC30" s="14"/>
      <c r="AD30" s="15"/>
      <c r="AE30" s="38"/>
      <c r="AF30" s="50"/>
      <c r="AG30" s="41"/>
      <c r="AH30" s="54"/>
    </row>
    <row r="31" spans="1:34" ht="24.75" thickBot="1" x14ac:dyDescent="0.2">
      <c r="B31" s="79" t="s">
        <v>0</v>
      </c>
      <c r="C31" s="80" t="s">
        <v>66</v>
      </c>
      <c r="D31" s="81" t="s">
        <v>44</v>
      </c>
      <c r="E31" s="82" t="s">
        <v>45</v>
      </c>
      <c r="F31" s="82" t="s">
        <v>46</v>
      </c>
      <c r="G31" s="82"/>
      <c r="H31" s="82"/>
      <c r="I31" s="82" t="s">
        <v>65</v>
      </c>
      <c r="J31" s="83"/>
      <c r="K31" s="84"/>
      <c r="L31" s="87"/>
      <c r="M31" s="87"/>
      <c r="N31" s="189" t="s">
        <v>75</v>
      </c>
      <c r="O31" s="189"/>
      <c r="P31" s="189"/>
      <c r="Q31" s="189"/>
      <c r="R31" s="189"/>
      <c r="S31" s="189" t="s">
        <v>74</v>
      </c>
      <c r="T31" s="189"/>
      <c r="U31" s="87"/>
      <c r="V31" s="43"/>
      <c r="W31" s="57"/>
      <c r="AB31" s="17" t="s">
        <v>20</v>
      </c>
      <c r="AC31" s="18"/>
      <c r="AD31" s="19"/>
      <c r="AE31" s="39"/>
      <c r="AF31" s="51"/>
      <c r="AG31" s="42"/>
      <c r="AH31" s="55"/>
    </row>
    <row r="32" spans="1:34" ht="26.25" x14ac:dyDescent="0.15">
      <c r="B32" s="70" t="s">
        <v>58</v>
      </c>
      <c r="C32" s="72" t="e">
        <f>D32/E32</f>
        <v>#DIV/0!</v>
      </c>
      <c r="D32" s="68"/>
      <c r="E32" s="59">
        <f>$D$32*1</f>
        <v>0</v>
      </c>
      <c r="F32" s="73">
        <v>1</v>
      </c>
      <c r="G32" s="59"/>
      <c r="H32" s="59"/>
      <c r="I32" s="78" t="s">
        <v>63</v>
      </c>
      <c r="J32" s="69" t="s">
        <v>67</v>
      </c>
      <c r="K32" s="60" t="s">
        <v>64</v>
      </c>
      <c r="L32" s="69"/>
      <c r="M32" s="69"/>
      <c r="N32" s="189" t="s">
        <v>90</v>
      </c>
      <c r="O32" s="189"/>
      <c r="P32" s="189"/>
      <c r="Q32" s="189"/>
      <c r="R32" s="189"/>
      <c r="S32" s="189" t="s">
        <v>91</v>
      </c>
      <c r="T32" s="189"/>
      <c r="U32" s="69"/>
      <c r="V32" s="43"/>
      <c r="W32" s="57"/>
      <c r="AC32"/>
      <c r="AD32"/>
      <c r="AE32"/>
      <c r="AF32"/>
      <c r="AG32"/>
      <c r="AH32"/>
    </row>
    <row r="33" spans="2:23" ht="19.899999999999999" customHeight="1" x14ac:dyDescent="0.15">
      <c r="B33" s="70" t="s">
        <v>59</v>
      </c>
      <c r="C33" s="72" t="e">
        <f t="shared" ref="C33:C48" si="0">D33/E33</f>
        <v>#DIV/0!</v>
      </c>
      <c r="D33" s="68"/>
      <c r="E33" s="59">
        <f>$D$32*0.1</f>
        <v>0</v>
      </c>
      <c r="F33" s="73">
        <v>8</v>
      </c>
      <c r="G33" s="59"/>
      <c r="H33" s="59"/>
      <c r="I33" s="66">
        <v>1</v>
      </c>
      <c r="J33" s="59"/>
      <c r="K33" s="61">
        <f>J33/100*100</f>
        <v>0</v>
      </c>
      <c r="L33" s="59"/>
      <c r="M33" s="59"/>
      <c r="N33" s="189"/>
      <c r="O33" s="189"/>
      <c r="P33" s="189"/>
      <c r="Q33" s="189"/>
      <c r="R33" s="189"/>
      <c r="S33" s="189"/>
      <c r="T33" s="189"/>
      <c r="U33" s="59"/>
      <c r="V33" s="43"/>
      <c r="W33" s="57"/>
    </row>
    <row r="34" spans="2:23" ht="19.899999999999999" customHeight="1" x14ac:dyDescent="0.15">
      <c r="B34" s="70" t="s">
        <v>73</v>
      </c>
      <c r="C34" s="72" t="e">
        <f t="shared" si="0"/>
        <v>#DIV/0!</v>
      </c>
      <c r="D34" s="68"/>
      <c r="E34" s="59">
        <f>$D$32*0.08</f>
        <v>0</v>
      </c>
      <c r="F34" s="73">
        <v>8</v>
      </c>
      <c r="G34" s="59"/>
      <c r="H34" s="59"/>
      <c r="I34" s="66">
        <v>2</v>
      </c>
      <c r="J34" s="59"/>
      <c r="K34" s="61">
        <f>J34/94.3*100</f>
        <v>0</v>
      </c>
      <c r="L34" s="59"/>
      <c r="M34" s="59"/>
      <c r="N34" s="189"/>
      <c r="O34" s="189"/>
      <c r="P34" s="189"/>
      <c r="Q34" s="189"/>
      <c r="R34" s="189"/>
      <c r="S34" s="189"/>
      <c r="T34" s="189"/>
      <c r="U34" s="59"/>
      <c r="V34" s="43"/>
      <c r="W34" s="57"/>
    </row>
    <row r="35" spans="2:23" ht="19.899999999999999" customHeight="1" x14ac:dyDescent="0.15">
      <c r="B35" s="70" t="s">
        <v>60</v>
      </c>
      <c r="C35" s="72" t="e">
        <f t="shared" si="0"/>
        <v>#DIV/0!</v>
      </c>
      <c r="D35" s="68"/>
      <c r="E35" s="59">
        <f>$D$32*0.87</f>
        <v>0</v>
      </c>
      <c r="F35" s="73">
        <v>1</v>
      </c>
      <c r="G35" s="59"/>
      <c r="H35" s="59"/>
      <c r="I35" s="66">
        <v>3</v>
      </c>
      <c r="J35" s="59"/>
      <c r="K35" s="61">
        <f>J35/90.6*100</f>
        <v>0</v>
      </c>
      <c r="L35" s="59"/>
      <c r="M35" s="59"/>
      <c r="N35" s="189"/>
      <c r="O35" s="189"/>
      <c r="P35" s="189"/>
      <c r="Q35" s="189"/>
      <c r="R35" s="189"/>
      <c r="S35" s="189"/>
      <c r="T35" s="189"/>
      <c r="U35" s="59"/>
    </row>
    <row r="36" spans="2:23" ht="12.75" x14ac:dyDescent="0.15">
      <c r="B36" s="70" t="s">
        <v>47</v>
      </c>
      <c r="C36" s="72" t="e">
        <f t="shared" si="0"/>
        <v>#DIV/0!</v>
      </c>
      <c r="D36" s="68"/>
      <c r="E36" s="59">
        <f>$D$32*0.85</f>
        <v>0</v>
      </c>
      <c r="F36" s="73">
        <v>1</v>
      </c>
      <c r="G36" s="59"/>
      <c r="H36" s="59"/>
      <c r="I36" s="66">
        <v>4</v>
      </c>
      <c r="J36" s="59">
        <v>66</v>
      </c>
      <c r="K36" s="61">
        <f>J36/88.1*100</f>
        <v>74.914869466515327</v>
      </c>
      <c r="L36" s="59"/>
      <c r="M36" s="59"/>
      <c r="N36" s="189"/>
      <c r="O36" s="189"/>
      <c r="P36" s="189"/>
      <c r="Q36" s="189"/>
      <c r="R36" s="189"/>
      <c r="S36" s="189"/>
      <c r="T36" s="189"/>
      <c r="U36" s="59"/>
    </row>
    <row r="37" spans="2:23" ht="24" x14ac:dyDescent="0.15">
      <c r="B37" s="70" t="s">
        <v>61</v>
      </c>
      <c r="C37" s="72" t="e">
        <f t="shared" si="0"/>
        <v>#DIV/0!</v>
      </c>
      <c r="D37" s="68"/>
      <c r="E37" s="59">
        <f>$D$32*0.66</f>
        <v>0</v>
      </c>
      <c r="F37" s="73">
        <v>1</v>
      </c>
      <c r="G37" s="59"/>
      <c r="H37" s="59"/>
      <c r="I37" s="66">
        <v>5</v>
      </c>
      <c r="J37" s="59"/>
      <c r="K37" s="61">
        <f>J37/85.6*100</f>
        <v>0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spans="2:23" ht="24" x14ac:dyDescent="0.15">
      <c r="B38" s="70" t="s">
        <v>48</v>
      </c>
      <c r="C38" s="72" t="e">
        <f t="shared" si="0"/>
        <v>#DIV/0!</v>
      </c>
      <c r="D38" s="68"/>
      <c r="E38" s="59">
        <f>$D$32*0.72</f>
        <v>0</v>
      </c>
      <c r="F38" s="73">
        <v>1</v>
      </c>
      <c r="G38" s="59"/>
      <c r="H38" s="59"/>
      <c r="I38" s="66">
        <v>6</v>
      </c>
      <c r="J38" s="59"/>
      <c r="K38" s="61">
        <f>J38/83.1*100</f>
        <v>0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</row>
    <row r="39" spans="2:23" ht="19.899999999999999" customHeight="1" x14ac:dyDescent="0.15">
      <c r="B39" s="70" t="s">
        <v>62</v>
      </c>
      <c r="C39" s="72" t="e">
        <f t="shared" si="0"/>
        <v>#DIV/0!</v>
      </c>
      <c r="D39" s="68"/>
      <c r="E39" s="59">
        <f>$D$32*0.102</f>
        <v>0</v>
      </c>
      <c r="F39" s="73">
        <v>8</v>
      </c>
      <c r="G39" s="59"/>
      <c r="H39" s="59"/>
      <c r="I39" s="66">
        <v>7</v>
      </c>
      <c r="J39" s="59"/>
      <c r="K39" s="61">
        <f>J39/80.7*100</f>
        <v>0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</row>
    <row r="40" spans="2:23" ht="19.899999999999999" customHeight="1" x14ac:dyDescent="0.15">
      <c r="B40" s="70" t="s">
        <v>49</v>
      </c>
      <c r="C40" s="72" t="e">
        <f t="shared" si="0"/>
        <v>#DIV/0!</v>
      </c>
      <c r="D40" s="62"/>
      <c r="E40" s="59">
        <f>$D$32*1.17</f>
        <v>0</v>
      </c>
      <c r="F40" s="73">
        <v>1</v>
      </c>
      <c r="G40" s="59"/>
      <c r="H40" s="59"/>
      <c r="I40" s="66">
        <v>8</v>
      </c>
      <c r="J40" s="59"/>
      <c r="K40" s="61">
        <f>J40/78.6*100</f>
        <v>0</v>
      </c>
      <c r="L40" s="59"/>
      <c r="M40" s="59"/>
      <c r="N40" s="59"/>
      <c r="O40" s="59"/>
      <c r="P40" s="59"/>
      <c r="Q40" s="59"/>
      <c r="R40" s="59"/>
      <c r="S40" s="59"/>
      <c r="T40" s="59"/>
      <c r="U40" s="59"/>
    </row>
    <row r="41" spans="2:23" ht="19.899999999999999" customHeight="1" x14ac:dyDescent="0.15">
      <c r="B41" s="70" t="s">
        <v>50</v>
      </c>
      <c r="C41" s="72" t="e">
        <f t="shared" si="0"/>
        <v>#DIV/0!</v>
      </c>
      <c r="D41" s="62"/>
      <c r="E41" s="59">
        <f>$D$32*0.91</f>
        <v>0</v>
      </c>
      <c r="F41" s="73">
        <v>1</v>
      </c>
      <c r="G41" s="59"/>
      <c r="H41" s="59"/>
      <c r="I41" s="66">
        <v>9</v>
      </c>
      <c r="J41" s="59"/>
      <c r="K41" s="61">
        <f>J41/76.5*100</f>
        <v>0</v>
      </c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2:23" ht="12.75" x14ac:dyDescent="0.15">
      <c r="B42" s="70" t="s">
        <v>51</v>
      </c>
      <c r="C42" s="72" t="e">
        <f t="shared" si="0"/>
        <v>#DIV/0!</v>
      </c>
      <c r="D42" s="62"/>
      <c r="E42" s="59">
        <f>$D$32*0.29</f>
        <v>0</v>
      </c>
      <c r="F42" s="73">
        <v>8</v>
      </c>
      <c r="G42" s="59"/>
      <c r="H42" s="59"/>
      <c r="I42" s="66">
        <v>10</v>
      </c>
      <c r="J42" s="59">
        <v>55</v>
      </c>
      <c r="K42" s="61">
        <f>J42/74.4*100</f>
        <v>73.924731182795682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2:23" ht="24" x14ac:dyDescent="0.15">
      <c r="B43" s="70" t="s">
        <v>52</v>
      </c>
      <c r="C43" s="72" t="e">
        <f t="shared" si="0"/>
        <v>#DIV/0!</v>
      </c>
      <c r="D43" s="62"/>
      <c r="E43" s="59">
        <f>$D$32*0.46</f>
        <v>0</v>
      </c>
      <c r="F43" s="73">
        <v>1</v>
      </c>
      <c r="G43" s="59"/>
      <c r="H43" s="59"/>
      <c r="I43" s="66">
        <v>11</v>
      </c>
      <c r="J43" s="59"/>
      <c r="K43" s="61">
        <f>J43/72.3*100</f>
        <v>0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</row>
    <row r="44" spans="2:23" ht="24" x14ac:dyDescent="0.15">
      <c r="B44" s="70" t="s">
        <v>53</v>
      </c>
      <c r="C44" s="72" t="e">
        <f t="shared" si="0"/>
        <v>#DIV/0!</v>
      </c>
      <c r="D44" s="62"/>
      <c r="E44" s="59">
        <f>$D$32*0.35</f>
        <v>0</v>
      </c>
      <c r="F44" s="73">
        <v>1</v>
      </c>
      <c r="G44" s="59"/>
      <c r="H44" s="59"/>
      <c r="I44" s="66">
        <v>12</v>
      </c>
      <c r="J44" s="59"/>
      <c r="K44" s="61">
        <f>J44/70.3*100</f>
        <v>0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2:23" ht="19.899999999999999" customHeight="1" x14ac:dyDescent="0.15">
      <c r="B45" s="70" t="s">
        <v>54</v>
      </c>
      <c r="C45" s="72" t="e">
        <f t="shared" si="0"/>
        <v>#DIV/0!</v>
      </c>
      <c r="D45" s="62"/>
      <c r="E45" s="59">
        <f>$D$32*0.4</f>
        <v>0</v>
      </c>
      <c r="F45" s="73">
        <v>1</v>
      </c>
      <c r="G45" s="59"/>
      <c r="H45" s="59"/>
      <c r="I45" s="66">
        <v>13</v>
      </c>
      <c r="J45" s="59"/>
      <c r="K45" s="61">
        <f>J45/68.8*100</f>
        <v>0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2:23" ht="12.75" x14ac:dyDescent="0.15">
      <c r="B46" s="70" t="s">
        <v>55</v>
      </c>
      <c r="C46" s="72">
        <f t="shared" si="0"/>
        <v>1</v>
      </c>
      <c r="D46" s="62">
        <v>73</v>
      </c>
      <c r="E46" s="59">
        <f>$D$46*1</f>
        <v>73</v>
      </c>
      <c r="F46" s="73">
        <v>1</v>
      </c>
      <c r="G46" s="59"/>
      <c r="H46" s="59"/>
      <c r="I46" s="66">
        <v>14</v>
      </c>
      <c r="J46" s="59"/>
      <c r="K46" s="61">
        <f>J46/67.5*100</f>
        <v>0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2:23" ht="12.75" x14ac:dyDescent="0.15">
      <c r="B47" s="70" t="s">
        <v>56</v>
      </c>
      <c r="C47" s="72">
        <f t="shared" si="0"/>
        <v>0</v>
      </c>
      <c r="D47" s="62"/>
      <c r="E47" s="59">
        <f>$D$46*0.85</f>
        <v>62.05</v>
      </c>
      <c r="F47" s="73">
        <v>1</v>
      </c>
      <c r="G47" s="59"/>
      <c r="H47" s="59"/>
      <c r="I47" s="66">
        <v>15</v>
      </c>
      <c r="J47" s="59"/>
      <c r="K47" s="61">
        <f>J47/66.2*100</f>
        <v>0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2:23" ht="12.75" x14ac:dyDescent="0.15">
      <c r="B48" s="71" t="s">
        <v>57</v>
      </c>
      <c r="C48" s="74">
        <f t="shared" si="0"/>
        <v>0</v>
      </c>
      <c r="D48" s="75"/>
      <c r="E48" s="76">
        <f>$D$46*1.2</f>
        <v>87.6</v>
      </c>
      <c r="F48" s="77">
        <v>1</v>
      </c>
      <c r="G48" s="59"/>
      <c r="H48" s="59"/>
      <c r="I48" s="66">
        <v>16</v>
      </c>
      <c r="J48" s="59"/>
      <c r="K48" s="61">
        <f>J48/65*100</f>
        <v>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2.75" x14ac:dyDescent="0.15">
      <c r="B49" s="66"/>
      <c r="C49" s="59"/>
      <c r="D49" s="62"/>
      <c r="E49" s="59"/>
      <c r="F49" s="59"/>
      <c r="G49" s="59"/>
      <c r="H49" s="59"/>
      <c r="I49" s="66">
        <v>17</v>
      </c>
      <c r="J49" s="59"/>
      <c r="K49" s="61">
        <f>J49/63.8*100</f>
        <v>0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2.75" x14ac:dyDescent="0.15">
      <c r="B50" s="66"/>
      <c r="C50" s="59"/>
      <c r="D50" s="62"/>
      <c r="E50" s="59"/>
      <c r="F50" s="59"/>
      <c r="G50" s="59"/>
      <c r="H50" s="59"/>
      <c r="I50" s="66">
        <v>18</v>
      </c>
      <c r="J50" s="59"/>
      <c r="K50" s="61">
        <f>J50/62.7*100</f>
        <v>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9.899999999999999" customHeight="1" x14ac:dyDescent="0.15">
      <c r="B51" s="66"/>
      <c r="C51" s="59"/>
      <c r="D51" s="62"/>
      <c r="E51" s="59"/>
      <c r="F51" s="59"/>
      <c r="G51" s="59"/>
      <c r="H51" s="59"/>
      <c r="I51" s="66">
        <v>19</v>
      </c>
      <c r="J51" s="59"/>
      <c r="K51" s="61">
        <f>J51/61.6*100</f>
        <v>0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9.899999999999999" customHeight="1" thickBot="1" x14ac:dyDescent="0.2">
      <c r="B52" s="66"/>
      <c r="C52" s="59"/>
      <c r="D52" s="59"/>
      <c r="E52" s="59"/>
      <c r="F52" s="59"/>
      <c r="G52" s="63"/>
      <c r="H52" s="63"/>
      <c r="I52" s="67">
        <v>20</v>
      </c>
      <c r="J52" s="63"/>
      <c r="K52" s="64">
        <f>J52/60*100</f>
        <v>0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2:21" ht="13.5" thickBot="1" x14ac:dyDescent="0.2">
      <c r="B53" s="67"/>
      <c r="C53" s="63"/>
      <c r="D53" s="63"/>
      <c r="E53" s="63"/>
      <c r="F53" s="63"/>
    </row>
    <row r="54" spans="2:21" ht="12.75" x14ac:dyDescent="0.15">
      <c r="D54" s="2"/>
    </row>
    <row r="55" spans="2:21" ht="12.75" x14ac:dyDescent="0.15">
      <c r="D55" s="2"/>
    </row>
    <row r="56" spans="2:21" ht="12.75" x14ac:dyDescent="0.15">
      <c r="D56" s="2"/>
    </row>
    <row r="57" spans="2:21" ht="12.75" x14ac:dyDescent="0.15">
      <c r="D57" s="2"/>
    </row>
    <row r="58" spans="2:21" ht="12.75" x14ac:dyDescent="0.15">
      <c r="D58" s="2"/>
    </row>
    <row r="59" spans="2:21" ht="12.75" x14ac:dyDescent="0.15">
      <c r="D59" s="2"/>
    </row>
    <row r="60" spans="2:21" ht="12.75" x14ac:dyDescent="0.15">
      <c r="D60" s="2"/>
    </row>
    <row r="61" spans="2:21" ht="12.75" x14ac:dyDescent="0.15">
      <c r="D61" s="2"/>
    </row>
    <row r="62" spans="2:21" ht="12.75" x14ac:dyDescent="0.15">
      <c r="D62" s="2"/>
    </row>
    <row r="63" spans="2:21" ht="12.75" x14ac:dyDescent="0.15">
      <c r="D63" s="2"/>
    </row>
    <row r="64" spans="2:21" ht="12.75" x14ac:dyDescent="0.15">
      <c r="D64" s="2"/>
    </row>
    <row r="65" spans="4:4" ht="12.75" x14ac:dyDescent="0.15">
      <c r="D65" s="2"/>
    </row>
    <row r="66" spans="4:4" ht="12.75" x14ac:dyDescent="0.15">
      <c r="D66" s="2"/>
    </row>
    <row r="67" spans="4:4" ht="12.75" x14ac:dyDescent="0.15">
      <c r="D67" s="2"/>
    </row>
    <row r="68" spans="4:4" ht="12.75" x14ac:dyDescent="0.15">
      <c r="D68" s="2"/>
    </row>
    <row r="69" spans="4:4" ht="12.75" x14ac:dyDescent="0.15">
      <c r="D69" s="2"/>
    </row>
    <row r="70" spans="4:4" ht="12.75" x14ac:dyDescent="0.15">
      <c r="D70" s="2"/>
    </row>
    <row r="71" spans="4:4" ht="12.75" x14ac:dyDescent="0.15">
      <c r="D71" s="2"/>
    </row>
    <row r="72" spans="4:4" ht="12.75" x14ac:dyDescent="0.15">
      <c r="D72" s="2"/>
    </row>
    <row r="73" spans="4:4" ht="12.75" x14ac:dyDescent="0.15">
      <c r="D73" s="2"/>
    </row>
    <row r="74" spans="4:4" ht="12.75" x14ac:dyDescent="0.15">
      <c r="D74" s="2"/>
    </row>
    <row r="75" spans="4:4" ht="12.75" x14ac:dyDescent="0.15">
      <c r="D75" s="2"/>
    </row>
    <row r="76" spans="4:4" ht="12.75" x14ac:dyDescent="0.15">
      <c r="D76" s="2"/>
    </row>
    <row r="77" spans="4:4" ht="12.75" x14ac:dyDescent="0.15">
      <c r="D77" s="2"/>
    </row>
    <row r="78" spans="4:4" ht="12.75" x14ac:dyDescent="0.15">
      <c r="D78" s="2"/>
    </row>
    <row r="79" spans="4:4" ht="12.75" x14ac:dyDescent="0.15">
      <c r="D79" s="2"/>
    </row>
    <row r="80" spans="4:4" ht="12.75" x14ac:dyDescent="0.15">
      <c r="D80" s="2"/>
    </row>
    <row r="81" spans="4:4" ht="12.75" x14ac:dyDescent="0.15">
      <c r="D81" s="2"/>
    </row>
    <row r="82" spans="4:4" ht="12.75" x14ac:dyDescent="0.15">
      <c r="D82" s="2"/>
    </row>
    <row r="83" spans="4:4" ht="12.75" x14ac:dyDescent="0.15">
      <c r="D83" s="2"/>
    </row>
    <row r="84" spans="4:4" ht="12.75" x14ac:dyDescent="0.15">
      <c r="D84" s="2"/>
    </row>
    <row r="85" spans="4:4" ht="12.75" x14ac:dyDescent="0.15">
      <c r="D85" s="2"/>
    </row>
    <row r="86" spans="4:4" ht="12.75" x14ac:dyDescent="0.15">
      <c r="D86" s="2"/>
    </row>
    <row r="87" spans="4:4" ht="12.75" x14ac:dyDescent="0.15">
      <c r="D87" s="2"/>
    </row>
    <row r="88" spans="4:4" ht="12.75" x14ac:dyDescent="0.15">
      <c r="D88" s="2"/>
    </row>
    <row r="89" spans="4:4" ht="12.75" x14ac:dyDescent="0.15">
      <c r="D89" s="2"/>
    </row>
    <row r="90" spans="4:4" ht="12.75" x14ac:dyDescent="0.15">
      <c r="D90" s="2"/>
    </row>
    <row r="91" spans="4:4" ht="12.75" x14ac:dyDescent="0.15">
      <c r="D91" s="2"/>
    </row>
    <row r="92" spans="4:4" ht="12.75" x14ac:dyDescent="0.15">
      <c r="D92" s="2"/>
    </row>
    <row r="93" spans="4:4" ht="12.75" x14ac:dyDescent="0.15">
      <c r="D93" s="2"/>
    </row>
    <row r="94" spans="4:4" ht="12.75" x14ac:dyDescent="0.15">
      <c r="D94" s="2"/>
    </row>
    <row r="95" spans="4:4" ht="12.75" x14ac:dyDescent="0.15">
      <c r="D95" s="2"/>
    </row>
    <row r="96" spans="4:4" ht="12.75" x14ac:dyDescent="0.15">
      <c r="D96" s="2"/>
    </row>
    <row r="97" spans="4:4" ht="12.75" x14ac:dyDescent="0.15">
      <c r="D97" s="2"/>
    </row>
    <row r="98" spans="4:4" ht="12.75" x14ac:dyDescent="0.15">
      <c r="D98" s="2"/>
    </row>
    <row r="99" spans="4:4" ht="12.75" x14ac:dyDescent="0.15">
      <c r="D99" s="2"/>
    </row>
    <row r="100" spans="4:4" ht="12.75" x14ac:dyDescent="0.15">
      <c r="D100" s="2"/>
    </row>
    <row r="101" spans="4:4" ht="12.75" x14ac:dyDescent="0.15">
      <c r="D101" s="2"/>
    </row>
    <row r="102" spans="4:4" ht="12.75" x14ac:dyDescent="0.15">
      <c r="D102" s="2"/>
    </row>
    <row r="103" spans="4:4" ht="12.75" x14ac:dyDescent="0.15">
      <c r="D103" s="2"/>
    </row>
    <row r="104" spans="4:4" ht="12.75" x14ac:dyDescent="0.15">
      <c r="D104" s="2"/>
    </row>
    <row r="105" spans="4:4" ht="12.75" x14ac:dyDescent="0.15">
      <c r="D105" s="2"/>
    </row>
    <row r="106" spans="4:4" ht="12.75" x14ac:dyDescent="0.15">
      <c r="D106" s="2"/>
    </row>
    <row r="107" spans="4:4" ht="12.75" x14ac:dyDescent="0.15">
      <c r="D107" s="2"/>
    </row>
    <row r="108" spans="4:4" ht="12.75" x14ac:dyDescent="0.15">
      <c r="D108" s="2"/>
    </row>
    <row r="109" spans="4:4" ht="12.75" x14ac:dyDescent="0.15">
      <c r="D109" s="2"/>
    </row>
    <row r="110" spans="4:4" ht="12.75" x14ac:dyDescent="0.15">
      <c r="D110" s="2"/>
    </row>
    <row r="111" spans="4:4" ht="12.75" x14ac:dyDescent="0.15">
      <c r="D111" s="2"/>
    </row>
    <row r="112" spans="4:4" ht="12.75" x14ac:dyDescent="0.15">
      <c r="D112" s="2"/>
    </row>
    <row r="113" spans="4:4" ht="12.75" x14ac:dyDescent="0.15">
      <c r="D113" s="2"/>
    </row>
    <row r="114" spans="4:4" ht="12.75" x14ac:dyDescent="0.15">
      <c r="D114" s="2"/>
    </row>
    <row r="115" spans="4:4" ht="12.75" x14ac:dyDescent="0.15">
      <c r="D115" s="2"/>
    </row>
    <row r="116" spans="4:4" ht="12.75" x14ac:dyDescent="0.15">
      <c r="D116" s="2"/>
    </row>
    <row r="117" spans="4:4" ht="12.75" x14ac:dyDescent="0.15">
      <c r="D117" s="2"/>
    </row>
    <row r="118" spans="4:4" ht="12.75" x14ac:dyDescent="0.15">
      <c r="D118" s="2"/>
    </row>
    <row r="119" spans="4:4" ht="12.75" x14ac:dyDescent="0.15">
      <c r="D119" s="2"/>
    </row>
    <row r="120" spans="4:4" ht="12.75" x14ac:dyDescent="0.15">
      <c r="D120" s="2"/>
    </row>
    <row r="121" spans="4:4" ht="12.75" x14ac:dyDescent="0.15">
      <c r="D121" s="2"/>
    </row>
    <row r="122" spans="4:4" ht="12.75" x14ac:dyDescent="0.15">
      <c r="D122" s="2"/>
    </row>
    <row r="123" spans="4:4" ht="12.75" x14ac:dyDescent="0.15">
      <c r="D123" s="2"/>
    </row>
    <row r="124" spans="4:4" ht="12.75" x14ac:dyDescent="0.15">
      <c r="D124" s="2"/>
    </row>
    <row r="125" spans="4:4" ht="12.75" x14ac:dyDescent="0.15">
      <c r="D125" s="2"/>
    </row>
    <row r="126" spans="4:4" ht="12.75" x14ac:dyDescent="0.15">
      <c r="D126" s="2"/>
    </row>
    <row r="127" spans="4:4" ht="12.75" x14ac:dyDescent="0.15">
      <c r="D127" s="2"/>
    </row>
    <row r="128" spans="4:4" ht="12.75" x14ac:dyDescent="0.15">
      <c r="D128" s="2"/>
    </row>
    <row r="129" spans="4:4" ht="12.75" x14ac:dyDescent="0.15">
      <c r="D129" s="2"/>
    </row>
    <row r="130" spans="4:4" ht="12.75" x14ac:dyDescent="0.15">
      <c r="D130" s="2"/>
    </row>
    <row r="131" spans="4:4" ht="12.75" x14ac:dyDescent="0.15">
      <c r="D131" s="2"/>
    </row>
    <row r="132" spans="4:4" ht="12.75" x14ac:dyDescent="0.15">
      <c r="D132" s="2"/>
    </row>
    <row r="133" spans="4:4" ht="12.75" x14ac:dyDescent="0.15">
      <c r="D133" s="2"/>
    </row>
    <row r="134" spans="4:4" ht="12.75" x14ac:dyDescent="0.15">
      <c r="D134" s="2"/>
    </row>
    <row r="135" spans="4:4" ht="12.75" x14ac:dyDescent="0.15">
      <c r="D135" s="2"/>
    </row>
    <row r="136" spans="4:4" ht="12.75" x14ac:dyDescent="0.15">
      <c r="D136" s="2"/>
    </row>
    <row r="137" spans="4:4" ht="12.75" x14ac:dyDescent="0.15">
      <c r="D137" s="2"/>
    </row>
    <row r="138" spans="4:4" ht="12.75" x14ac:dyDescent="0.15">
      <c r="D138" s="2"/>
    </row>
    <row r="139" spans="4:4" ht="12.75" x14ac:dyDescent="0.15">
      <c r="D139" s="2"/>
    </row>
    <row r="140" spans="4:4" ht="12.75" x14ac:dyDescent="0.15">
      <c r="D140" s="2"/>
    </row>
    <row r="141" spans="4:4" ht="12.75" x14ac:dyDescent="0.15">
      <c r="D141" s="2"/>
    </row>
    <row r="142" spans="4:4" ht="12.75" x14ac:dyDescent="0.15">
      <c r="D142" s="2"/>
    </row>
    <row r="143" spans="4:4" ht="12.75" x14ac:dyDescent="0.15">
      <c r="D143" s="2"/>
    </row>
    <row r="144" spans="4:4" ht="12.75" x14ac:dyDescent="0.15">
      <c r="D144" s="2"/>
    </row>
    <row r="145" spans="4:4" ht="12.75" x14ac:dyDescent="0.15">
      <c r="D145" s="2"/>
    </row>
    <row r="146" spans="4:4" ht="12.75" x14ac:dyDescent="0.15">
      <c r="D146" s="2"/>
    </row>
    <row r="147" spans="4:4" ht="12.75" x14ac:dyDescent="0.15">
      <c r="D147" s="2"/>
    </row>
    <row r="148" spans="4:4" ht="12.75" x14ac:dyDescent="0.15">
      <c r="D148" s="2"/>
    </row>
    <row r="149" spans="4:4" ht="12.75" x14ac:dyDescent="0.15">
      <c r="D149" s="2"/>
    </row>
    <row r="150" spans="4:4" ht="12.75" x14ac:dyDescent="0.15">
      <c r="D150" s="2"/>
    </row>
    <row r="151" spans="4:4" ht="12.75" x14ac:dyDescent="0.15">
      <c r="D151" s="2"/>
    </row>
    <row r="152" spans="4:4" ht="12.75" x14ac:dyDescent="0.15">
      <c r="D152" s="2"/>
    </row>
    <row r="153" spans="4:4" ht="12.75" x14ac:dyDescent="0.15">
      <c r="D153" s="2"/>
    </row>
    <row r="154" spans="4:4" ht="12.75" x14ac:dyDescent="0.15">
      <c r="D154" s="2"/>
    </row>
    <row r="155" spans="4:4" ht="12.75" x14ac:dyDescent="0.15">
      <c r="D155" s="2"/>
    </row>
    <row r="156" spans="4:4" ht="12.75" x14ac:dyDescent="0.15">
      <c r="D156" s="2"/>
    </row>
    <row r="157" spans="4:4" ht="12.75" x14ac:dyDescent="0.15">
      <c r="D157" s="2"/>
    </row>
    <row r="158" spans="4:4" ht="12.75" x14ac:dyDescent="0.15">
      <c r="D158" s="2"/>
    </row>
    <row r="159" spans="4:4" ht="12.75" x14ac:dyDescent="0.15">
      <c r="D159" s="2"/>
    </row>
    <row r="160" spans="4:4" ht="12.75" x14ac:dyDescent="0.15">
      <c r="D160" s="2"/>
    </row>
    <row r="161" spans="4:4" ht="12.75" x14ac:dyDescent="0.15">
      <c r="D161" s="2"/>
    </row>
    <row r="162" spans="4:4" ht="12.75" x14ac:dyDescent="0.15">
      <c r="D162" s="2"/>
    </row>
    <row r="163" spans="4:4" ht="12.75" x14ac:dyDescent="0.15">
      <c r="D163" s="2"/>
    </row>
    <row r="164" spans="4:4" ht="12.75" x14ac:dyDescent="0.15">
      <c r="D164" s="2"/>
    </row>
    <row r="165" spans="4:4" ht="12.75" x14ac:dyDescent="0.15">
      <c r="D165" s="2"/>
    </row>
    <row r="166" spans="4:4" ht="12.75" x14ac:dyDescent="0.15">
      <c r="D166" s="2"/>
    </row>
    <row r="167" spans="4:4" ht="12.75" x14ac:dyDescent="0.15">
      <c r="D167" s="2"/>
    </row>
    <row r="168" spans="4:4" ht="12.75" x14ac:dyDescent="0.15">
      <c r="D168" s="2"/>
    </row>
    <row r="169" spans="4:4" ht="12.75" x14ac:dyDescent="0.15">
      <c r="D169" s="2"/>
    </row>
    <row r="170" spans="4:4" ht="12.75" x14ac:dyDescent="0.15">
      <c r="D170" s="2"/>
    </row>
    <row r="171" spans="4:4" ht="12.75" x14ac:dyDescent="0.15">
      <c r="D171" s="2"/>
    </row>
    <row r="172" spans="4:4" ht="12.75" x14ac:dyDescent="0.15">
      <c r="D172" s="2"/>
    </row>
    <row r="173" spans="4:4" ht="12.75" x14ac:dyDescent="0.15">
      <c r="D173" s="2"/>
    </row>
    <row r="174" spans="4:4" ht="12.75" x14ac:dyDescent="0.15">
      <c r="D174" s="2"/>
    </row>
    <row r="175" spans="4:4" ht="12.75" x14ac:dyDescent="0.15">
      <c r="D175" s="2"/>
    </row>
    <row r="176" spans="4:4" ht="12.75" x14ac:dyDescent="0.15">
      <c r="D176" s="2"/>
    </row>
    <row r="177" spans="4:4" ht="12.75" x14ac:dyDescent="0.15">
      <c r="D177" s="2"/>
    </row>
    <row r="178" spans="4:4" ht="12.75" x14ac:dyDescent="0.15">
      <c r="D178" s="2"/>
    </row>
    <row r="179" spans="4:4" ht="12.75" x14ac:dyDescent="0.15">
      <c r="D179" s="2"/>
    </row>
    <row r="180" spans="4:4" ht="12.75" x14ac:dyDescent="0.15">
      <c r="D180" s="2"/>
    </row>
    <row r="181" spans="4:4" ht="12.75" x14ac:dyDescent="0.15">
      <c r="D181" s="2"/>
    </row>
    <row r="182" spans="4:4" ht="12.75" x14ac:dyDescent="0.15">
      <c r="D182" s="2"/>
    </row>
    <row r="183" spans="4:4" ht="12.75" x14ac:dyDescent="0.15">
      <c r="D183" s="2"/>
    </row>
    <row r="184" spans="4:4" ht="12.75" x14ac:dyDescent="0.15">
      <c r="D184" s="2"/>
    </row>
    <row r="185" spans="4:4" ht="12.75" x14ac:dyDescent="0.15">
      <c r="D185" s="2"/>
    </row>
    <row r="186" spans="4:4" ht="12.75" x14ac:dyDescent="0.15">
      <c r="D186" s="2"/>
    </row>
    <row r="187" spans="4:4" ht="12.75" x14ac:dyDescent="0.15">
      <c r="D187" s="2"/>
    </row>
    <row r="188" spans="4:4" ht="12.75" x14ac:dyDescent="0.15">
      <c r="D188" s="2"/>
    </row>
    <row r="189" spans="4:4" ht="12.75" x14ac:dyDescent="0.15">
      <c r="D189" s="2"/>
    </row>
    <row r="190" spans="4:4" ht="12.75" x14ac:dyDescent="0.15">
      <c r="D190" s="2"/>
    </row>
    <row r="191" spans="4:4" ht="12.75" x14ac:dyDescent="0.15">
      <c r="D191" s="2"/>
    </row>
    <row r="192" spans="4:4" ht="12.75" x14ac:dyDescent="0.15">
      <c r="D192" s="2"/>
    </row>
    <row r="193" spans="4:4" ht="12.75" x14ac:dyDescent="0.15">
      <c r="D193" s="2"/>
    </row>
    <row r="194" spans="4:4" ht="12.75" x14ac:dyDescent="0.15">
      <c r="D194" s="2"/>
    </row>
    <row r="195" spans="4:4" ht="12.75" x14ac:dyDescent="0.15">
      <c r="D195" s="2"/>
    </row>
    <row r="196" spans="4:4" ht="12.75" x14ac:dyDescent="0.15">
      <c r="D196" s="2"/>
    </row>
    <row r="197" spans="4:4" ht="12.75" x14ac:dyDescent="0.15">
      <c r="D197" s="2"/>
    </row>
    <row r="198" spans="4:4" ht="12.75" x14ac:dyDescent="0.15">
      <c r="D198" s="2"/>
    </row>
    <row r="199" spans="4:4" ht="12.75" x14ac:dyDescent="0.15">
      <c r="D199" s="2"/>
    </row>
    <row r="200" spans="4:4" ht="12.75" x14ac:dyDescent="0.15">
      <c r="D200" s="2"/>
    </row>
    <row r="201" spans="4:4" ht="12.75" x14ac:dyDescent="0.15">
      <c r="D201" s="2"/>
    </row>
    <row r="202" spans="4:4" ht="12.75" x14ac:dyDescent="0.15">
      <c r="D202" s="2"/>
    </row>
    <row r="203" spans="4:4" ht="12.75" x14ac:dyDescent="0.15">
      <c r="D203" s="2"/>
    </row>
    <row r="204" spans="4:4" ht="12.75" x14ac:dyDescent="0.15">
      <c r="D204" s="2"/>
    </row>
    <row r="205" spans="4:4" ht="12.75" x14ac:dyDescent="0.15">
      <c r="D205" s="2"/>
    </row>
    <row r="206" spans="4:4" ht="12.75" x14ac:dyDescent="0.15">
      <c r="D206" s="2"/>
    </row>
    <row r="207" spans="4:4" ht="12.75" x14ac:dyDescent="0.15">
      <c r="D207" s="2"/>
    </row>
    <row r="208" spans="4:4" ht="12.75" x14ac:dyDescent="0.15">
      <c r="D208" s="2"/>
    </row>
    <row r="209" spans="4:4" ht="12.75" x14ac:dyDescent="0.15">
      <c r="D209" s="2"/>
    </row>
    <row r="210" spans="4:4" ht="12.75" x14ac:dyDescent="0.15">
      <c r="D210" s="2"/>
    </row>
    <row r="211" spans="4:4" ht="12.75" x14ac:dyDescent="0.15">
      <c r="D211" s="2"/>
    </row>
    <row r="212" spans="4:4" ht="12.75" x14ac:dyDescent="0.15">
      <c r="D212" s="2"/>
    </row>
    <row r="213" spans="4:4" ht="12.75" x14ac:dyDescent="0.15">
      <c r="D213" s="2"/>
    </row>
    <row r="214" spans="4:4" ht="12.75" x14ac:dyDescent="0.15">
      <c r="D214" s="2"/>
    </row>
    <row r="215" spans="4:4" ht="12.75" x14ac:dyDescent="0.15">
      <c r="D215" s="2"/>
    </row>
    <row r="216" spans="4:4" ht="12.75" x14ac:dyDescent="0.15">
      <c r="D216" s="2"/>
    </row>
    <row r="217" spans="4:4" ht="12.75" x14ac:dyDescent="0.15">
      <c r="D217" s="2"/>
    </row>
    <row r="218" spans="4:4" ht="12.75" x14ac:dyDescent="0.15">
      <c r="D218" s="2"/>
    </row>
    <row r="219" spans="4:4" ht="12.75" x14ac:dyDescent="0.15">
      <c r="D219" s="2"/>
    </row>
    <row r="220" spans="4:4" ht="12.75" x14ac:dyDescent="0.15">
      <c r="D220" s="2"/>
    </row>
    <row r="221" spans="4:4" ht="12.75" x14ac:dyDescent="0.15">
      <c r="D221" s="2"/>
    </row>
    <row r="222" spans="4:4" ht="12.75" x14ac:dyDescent="0.15">
      <c r="D222" s="2"/>
    </row>
    <row r="223" spans="4:4" ht="12.75" x14ac:dyDescent="0.15">
      <c r="D223" s="2"/>
    </row>
    <row r="224" spans="4:4" ht="12.75" x14ac:dyDescent="0.15">
      <c r="D224" s="2"/>
    </row>
    <row r="225" spans="4:4" ht="12.75" x14ac:dyDescent="0.15">
      <c r="D225" s="2"/>
    </row>
    <row r="226" spans="4:4" ht="12.75" x14ac:dyDescent="0.15">
      <c r="D226" s="2"/>
    </row>
    <row r="227" spans="4:4" ht="12.75" x14ac:dyDescent="0.15">
      <c r="D227" s="2"/>
    </row>
    <row r="228" spans="4:4" ht="12.75" x14ac:dyDescent="0.15">
      <c r="D228" s="2"/>
    </row>
    <row r="229" spans="4:4" ht="12.75" x14ac:dyDescent="0.15">
      <c r="D229" s="2"/>
    </row>
    <row r="230" spans="4:4" ht="12.75" x14ac:dyDescent="0.15">
      <c r="D230" s="2"/>
    </row>
    <row r="231" spans="4:4" ht="12.75" x14ac:dyDescent="0.15">
      <c r="D231" s="2"/>
    </row>
    <row r="232" spans="4:4" ht="12.75" x14ac:dyDescent="0.15">
      <c r="D232" s="2"/>
    </row>
    <row r="233" spans="4:4" ht="12.75" x14ac:dyDescent="0.15">
      <c r="D233" s="2"/>
    </row>
    <row r="234" spans="4:4" ht="12.75" x14ac:dyDescent="0.15">
      <c r="D234" s="2"/>
    </row>
    <row r="235" spans="4:4" ht="12.75" x14ac:dyDescent="0.15">
      <c r="D235" s="2"/>
    </row>
    <row r="236" spans="4:4" ht="12.75" x14ac:dyDescent="0.15">
      <c r="D236" s="2"/>
    </row>
    <row r="237" spans="4:4" ht="12.75" x14ac:dyDescent="0.15">
      <c r="D237" s="2"/>
    </row>
    <row r="238" spans="4:4" ht="12.75" x14ac:dyDescent="0.15">
      <c r="D238" s="2"/>
    </row>
    <row r="239" spans="4:4" ht="12.75" x14ac:dyDescent="0.15">
      <c r="D239" s="2"/>
    </row>
    <row r="240" spans="4:4" ht="12.75" x14ac:dyDescent="0.15">
      <c r="D240" s="2"/>
    </row>
    <row r="241" spans="4:4" ht="12.75" x14ac:dyDescent="0.15">
      <c r="D241" s="2"/>
    </row>
    <row r="242" spans="4:4" ht="12.75" x14ac:dyDescent="0.15">
      <c r="D242" s="2"/>
    </row>
    <row r="243" spans="4:4" ht="12.75" x14ac:dyDescent="0.15">
      <c r="D243" s="2"/>
    </row>
    <row r="244" spans="4:4" ht="12.75" x14ac:dyDescent="0.15">
      <c r="D244" s="2"/>
    </row>
    <row r="245" spans="4:4" ht="12.75" x14ac:dyDescent="0.15">
      <c r="D245" s="2"/>
    </row>
    <row r="246" spans="4:4" ht="12.75" x14ac:dyDescent="0.15">
      <c r="D246" s="2"/>
    </row>
    <row r="247" spans="4:4" ht="12.75" x14ac:dyDescent="0.15">
      <c r="D247" s="2"/>
    </row>
    <row r="248" spans="4:4" ht="12.75" x14ac:dyDescent="0.15">
      <c r="D248" s="2"/>
    </row>
    <row r="249" spans="4:4" ht="12.75" x14ac:dyDescent="0.15">
      <c r="D249" s="2"/>
    </row>
    <row r="250" spans="4:4" ht="12.75" x14ac:dyDescent="0.15">
      <c r="D250" s="2"/>
    </row>
    <row r="251" spans="4:4" ht="12.75" x14ac:dyDescent="0.15">
      <c r="D251" s="2"/>
    </row>
    <row r="252" spans="4:4" ht="12.75" x14ac:dyDescent="0.15">
      <c r="D252" s="2"/>
    </row>
    <row r="253" spans="4:4" ht="12.75" x14ac:dyDescent="0.15">
      <c r="D253" s="2"/>
    </row>
    <row r="254" spans="4:4" ht="12.75" x14ac:dyDescent="0.15">
      <c r="D254" s="2"/>
    </row>
    <row r="255" spans="4:4" ht="12.75" x14ac:dyDescent="0.15">
      <c r="D255" s="2"/>
    </row>
    <row r="256" spans="4:4" ht="12.75" x14ac:dyDescent="0.15">
      <c r="D256" s="2"/>
    </row>
    <row r="257" spans="4:4" ht="12.75" x14ac:dyDescent="0.15">
      <c r="D257" s="2"/>
    </row>
    <row r="258" spans="4:4" ht="12.75" x14ac:dyDescent="0.15">
      <c r="D258" s="2"/>
    </row>
    <row r="259" spans="4:4" ht="12.75" x14ac:dyDescent="0.15">
      <c r="D259" s="2"/>
    </row>
    <row r="260" spans="4:4" ht="12.75" x14ac:dyDescent="0.15">
      <c r="D260" s="2"/>
    </row>
    <row r="261" spans="4:4" ht="12.75" x14ac:dyDescent="0.15">
      <c r="D261" s="2"/>
    </row>
    <row r="262" spans="4:4" ht="12.75" x14ac:dyDescent="0.15">
      <c r="D262" s="2"/>
    </row>
    <row r="263" spans="4:4" ht="12.75" x14ac:dyDescent="0.15">
      <c r="D263" s="2"/>
    </row>
    <row r="264" spans="4:4" ht="12.75" x14ac:dyDescent="0.15">
      <c r="D264" s="2"/>
    </row>
    <row r="265" spans="4:4" ht="12.75" x14ac:dyDescent="0.15">
      <c r="D265" s="2"/>
    </row>
    <row r="266" spans="4:4" ht="12.75" x14ac:dyDescent="0.15">
      <c r="D266" s="2"/>
    </row>
    <row r="267" spans="4:4" ht="12.75" x14ac:dyDescent="0.15">
      <c r="D267" s="2"/>
    </row>
    <row r="268" spans="4:4" ht="12.75" x14ac:dyDescent="0.15">
      <c r="D268" s="2"/>
    </row>
    <row r="269" spans="4:4" ht="12.75" x14ac:dyDescent="0.15">
      <c r="D269" s="2"/>
    </row>
    <row r="270" spans="4:4" ht="12.75" x14ac:dyDescent="0.15">
      <c r="D270" s="2"/>
    </row>
    <row r="271" spans="4:4" ht="12.75" x14ac:dyDescent="0.15">
      <c r="D271" s="2"/>
    </row>
    <row r="272" spans="4:4" ht="12.75" x14ac:dyDescent="0.15">
      <c r="D272" s="2"/>
    </row>
    <row r="273" spans="4:4" ht="12.75" x14ac:dyDescent="0.15">
      <c r="D273" s="2"/>
    </row>
    <row r="274" spans="4:4" ht="12.75" x14ac:dyDescent="0.15">
      <c r="D274" s="2"/>
    </row>
    <row r="275" spans="4:4" ht="12.75" x14ac:dyDescent="0.15">
      <c r="D275" s="2"/>
    </row>
    <row r="276" spans="4:4" ht="12.75" x14ac:dyDescent="0.15">
      <c r="D276" s="2"/>
    </row>
    <row r="277" spans="4:4" ht="12.75" x14ac:dyDescent="0.15">
      <c r="D277" s="2"/>
    </row>
    <row r="278" spans="4:4" ht="12.75" x14ac:dyDescent="0.15">
      <c r="D278" s="2"/>
    </row>
    <row r="279" spans="4:4" ht="12.75" x14ac:dyDescent="0.15">
      <c r="D279" s="2"/>
    </row>
    <row r="280" spans="4:4" ht="12.75" x14ac:dyDescent="0.15">
      <c r="D280" s="2"/>
    </row>
    <row r="281" spans="4:4" ht="12.75" x14ac:dyDescent="0.15">
      <c r="D281" s="2"/>
    </row>
    <row r="282" spans="4:4" ht="12.75" x14ac:dyDescent="0.15">
      <c r="D282" s="2"/>
    </row>
    <row r="283" spans="4:4" ht="12.75" x14ac:dyDescent="0.15">
      <c r="D283" s="2"/>
    </row>
    <row r="284" spans="4:4" ht="12.75" x14ac:dyDescent="0.15">
      <c r="D284" s="2"/>
    </row>
    <row r="285" spans="4:4" ht="12.75" x14ac:dyDescent="0.15">
      <c r="D285" s="2"/>
    </row>
    <row r="286" spans="4:4" ht="12.75" x14ac:dyDescent="0.15">
      <c r="D286" s="2"/>
    </row>
    <row r="287" spans="4:4" ht="12.75" x14ac:dyDescent="0.15">
      <c r="D287" s="2"/>
    </row>
    <row r="288" spans="4:4" ht="12.75" x14ac:dyDescent="0.15">
      <c r="D288" s="2"/>
    </row>
    <row r="289" spans="4:4" ht="12.75" x14ac:dyDescent="0.15">
      <c r="D289" s="2"/>
    </row>
    <row r="290" spans="4:4" ht="12.75" x14ac:dyDescent="0.15">
      <c r="D290" s="2"/>
    </row>
    <row r="291" spans="4:4" ht="12.75" x14ac:dyDescent="0.15">
      <c r="D291" s="2"/>
    </row>
    <row r="292" spans="4:4" ht="12.75" x14ac:dyDescent="0.15">
      <c r="D292" s="2"/>
    </row>
    <row r="293" spans="4:4" ht="12.75" x14ac:dyDescent="0.15">
      <c r="D293" s="2"/>
    </row>
    <row r="294" spans="4:4" ht="12.75" x14ac:dyDescent="0.15">
      <c r="D294" s="2"/>
    </row>
    <row r="295" spans="4:4" ht="12.75" x14ac:dyDescent="0.15">
      <c r="D295" s="2"/>
    </row>
    <row r="296" spans="4:4" ht="12.75" x14ac:dyDescent="0.15">
      <c r="D296" s="2"/>
    </row>
    <row r="297" spans="4:4" ht="12.75" x14ac:dyDescent="0.15">
      <c r="D297" s="2"/>
    </row>
    <row r="298" spans="4:4" ht="12.75" x14ac:dyDescent="0.15">
      <c r="D298" s="2"/>
    </row>
    <row r="299" spans="4:4" ht="12.75" x14ac:dyDescent="0.15">
      <c r="D299" s="2"/>
    </row>
    <row r="300" spans="4:4" ht="12.75" x14ac:dyDescent="0.15">
      <c r="D300" s="2"/>
    </row>
    <row r="301" spans="4:4" ht="12.75" x14ac:dyDescent="0.15">
      <c r="D301" s="2"/>
    </row>
    <row r="302" spans="4:4" ht="12.75" x14ac:dyDescent="0.15">
      <c r="D302" s="2"/>
    </row>
    <row r="303" spans="4:4" ht="12.75" x14ac:dyDescent="0.15">
      <c r="D303" s="2"/>
    </row>
    <row r="304" spans="4:4" ht="12.75" x14ac:dyDescent="0.15">
      <c r="D304" s="2"/>
    </row>
    <row r="305" spans="4:4" ht="12.75" x14ac:dyDescent="0.15">
      <c r="D305" s="2"/>
    </row>
    <row r="306" spans="4:4" ht="12.75" x14ac:dyDescent="0.15">
      <c r="D306" s="2"/>
    </row>
    <row r="307" spans="4:4" ht="12.75" x14ac:dyDescent="0.15">
      <c r="D307" s="2"/>
    </row>
    <row r="308" spans="4:4" ht="12.75" x14ac:dyDescent="0.15">
      <c r="D308" s="2"/>
    </row>
    <row r="309" spans="4:4" ht="12.75" x14ac:dyDescent="0.15">
      <c r="D309" s="2"/>
    </row>
    <row r="310" spans="4:4" ht="12.75" x14ac:dyDescent="0.15">
      <c r="D310" s="2"/>
    </row>
    <row r="311" spans="4:4" ht="12.75" x14ac:dyDescent="0.15">
      <c r="D311" s="2"/>
    </row>
    <row r="312" spans="4:4" ht="12.75" x14ac:dyDescent="0.15">
      <c r="D312" s="2"/>
    </row>
    <row r="313" spans="4:4" ht="12.75" x14ac:dyDescent="0.15">
      <c r="D313" s="2"/>
    </row>
    <row r="314" spans="4:4" ht="12.75" x14ac:dyDescent="0.15">
      <c r="D314" s="2"/>
    </row>
    <row r="315" spans="4:4" ht="12.75" x14ac:dyDescent="0.15">
      <c r="D315" s="2"/>
    </row>
    <row r="316" spans="4:4" ht="12.75" x14ac:dyDescent="0.15">
      <c r="D316" s="2"/>
    </row>
    <row r="317" spans="4:4" ht="12.75" x14ac:dyDescent="0.15">
      <c r="D317" s="2"/>
    </row>
    <row r="318" spans="4:4" ht="12.75" x14ac:dyDescent="0.15">
      <c r="D318" s="2"/>
    </row>
    <row r="319" spans="4:4" ht="12.75" x14ac:dyDescent="0.15">
      <c r="D319" s="2"/>
    </row>
    <row r="320" spans="4:4" ht="12.75" x14ac:dyDescent="0.15">
      <c r="D320" s="2"/>
    </row>
    <row r="321" spans="4:4" ht="12.75" x14ac:dyDescent="0.15">
      <c r="D321" s="2"/>
    </row>
    <row r="322" spans="4:4" ht="12.75" x14ac:dyDescent="0.15">
      <c r="D322" s="2"/>
    </row>
    <row r="323" spans="4:4" ht="12.75" x14ac:dyDescent="0.15">
      <c r="D323" s="2"/>
    </row>
    <row r="324" spans="4:4" ht="12.75" x14ac:dyDescent="0.15">
      <c r="D324" s="2"/>
    </row>
    <row r="325" spans="4:4" ht="12.75" x14ac:dyDescent="0.15">
      <c r="D325" s="2"/>
    </row>
    <row r="326" spans="4:4" ht="12.75" x14ac:dyDescent="0.15">
      <c r="D326" s="2"/>
    </row>
    <row r="327" spans="4:4" ht="12.75" x14ac:dyDescent="0.15">
      <c r="D327" s="2"/>
    </row>
    <row r="328" spans="4:4" ht="12.75" x14ac:dyDescent="0.15">
      <c r="D328" s="2"/>
    </row>
    <row r="329" spans="4:4" ht="12.75" x14ac:dyDescent="0.15">
      <c r="D329" s="2"/>
    </row>
    <row r="330" spans="4:4" ht="12.75" x14ac:dyDescent="0.15">
      <c r="D330" s="2"/>
    </row>
    <row r="331" spans="4:4" ht="12.75" x14ac:dyDescent="0.15">
      <c r="D331" s="2"/>
    </row>
    <row r="332" spans="4:4" ht="12.75" x14ac:dyDescent="0.15">
      <c r="D332" s="2"/>
    </row>
    <row r="333" spans="4:4" ht="12.75" x14ac:dyDescent="0.15">
      <c r="D333" s="2"/>
    </row>
    <row r="334" spans="4:4" ht="12.75" x14ac:dyDescent="0.15">
      <c r="D334" s="2"/>
    </row>
    <row r="335" spans="4:4" ht="12.75" x14ac:dyDescent="0.15">
      <c r="D335" s="2"/>
    </row>
    <row r="336" spans="4:4" ht="12.75" x14ac:dyDescent="0.15">
      <c r="D336" s="2"/>
    </row>
    <row r="337" spans="4:4" ht="12.75" x14ac:dyDescent="0.15">
      <c r="D337" s="2"/>
    </row>
    <row r="338" spans="4:4" ht="12.75" x14ac:dyDescent="0.15">
      <c r="D338" s="2"/>
    </row>
    <row r="339" spans="4:4" ht="12.75" x14ac:dyDescent="0.15">
      <c r="D339" s="2"/>
    </row>
    <row r="340" spans="4:4" ht="12.75" x14ac:dyDescent="0.15">
      <c r="D340" s="2"/>
    </row>
    <row r="341" spans="4:4" ht="12.75" x14ac:dyDescent="0.15">
      <c r="D341" s="2"/>
    </row>
    <row r="342" spans="4:4" ht="12.75" x14ac:dyDescent="0.15">
      <c r="D342" s="2"/>
    </row>
    <row r="343" spans="4:4" ht="12.75" x14ac:dyDescent="0.15">
      <c r="D343" s="2"/>
    </row>
    <row r="344" spans="4:4" ht="12.75" x14ac:dyDescent="0.15">
      <c r="D344" s="2"/>
    </row>
    <row r="345" spans="4:4" ht="12.75" x14ac:dyDescent="0.15">
      <c r="D345" s="2"/>
    </row>
    <row r="346" spans="4:4" ht="12.75" x14ac:dyDescent="0.15">
      <c r="D346" s="2"/>
    </row>
    <row r="347" spans="4:4" ht="12.75" x14ac:dyDescent="0.15">
      <c r="D347" s="2"/>
    </row>
    <row r="348" spans="4:4" ht="12.75" x14ac:dyDescent="0.15">
      <c r="D348" s="2"/>
    </row>
    <row r="349" spans="4:4" ht="12.75" x14ac:dyDescent="0.15">
      <c r="D349" s="2"/>
    </row>
    <row r="350" spans="4:4" ht="12.75" x14ac:dyDescent="0.15">
      <c r="D350" s="2"/>
    </row>
    <row r="351" spans="4:4" ht="12.75" x14ac:dyDescent="0.15">
      <c r="D351" s="2"/>
    </row>
    <row r="352" spans="4:4" ht="12.75" x14ac:dyDescent="0.15">
      <c r="D352" s="2"/>
    </row>
    <row r="353" spans="4:4" ht="12.75" x14ac:dyDescent="0.15">
      <c r="D353" s="2"/>
    </row>
    <row r="354" spans="4:4" ht="12.75" x14ac:dyDescent="0.15">
      <c r="D354" s="2"/>
    </row>
    <row r="355" spans="4:4" ht="12.75" x14ac:dyDescent="0.15">
      <c r="D355" s="2"/>
    </row>
    <row r="356" spans="4:4" ht="12.75" x14ac:dyDescent="0.15">
      <c r="D356" s="2"/>
    </row>
    <row r="357" spans="4:4" ht="12.75" x14ac:dyDescent="0.15">
      <c r="D357" s="2"/>
    </row>
    <row r="358" spans="4:4" ht="12.75" x14ac:dyDescent="0.15">
      <c r="D358" s="2"/>
    </row>
    <row r="359" spans="4:4" ht="12.75" x14ac:dyDescent="0.15">
      <c r="D359" s="2"/>
    </row>
    <row r="360" spans="4:4" ht="12.75" x14ac:dyDescent="0.15">
      <c r="D360" s="2"/>
    </row>
    <row r="361" spans="4:4" ht="12.75" x14ac:dyDescent="0.15">
      <c r="D361" s="2"/>
    </row>
    <row r="362" spans="4:4" ht="12.75" x14ac:dyDescent="0.15">
      <c r="D362" s="2"/>
    </row>
    <row r="363" spans="4:4" ht="12.75" x14ac:dyDescent="0.15">
      <c r="D363" s="2"/>
    </row>
    <row r="364" spans="4:4" ht="12.75" x14ac:dyDescent="0.15">
      <c r="D364" s="2"/>
    </row>
    <row r="365" spans="4:4" ht="12.75" x14ac:dyDescent="0.15">
      <c r="D365" s="2"/>
    </row>
    <row r="366" spans="4:4" ht="12.75" x14ac:dyDescent="0.15">
      <c r="D366" s="2"/>
    </row>
    <row r="367" spans="4:4" ht="12.75" x14ac:dyDescent="0.15">
      <c r="D367" s="2"/>
    </row>
    <row r="368" spans="4:4" ht="12.75" x14ac:dyDescent="0.15">
      <c r="D368" s="2"/>
    </row>
    <row r="369" spans="4:4" ht="12.75" x14ac:dyDescent="0.15">
      <c r="D369" s="2"/>
    </row>
    <row r="370" spans="4:4" ht="12.75" x14ac:dyDescent="0.15">
      <c r="D370" s="2"/>
    </row>
    <row r="371" spans="4:4" ht="12.75" x14ac:dyDescent="0.15">
      <c r="D371" s="2"/>
    </row>
    <row r="372" spans="4:4" ht="12.75" x14ac:dyDescent="0.15">
      <c r="D372" s="2"/>
    </row>
    <row r="373" spans="4:4" ht="12.75" x14ac:dyDescent="0.15">
      <c r="D373" s="2"/>
    </row>
    <row r="374" spans="4:4" ht="12.75" x14ac:dyDescent="0.15">
      <c r="D374" s="2"/>
    </row>
    <row r="375" spans="4:4" ht="12.75" x14ac:dyDescent="0.15">
      <c r="D375" s="2"/>
    </row>
    <row r="376" spans="4:4" ht="12.75" x14ac:dyDescent="0.15">
      <c r="D376" s="2"/>
    </row>
    <row r="377" spans="4:4" ht="12.75" x14ac:dyDescent="0.15">
      <c r="D377" s="2"/>
    </row>
    <row r="378" spans="4:4" ht="12.75" x14ac:dyDescent="0.15">
      <c r="D378" s="2"/>
    </row>
    <row r="379" spans="4:4" ht="12.75" x14ac:dyDescent="0.15">
      <c r="D379" s="2"/>
    </row>
    <row r="380" spans="4:4" ht="12.75" x14ac:dyDescent="0.15">
      <c r="D380" s="2"/>
    </row>
    <row r="381" spans="4:4" ht="12.75" x14ac:dyDescent="0.15">
      <c r="D381" s="2"/>
    </row>
    <row r="382" spans="4:4" ht="12.75" x14ac:dyDescent="0.15">
      <c r="D382" s="2"/>
    </row>
    <row r="383" spans="4:4" ht="12.75" x14ac:dyDescent="0.15">
      <c r="D383" s="2"/>
    </row>
    <row r="384" spans="4:4" ht="12.75" x14ac:dyDescent="0.15">
      <c r="D384" s="2"/>
    </row>
    <row r="385" spans="4:4" ht="12.75" x14ac:dyDescent="0.15">
      <c r="D385" s="2"/>
    </row>
    <row r="386" spans="4:4" ht="12.75" x14ac:dyDescent="0.15">
      <c r="D386" s="2"/>
    </row>
    <row r="387" spans="4:4" ht="12.75" x14ac:dyDescent="0.15">
      <c r="D387" s="2"/>
    </row>
    <row r="388" spans="4:4" ht="12.75" x14ac:dyDescent="0.15">
      <c r="D388" s="2"/>
    </row>
    <row r="389" spans="4:4" ht="12.75" x14ac:dyDescent="0.15">
      <c r="D389" s="2"/>
    </row>
    <row r="390" spans="4:4" ht="12.75" x14ac:dyDescent="0.15">
      <c r="D390" s="2"/>
    </row>
    <row r="391" spans="4:4" ht="12.75" x14ac:dyDescent="0.15">
      <c r="D391" s="2"/>
    </row>
    <row r="392" spans="4:4" ht="12.75" x14ac:dyDescent="0.15">
      <c r="D392" s="2"/>
    </row>
    <row r="393" spans="4:4" ht="12.75" x14ac:dyDescent="0.15">
      <c r="D393" s="2"/>
    </row>
    <row r="394" spans="4:4" ht="12.75" x14ac:dyDescent="0.15">
      <c r="D394" s="2"/>
    </row>
    <row r="395" spans="4:4" ht="12.75" x14ac:dyDescent="0.15">
      <c r="D395" s="2"/>
    </row>
    <row r="396" spans="4:4" ht="12.75" x14ac:dyDescent="0.15">
      <c r="D396" s="2"/>
    </row>
    <row r="397" spans="4:4" ht="12.75" x14ac:dyDescent="0.15">
      <c r="D397" s="2"/>
    </row>
    <row r="398" spans="4:4" ht="12.75" x14ac:dyDescent="0.15">
      <c r="D398" s="2"/>
    </row>
    <row r="399" spans="4:4" ht="12.75" x14ac:dyDescent="0.15">
      <c r="D399" s="2"/>
    </row>
    <row r="400" spans="4:4" ht="12.75" x14ac:dyDescent="0.15">
      <c r="D400" s="2"/>
    </row>
    <row r="401" spans="4:4" ht="12.75" x14ac:dyDescent="0.15">
      <c r="D401" s="2"/>
    </row>
    <row r="402" spans="4:4" ht="12.75" x14ac:dyDescent="0.15">
      <c r="D402" s="2"/>
    </row>
    <row r="403" spans="4:4" ht="12.75" x14ac:dyDescent="0.15">
      <c r="D403" s="2"/>
    </row>
    <row r="404" spans="4:4" ht="12.75" x14ac:dyDescent="0.15">
      <c r="D404" s="2"/>
    </row>
    <row r="405" spans="4:4" ht="12.75" x14ac:dyDescent="0.15">
      <c r="D405" s="2"/>
    </row>
    <row r="406" spans="4:4" ht="12.75" x14ac:dyDescent="0.15">
      <c r="D406" s="2"/>
    </row>
    <row r="407" spans="4:4" ht="12.75" x14ac:dyDescent="0.15">
      <c r="D407" s="2"/>
    </row>
    <row r="408" spans="4:4" ht="12.75" x14ac:dyDescent="0.15">
      <c r="D408" s="2"/>
    </row>
    <row r="409" spans="4:4" ht="12.75" x14ac:dyDescent="0.15">
      <c r="D409" s="2"/>
    </row>
    <row r="410" spans="4:4" ht="12.75" x14ac:dyDescent="0.15">
      <c r="D410" s="2"/>
    </row>
    <row r="411" spans="4:4" ht="12.75" x14ac:dyDescent="0.15">
      <c r="D411" s="2"/>
    </row>
    <row r="412" spans="4:4" ht="12.75" x14ac:dyDescent="0.15">
      <c r="D412" s="2"/>
    </row>
    <row r="413" spans="4:4" ht="12.75" x14ac:dyDescent="0.15">
      <c r="D413" s="2"/>
    </row>
    <row r="414" spans="4:4" ht="12.75" x14ac:dyDescent="0.15">
      <c r="D414" s="2"/>
    </row>
    <row r="415" spans="4:4" ht="12.75" x14ac:dyDescent="0.15">
      <c r="D415" s="2"/>
    </row>
    <row r="416" spans="4:4" ht="12.75" x14ac:dyDescent="0.15">
      <c r="D416" s="2"/>
    </row>
    <row r="417" spans="4:4" ht="12.75" x14ac:dyDescent="0.15">
      <c r="D417" s="2"/>
    </row>
    <row r="418" spans="4:4" ht="12.75" x14ac:dyDescent="0.15">
      <c r="D418" s="2"/>
    </row>
    <row r="419" spans="4:4" ht="12.75" x14ac:dyDescent="0.15">
      <c r="D419" s="2"/>
    </row>
    <row r="420" spans="4:4" ht="12.75" x14ac:dyDescent="0.15">
      <c r="D420" s="2"/>
    </row>
    <row r="421" spans="4:4" ht="12.75" x14ac:dyDescent="0.15">
      <c r="D421" s="2"/>
    </row>
    <row r="422" spans="4:4" ht="12.75" x14ac:dyDescent="0.15">
      <c r="D422" s="2"/>
    </row>
    <row r="423" spans="4:4" ht="12.75" x14ac:dyDescent="0.15">
      <c r="D423" s="2"/>
    </row>
    <row r="424" spans="4:4" ht="12.75" x14ac:dyDescent="0.15">
      <c r="D424" s="2"/>
    </row>
    <row r="425" spans="4:4" ht="12.75" x14ac:dyDescent="0.15">
      <c r="D425" s="2"/>
    </row>
    <row r="426" spans="4:4" ht="12.75" x14ac:dyDescent="0.15">
      <c r="D426" s="2"/>
    </row>
    <row r="427" spans="4:4" ht="12.75" x14ac:dyDescent="0.15">
      <c r="D427" s="2"/>
    </row>
    <row r="428" spans="4:4" ht="12.75" x14ac:dyDescent="0.15">
      <c r="D428" s="2"/>
    </row>
    <row r="429" spans="4:4" ht="12.75" x14ac:dyDescent="0.15">
      <c r="D429" s="2"/>
    </row>
    <row r="430" spans="4:4" ht="12.75" x14ac:dyDescent="0.15">
      <c r="D430" s="2"/>
    </row>
    <row r="431" spans="4:4" ht="12.75" x14ac:dyDescent="0.15">
      <c r="D431" s="2"/>
    </row>
    <row r="432" spans="4:4" ht="12.75" x14ac:dyDescent="0.15">
      <c r="D432" s="2"/>
    </row>
    <row r="433" spans="4:4" ht="12.75" x14ac:dyDescent="0.15">
      <c r="D433" s="2"/>
    </row>
    <row r="434" spans="4:4" ht="12.75" x14ac:dyDescent="0.15">
      <c r="D434" s="2"/>
    </row>
    <row r="435" spans="4:4" ht="12.75" x14ac:dyDescent="0.15">
      <c r="D435" s="2"/>
    </row>
    <row r="436" spans="4:4" ht="12.75" x14ac:dyDescent="0.15">
      <c r="D436" s="2"/>
    </row>
    <row r="437" spans="4:4" ht="12.75" x14ac:dyDescent="0.15">
      <c r="D437" s="2"/>
    </row>
    <row r="438" spans="4:4" ht="12.75" x14ac:dyDescent="0.15">
      <c r="D438" s="2"/>
    </row>
    <row r="439" spans="4:4" ht="12.75" x14ac:dyDescent="0.15">
      <c r="D439" s="2"/>
    </row>
    <row r="440" spans="4:4" ht="12.75" x14ac:dyDescent="0.15">
      <c r="D440" s="2"/>
    </row>
    <row r="441" spans="4:4" ht="12.75" x14ac:dyDescent="0.15">
      <c r="D441" s="2"/>
    </row>
    <row r="442" spans="4:4" ht="12.75" x14ac:dyDescent="0.15">
      <c r="D442" s="2"/>
    </row>
    <row r="443" spans="4:4" ht="12.75" x14ac:dyDescent="0.15">
      <c r="D443" s="2"/>
    </row>
    <row r="444" spans="4:4" ht="12.75" x14ac:dyDescent="0.15">
      <c r="D444" s="2"/>
    </row>
    <row r="445" spans="4:4" ht="12.75" x14ac:dyDescent="0.15">
      <c r="D445" s="2"/>
    </row>
    <row r="446" spans="4:4" ht="12.75" x14ac:dyDescent="0.15">
      <c r="D446" s="2"/>
    </row>
    <row r="447" spans="4:4" ht="12.75" x14ac:dyDescent="0.15">
      <c r="D447" s="2"/>
    </row>
    <row r="448" spans="4:4" ht="12.75" x14ac:dyDescent="0.15">
      <c r="D448" s="2"/>
    </row>
    <row r="449" spans="4:4" ht="12.75" x14ac:dyDescent="0.15">
      <c r="D449" s="2"/>
    </row>
    <row r="450" spans="4:4" ht="12.75" x14ac:dyDescent="0.15">
      <c r="D450" s="2"/>
    </row>
    <row r="451" spans="4:4" ht="12.75" x14ac:dyDescent="0.15">
      <c r="D451" s="2"/>
    </row>
    <row r="452" spans="4:4" ht="12.75" x14ac:dyDescent="0.15">
      <c r="D452" s="2"/>
    </row>
    <row r="453" spans="4:4" ht="12.75" x14ac:dyDescent="0.15">
      <c r="D453" s="2"/>
    </row>
    <row r="454" spans="4:4" ht="12.75" x14ac:dyDescent="0.15">
      <c r="D454" s="2"/>
    </row>
    <row r="455" spans="4:4" ht="12.75" x14ac:dyDescent="0.15">
      <c r="D455" s="2"/>
    </row>
    <row r="456" spans="4:4" ht="12.75" x14ac:dyDescent="0.15">
      <c r="D456" s="2"/>
    </row>
    <row r="457" spans="4:4" ht="12.75" x14ac:dyDescent="0.15">
      <c r="D457" s="2"/>
    </row>
    <row r="458" spans="4:4" ht="12.75" x14ac:dyDescent="0.15">
      <c r="D458" s="2"/>
    </row>
    <row r="459" spans="4:4" ht="12.75" x14ac:dyDescent="0.15">
      <c r="D459" s="2"/>
    </row>
    <row r="460" spans="4:4" ht="12.75" x14ac:dyDescent="0.15">
      <c r="D460" s="2"/>
    </row>
    <row r="461" spans="4:4" ht="12.75" x14ac:dyDescent="0.15">
      <c r="D461" s="2"/>
    </row>
    <row r="462" spans="4:4" ht="12.75" x14ac:dyDescent="0.15">
      <c r="D462" s="2"/>
    </row>
    <row r="463" spans="4:4" ht="12.75" x14ac:dyDescent="0.15">
      <c r="D463" s="2"/>
    </row>
    <row r="464" spans="4:4" ht="12.75" x14ac:dyDescent="0.15">
      <c r="D464" s="2"/>
    </row>
    <row r="465" spans="4:4" ht="12.75" x14ac:dyDescent="0.15">
      <c r="D465" s="2"/>
    </row>
    <row r="466" spans="4:4" ht="12.75" x14ac:dyDescent="0.15">
      <c r="D466" s="2"/>
    </row>
    <row r="467" spans="4:4" ht="12.75" x14ac:dyDescent="0.15">
      <c r="D467" s="2"/>
    </row>
    <row r="468" spans="4:4" ht="12.75" x14ac:dyDescent="0.15">
      <c r="D468" s="2"/>
    </row>
    <row r="469" spans="4:4" ht="12.75" x14ac:dyDescent="0.15">
      <c r="D469" s="2"/>
    </row>
    <row r="470" spans="4:4" ht="12.75" x14ac:dyDescent="0.15">
      <c r="D470" s="2"/>
    </row>
    <row r="471" spans="4:4" ht="12.75" x14ac:dyDescent="0.15">
      <c r="D471" s="2"/>
    </row>
    <row r="472" spans="4:4" ht="12.75" x14ac:dyDescent="0.15">
      <c r="D472" s="2"/>
    </row>
    <row r="473" spans="4:4" ht="12.75" x14ac:dyDescent="0.15">
      <c r="D473" s="2"/>
    </row>
    <row r="474" spans="4:4" ht="12.75" x14ac:dyDescent="0.15">
      <c r="D474" s="2"/>
    </row>
    <row r="475" spans="4:4" ht="12.75" x14ac:dyDescent="0.15">
      <c r="D475" s="2"/>
    </row>
    <row r="476" spans="4:4" ht="12.75" x14ac:dyDescent="0.15">
      <c r="D476" s="2"/>
    </row>
    <row r="477" spans="4:4" ht="12.75" x14ac:dyDescent="0.15">
      <c r="D477" s="2"/>
    </row>
    <row r="478" spans="4:4" ht="12.75" x14ac:dyDescent="0.15">
      <c r="D478" s="2"/>
    </row>
    <row r="479" spans="4:4" ht="12.75" x14ac:dyDescent="0.15">
      <c r="D479" s="2"/>
    </row>
    <row r="480" spans="4:4" ht="12.75" x14ac:dyDescent="0.15">
      <c r="D480" s="2"/>
    </row>
    <row r="481" spans="4:4" ht="12.75" x14ac:dyDescent="0.15">
      <c r="D481" s="2"/>
    </row>
    <row r="482" spans="4:4" ht="12.75" x14ac:dyDescent="0.15">
      <c r="D482" s="2"/>
    </row>
    <row r="483" spans="4:4" ht="12.75" x14ac:dyDescent="0.15">
      <c r="D483" s="2"/>
    </row>
    <row r="484" spans="4:4" ht="12.75" x14ac:dyDescent="0.15">
      <c r="D484" s="2"/>
    </row>
    <row r="485" spans="4:4" ht="12.75" x14ac:dyDescent="0.15">
      <c r="D485" s="2"/>
    </row>
    <row r="486" spans="4:4" ht="12.75" x14ac:dyDescent="0.15">
      <c r="D486" s="2"/>
    </row>
    <row r="487" spans="4:4" ht="12.75" x14ac:dyDescent="0.15">
      <c r="D487" s="2"/>
    </row>
    <row r="488" spans="4:4" ht="12.75" x14ac:dyDescent="0.15">
      <c r="D488" s="2"/>
    </row>
    <row r="489" spans="4:4" ht="12.75" x14ac:dyDescent="0.15">
      <c r="D489" s="2"/>
    </row>
    <row r="490" spans="4:4" ht="12.75" x14ac:dyDescent="0.15">
      <c r="D490" s="2"/>
    </row>
    <row r="491" spans="4:4" ht="12.75" x14ac:dyDescent="0.15">
      <c r="D491" s="2"/>
    </row>
    <row r="492" spans="4:4" ht="12.75" x14ac:dyDescent="0.15">
      <c r="D492" s="2"/>
    </row>
    <row r="493" spans="4:4" ht="12.75" x14ac:dyDescent="0.15">
      <c r="D493" s="2"/>
    </row>
    <row r="494" spans="4:4" ht="12.75" x14ac:dyDescent="0.15">
      <c r="D494" s="2"/>
    </row>
    <row r="495" spans="4:4" ht="12.75" x14ac:dyDescent="0.15">
      <c r="D495" s="2"/>
    </row>
    <row r="496" spans="4:4" ht="12.75" x14ac:dyDescent="0.15">
      <c r="D496" s="2"/>
    </row>
    <row r="497" spans="4:4" ht="12.75" x14ac:dyDescent="0.15">
      <c r="D497" s="2"/>
    </row>
    <row r="498" spans="4:4" ht="12.75" x14ac:dyDescent="0.15">
      <c r="D498" s="2"/>
    </row>
    <row r="499" spans="4:4" ht="12.75" x14ac:dyDescent="0.15">
      <c r="D499" s="2"/>
    </row>
    <row r="500" spans="4:4" ht="12.75" x14ac:dyDescent="0.15">
      <c r="D500" s="2"/>
    </row>
    <row r="501" spans="4:4" ht="12.75" x14ac:dyDescent="0.15">
      <c r="D501" s="2"/>
    </row>
    <row r="502" spans="4:4" ht="12.75" x14ac:dyDescent="0.15">
      <c r="D502" s="2"/>
    </row>
    <row r="503" spans="4:4" ht="12.75" x14ac:dyDescent="0.15">
      <c r="D503" s="2"/>
    </row>
    <row r="504" spans="4:4" ht="12.75" x14ac:dyDescent="0.15">
      <c r="D504" s="2"/>
    </row>
    <row r="505" spans="4:4" ht="12.75" x14ac:dyDescent="0.15">
      <c r="D505" s="2"/>
    </row>
    <row r="506" spans="4:4" ht="12.75" x14ac:dyDescent="0.15">
      <c r="D506" s="2"/>
    </row>
    <row r="507" spans="4:4" ht="12.75" x14ac:dyDescent="0.15">
      <c r="D507" s="2"/>
    </row>
    <row r="508" spans="4:4" ht="12.75" x14ac:dyDescent="0.15">
      <c r="D508" s="2"/>
    </row>
    <row r="509" spans="4:4" ht="12.75" x14ac:dyDescent="0.15">
      <c r="D509" s="2"/>
    </row>
    <row r="510" spans="4:4" ht="12.75" x14ac:dyDescent="0.15">
      <c r="D510" s="2"/>
    </row>
    <row r="511" spans="4:4" ht="12.75" x14ac:dyDescent="0.15">
      <c r="D511" s="2"/>
    </row>
    <row r="512" spans="4:4" ht="12.75" x14ac:dyDescent="0.15">
      <c r="D512" s="2"/>
    </row>
    <row r="513" spans="4:4" ht="12.75" x14ac:dyDescent="0.15">
      <c r="D513" s="2"/>
    </row>
    <row r="514" spans="4:4" ht="12.75" x14ac:dyDescent="0.15">
      <c r="D514" s="2"/>
    </row>
    <row r="515" spans="4:4" ht="12.75" x14ac:dyDescent="0.15">
      <c r="D515" s="2"/>
    </row>
    <row r="516" spans="4:4" ht="12.75" x14ac:dyDescent="0.15">
      <c r="D516" s="2"/>
    </row>
    <row r="517" spans="4:4" ht="12.75" x14ac:dyDescent="0.15">
      <c r="D517" s="2"/>
    </row>
    <row r="518" spans="4:4" ht="12.75" x14ac:dyDescent="0.15">
      <c r="D518" s="2"/>
    </row>
    <row r="519" spans="4:4" ht="12.75" x14ac:dyDescent="0.15">
      <c r="D519" s="2"/>
    </row>
    <row r="520" spans="4:4" ht="12.75" x14ac:dyDescent="0.15">
      <c r="D520" s="2"/>
    </row>
    <row r="521" spans="4:4" ht="12.75" x14ac:dyDescent="0.15">
      <c r="D521" s="2"/>
    </row>
    <row r="522" spans="4:4" ht="12.75" x14ac:dyDescent="0.15">
      <c r="D522" s="2"/>
    </row>
    <row r="523" spans="4:4" ht="12.75" x14ac:dyDescent="0.15">
      <c r="D523" s="2"/>
    </row>
    <row r="524" spans="4:4" ht="12.75" x14ac:dyDescent="0.15">
      <c r="D524" s="2"/>
    </row>
    <row r="525" spans="4:4" ht="12.75" x14ac:dyDescent="0.15">
      <c r="D525" s="2"/>
    </row>
    <row r="526" spans="4:4" ht="12.75" x14ac:dyDescent="0.15">
      <c r="D526" s="2"/>
    </row>
    <row r="527" spans="4:4" ht="12.75" x14ac:dyDescent="0.15">
      <c r="D527" s="2"/>
    </row>
    <row r="528" spans="4:4" ht="12.75" x14ac:dyDescent="0.15">
      <c r="D528" s="2"/>
    </row>
    <row r="529" spans="4:4" ht="12.75" x14ac:dyDescent="0.15">
      <c r="D529" s="2"/>
    </row>
    <row r="530" spans="4:4" ht="12.75" x14ac:dyDescent="0.15">
      <c r="D530" s="2"/>
    </row>
    <row r="531" spans="4:4" ht="12.75" x14ac:dyDescent="0.15">
      <c r="D531" s="2"/>
    </row>
    <row r="532" spans="4:4" ht="12.75" x14ac:dyDescent="0.15">
      <c r="D532" s="2"/>
    </row>
    <row r="533" spans="4:4" ht="12.75" x14ac:dyDescent="0.15">
      <c r="D533" s="2"/>
    </row>
    <row r="534" spans="4:4" ht="12.75" x14ac:dyDescent="0.15">
      <c r="D534" s="2"/>
    </row>
    <row r="535" spans="4:4" ht="12.75" x14ac:dyDescent="0.15">
      <c r="D535" s="2"/>
    </row>
    <row r="536" spans="4:4" ht="12.75" x14ac:dyDescent="0.15">
      <c r="D536" s="2"/>
    </row>
    <row r="537" spans="4:4" ht="12.75" x14ac:dyDescent="0.15">
      <c r="D537" s="2"/>
    </row>
    <row r="538" spans="4:4" ht="12.75" x14ac:dyDescent="0.15">
      <c r="D538" s="2"/>
    </row>
    <row r="539" spans="4:4" ht="12.75" x14ac:dyDescent="0.15">
      <c r="D539" s="2"/>
    </row>
    <row r="540" spans="4:4" ht="12.75" x14ac:dyDescent="0.15">
      <c r="D540" s="2"/>
    </row>
    <row r="541" spans="4:4" ht="12.75" x14ac:dyDescent="0.15">
      <c r="D541" s="2"/>
    </row>
    <row r="542" spans="4:4" ht="12.75" x14ac:dyDescent="0.15">
      <c r="D542" s="2"/>
    </row>
    <row r="543" spans="4:4" ht="12.75" x14ac:dyDescent="0.15">
      <c r="D543" s="2"/>
    </row>
    <row r="544" spans="4:4" ht="12.75" x14ac:dyDescent="0.15">
      <c r="D544" s="2"/>
    </row>
    <row r="545" spans="4:4" ht="12.75" x14ac:dyDescent="0.15">
      <c r="D545" s="2"/>
    </row>
    <row r="546" spans="4:4" ht="12.75" x14ac:dyDescent="0.15">
      <c r="D546" s="2"/>
    </row>
    <row r="547" spans="4:4" ht="12.75" x14ac:dyDescent="0.15">
      <c r="D547" s="2"/>
    </row>
    <row r="548" spans="4:4" ht="12.75" x14ac:dyDescent="0.15">
      <c r="D548" s="2"/>
    </row>
    <row r="549" spans="4:4" ht="12.75" x14ac:dyDescent="0.15">
      <c r="D549" s="2"/>
    </row>
    <row r="550" spans="4:4" ht="12.75" x14ac:dyDescent="0.15">
      <c r="D550" s="2"/>
    </row>
    <row r="551" spans="4:4" ht="12.75" x14ac:dyDescent="0.15">
      <c r="D551" s="2"/>
    </row>
    <row r="552" spans="4:4" ht="12.75" x14ac:dyDescent="0.15">
      <c r="D552" s="2"/>
    </row>
    <row r="553" spans="4:4" ht="12.75" x14ac:dyDescent="0.15">
      <c r="D553" s="2"/>
    </row>
    <row r="554" spans="4:4" ht="12.75" x14ac:dyDescent="0.15">
      <c r="D554" s="2"/>
    </row>
    <row r="555" spans="4:4" ht="12.75" x14ac:dyDescent="0.15">
      <c r="D555" s="2"/>
    </row>
    <row r="556" spans="4:4" ht="12.75" x14ac:dyDescent="0.15">
      <c r="D556" s="2"/>
    </row>
    <row r="557" spans="4:4" ht="12.75" x14ac:dyDescent="0.15">
      <c r="D557" s="2"/>
    </row>
    <row r="558" spans="4:4" ht="12.75" x14ac:dyDescent="0.15">
      <c r="D558" s="2"/>
    </row>
    <row r="559" spans="4:4" ht="12.75" x14ac:dyDescent="0.15">
      <c r="D559" s="2"/>
    </row>
    <row r="560" spans="4:4" ht="12.75" x14ac:dyDescent="0.15">
      <c r="D560" s="2"/>
    </row>
    <row r="561" spans="4:4" ht="12.75" x14ac:dyDescent="0.15">
      <c r="D561" s="2"/>
    </row>
    <row r="562" spans="4:4" ht="12.75" x14ac:dyDescent="0.15">
      <c r="D562" s="2"/>
    </row>
    <row r="563" spans="4:4" ht="12.75" x14ac:dyDescent="0.15">
      <c r="D563" s="2"/>
    </row>
    <row r="564" spans="4:4" ht="12.75" x14ac:dyDescent="0.15">
      <c r="D564" s="2"/>
    </row>
    <row r="565" spans="4:4" ht="12.75" x14ac:dyDescent="0.15">
      <c r="D565" s="2"/>
    </row>
    <row r="566" spans="4:4" ht="12.75" x14ac:dyDescent="0.15">
      <c r="D566" s="2"/>
    </row>
    <row r="567" spans="4:4" ht="12.75" x14ac:dyDescent="0.15">
      <c r="D567" s="2"/>
    </row>
    <row r="568" spans="4:4" ht="12.75" x14ac:dyDescent="0.15">
      <c r="D568" s="2"/>
    </row>
    <row r="569" spans="4:4" ht="12.75" x14ac:dyDescent="0.15">
      <c r="D569" s="2"/>
    </row>
    <row r="570" spans="4:4" ht="12.75" x14ac:dyDescent="0.15">
      <c r="D570" s="2"/>
    </row>
    <row r="571" spans="4:4" ht="12.75" x14ac:dyDescent="0.15">
      <c r="D571" s="2"/>
    </row>
    <row r="572" spans="4:4" ht="12.75" x14ac:dyDescent="0.15">
      <c r="D572" s="2"/>
    </row>
    <row r="573" spans="4:4" ht="12.75" x14ac:dyDescent="0.15">
      <c r="D573" s="2"/>
    </row>
    <row r="574" spans="4:4" ht="12.75" x14ac:dyDescent="0.15">
      <c r="D574" s="2"/>
    </row>
    <row r="575" spans="4:4" ht="12.75" x14ac:dyDescent="0.15">
      <c r="D575" s="2"/>
    </row>
    <row r="576" spans="4:4" ht="12.75" x14ac:dyDescent="0.15">
      <c r="D576" s="2"/>
    </row>
    <row r="577" spans="4:4" ht="12.75" x14ac:dyDescent="0.15">
      <c r="D577" s="2"/>
    </row>
    <row r="578" spans="4:4" ht="12.75" x14ac:dyDescent="0.15">
      <c r="D578" s="2"/>
    </row>
    <row r="579" spans="4:4" ht="12.75" x14ac:dyDescent="0.15">
      <c r="D579" s="2"/>
    </row>
    <row r="580" spans="4:4" ht="12.75" x14ac:dyDescent="0.15">
      <c r="D580" s="2"/>
    </row>
    <row r="581" spans="4:4" ht="12.75" x14ac:dyDescent="0.15">
      <c r="D581" s="2"/>
    </row>
    <row r="582" spans="4:4" ht="12.75" x14ac:dyDescent="0.15">
      <c r="D582" s="2"/>
    </row>
    <row r="583" spans="4:4" ht="12.75" x14ac:dyDescent="0.15">
      <c r="D583" s="2"/>
    </row>
    <row r="584" spans="4:4" ht="12.75" x14ac:dyDescent="0.15">
      <c r="D584" s="2"/>
    </row>
    <row r="585" spans="4:4" ht="12.75" x14ac:dyDescent="0.15">
      <c r="D585" s="2"/>
    </row>
    <row r="586" spans="4:4" ht="12.75" x14ac:dyDescent="0.15">
      <c r="D586" s="2"/>
    </row>
    <row r="587" spans="4:4" ht="12.75" x14ac:dyDescent="0.15">
      <c r="D587" s="2"/>
    </row>
    <row r="588" spans="4:4" ht="12.75" x14ac:dyDescent="0.15">
      <c r="D588" s="2"/>
    </row>
    <row r="589" spans="4:4" ht="12.75" x14ac:dyDescent="0.15">
      <c r="D589" s="2"/>
    </row>
    <row r="590" spans="4:4" ht="12.75" x14ac:dyDescent="0.15">
      <c r="D590" s="2"/>
    </row>
    <row r="591" spans="4:4" ht="12.75" x14ac:dyDescent="0.15">
      <c r="D591" s="2"/>
    </row>
    <row r="592" spans="4:4" ht="12.75" x14ac:dyDescent="0.15">
      <c r="D592" s="2"/>
    </row>
    <row r="593" spans="4:4" ht="12.75" x14ac:dyDescent="0.15">
      <c r="D593" s="2"/>
    </row>
    <row r="594" spans="4:4" ht="12.75" x14ac:dyDescent="0.15">
      <c r="D594" s="2"/>
    </row>
    <row r="595" spans="4:4" ht="12.75" x14ac:dyDescent="0.15">
      <c r="D595" s="2"/>
    </row>
    <row r="596" spans="4:4" ht="12.75" x14ac:dyDescent="0.15">
      <c r="D596" s="2"/>
    </row>
    <row r="597" spans="4:4" ht="12.75" x14ac:dyDescent="0.15">
      <c r="D597" s="2"/>
    </row>
    <row r="598" spans="4:4" ht="12.75" x14ac:dyDescent="0.15">
      <c r="D598" s="2"/>
    </row>
    <row r="599" spans="4:4" ht="12.75" x14ac:dyDescent="0.15">
      <c r="D599" s="2"/>
    </row>
    <row r="600" spans="4:4" ht="12.75" x14ac:dyDescent="0.15">
      <c r="D600" s="2"/>
    </row>
    <row r="601" spans="4:4" ht="12.75" x14ac:dyDescent="0.15">
      <c r="D601" s="2"/>
    </row>
    <row r="602" spans="4:4" ht="12.75" x14ac:dyDescent="0.15">
      <c r="D602" s="2"/>
    </row>
    <row r="603" spans="4:4" ht="12.75" x14ac:dyDescent="0.15">
      <c r="D603" s="2"/>
    </row>
    <row r="604" spans="4:4" ht="12.75" x14ac:dyDescent="0.15">
      <c r="D604" s="2"/>
    </row>
    <row r="605" spans="4:4" ht="12.75" x14ac:dyDescent="0.15">
      <c r="D605" s="2"/>
    </row>
    <row r="606" spans="4:4" ht="12.75" x14ac:dyDescent="0.15">
      <c r="D606" s="2"/>
    </row>
    <row r="607" spans="4:4" ht="12.75" x14ac:dyDescent="0.15">
      <c r="D607" s="2"/>
    </row>
    <row r="608" spans="4:4" ht="12.75" x14ac:dyDescent="0.15">
      <c r="D608" s="2"/>
    </row>
    <row r="609" spans="4:4" ht="12.75" x14ac:dyDescent="0.15">
      <c r="D609" s="2"/>
    </row>
    <row r="610" spans="4:4" ht="12.75" x14ac:dyDescent="0.15">
      <c r="D610" s="2"/>
    </row>
    <row r="611" spans="4:4" ht="12.75" x14ac:dyDescent="0.15">
      <c r="D611" s="2"/>
    </row>
    <row r="612" spans="4:4" ht="12.75" x14ac:dyDescent="0.15">
      <c r="D612" s="2"/>
    </row>
    <row r="613" spans="4:4" ht="12.75" x14ac:dyDescent="0.15">
      <c r="D613" s="2"/>
    </row>
    <row r="614" spans="4:4" ht="12.75" x14ac:dyDescent="0.15">
      <c r="D614" s="2"/>
    </row>
    <row r="615" spans="4:4" ht="12.75" x14ac:dyDescent="0.15">
      <c r="D615" s="2"/>
    </row>
    <row r="616" spans="4:4" ht="12.75" x14ac:dyDescent="0.15">
      <c r="D616" s="2"/>
    </row>
    <row r="617" spans="4:4" ht="12.75" x14ac:dyDescent="0.15">
      <c r="D617" s="2"/>
    </row>
    <row r="618" spans="4:4" ht="12.75" x14ac:dyDescent="0.15">
      <c r="D618" s="2"/>
    </row>
    <row r="619" spans="4:4" ht="12.75" x14ac:dyDescent="0.15">
      <c r="D619" s="2"/>
    </row>
    <row r="620" spans="4:4" ht="12.75" x14ac:dyDescent="0.15">
      <c r="D620" s="2"/>
    </row>
    <row r="621" spans="4:4" ht="12.75" x14ac:dyDescent="0.15">
      <c r="D621" s="2"/>
    </row>
    <row r="622" spans="4:4" ht="12.75" x14ac:dyDescent="0.15">
      <c r="D622" s="2"/>
    </row>
    <row r="623" spans="4:4" ht="12.75" x14ac:dyDescent="0.15">
      <c r="D623" s="2"/>
    </row>
    <row r="624" spans="4:4" ht="12.75" x14ac:dyDescent="0.15">
      <c r="D624" s="2"/>
    </row>
    <row r="625" spans="4:4" ht="12.75" x14ac:dyDescent="0.15">
      <c r="D625" s="2"/>
    </row>
    <row r="626" spans="4:4" ht="12.75" x14ac:dyDescent="0.15">
      <c r="D626" s="2"/>
    </row>
    <row r="627" spans="4:4" ht="12.75" x14ac:dyDescent="0.15">
      <c r="D627" s="2"/>
    </row>
    <row r="628" spans="4:4" ht="12.75" x14ac:dyDescent="0.15">
      <c r="D628" s="2"/>
    </row>
    <row r="629" spans="4:4" ht="12.75" x14ac:dyDescent="0.15">
      <c r="D629" s="2"/>
    </row>
    <row r="630" spans="4:4" ht="12.75" x14ac:dyDescent="0.15">
      <c r="D630" s="2"/>
    </row>
    <row r="631" spans="4:4" ht="12.75" x14ac:dyDescent="0.15">
      <c r="D631" s="2"/>
    </row>
    <row r="632" spans="4:4" ht="12.75" x14ac:dyDescent="0.15">
      <c r="D632" s="2"/>
    </row>
    <row r="633" spans="4:4" ht="12.75" x14ac:dyDescent="0.15">
      <c r="D633" s="2"/>
    </row>
    <row r="634" spans="4:4" ht="12.75" x14ac:dyDescent="0.15">
      <c r="D634" s="2"/>
    </row>
    <row r="635" spans="4:4" ht="12.75" x14ac:dyDescent="0.15">
      <c r="D635" s="2"/>
    </row>
    <row r="636" spans="4:4" ht="12.75" x14ac:dyDescent="0.15">
      <c r="D636" s="2"/>
    </row>
    <row r="637" spans="4:4" ht="12.75" x14ac:dyDescent="0.15">
      <c r="D637" s="2"/>
    </row>
    <row r="638" spans="4:4" ht="12.75" x14ac:dyDescent="0.15">
      <c r="D638" s="2"/>
    </row>
    <row r="639" spans="4:4" ht="12.75" x14ac:dyDescent="0.15">
      <c r="D639" s="2"/>
    </row>
    <row r="640" spans="4:4" ht="12.75" x14ac:dyDescent="0.15">
      <c r="D640" s="2"/>
    </row>
    <row r="641" spans="4:4" ht="12.75" x14ac:dyDescent="0.15">
      <c r="D641" s="2"/>
    </row>
    <row r="642" spans="4:4" ht="12.75" x14ac:dyDescent="0.15">
      <c r="D642" s="2"/>
    </row>
    <row r="643" spans="4:4" ht="12.75" x14ac:dyDescent="0.15">
      <c r="D643" s="2"/>
    </row>
    <row r="644" spans="4:4" ht="12.75" x14ac:dyDescent="0.15">
      <c r="D644" s="2"/>
    </row>
    <row r="645" spans="4:4" ht="12.75" x14ac:dyDescent="0.15">
      <c r="D645" s="2"/>
    </row>
    <row r="646" spans="4:4" ht="12.75" x14ac:dyDescent="0.15">
      <c r="D646" s="2"/>
    </row>
    <row r="647" spans="4:4" ht="12.75" x14ac:dyDescent="0.15">
      <c r="D647" s="2"/>
    </row>
    <row r="648" spans="4:4" ht="12.75" x14ac:dyDescent="0.15">
      <c r="D648" s="2"/>
    </row>
    <row r="649" spans="4:4" ht="12.75" x14ac:dyDescent="0.15">
      <c r="D649" s="2"/>
    </row>
    <row r="650" spans="4:4" ht="12.75" x14ac:dyDescent="0.15">
      <c r="D650" s="2"/>
    </row>
    <row r="651" spans="4:4" ht="12.75" x14ac:dyDescent="0.15">
      <c r="D651" s="2"/>
    </row>
    <row r="652" spans="4:4" ht="12.75" x14ac:dyDescent="0.15">
      <c r="D652" s="2"/>
    </row>
    <row r="653" spans="4:4" ht="12.75" x14ac:dyDescent="0.15">
      <c r="D653" s="2"/>
    </row>
    <row r="654" spans="4:4" ht="12.75" x14ac:dyDescent="0.15">
      <c r="D654" s="2"/>
    </row>
    <row r="655" spans="4:4" ht="12.75" x14ac:dyDescent="0.15">
      <c r="D655" s="2"/>
    </row>
    <row r="656" spans="4:4" ht="12.75" x14ac:dyDescent="0.15">
      <c r="D656" s="2"/>
    </row>
    <row r="657" spans="4:4" ht="12.75" x14ac:dyDescent="0.15">
      <c r="D657" s="2"/>
    </row>
    <row r="658" spans="4:4" ht="12.75" x14ac:dyDescent="0.15">
      <c r="D658" s="2"/>
    </row>
    <row r="659" spans="4:4" ht="12.75" x14ac:dyDescent="0.15">
      <c r="D659" s="2"/>
    </row>
    <row r="660" spans="4:4" ht="12.75" x14ac:dyDescent="0.15">
      <c r="D660" s="2"/>
    </row>
    <row r="661" spans="4:4" ht="12.75" x14ac:dyDescent="0.15">
      <c r="D661" s="2"/>
    </row>
    <row r="662" spans="4:4" ht="12.75" x14ac:dyDescent="0.15">
      <c r="D662" s="2"/>
    </row>
    <row r="663" spans="4:4" ht="12.75" x14ac:dyDescent="0.15">
      <c r="D663" s="2"/>
    </row>
    <row r="664" spans="4:4" ht="12.75" x14ac:dyDescent="0.15">
      <c r="D664" s="2"/>
    </row>
    <row r="665" spans="4:4" ht="12.75" x14ac:dyDescent="0.15">
      <c r="D665" s="2"/>
    </row>
    <row r="666" spans="4:4" ht="12.75" x14ac:dyDescent="0.15">
      <c r="D666" s="2"/>
    </row>
    <row r="667" spans="4:4" ht="12.75" x14ac:dyDescent="0.15">
      <c r="D667" s="2"/>
    </row>
    <row r="668" spans="4:4" ht="12.75" x14ac:dyDescent="0.15">
      <c r="D668" s="2"/>
    </row>
    <row r="669" spans="4:4" ht="12.75" x14ac:dyDescent="0.15">
      <c r="D669" s="2"/>
    </row>
    <row r="670" spans="4:4" ht="12.75" x14ac:dyDescent="0.15">
      <c r="D670" s="2"/>
    </row>
    <row r="671" spans="4:4" ht="12.75" x14ac:dyDescent="0.15">
      <c r="D671" s="2"/>
    </row>
    <row r="672" spans="4:4" ht="12.75" x14ac:dyDescent="0.15">
      <c r="D672" s="2"/>
    </row>
    <row r="673" spans="4:4" ht="12.75" x14ac:dyDescent="0.15">
      <c r="D673" s="2"/>
    </row>
    <row r="674" spans="4:4" ht="12.75" x14ac:dyDescent="0.15">
      <c r="D674" s="2"/>
    </row>
    <row r="675" spans="4:4" ht="12.75" x14ac:dyDescent="0.15">
      <c r="D675" s="2"/>
    </row>
    <row r="676" spans="4:4" ht="12.75" x14ac:dyDescent="0.15">
      <c r="D676" s="2"/>
    </row>
    <row r="677" spans="4:4" ht="12.75" x14ac:dyDescent="0.15">
      <c r="D677" s="2"/>
    </row>
    <row r="678" spans="4:4" ht="12.75" x14ac:dyDescent="0.15">
      <c r="D678" s="2"/>
    </row>
    <row r="679" spans="4:4" ht="12.75" x14ac:dyDescent="0.15">
      <c r="D679" s="2"/>
    </row>
    <row r="680" spans="4:4" ht="12.75" x14ac:dyDescent="0.15">
      <c r="D680" s="2"/>
    </row>
    <row r="681" spans="4:4" ht="12.75" x14ac:dyDescent="0.15">
      <c r="D681" s="2"/>
    </row>
    <row r="682" spans="4:4" ht="12.75" x14ac:dyDescent="0.15">
      <c r="D682" s="2"/>
    </row>
    <row r="683" spans="4:4" ht="12.75" x14ac:dyDescent="0.15">
      <c r="D683" s="2"/>
    </row>
    <row r="684" spans="4:4" ht="12.75" x14ac:dyDescent="0.15">
      <c r="D684" s="2"/>
    </row>
    <row r="685" spans="4:4" ht="12.75" x14ac:dyDescent="0.15">
      <c r="D685" s="2"/>
    </row>
    <row r="686" spans="4:4" ht="12.75" x14ac:dyDescent="0.15">
      <c r="D686" s="2"/>
    </row>
    <row r="687" spans="4:4" ht="12.75" x14ac:dyDescent="0.15">
      <c r="D687" s="2"/>
    </row>
    <row r="688" spans="4:4" ht="12.75" x14ac:dyDescent="0.15">
      <c r="D688" s="2"/>
    </row>
    <row r="689" spans="4:4" ht="12.75" x14ac:dyDescent="0.15">
      <c r="D689" s="2"/>
    </row>
    <row r="690" spans="4:4" ht="12.75" x14ac:dyDescent="0.15">
      <c r="D690" s="2"/>
    </row>
    <row r="691" spans="4:4" ht="12.75" x14ac:dyDescent="0.15">
      <c r="D691" s="2"/>
    </row>
    <row r="692" spans="4:4" ht="12.75" x14ac:dyDescent="0.15">
      <c r="D692" s="2"/>
    </row>
    <row r="693" spans="4:4" ht="12.75" x14ac:dyDescent="0.15">
      <c r="D693" s="2"/>
    </row>
    <row r="694" spans="4:4" ht="12.75" x14ac:dyDescent="0.15">
      <c r="D694" s="2"/>
    </row>
    <row r="695" spans="4:4" ht="12.75" x14ac:dyDescent="0.15">
      <c r="D695" s="2"/>
    </row>
    <row r="696" spans="4:4" ht="12.75" x14ac:dyDescent="0.15">
      <c r="D696" s="2"/>
    </row>
    <row r="697" spans="4:4" ht="12.75" x14ac:dyDescent="0.15">
      <c r="D697" s="2"/>
    </row>
    <row r="698" spans="4:4" ht="12.75" x14ac:dyDescent="0.15">
      <c r="D698" s="2"/>
    </row>
    <row r="699" spans="4:4" ht="12.75" x14ac:dyDescent="0.15">
      <c r="D699" s="2"/>
    </row>
    <row r="700" spans="4:4" ht="12.75" x14ac:dyDescent="0.15">
      <c r="D700" s="2"/>
    </row>
    <row r="701" spans="4:4" ht="12.75" x14ac:dyDescent="0.15">
      <c r="D701" s="2"/>
    </row>
    <row r="702" spans="4:4" ht="12.75" x14ac:dyDescent="0.15">
      <c r="D702" s="2"/>
    </row>
    <row r="703" spans="4:4" ht="12.75" x14ac:dyDescent="0.15">
      <c r="D703" s="2"/>
    </row>
    <row r="704" spans="4:4" ht="12.75" x14ac:dyDescent="0.15">
      <c r="D704" s="2"/>
    </row>
    <row r="705" spans="4:4" ht="12.75" x14ac:dyDescent="0.15">
      <c r="D705" s="2"/>
    </row>
    <row r="706" spans="4:4" ht="12.75" x14ac:dyDescent="0.15">
      <c r="D706" s="2"/>
    </row>
    <row r="707" spans="4:4" ht="12.75" x14ac:dyDescent="0.15">
      <c r="D707" s="2"/>
    </row>
    <row r="708" spans="4:4" ht="12.75" x14ac:dyDescent="0.15">
      <c r="D708" s="2"/>
    </row>
    <row r="709" spans="4:4" ht="12.75" x14ac:dyDescent="0.15">
      <c r="D709" s="2"/>
    </row>
    <row r="710" spans="4:4" ht="12.75" x14ac:dyDescent="0.15">
      <c r="D710" s="2"/>
    </row>
    <row r="711" spans="4:4" ht="12.75" x14ac:dyDescent="0.15">
      <c r="D711" s="2"/>
    </row>
    <row r="712" spans="4:4" ht="12.75" x14ac:dyDescent="0.15">
      <c r="D712" s="2"/>
    </row>
    <row r="713" spans="4:4" ht="12.75" x14ac:dyDescent="0.15">
      <c r="D713" s="2"/>
    </row>
    <row r="714" spans="4:4" ht="12.75" x14ac:dyDescent="0.15">
      <c r="D714" s="2"/>
    </row>
    <row r="715" spans="4:4" ht="12.75" x14ac:dyDescent="0.15">
      <c r="D715" s="2"/>
    </row>
    <row r="716" spans="4:4" ht="12.75" x14ac:dyDescent="0.15">
      <c r="D716" s="2"/>
    </row>
    <row r="717" spans="4:4" ht="12.75" x14ac:dyDescent="0.15">
      <c r="D717" s="2"/>
    </row>
    <row r="718" spans="4:4" ht="12.75" x14ac:dyDescent="0.15">
      <c r="D718" s="2"/>
    </row>
    <row r="719" spans="4:4" ht="12.75" x14ac:dyDescent="0.15">
      <c r="D719" s="2"/>
    </row>
    <row r="720" spans="4:4" ht="12.75" x14ac:dyDescent="0.15">
      <c r="D720" s="2"/>
    </row>
    <row r="721" spans="4:4" ht="12.75" x14ac:dyDescent="0.15">
      <c r="D721" s="2"/>
    </row>
    <row r="722" spans="4:4" ht="12.75" x14ac:dyDescent="0.15">
      <c r="D722" s="2"/>
    </row>
    <row r="723" spans="4:4" ht="12.75" x14ac:dyDescent="0.15">
      <c r="D723" s="2"/>
    </row>
    <row r="724" spans="4:4" ht="12.75" x14ac:dyDescent="0.15">
      <c r="D724" s="2"/>
    </row>
    <row r="725" spans="4:4" ht="12.75" x14ac:dyDescent="0.15">
      <c r="D725" s="2"/>
    </row>
    <row r="726" spans="4:4" ht="12.75" x14ac:dyDescent="0.15">
      <c r="D726" s="2"/>
    </row>
    <row r="727" spans="4:4" ht="12.75" x14ac:dyDescent="0.15">
      <c r="D727" s="2"/>
    </row>
    <row r="728" spans="4:4" ht="12.75" x14ac:dyDescent="0.15">
      <c r="D728" s="2"/>
    </row>
    <row r="729" spans="4:4" ht="12.75" x14ac:dyDescent="0.15">
      <c r="D729" s="2"/>
    </row>
    <row r="730" spans="4:4" ht="12.75" x14ac:dyDescent="0.15">
      <c r="D730" s="2"/>
    </row>
    <row r="731" spans="4:4" ht="12.75" x14ac:dyDescent="0.15">
      <c r="D731" s="2"/>
    </row>
    <row r="732" spans="4:4" ht="12.75" x14ac:dyDescent="0.15">
      <c r="D732" s="2"/>
    </row>
    <row r="733" spans="4:4" ht="12.75" x14ac:dyDescent="0.15">
      <c r="D733" s="2"/>
    </row>
    <row r="734" spans="4:4" ht="12.75" x14ac:dyDescent="0.15">
      <c r="D734" s="2"/>
    </row>
    <row r="735" spans="4:4" ht="12.75" x14ac:dyDescent="0.15">
      <c r="D735" s="2"/>
    </row>
    <row r="736" spans="4:4" ht="12.75" x14ac:dyDescent="0.15">
      <c r="D736" s="2"/>
    </row>
    <row r="737" spans="4:4" ht="12.75" x14ac:dyDescent="0.15">
      <c r="D737" s="2"/>
    </row>
    <row r="738" spans="4:4" ht="12.75" x14ac:dyDescent="0.15">
      <c r="D738" s="2"/>
    </row>
    <row r="739" spans="4:4" ht="12.75" x14ac:dyDescent="0.15">
      <c r="D739" s="2"/>
    </row>
    <row r="740" spans="4:4" ht="12.75" x14ac:dyDescent="0.15">
      <c r="D740" s="2"/>
    </row>
    <row r="741" spans="4:4" ht="12.75" x14ac:dyDescent="0.15">
      <c r="D741" s="2"/>
    </row>
    <row r="742" spans="4:4" ht="12.75" x14ac:dyDescent="0.15">
      <c r="D742" s="2"/>
    </row>
    <row r="743" spans="4:4" ht="12.75" x14ac:dyDescent="0.15">
      <c r="D743" s="2"/>
    </row>
    <row r="744" spans="4:4" ht="12.75" x14ac:dyDescent="0.15">
      <c r="D744" s="2"/>
    </row>
    <row r="745" spans="4:4" ht="12.75" x14ac:dyDescent="0.15">
      <c r="D745" s="2"/>
    </row>
    <row r="746" spans="4:4" ht="12.75" x14ac:dyDescent="0.15">
      <c r="D746" s="2"/>
    </row>
    <row r="747" spans="4:4" ht="12.75" x14ac:dyDescent="0.15">
      <c r="D747" s="2"/>
    </row>
    <row r="748" spans="4:4" ht="12.75" x14ac:dyDescent="0.15">
      <c r="D748" s="2"/>
    </row>
    <row r="749" spans="4:4" ht="12.75" x14ac:dyDescent="0.15">
      <c r="D749" s="2"/>
    </row>
    <row r="750" spans="4:4" ht="12.75" x14ac:dyDescent="0.15">
      <c r="D750" s="2"/>
    </row>
    <row r="751" spans="4:4" ht="12.75" x14ac:dyDescent="0.15">
      <c r="D751" s="2"/>
    </row>
    <row r="752" spans="4:4" ht="12.75" x14ac:dyDescent="0.15">
      <c r="D752" s="2"/>
    </row>
    <row r="753" spans="4:4" ht="12.75" x14ac:dyDescent="0.15">
      <c r="D753" s="2"/>
    </row>
    <row r="754" spans="4:4" ht="12.75" x14ac:dyDescent="0.15">
      <c r="D754" s="2"/>
    </row>
    <row r="755" spans="4:4" ht="12.75" x14ac:dyDescent="0.15">
      <c r="D755" s="2"/>
    </row>
    <row r="756" spans="4:4" ht="12.75" x14ac:dyDescent="0.15">
      <c r="D756" s="2"/>
    </row>
    <row r="757" spans="4:4" ht="12.75" x14ac:dyDescent="0.15">
      <c r="D757" s="2"/>
    </row>
    <row r="758" spans="4:4" ht="12.75" x14ac:dyDescent="0.15">
      <c r="D758" s="2"/>
    </row>
    <row r="759" spans="4:4" ht="12.75" x14ac:dyDescent="0.15">
      <c r="D759" s="2"/>
    </row>
    <row r="760" spans="4:4" ht="12.75" x14ac:dyDescent="0.15">
      <c r="D760" s="2"/>
    </row>
    <row r="761" spans="4:4" ht="12.75" x14ac:dyDescent="0.15">
      <c r="D761" s="2"/>
    </row>
    <row r="762" spans="4:4" ht="12.75" x14ac:dyDescent="0.15">
      <c r="D762" s="2"/>
    </row>
    <row r="763" spans="4:4" ht="12.75" x14ac:dyDescent="0.15">
      <c r="D763" s="2"/>
    </row>
    <row r="764" spans="4:4" ht="12.75" x14ac:dyDescent="0.15">
      <c r="D764" s="2"/>
    </row>
    <row r="765" spans="4:4" ht="12.75" x14ac:dyDescent="0.15">
      <c r="D765" s="2"/>
    </row>
    <row r="766" spans="4:4" ht="12.75" x14ac:dyDescent="0.15">
      <c r="D766" s="2"/>
    </row>
    <row r="767" spans="4:4" ht="12.75" x14ac:dyDescent="0.15">
      <c r="D767" s="2"/>
    </row>
    <row r="768" spans="4:4" ht="12.75" x14ac:dyDescent="0.15">
      <c r="D768" s="2"/>
    </row>
    <row r="769" spans="4:4" ht="12.75" x14ac:dyDescent="0.15">
      <c r="D769" s="2"/>
    </row>
    <row r="770" spans="4:4" ht="12.75" x14ac:dyDescent="0.15">
      <c r="D770" s="2"/>
    </row>
    <row r="771" spans="4:4" ht="12.75" x14ac:dyDescent="0.15">
      <c r="D771" s="2"/>
    </row>
    <row r="772" spans="4:4" ht="12.75" x14ac:dyDescent="0.15">
      <c r="D772" s="2"/>
    </row>
    <row r="773" spans="4:4" ht="12.75" x14ac:dyDescent="0.15">
      <c r="D773" s="2"/>
    </row>
    <row r="774" spans="4:4" ht="12.75" x14ac:dyDescent="0.15">
      <c r="D774" s="2"/>
    </row>
    <row r="775" spans="4:4" ht="12.75" x14ac:dyDescent="0.15">
      <c r="D775" s="2"/>
    </row>
    <row r="776" spans="4:4" ht="12.75" x14ac:dyDescent="0.15">
      <c r="D776" s="2"/>
    </row>
    <row r="777" spans="4:4" ht="12.75" x14ac:dyDescent="0.15">
      <c r="D777" s="2"/>
    </row>
    <row r="778" spans="4:4" ht="12.75" x14ac:dyDescent="0.15">
      <c r="D778" s="2"/>
    </row>
    <row r="779" spans="4:4" ht="12.75" x14ac:dyDescent="0.15">
      <c r="D779" s="2"/>
    </row>
    <row r="780" spans="4:4" ht="12.75" x14ac:dyDescent="0.15">
      <c r="D780" s="2"/>
    </row>
    <row r="781" spans="4:4" ht="12.75" x14ac:dyDescent="0.15">
      <c r="D781" s="2"/>
    </row>
    <row r="782" spans="4:4" ht="12.75" x14ac:dyDescent="0.15">
      <c r="D782" s="2"/>
    </row>
    <row r="783" spans="4:4" ht="12.75" x14ac:dyDescent="0.15">
      <c r="D783" s="2"/>
    </row>
    <row r="784" spans="4:4" ht="12.75" x14ac:dyDescent="0.15">
      <c r="D784" s="2"/>
    </row>
    <row r="785" spans="4:4" ht="12.75" x14ac:dyDescent="0.15">
      <c r="D785" s="2"/>
    </row>
    <row r="786" spans="4:4" ht="12.75" x14ac:dyDescent="0.15">
      <c r="D786" s="2"/>
    </row>
    <row r="787" spans="4:4" ht="12.75" x14ac:dyDescent="0.15">
      <c r="D787" s="2"/>
    </row>
    <row r="788" spans="4:4" ht="12.75" x14ac:dyDescent="0.15">
      <c r="D788" s="2"/>
    </row>
    <row r="789" spans="4:4" ht="12.75" x14ac:dyDescent="0.15">
      <c r="D789" s="2"/>
    </row>
    <row r="790" spans="4:4" ht="12.75" x14ac:dyDescent="0.15">
      <c r="D790" s="2"/>
    </row>
    <row r="791" spans="4:4" ht="12.75" x14ac:dyDescent="0.15">
      <c r="D791" s="2"/>
    </row>
    <row r="792" spans="4:4" ht="12.75" x14ac:dyDescent="0.15">
      <c r="D792" s="2"/>
    </row>
    <row r="793" spans="4:4" ht="12.75" x14ac:dyDescent="0.15">
      <c r="D793" s="2"/>
    </row>
    <row r="794" spans="4:4" ht="12.75" x14ac:dyDescent="0.15">
      <c r="D794" s="2"/>
    </row>
    <row r="795" spans="4:4" ht="12.75" x14ac:dyDescent="0.15">
      <c r="D795" s="2"/>
    </row>
    <row r="796" spans="4:4" ht="12.75" x14ac:dyDescent="0.15">
      <c r="D796" s="2"/>
    </row>
    <row r="797" spans="4:4" ht="12.75" x14ac:dyDescent="0.15">
      <c r="D797" s="2"/>
    </row>
    <row r="798" spans="4:4" ht="12.75" x14ac:dyDescent="0.15">
      <c r="D798" s="2"/>
    </row>
    <row r="799" spans="4:4" ht="12.75" x14ac:dyDescent="0.15">
      <c r="D799" s="2"/>
    </row>
    <row r="800" spans="4:4" ht="12.75" x14ac:dyDescent="0.15">
      <c r="D800" s="2"/>
    </row>
    <row r="801" spans="4:4" ht="12.75" x14ac:dyDescent="0.15">
      <c r="D801" s="2"/>
    </row>
    <row r="802" spans="4:4" ht="12.75" x14ac:dyDescent="0.15">
      <c r="D802" s="2"/>
    </row>
    <row r="803" spans="4:4" ht="12.75" x14ac:dyDescent="0.15">
      <c r="D803" s="2"/>
    </row>
    <row r="804" spans="4:4" ht="12.75" x14ac:dyDescent="0.15">
      <c r="D804" s="2"/>
    </row>
    <row r="805" spans="4:4" ht="12.75" x14ac:dyDescent="0.15">
      <c r="D805" s="2"/>
    </row>
    <row r="806" spans="4:4" ht="12.75" x14ac:dyDescent="0.15">
      <c r="D806" s="2"/>
    </row>
    <row r="807" spans="4:4" ht="12.75" x14ac:dyDescent="0.15">
      <c r="D807" s="2"/>
    </row>
    <row r="808" spans="4:4" ht="12.75" x14ac:dyDescent="0.15">
      <c r="D808" s="2"/>
    </row>
    <row r="809" spans="4:4" ht="12.75" x14ac:dyDescent="0.15">
      <c r="D809" s="2"/>
    </row>
    <row r="810" spans="4:4" ht="12.75" x14ac:dyDescent="0.15">
      <c r="D810" s="2"/>
    </row>
    <row r="811" spans="4:4" ht="12.75" x14ac:dyDescent="0.15">
      <c r="D811" s="2"/>
    </row>
    <row r="812" spans="4:4" ht="12.75" x14ac:dyDescent="0.15">
      <c r="D812" s="2"/>
    </row>
    <row r="813" spans="4:4" ht="12.75" x14ac:dyDescent="0.15">
      <c r="D813" s="2"/>
    </row>
    <row r="814" spans="4:4" ht="12.75" x14ac:dyDescent="0.15">
      <c r="D814" s="2"/>
    </row>
    <row r="815" spans="4:4" ht="12.75" x14ac:dyDescent="0.15">
      <c r="D815" s="2"/>
    </row>
    <row r="816" spans="4:4" ht="12.75" x14ac:dyDescent="0.15">
      <c r="D816" s="2"/>
    </row>
    <row r="817" spans="4:4" ht="12.75" x14ac:dyDescent="0.15">
      <c r="D817" s="2"/>
    </row>
    <row r="818" spans="4:4" ht="12.75" x14ac:dyDescent="0.15">
      <c r="D818" s="2"/>
    </row>
    <row r="819" spans="4:4" ht="12.75" x14ac:dyDescent="0.15">
      <c r="D819" s="2"/>
    </row>
    <row r="820" spans="4:4" ht="12.75" x14ac:dyDescent="0.15">
      <c r="D820" s="2"/>
    </row>
    <row r="821" spans="4:4" ht="12.75" x14ac:dyDescent="0.15">
      <c r="D821" s="2"/>
    </row>
    <row r="822" spans="4:4" ht="12.75" x14ac:dyDescent="0.15">
      <c r="D822" s="2"/>
    </row>
    <row r="823" spans="4:4" ht="12.75" x14ac:dyDescent="0.15">
      <c r="D823" s="2"/>
    </row>
    <row r="824" spans="4:4" ht="12.75" x14ac:dyDescent="0.15">
      <c r="D824" s="2"/>
    </row>
    <row r="825" spans="4:4" ht="12.75" x14ac:dyDescent="0.15">
      <c r="D825" s="2"/>
    </row>
    <row r="826" spans="4:4" ht="12.75" x14ac:dyDescent="0.15">
      <c r="D826" s="2"/>
    </row>
    <row r="827" spans="4:4" ht="12.75" x14ac:dyDescent="0.15">
      <c r="D827" s="2"/>
    </row>
    <row r="828" spans="4:4" ht="12.75" x14ac:dyDescent="0.15">
      <c r="D828" s="2"/>
    </row>
    <row r="829" spans="4:4" ht="12.75" x14ac:dyDescent="0.15">
      <c r="D829" s="2"/>
    </row>
    <row r="830" spans="4:4" ht="12.75" x14ac:dyDescent="0.15">
      <c r="D830" s="2"/>
    </row>
    <row r="831" spans="4:4" ht="12.75" x14ac:dyDescent="0.15">
      <c r="D831" s="2"/>
    </row>
    <row r="832" spans="4:4" ht="12.75" x14ac:dyDescent="0.15">
      <c r="D832" s="2"/>
    </row>
    <row r="833" spans="4:4" ht="12.75" x14ac:dyDescent="0.15">
      <c r="D833" s="2"/>
    </row>
    <row r="834" spans="4:4" ht="12.75" x14ac:dyDescent="0.15">
      <c r="D834" s="2"/>
    </row>
    <row r="835" spans="4:4" ht="12.75" x14ac:dyDescent="0.15">
      <c r="D835" s="2"/>
    </row>
    <row r="836" spans="4:4" ht="12.75" x14ac:dyDescent="0.15">
      <c r="D836" s="2"/>
    </row>
    <row r="837" spans="4:4" ht="12.75" x14ac:dyDescent="0.15">
      <c r="D837" s="2"/>
    </row>
    <row r="838" spans="4:4" ht="12.75" x14ac:dyDescent="0.15">
      <c r="D838" s="2"/>
    </row>
    <row r="839" spans="4:4" ht="12.75" x14ac:dyDescent="0.15">
      <c r="D839" s="2"/>
    </row>
    <row r="840" spans="4:4" ht="12.75" x14ac:dyDescent="0.15">
      <c r="D840" s="2"/>
    </row>
    <row r="841" spans="4:4" ht="12.75" x14ac:dyDescent="0.15">
      <c r="D841" s="2"/>
    </row>
    <row r="842" spans="4:4" ht="12.75" x14ac:dyDescent="0.15">
      <c r="D842" s="2"/>
    </row>
    <row r="843" spans="4:4" ht="12.75" x14ac:dyDescent="0.15">
      <c r="D843" s="2"/>
    </row>
    <row r="844" spans="4:4" ht="12.75" x14ac:dyDescent="0.15">
      <c r="D844" s="2"/>
    </row>
    <row r="845" spans="4:4" ht="12.75" x14ac:dyDescent="0.15">
      <c r="D845" s="2"/>
    </row>
    <row r="846" spans="4:4" ht="12.75" x14ac:dyDescent="0.15">
      <c r="D846" s="2"/>
    </row>
    <row r="847" spans="4:4" ht="12.75" x14ac:dyDescent="0.15">
      <c r="D847" s="2"/>
    </row>
    <row r="848" spans="4:4" ht="12.75" x14ac:dyDescent="0.15">
      <c r="D848" s="2"/>
    </row>
    <row r="849" spans="4:4" ht="12.75" x14ac:dyDescent="0.15">
      <c r="D849" s="2"/>
    </row>
    <row r="850" spans="4:4" ht="12.75" x14ac:dyDescent="0.15">
      <c r="D850" s="2"/>
    </row>
    <row r="851" spans="4:4" ht="12.75" x14ac:dyDescent="0.15">
      <c r="D851" s="2"/>
    </row>
    <row r="852" spans="4:4" ht="12.75" x14ac:dyDescent="0.15">
      <c r="D852" s="2"/>
    </row>
    <row r="853" spans="4:4" ht="12.75" x14ac:dyDescent="0.15">
      <c r="D853" s="2"/>
    </row>
    <row r="854" spans="4:4" ht="12.75" x14ac:dyDescent="0.15">
      <c r="D854" s="2"/>
    </row>
    <row r="855" spans="4:4" ht="12.75" x14ac:dyDescent="0.15">
      <c r="D855" s="2"/>
    </row>
    <row r="856" spans="4:4" ht="12.75" x14ac:dyDescent="0.15">
      <c r="D856" s="2"/>
    </row>
    <row r="857" spans="4:4" ht="12.75" x14ac:dyDescent="0.15">
      <c r="D857" s="2"/>
    </row>
    <row r="858" spans="4:4" ht="12.75" x14ac:dyDescent="0.15">
      <c r="D858" s="2"/>
    </row>
    <row r="859" spans="4:4" ht="12.75" x14ac:dyDescent="0.15">
      <c r="D859" s="2"/>
    </row>
    <row r="860" spans="4:4" ht="12.75" x14ac:dyDescent="0.15">
      <c r="D860" s="2"/>
    </row>
    <row r="861" spans="4:4" ht="12.75" x14ac:dyDescent="0.15">
      <c r="D861" s="2"/>
    </row>
    <row r="862" spans="4:4" ht="12.75" x14ac:dyDescent="0.15">
      <c r="D862" s="2"/>
    </row>
    <row r="863" spans="4:4" ht="12.75" x14ac:dyDescent="0.15">
      <c r="D863" s="2"/>
    </row>
    <row r="864" spans="4:4" ht="12.75" x14ac:dyDescent="0.15">
      <c r="D864" s="2"/>
    </row>
    <row r="865" spans="4:4" ht="12.75" x14ac:dyDescent="0.15">
      <c r="D865" s="2"/>
    </row>
    <row r="866" spans="4:4" ht="12.75" x14ac:dyDescent="0.15">
      <c r="D866" s="2"/>
    </row>
    <row r="867" spans="4:4" ht="12.75" x14ac:dyDescent="0.15">
      <c r="D867" s="2"/>
    </row>
    <row r="868" spans="4:4" ht="12.75" x14ac:dyDescent="0.15">
      <c r="D868" s="2"/>
    </row>
    <row r="869" spans="4:4" ht="12.75" x14ac:dyDescent="0.15">
      <c r="D869" s="2"/>
    </row>
    <row r="870" spans="4:4" ht="12.75" x14ac:dyDescent="0.15">
      <c r="D870" s="2"/>
    </row>
    <row r="871" spans="4:4" ht="12.75" x14ac:dyDescent="0.15">
      <c r="D871" s="2"/>
    </row>
    <row r="872" spans="4:4" ht="12.75" x14ac:dyDescent="0.15">
      <c r="D872" s="2"/>
    </row>
    <row r="873" spans="4:4" ht="12.75" x14ac:dyDescent="0.15">
      <c r="D873" s="2"/>
    </row>
    <row r="874" spans="4:4" ht="12.75" x14ac:dyDescent="0.15">
      <c r="D874" s="2"/>
    </row>
    <row r="875" spans="4:4" ht="12.75" x14ac:dyDescent="0.15">
      <c r="D875" s="2"/>
    </row>
    <row r="876" spans="4:4" ht="12.75" x14ac:dyDescent="0.15">
      <c r="D876" s="2"/>
    </row>
    <row r="877" spans="4:4" ht="12.75" x14ac:dyDescent="0.15">
      <c r="D877" s="2"/>
    </row>
    <row r="878" spans="4:4" ht="12.75" x14ac:dyDescent="0.15">
      <c r="D878" s="2"/>
    </row>
    <row r="879" spans="4:4" ht="12.75" x14ac:dyDescent="0.15">
      <c r="D879" s="2"/>
    </row>
    <row r="880" spans="4:4" ht="12.75" x14ac:dyDescent="0.15">
      <c r="D880" s="2"/>
    </row>
    <row r="881" spans="4:4" ht="12.75" x14ac:dyDescent="0.15">
      <c r="D881" s="2"/>
    </row>
    <row r="882" spans="4:4" ht="12.75" x14ac:dyDescent="0.15">
      <c r="D882" s="2"/>
    </row>
    <row r="883" spans="4:4" ht="12.75" x14ac:dyDescent="0.15">
      <c r="D883" s="2"/>
    </row>
    <row r="884" spans="4:4" ht="12.75" x14ac:dyDescent="0.15">
      <c r="D884" s="2"/>
    </row>
    <row r="885" spans="4:4" ht="12.75" x14ac:dyDescent="0.15">
      <c r="D885" s="2"/>
    </row>
    <row r="886" spans="4:4" ht="12.75" x14ac:dyDescent="0.15">
      <c r="D886" s="2"/>
    </row>
    <row r="887" spans="4:4" ht="12.75" x14ac:dyDescent="0.15">
      <c r="D887" s="2"/>
    </row>
    <row r="888" spans="4:4" ht="12.75" x14ac:dyDescent="0.15">
      <c r="D888" s="2"/>
    </row>
    <row r="889" spans="4:4" ht="12.75" x14ac:dyDescent="0.15">
      <c r="D889" s="2"/>
    </row>
    <row r="890" spans="4:4" ht="12.75" x14ac:dyDescent="0.15">
      <c r="D890" s="2"/>
    </row>
    <row r="891" spans="4:4" ht="12.75" x14ac:dyDescent="0.15">
      <c r="D891" s="2"/>
    </row>
    <row r="892" spans="4:4" ht="12.75" x14ac:dyDescent="0.15">
      <c r="D892" s="2"/>
    </row>
    <row r="893" spans="4:4" ht="12.75" x14ac:dyDescent="0.15">
      <c r="D893" s="2"/>
    </row>
    <row r="894" spans="4:4" ht="12.75" x14ac:dyDescent="0.15">
      <c r="D894" s="2"/>
    </row>
    <row r="895" spans="4:4" ht="12.75" x14ac:dyDescent="0.15">
      <c r="D895" s="2"/>
    </row>
    <row r="896" spans="4:4" ht="12.75" x14ac:dyDescent="0.15">
      <c r="D896" s="2"/>
    </row>
    <row r="897" spans="4:4" ht="12.75" x14ac:dyDescent="0.15">
      <c r="D897" s="2"/>
    </row>
    <row r="898" spans="4:4" ht="12.75" x14ac:dyDescent="0.15">
      <c r="D898" s="2"/>
    </row>
    <row r="899" spans="4:4" ht="12.75" x14ac:dyDescent="0.15">
      <c r="D899" s="2"/>
    </row>
    <row r="900" spans="4:4" ht="12.75" x14ac:dyDescent="0.15">
      <c r="D900" s="2"/>
    </row>
    <row r="901" spans="4:4" ht="12.75" x14ac:dyDescent="0.15">
      <c r="D901" s="2"/>
    </row>
    <row r="902" spans="4:4" ht="12.75" x14ac:dyDescent="0.15">
      <c r="D902" s="2"/>
    </row>
    <row r="903" spans="4:4" ht="12.75" x14ac:dyDescent="0.15">
      <c r="D903" s="2"/>
    </row>
    <row r="904" spans="4:4" ht="12.75" x14ac:dyDescent="0.15">
      <c r="D904" s="2"/>
    </row>
    <row r="905" spans="4:4" ht="12.75" x14ac:dyDescent="0.15">
      <c r="D905" s="2"/>
    </row>
    <row r="906" spans="4:4" ht="12.75" x14ac:dyDescent="0.15">
      <c r="D906" s="2"/>
    </row>
    <row r="907" spans="4:4" ht="12.75" x14ac:dyDescent="0.15">
      <c r="D907" s="2"/>
    </row>
    <row r="908" spans="4:4" ht="12.75" x14ac:dyDescent="0.15">
      <c r="D908" s="2"/>
    </row>
    <row r="909" spans="4:4" ht="12.75" x14ac:dyDescent="0.15">
      <c r="D909" s="2"/>
    </row>
    <row r="910" spans="4:4" ht="12.75" x14ac:dyDescent="0.15">
      <c r="D910" s="2"/>
    </row>
    <row r="911" spans="4:4" ht="12.75" x14ac:dyDescent="0.15">
      <c r="D911" s="2"/>
    </row>
    <row r="912" spans="4:4" ht="12.75" x14ac:dyDescent="0.15">
      <c r="D912" s="2"/>
    </row>
    <row r="913" spans="4:4" ht="12.75" x14ac:dyDescent="0.15">
      <c r="D913" s="2"/>
    </row>
    <row r="914" spans="4:4" ht="12.75" x14ac:dyDescent="0.15">
      <c r="D914" s="2"/>
    </row>
    <row r="915" spans="4:4" ht="12.75" x14ac:dyDescent="0.15">
      <c r="D915" s="2"/>
    </row>
    <row r="916" spans="4:4" ht="12.75" x14ac:dyDescent="0.15">
      <c r="D916" s="2"/>
    </row>
    <row r="917" spans="4:4" ht="12.75" x14ac:dyDescent="0.15">
      <c r="D917" s="2"/>
    </row>
    <row r="918" spans="4:4" ht="12.75" x14ac:dyDescent="0.15">
      <c r="D918" s="2"/>
    </row>
    <row r="919" spans="4:4" ht="12.75" x14ac:dyDescent="0.15">
      <c r="D919" s="2"/>
    </row>
    <row r="920" spans="4:4" ht="12.75" x14ac:dyDescent="0.15">
      <c r="D920" s="2"/>
    </row>
    <row r="921" spans="4:4" ht="12.75" x14ac:dyDescent="0.15">
      <c r="D921" s="2"/>
    </row>
    <row r="922" spans="4:4" ht="12.75" x14ac:dyDescent="0.15">
      <c r="D922" s="2"/>
    </row>
    <row r="923" spans="4:4" ht="12.75" x14ac:dyDescent="0.15">
      <c r="D923" s="2"/>
    </row>
    <row r="924" spans="4:4" ht="12.75" x14ac:dyDescent="0.15">
      <c r="D924" s="2"/>
    </row>
    <row r="925" spans="4:4" ht="12.75" x14ac:dyDescent="0.15"/>
    <row r="926" spans="4:4" ht="12.75" x14ac:dyDescent="0.15"/>
    <row r="927" spans="4:4" ht="12.75" x14ac:dyDescent="0.15"/>
    <row r="928" spans="4:4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</sheetData>
  <mergeCells count="37">
    <mergeCell ref="A27:Z27"/>
    <mergeCell ref="N35:R35"/>
    <mergeCell ref="S35:T35"/>
    <mergeCell ref="N36:R36"/>
    <mergeCell ref="S36:T36"/>
    <mergeCell ref="N32:R32"/>
    <mergeCell ref="S32:T32"/>
    <mergeCell ref="N33:R33"/>
    <mergeCell ref="S33:T33"/>
    <mergeCell ref="N34:R34"/>
    <mergeCell ref="S34:T34"/>
    <mergeCell ref="N31:R31"/>
    <mergeCell ref="S31:T31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1076-0336-3141-BDAD-91E47E715069}">
  <sheetPr>
    <outlinePr summaryBelow="0" summaryRight="0"/>
    <pageSetUpPr fitToPage="1"/>
  </sheetPr>
  <dimension ref="A1:AH968"/>
  <sheetViews>
    <sheetView showWhiteSpace="0" view="pageLayout" topLeftCell="A5" zoomScaleNormal="70" workbookViewId="0">
      <selection activeCell="H26" sqref="H26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7.28125" style="40" customWidth="1"/>
    <col min="5" max="5" width="6.47265625" style="44" customWidth="1"/>
    <col min="6" max="6" width="7.14453125" style="40" customWidth="1"/>
    <col min="7" max="7" width="4.58203125" style="44" customWidth="1"/>
    <col min="8" max="8" width="4.58203125" style="40" customWidth="1"/>
    <col min="9" max="9" width="6.60546875" style="44" customWidth="1"/>
    <col min="10" max="10" width="6.06640625" style="40" customWidth="1"/>
    <col min="11" max="11" width="6.06640625" style="44" customWidth="1"/>
    <col min="12" max="20" width="4.58203125" style="44" customWidth="1"/>
    <col min="21" max="21" width="4.58203125" style="44" hidden="1" customWidth="1"/>
    <col min="22" max="22" width="4.58203125" style="40" hidden="1" customWidth="1"/>
    <col min="23" max="23" width="4.58203125" style="44" hidden="1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2"/>
      <c r="I1" s="56"/>
    </row>
    <row r="2" spans="1:34" ht="12.75" x14ac:dyDescent="0.15">
      <c r="D2" s="2"/>
    </row>
    <row r="3" spans="1:34" ht="12.75" x14ac:dyDescent="0.15">
      <c r="D3" s="2"/>
    </row>
    <row r="4" spans="1:34" ht="12.75" x14ac:dyDescent="0.15">
      <c r="D4" s="2"/>
    </row>
    <row r="5" spans="1:34" ht="12.75" x14ac:dyDescent="0.15">
      <c r="D5" s="2"/>
    </row>
    <row r="6" spans="1:34" ht="12.75" x14ac:dyDescent="0.15">
      <c r="D6" s="2"/>
    </row>
    <row r="7" spans="1:34" ht="12.75" x14ac:dyDescent="0.15">
      <c r="D7" s="2"/>
    </row>
    <row r="8" spans="1:34" ht="12.75" x14ac:dyDescent="0.15">
      <c r="D8" s="2"/>
    </row>
    <row r="9" spans="1:34" ht="12.75" x14ac:dyDescent="0.15">
      <c r="D9" s="2"/>
    </row>
    <row r="10" spans="1:34" ht="12.75" x14ac:dyDescent="0.15">
      <c r="A10" s="2" t="s">
        <v>150</v>
      </c>
      <c r="D10" s="2"/>
    </row>
    <row r="11" spans="1:34" ht="18.600000000000001" customHeight="1" x14ac:dyDescent="0.15">
      <c r="A11" s="58"/>
      <c r="B11" s="32" t="s">
        <v>0</v>
      </c>
      <c r="C11" s="31" t="s">
        <v>1</v>
      </c>
      <c r="D11" s="186" t="s">
        <v>26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81" t="s">
        <v>4</v>
      </c>
      <c r="E12" s="181"/>
      <c r="F12" s="181" t="s">
        <v>5</v>
      </c>
      <c r="G12" s="181"/>
      <c r="H12" s="181" t="s">
        <v>6</v>
      </c>
      <c r="I12" s="181"/>
      <c r="J12" s="181" t="s">
        <v>7</v>
      </c>
      <c r="K12" s="181"/>
      <c r="L12" s="181" t="s">
        <v>8</v>
      </c>
      <c r="M12" s="181"/>
      <c r="N12" s="181" t="s">
        <v>68</v>
      </c>
      <c r="O12" s="181"/>
      <c r="P12" s="181" t="s">
        <v>69</v>
      </c>
      <c r="Q12" s="181"/>
      <c r="R12" s="181" t="s">
        <v>70</v>
      </c>
      <c r="S12" s="181"/>
      <c r="T12" s="181" t="s">
        <v>71</v>
      </c>
      <c r="U12" s="181"/>
      <c r="V12" s="181" t="s">
        <v>72</v>
      </c>
      <c r="W12" s="181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81.75" thickBot="1" x14ac:dyDescent="0.2">
      <c r="A13" s="3" t="s">
        <v>27</v>
      </c>
      <c r="B13" s="28" t="s">
        <v>28</v>
      </c>
      <c r="C13" s="4" t="s">
        <v>34</v>
      </c>
      <c r="D13" s="33" t="s">
        <v>80</v>
      </c>
      <c r="E13" s="45" t="s">
        <v>144</v>
      </c>
      <c r="F13" s="33" t="s">
        <v>134</v>
      </c>
      <c r="G13" s="45" t="s">
        <v>145</v>
      </c>
      <c r="H13" s="33" t="s">
        <v>147</v>
      </c>
      <c r="I13" s="45" t="s">
        <v>143</v>
      </c>
      <c r="J13" s="89" t="s">
        <v>149</v>
      </c>
      <c r="K13" s="45"/>
      <c r="L13" s="33"/>
      <c r="M13" s="45" t="s">
        <v>130</v>
      </c>
      <c r="N13" s="33"/>
      <c r="O13" s="45"/>
      <c r="P13" s="33"/>
      <c r="Q13" s="45"/>
      <c r="R13" s="33"/>
      <c r="S13" s="45"/>
      <c r="T13" s="33"/>
      <c r="U13" s="45"/>
      <c r="V13" s="33"/>
      <c r="W13" s="45"/>
      <c r="X13" s="29" t="s">
        <v>37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131</v>
      </c>
      <c r="C14" s="4" t="s">
        <v>34</v>
      </c>
      <c r="D14" s="33" t="s">
        <v>80</v>
      </c>
      <c r="E14" s="45" t="s">
        <v>113</v>
      </c>
      <c r="F14" s="33" t="s">
        <v>134</v>
      </c>
      <c r="G14" s="45" t="s">
        <v>148</v>
      </c>
      <c r="H14" s="33" t="s">
        <v>34</v>
      </c>
      <c r="I14" s="45" t="s">
        <v>146</v>
      </c>
      <c r="J14" s="33"/>
      <c r="K14" s="45"/>
      <c r="L14" s="33"/>
      <c r="M14" s="45" t="s">
        <v>130</v>
      </c>
      <c r="N14" s="33"/>
      <c r="O14" s="45"/>
      <c r="P14" s="33"/>
      <c r="Q14" s="45"/>
      <c r="R14" s="33"/>
      <c r="S14" s="45"/>
      <c r="T14" s="33"/>
      <c r="U14" s="45"/>
      <c r="V14" s="33"/>
      <c r="W14" s="45"/>
      <c r="X14" s="29" t="s">
        <v>38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24.75" thickBot="1" x14ac:dyDescent="0.2">
      <c r="A15" s="3" t="s">
        <v>30</v>
      </c>
      <c r="B15" s="30" t="s">
        <v>132</v>
      </c>
      <c r="C15" s="4" t="s">
        <v>34</v>
      </c>
      <c r="D15" s="33" t="s">
        <v>81</v>
      </c>
      <c r="E15" s="45" t="s">
        <v>116</v>
      </c>
      <c r="F15" s="33" t="s">
        <v>112</v>
      </c>
      <c r="G15" s="45" t="s">
        <v>123</v>
      </c>
      <c r="H15" s="33"/>
      <c r="I15" s="45" t="s">
        <v>138</v>
      </c>
      <c r="J15" s="33"/>
      <c r="K15" s="45"/>
      <c r="L15" s="33"/>
      <c r="M15" s="45" t="s">
        <v>36</v>
      </c>
      <c r="N15" s="33"/>
      <c r="O15" s="45"/>
      <c r="P15" s="33"/>
      <c r="Q15" s="45"/>
      <c r="R15" s="33"/>
      <c r="S15" s="45"/>
      <c r="T15" s="33"/>
      <c r="U15" s="45"/>
      <c r="V15" s="33"/>
      <c r="W15" s="45"/>
      <c r="X15" s="29" t="s">
        <v>37</v>
      </c>
      <c r="Y15" s="3" t="s">
        <v>42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24.75" thickBot="1" x14ac:dyDescent="0.2">
      <c r="A16" s="3" t="s">
        <v>31</v>
      </c>
      <c r="B16" s="28" t="s">
        <v>133</v>
      </c>
      <c r="C16" s="4" t="s">
        <v>34</v>
      </c>
      <c r="D16" s="33" t="s">
        <v>81</v>
      </c>
      <c r="E16" s="45" t="s">
        <v>102</v>
      </c>
      <c r="F16" s="33" t="s">
        <v>83</v>
      </c>
      <c r="G16" s="45" t="s">
        <v>141</v>
      </c>
      <c r="H16" s="33" t="s">
        <v>36</v>
      </c>
      <c r="I16" s="45"/>
      <c r="J16" s="33"/>
      <c r="K16" s="45"/>
      <c r="L16" s="33"/>
      <c r="M16" s="45" t="s">
        <v>36</v>
      </c>
      <c r="N16" s="33"/>
      <c r="O16" s="45"/>
      <c r="P16" s="33"/>
      <c r="Q16" s="45"/>
      <c r="R16" s="33"/>
      <c r="S16" s="45"/>
      <c r="T16" s="33"/>
      <c r="U16" s="45"/>
      <c r="V16" s="33"/>
      <c r="W16" s="45"/>
      <c r="X16" s="29" t="s">
        <v>39</v>
      </c>
      <c r="Y16" s="3" t="s">
        <v>42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 t="s">
        <v>84</v>
      </c>
      <c r="B17" s="28" t="s">
        <v>139</v>
      </c>
      <c r="C17" s="4" t="s">
        <v>35</v>
      </c>
      <c r="D17" s="33"/>
      <c r="E17" s="45" t="s">
        <v>93</v>
      </c>
      <c r="F17" s="33"/>
      <c r="G17" s="45" t="s">
        <v>93</v>
      </c>
      <c r="H17" s="33"/>
      <c r="I17" s="45"/>
      <c r="J17" s="33"/>
      <c r="K17" s="45"/>
      <c r="L17" s="33"/>
      <c r="M17" s="45"/>
      <c r="N17" s="33"/>
      <c r="O17" s="45"/>
      <c r="P17" s="33"/>
      <c r="Q17" s="45"/>
      <c r="R17" s="33"/>
      <c r="S17" s="45"/>
      <c r="T17" s="33"/>
      <c r="U17" s="45"/>
      <c r="V17" s="33"/>
      <c r="W17" s="45"/>
      <c r="X17" s="29" t="s">
        <v>40</v>
      </c>
      <c r="Y17" s="3" t="s">
        <v>43</v>
      </c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" t="s">
        <v>151</v>
      </c>
      <c r="D19" s="2"/>
      <c r="AB19" s="9"/>
      <c r="AC19" s="10"/>
      <c r="AD19" s="11"/>
      <c r="AE19" s="37"/>
      <c r="AF19" s="49"/>
      <c r="AG19" s="37"/>
      <c r="AH19" s="54"/>
    </row>
    <row r="20" spans="1:34" ht="18.75" customHeight="1" x14ac:dyDescent="0.15">
      <c r="A20" s="58"/>
      <c r="B20" s="32" t="s">
        <v>0</v>
      </c>
      <c r="C20" s="31" t="s">
        <v>1</v>
      </c>
      <c r="D20" s="186" t="s">
        <v>26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31" t="s">
        <v>2</v>
      </c>
      <c r="Y20" s="26" t="s">
        <v>3</v>
      </c>
      <c r="Z20" s="26" t="s">
        <v>25</v>
      </c>
      <c r="AB20" s="9" t="s">
        <v>12</v>
      </c>
      <c r="AC20" s="10"/>
      <c r="AD20" s="11"/>
      <c r="AE20" s="37"/>
      <c r="AF20" s="49"/>
      <c r="AG20" s="37"/>
      <c r="AH20" s="54"/>
    </row>
    <row r="21" spans="1:34" ht="18.75" customHeight="1" thickBot="1" x14ac:dyDescent="0.2">
      <c r="D21" s="181" t="s">
        <v>4</v>
      </c>
      <c r="E21" s="181"/>
      <c r="F21" s="181" t="s">
        <v>5</v>
      </c>
      <c r="G21" s="181"/>
      <c r="H21" s="181" t="s">
        <v>6</v>
      </c>
      <c r="I21" s="181"/>
      <c r="J21" s="181" t="s">
        <v>7</v>
      </c>
      <c r="K21" s="181"/>
      <c r="L21" s="181" t="s">
        <v>8</v>
      </c>
      <c r="M21" s="181"/>
      <c r="N21" s="181" t="s">
        <v>68</v>
      </c>
      <c r="O21" s="181"/>
      <c r="P21" s="181" t="s">
        <v>69</v>
      </c>
      <c r="Q21" s="181"/>
      <c r="R21" s="181" t="s">
        <v>70</v>
      </c>
      <c r="S21" s="181"/>
      <c r="T21" s="181" t="s">
        <v>71</v>
      </c>
      <c r="U21" s="181"/>
      <c r="V21" s="181" t="s">
        <v>72</v>
      </c>
      <c r="W21" s="181"/>
      <c r="X21" s="1"/>
      <c r="Y21" s="1"/>
      <c r="Z21" s="1"/>
      <c r="AB21" s="9" t="s">
        <v>13</v>
      </c>
      <c r="AC21" s="10"/>
      <c r="AD21" s="11"/>
      <c r="AE21" s="37"/>
      <c r="AF21" s="49"/>
      <c r="AG21" s="37"/>
      <c r="AH21" s="54"/>
    </row>
    <row r="22" spans="1:34" ht="24.75" thickBot="1" x14ac:dyDescent="0.2">
      <c r="A22" s="3" t="s">
        <v>27</v>
      </c>
      <c r="B22" s="28" t="s">
        <v>28</v>
      </c>
      <c r="C22" s="4" t="s">
        <v>34</v>
      </c>
      <c r="D22" s="33" t="s">
        <v>80</v>
      </c>
      <c r="E22" s="45" t="s">
        <v>152</v>
      </c>
      <c r="F22" s="33" t="s">
        <v>134</v>
      </c>
      <c r="G22" s="45" t="s">
        <v>154</v>
      </c>
      <c r="H22" s="33" t="s">
        <v>80</v>
      </c>
      <c r="I22" s="45" t="s">
        <v>153</v>
      </c>
      <c r="J22" s="89"/>
      <c r="K22" s="45"/>
      <c r="L22" s="33"/>
      <c r="M22" s="45" t="s">
        <v>130</v>
      </c>
      <c r="N22" s="33"/>
      <c r="O22" s="45"/>
      <c r="P22" s="33"/>
      <c r="Q22" s="45"/>
      <c r="R22" s="33"/>
      <c r="S22" s="45"/>
      <c r="T22" s="33"/>
      <c r="U22" s="45"/>
      <c r="V22" s="33"/>
      <c r="W22" s="45"/>
      <c r="X22" s="29" t="s">
        <v>37</v>
      </c>
      <c r="Y22" s="3" t="s">
        <v>41</v>
      </c>
      <c r="Z22" s="3"/>
      <c r="AB22" s="9"/>
      <c r="AC22" s="10"/>
      <c r="AD22" s="11"/>
      <c r="AE22" s="37"/>
      <c r="AF22" s="49"/>
      <c r="AG22" s="37"/>
      <c r="AH22" s="54"/>
    </row>
    <row r="23" spans="1:34" ht="24.75" thickBot="1" x14ac:dyDescent="0.2">
      <c r="A23" s="3" t="s">
        <v>29</v>
      </c>
      <c r="B23" s="28" t="s">
        <v>131</v>
      </c>
      <c r="C23" s="4" t="s">
        <v>34</v>
      </c>
      <c r="D23" s="33" t="s">
        <v>80</v>
      </c>
      <c r="E23" s="45" t="s">
        <v>113</v>
      </c>
      <c r="F23" s="33" t="s">
        <v>134</v>
      </c>
      <c r="G23" s="45" t="s">
        <v>148</v>
      </c>
      <c r="H23" s="33" t="s">
        <v>134</v>
      </c>
      <c r="I23" s="45" t="s">
        <v>146</v>
      </c>
      <c r="J23" s="33"/>
      <c r="K23" s="45"/>
      <c r="L23" s="33"/>
      <c r="M23" s="45" t="s">
        <v>130</v>
      </c>
      <c r="N23" s="33"/>
      <c r="O23" s="45"/>
      <c r="P23" s="33"/>
      <c r="Q23" s="45"/>
      <c r="R23" s="33"/>
      <c r="S23" s="45"/>
      <c r="T23" s="33"/>
      <c r="U23" s="45"/>
      <c r="V23" s="33"/>
      <c r="W23" s="45"/>
      <c r="X23" s="29" t="s">
        <v>38</v>
      </c>
      <c r="Y23" s="3" t="s">
        <v>41</v>
      </c>
      <c r="Z23" s="3"/>
      <c r="AB23" s="12" t="s">
        <v>14</v>
      </c>
      <c r="AC23" s="10"/>
      <c r="AD23" s="11"/>
      <c r="AE23" s="37"/>
      <c r="AF23" s="49"/>
      <c r="AG23" s="37"/>
      <c r="AH23" s="54"/>
    </row>
    <row r="24" spans="1:34" ht="24.75" thickBot="1" x14ac:dyDescent="0.2">
      <c r="A24" s="3" t="s">
        <v>30</v>
      </c>
      <c r="B24" s="30" t="s">
        <v>132</v>
      </c>
      <c r="C24" s="4" t="s">
        <v>34</v>
      </c>
      <c r="D24" s="33" t="s">
        <v>81</v>
      </c>
      <c r="E24" s="45" t="s">
        <v>116</v>
      </c>
      <c r="F24" s="33" t="s">
        <v>112</v>
      </c>
      <c r="G24" s="45" t="s">
        <v>138</v>
      </c>
      <c r="H24" s="33" t="s">
        <v>81</v>
      </c>
      <c r="I24" s="45" t="s">
        <v>158</v>
      </c>
      <c r="J24" s="33"/>
      <c r="K24" s="45"/>
      <c r="L24" s="33"/>
      <c r="M24" s="45" t="s">
        <v>36</v>
      </c>
      <c r="N24" s="33"/>
      <c r="O24" s="45"/>
      <c r="P24" s="33"/>
      <c r="Q24" s="45"/>
      <c r="R24" s="33"/>
      <c r="S24" s="45"/>
      <c r="T24" s="33"/>
      <c r="U24" s="45"/>
      <c r="V24" s="33"/>
      <c r="W24" s="45"/>
      <c r="X24" s="29" t="s">
        <v>37</v>
      </c>
      <c r="Y24" s="3" t="s">
        <v>42</v>
      </c>
      <c r="Z24" s="3"/>
      <c r="AB24" s="13" t="s">
        <v>15</v>
      </c>
      <c r="AC24" s="14"/>
      <c r="AD24" s="15"/>
      <c r="AE24" s="38"/>
      <c r="AF24" s="50"/>
      <c r="AG24" s="41"/>
      <c r="AH24" s="54"/>
    </row>
    <row r="25" spans="1:34" ht="24.75" thickBot="1" x14ac:dyDescent="0.2">
      <c r="A25" s="3" t="s">
        <v>31</v>
      </c>
      <c r="B25" s="28" t="s">
        <v>156</v>
      </c>
      <c r="C25" s="4" t="s">
        <v>34</v>
      </c>
      <c r="D25" s="33" t="s">
        <v>155</v>
      </c>
      <c r="E25" s="45" t="s">
        <v>157</v>
      </c>
      <c r="F25" s="33" t="s">
        <v>159</v>
      </c>
      <c r="G25" s="45" t="s">
        <v>93</v>
      </c>
      <c r="H25" s="33" t="s">
        <v>160</v>
      </c>
      <c r="I25" s="45" t="s">
        <v>93</v>
      </c>
      <c r="J25" s="33"/>
      <c r="K25" s="45"/>
      <c r="L25" s="33"/>
      <c r="M25" s="45" t="s">
        <v>36</v>
      </c>
      <c r="N25" s="33"/>
      <c r="O25" s="45"/>
      <c r="P25" s="33"/>
      <c r="Q25" s="45"/>
      <c r="R25" s="33"/>
      <c r="S25" s="45"/>
      <c r="T25" s="33"/>
      <c r="U25" s="45"/>
      <c r="V25" s="33"/>
      <c r="W25" s="45"/>
      <c r="X25" s="29" t="s">
        <v>39</v>
      </c>
      <c r="Y25" s="3" t="s">
        <v>42</v>
      </c>
      <c r="Z25" s="3"/>
      <c r="AB25" s="13" t="s">
        <v>16</v>
      </c>
      <c r="AC25" s="14"/>
      <c r="AD25" s="15"/>
      <c r="AE25" s="38"/>
      <c r="AF25" s="50"/>
      <c r="AG25" s="41"/>
      <c r="AH25" s="54"/>
    </row>
    <row r="26" spans="1:34" ht="13.5" thickBot="1" x14ac:dyDescent="0.2">
      <c r="A26" s="3"/>
      <c r="B26" s="28"/>
      <c r="C26" s="4"/>
      <c r="D26" s="33"/>
      <c r="E26" s="45"/>
      <c r="F26" s="33"/>
      <c r="G26" s="45"/>
      <c r="H26" s="33"/>
      <c r="I26" s="45"/>
      <c r="J26" s="33"/>
      <c r="K26" s="45"/>
      <c r="L26" s="33"/>
      <c r="M26" s="45"/>
      <c r="N26" s="33"/>
      <c r="O26" s="45"/>
      <c r="P26" s="33"/>
      <c r="Q26" s="45"/>
      <c r="R26" s="33"/>
      <c r="S26" s="45"/>
      <c r="T26" s="33"/>
      <c r="U26" s="45"/>
      <c r="V26" s="33"/>
      <c r="W26" s="45"/>
      <c r="X26" s="29"/>
      <c r="Y26" s="3"/>
      <c r="Z26" s="3"/>
      <c r="AB26" s="16"/>
      <c r="AC26" s="14"/>
      <c r="AD26" s="15"/>
      <c r="AE26" s="38"/>
      <c r="AF26" s="50"/>
      <c r="AG26" s="41"/>
      <c r="AH26" s="54"/>
    </row>
    <row r="27" spans="1:34" ht="19.899999999999999" customHeight="1" x14ac:dyDescent="0.15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B27" s="13" t="s">
        <v>17</v>
      </c>
      <c r="AC27" s="14"/>
      <c r="AD27" s="15"/>
      <c r="AE27" s="38"/>
      <c r="AF27" s="50"/>
      <c r="AG27" s="41"/>
      <c r="AH27" s="54"/>
    </row>
    <row r="28" spans="1:34" ht="19.899999999999999" customHeight="1" x14ac:dyDescent="0.15">
      <c r="A28" s="5"/>
      <c r="B28" s="65"/>
      <c r="C28" s="6"/>
      <c r="D28" s="34"/>
      <c r="E28" s="46"/>
      <c r="F28" s="34"/>
      <c r="G28" s="46"/>
      <c r="H28" s="34"/>
      <c r="I28" s="46"/>
      <c r="J28" s="34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34"/>
      <c r="W28" s="46"/>
      <c r="AB28" s="13" t="s">
        <v>18</v>
      </c>
      <c r="AC28" s="14"/>
      <c r="AD28" s="15"/>
      <c r="AE28" s="38"/>
      <c r="AF28" s="50"/>
      <c r="AG28" s="41"/>
      <c r="AH28" s="54"/>
    </row>
    <row r="29" spans="1:34" ht="19.899999999999999" customHeight="1" x14ac:dyDescent="0.15">
      <c r="D29" s="2"/>
      <c r="AB29" s="13" t="s">
        <v>19</v>
      </c>
      <c r="AC29" s="14"/>
      <c r="AD29" s="15"/>
      <c r="AE29" s="38"/>
      <c r="AF29" s="50"/>
      <c r="AG29" s="41"/>
      <c r="AH29" s="54"/>
    </row>
    <row r="30" spans="1:34" ht="19.899999999999999" customHeight="1" thickBot="1" x14ac:dyDescent="0.2">
      <c r="D30" s="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43"/>
      <c r="W30" s="57"/>
      <c r="AB30" s="13"/>
      <c r="AC30" s="14"/>
      <c r="AD30" s="15"/>
      <c r="AE30" s="38"/>
      <c r="AF30" s="50"/>
      <c r="AG30" s="41"/>
      <c r="AH30" s="54"/>
    </row>
    <row r="31" spans="1:34" ht="24.75" thickBot="1" x14ac:dyDescent="0.2">
      <c r="B31" s="79" t="s">
        <v>0</v>
      </c>
      <c r="C31" s="80" t="s">
        <v>66</v>
      </c>
      <c r="D31" s="81" t="s">
        <v>44</v>
      </c>
      <c r="E31" s="82" t="s">
        <v>45</v>
      </c>
      <c r="F31" s="82" t="s">
        <v>46</v>
      </c>
      <c r="G31" s="82"/>
      <c r="H31" s="82"/>
      <c r="I31" s="82" t="s">
        <v>65</v>
      </c>
      <c r="J31" s="83"/>
      <c r="K31" s="84"/>
      <c r="L31" s="88"/>
      <c r="M31" s="88"/>
      <c r="N31" s="189" t="s">
        <v>75</v>
      </c>
      <c r="O31" s="189"/>
      <c r="P31" s="189"/>
      <c r="Q31" s="189"/>
      <c r="R31" s="189"/>
      <c r="S31" s="189" t="s">
        <v>74</v>
      </c>
      <c r="T31" s="189"/>
      <c r="U31" s="88"/>
      <c r="V31" s="43"/>
      <c r="W31" s="57"/>
      <c r="AB31" s="17" t="s">
        <v>20</v>
      </c>
      <c r="AC31" s="18"/>
      <c r="AD31" s="19"/>
      <c r="AE31" s="39"/>
      <c r="AF31" s="51"/>
      <c r="AG31" s="42"/>
      <c r="AH31" s="55"/>
    </row>
    <row r="32" spans="1:34" ht="26.25" x14ac:dyDescent="0.15">
      <c r="B32" s="70" t="s">
        <v>58</v>
      </c>
      <c r="C32" s="72" t="e">
        <f>D32/E32</f>
        <v>#DIV/0!</v>
      </c>
      <c r="D32" s="68"/>
      <c r="E32" s="59">
        <f>$D$32*1</f>
        <v>0</v>
      </c>
      <c r="F32" s="73">
        <v>1</v>
      </c>
      <c r="G32" s="59"/>
      <c r="H32" s="59"/>
      <c r="I32" s="78" t="s">
        <v>63</v>
      </c>
      <c r="J32" s="69" t="s">
        <v>67</v>
      </c>
      <c r="K32" s="60" t="s">
        <v>64</v>
      </c>
      <c r="L32" s="69"/>
      <c r="M32" s="69"/>
      <c r="N32" s="189" t="s">
        <v>90</v>
      </c>
      <c r="O32" s="189"/>
      <c r="P32" s="189"/>
      <c r="Q32" s="189"/>
      <c r="R32" s="189"/>
      <c r="S32" s="189" t="s">
        <v>91</v>
      </c>
      <c r="T32" s="189"/>
      <c r="U32" s="69"/>
      <c r="V32" s="43"/>
      <c r="W32" s="57"/>
      <c r="AC32"/>
      <c r="AD32"/>
      <c r="AE32"/>
      <c r="AF32"/>
      <c r="AG32"/>
      <c r="AH32"/>
    </row>
    <row r="33" spans="2:23" ht="19.899999999999999" customHeight="1" x14ac:dyDescent="0.15">
      <c r="B33" s="70" t="s">
        <v>59</v>
      </c>
      <c r="C33" s="72" t="e">
        <f t="shared" ref="C33:C48" si="0">D33/E33</f>
        <v>#DIV/0!</v>
      </c>
      <c r="D33" s="68"/>
      <c r="E33" s="59">
        <f>$D$32*0.1</f>
        <v>0</v>
      </c>
      <c r="F33" s="73">
        <v>8</v>
      </c>
      <c r="G33" s="59"/>
      <c r="H33" s="59"/>
      <c r="I33" s="66">
        <v>1</v>
      </c>
      <c r="J33" s="59"/>
      <c r="K33" s="61">
        <f>J33/100*100</f>
        <v>0</v>
      </c>
      <c r="L33" s="59"/>
      <c r="M33" s="59"/>
      <c r="N33" s="189"/>
      <c r="O33" s="189"/>
      <c r="P33" s="189"/>
      <c r="Q33" s="189"/>
      <c r="R33" s="189"/>
      <c r="S33" s="189"/>
      <c r="T33" s="189"/>
      <c r="U33" s="59"/>
      <c r="V33" s="43"/>
      <c r="W33" s="57"/>
    </row>
    <row r="34" spans="2:23" ht="19.899999999999999" customHeight="1" x14ac:dyDescent="0.15">
      <c r="B34" s="70" t="s">
        <v>73</v>
      </c>
      <c r="C34" s="72" t="e">
        <f t="shared" si="0"/>
        <v>#DIV/0!</v>
      </c>
      <c r="D34" s="68"/>
      <c r="E34" s="59">
        <f>$D$32*0.08</f>
        <v>0</v>
      </c>
      <c r="F34" s="73">
        <v>8</v>
      </c>
      <c r="G34" s="59"/>
      <c r="H34" s="59"/>
      <c r="I34" s="66">
        <v>2</v>
      </c>
      <c r="J34" s="59"/>
      <c r="K34" s="61">
        <f>J34/94.3*100</f>
        <v>0</v>
      </c>
      <c r="L34" s="59"/>
      <c r="M34" s="59"/>
      <c r="N34" s="189"/>
      <c r="O34" s="189"/>
      <c r="P34" s="189"/>
      <c r="Q34" s="189"/>
      <c r="R34" s="189"/>
      <c r="S34" s="189"/>
      <c r="T34" s="189"/>
      <c r="U34" s="59"/>
      <c r="V34" s="43"/>
      <c r="W34" s="57"/>
    </row>
    <row r="35" spans="2:23" ht="19.899999999999999" customHeight="1" x14ac:dyDescent="0.15">
      <c r="B35" s="70" t="s">
        <v>60</v>
      </c>
      <c r="C35" s="72" t="e">
        <f t="shared" si="0"/>
        <v>#DIV/0!</v>
      </c>
      <c r="D35" s="68"/>
      <c r="E35" s="59">
        <f>$D$32*0.87</f>
        <v>0</v>
      </c>
      <c r="F35" s="73">
        <v>1</v>
      </c>
      <c r="G35" s="59"/>
      <c r="H35" s="59"/>
      <c r="I35" s="66">
        <v>3</v>
      </c>
      <c r="J35" s="59"/>
      <c r="K35" s="61">
        <f>J35/90.6*100</f>
        <v>0</v>
      </c>
      <c r="L35" s="59"/>
      <c r="M35" s="59"/>
      <c r="N35" s="189"/>
      <c r="O35" s="189"/>
      <c r="P35" s="189"/>
      <c r="Q35" s="189"/>
      <c r="R35" s="189"/>
      <c r="S35" s="189"/>
      <c r="T35" s="189"/>
      <c r="U35" s="59"/>
    </row>
    <row r="36" spans="2:23" ht="12.75" x14ac:dyDescent="0.15">
      <c r="B36" s="70" t="s">
        <v>47</v>
      </c>
      <c r="C36" s="72" t="e">
        <f t="shared" si="0"/>
        <v>#DIV/0!</v>
      </c>
      <c r="D36" s="68"/>
      <c r="E36" s="59">
        <f>$D$32*0.85</f>
        <v>0</v>
      </c>
      <c r="F36" s="73">
        <v>1</v>
      </c>
      <c r="G36" s="59"/>
      <c r="H36" s="59"/>
      <c r="I36" s="66">
        <v>4</v>
      </c>
      <c r="J36" s="59">
        <v>24</v>
      </c>
      <c r="K36" s="61">
        <f>J36/88.1*100</f>
        <v>27.241770715096479</v>
      </c>
      <c r="L36" s="59"/>
      <c r="M36" s="59"/>
      <c r="N36" s="189"/>
      <c r="O36" s="189"/>
      <c r="P36" s="189"/>
      <c r="Q36" s="189"/>
      <c r="R36" s="189"/>
      <c r="S36" s="189"/>
      <c r="T36" s="189"/>
      <c r="U36" s="59"/>
    </row>
    <row r="37" spans="2:23" ht="24" x14ac:dyDescent="0.15">
      <c r="B37" s="70" t="s">
        <v>61</v>
      </c>
      <c r="C37" s="72" t="e">
        <f t="shared" si="0"/>
        <v>#DIV/0!</v>
      </c>
      <c r="D37" s="68"/>
      <c r="E37" s="59">
        <f>$D$32*0.66</f>
        <v>0</v>
      </c>
      <c r="F37" s="73">
        <v>1</v>
      </c>
      <c r="G37" s="59"/>
      <c r="H37" s="59"/>
      <c r="I37" s="66">
        <v>5</v>
      </c>
      <c r="J37" s="59"/>
      <c r="K37" s="61">
        <f>J37/85.6*100</f>
        <v>0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spans="2:23" ht="24" x14ac:dyDescent="0.15">
      <c r="B38" s="70" t="s">
        <v>48</v>
      </c>
      <c r="C38" s="72" t="e">
        <f t="shared" si="0"/>
        <v>#DIV/0!</v>
      </c>
      <c r="D38" s="68"/>
      <c r="E38" s="59">
        <f>$D$32*0.72</f>
        <v>0</v>
      </c>
      <c r="F38" s="73">
        <v>1</v>
      </c>
      <c r="G38" s="59"/>
      <c r="H38" s="59"/>
      <c r="I38" s="66">
        <v>6</v>
      </c>
      <c r="J38" s="59">
        <v>22.5</v>
      </c>
      <c r="K38" s="61">
        <f>J38/83.1*100</f>
        <v>27.075812274368232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</row>
    <row r="39" spans="2:23" ht="19.899999999999999" customHeight="1" x14ac:dyDescent="0.15">
      <c r="B39" s="70" t="s">
        <v>62</v>
      </c>
      <c r="C39" s="72" t="e">
        <f t="shared" si="0"/>
        <v>#DIV/0!</v>
      </c>
      <c r="D39" s="68"/>
      <c r="E39" s="59">
        <f>$D$32*0.102</f>
        <v>0</v>
      </c>
      <c r="F39" s="73">
        <v>8</v>
      </c>
      <c r="G39" s="59"/>
      <c r="H39" s="59"/>
      <c r="I39" s="66">
        <v>7</v>
      </c>
      <c r="J39" s="59"/>
      <c r="K39" s="61">
        <f>J39/80.7*100</f>
        <v>0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</row>
    <row r="40" spans="2:23" ht="19.899999999999999" customHeight="1" x14ac:dyDescent="0.15">
      <c r="B40" s="70" t="s">
        <v>49</v>
      </c>
      <c r="C40" s="72" t="e">
        <f t="shared" si="0"/>
        <v>#DIV/0!</v>
      </c>
      <c r="D40" s="62"/>
      <c r="E40" s="59">
        <f>$D$32*1.17</f>
        <v>0</v>
      </c>
      <c r="F40" s="73">
        <v>1</v>
      </c>
      <c r="G40" s="59"/>
      <c r="H40" s="59"/>
      <c r="I40" s="66">
        <v>8</v>
      </c>
      <c r="J40" s="59"/>
      <c r="K40" s="61">
        <f>J40/78.6*100</f>
        <v>0</v>
      </c>
      <c r="L40" s="59"/>
      <c r="M40" s="59"/>
      <c r="N40" s="59"/>
      <c r="O40" s="59"/>
      <c r="P40" s="59"/>
      <c r="Q40" s="59"/>
      <c r="R40" s="59"/>
      <c r="S40" s="59"/>
      <c r="T40" s="59"/>
      <c r="U40" s="59"/>
    </row>
    <row r="41" spans="2:23" ht="19.899999999999999" customHeight="1" x14ac:dyDescent="0.15">
      <c r="B41" s="70" t="s">
        <v>50</v>
      </c>
      <c r="C41" s="72" t="e">
        <f t="shared" si="0"/>
        <v>#DIV/0!</v>
      </c>
      <c r="D41" s="62"/>
      <c r="E41" s="59">
        <f>$D$32*0.91</f>
        <v>0</v>
      </c>
      <c r="F41" s="73">
        <v>1</v>
      </c>
      <c r="G41" s="59"/>
      <c r="H41" s="59"/>
      <c r="I41" s="66">
        <v>9</v>
      </c>
      <c r="J41" s="59"/>
      <c r="K41" s="61">
        <f>J41/76.5*100</f>
        <v>0</v>
      </c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2:23" ht="12.75" x14ac:dyDescent="0.15">
      <c r="B42" s="70" t="s">
        <v>51</v>
      </c>
      <c r="C42" s="72" t="e">
        <f t="shared" si="0"/>
        <v>#DIV/0!</v>
      </c>
      <c r="D42" s="62"/>
      <c r="E42" s="59">
        <f>$D$32*0.29</f>
        <v>0</v>
      </c>
      <c r="F42" s="73">
        <v>8</v>
      </c>
      <c r="G42" s="59"/>
      <c r="H42" s="59"/>
      <c r="I42" s="66">
        <v>10</v>
      </c>
      <c r="J42" s="59"/>
      <c r="K42" s="61">
        <f>J42/74.4*100</f>
        <v>0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2:23" ht="24" x14ac:dyDescent="0.15">
      <c r="B43" s="70" t="s">
        <v>52</v>
      </c>
      <c r="C43" s="72" t="e">
        <f t="shared" si="0"/>
        <v>#DIV/0!</v>
      </c>
      <c r="D43" s="62"/>
      <c r="E43" s="59">
        <f>$D$32*0.46</f>
        <v>0</v>
      </c>
      <c r="F43" s="73">
        <v>1</v>
      </c>
      <c r="G43" s="59"/>
      <c r="H43" s="59"/>
      <c r="I43" s="66">
        <v>11</v>
      </c>
      <c r="J43" s="59"/>
      <c r="K43" s="61">
        <f>J43/72.3*100</f>
        <v>0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</row>
    <row r="44" spans="2:23" ht="24" x14ac:dyDescent="0.15">
      <c r="B44" s="70" t="s">
        <v>53</v>
      </c>
      <c r="C44" s="72" t="e">
        <f t="shared" si="0"/>
        <v>#DIV/0!</v>
      </c>
      <c r="D44" s="62"/>
      <c r="E44" s="59">
        <f>$D$32*0.35</f>
        <v>0</v>
      </c>
      <c r="F44" s="73">
        <v>1</v>
      </c>
      <c r="G44" s="59"/>
      <c r="H44" s="59"/>
      <c r="I44" s="66">
        <v>12</v>
      </c>
      <c r="J44" s="59"/>
      <c r="K44" s="61">
        <f>J44/70.3*100</f>
        <v>0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2:23" ht="19.899999999999999" customHeight="1" x14ac:dyDescent="0.15">
      <c r="B45" s="70" t="s">
        <v>54</v>
      </c>
      <c r="C45" s="72" t="e">
        <f t="shared" si="0"/>
        <v>#DIV/0!</v>
      </c>
      <c r="D45" s="62"/>
      <c r="E45" s="59">
        <f>$D$32*0.4</f>
        <v>0</v>
      </c>
      <c r="F45" s="73">
        <v>1</v>
      </c>
      <c r="G45" s="59"/>
      <c r="H45" s="59"/>
      <c r="I45" s="66">
        <v>13</v>
      </c>
      <c r="J45" s="59"/>
      <c r="K45" s="61">
        <f>J45/68.8*100</f>
        <v>0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2:23" ht="12.75" x14ac:dyDescent="0.15">
      <c r="B46" s="70" t="s">
        <v>55</v>
      </c>
      <c r="C46" s="72">
        <f t="shared" si="0"/>
        <v>1</v>
      </c>
      <c r="D46" s="62">
        <v>75</v>
      </c>
      <c r="E46" s="59">
        <f>$D$46*1</f>
        <v>75</v>
      </c>
      <c r="F46" s="73">
        <v>1</v>
      </c>
      <c r="G46" s="59"/>
      <c r="H46" s="59"/>
      <c r="I46" s="66">
        <v>14</v>
      </c>
      <c r="J46" s="59"/>
      <c r="K46" s="61">
        <f>J46/67.5*100</f>
        <v>0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2:23" ht="12.75" x14ac:dyDescent="0.15">
      <c r="B47" s="70" t="s">
        <v>56</v>
      </c>
      <c r="C47" s="72">
        <f t="shared" si="0"/>
        <v>0</v>
      </c>
      <c r="D47" s="62"/>
      <c r="E47" s="59">
        <f>$D$46*0.85</f>
        <v>63.75</v>
      </c>
      <c r="F47" s="73">
        <v>1</v>
      </c>
      <c r="G47" s="59"/>
      <c r="H47" s="59"/>
      <c r="I47" s="66">
        <v>15</v>
      </c>
      <c r="J47" s="59"/>
      <c r="K47" s="61">
        <f>J47/66.2*100</f>
        <v>0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2:23" ht="12.75" x14ac:dyDescent="0.15">
      <c r="B48" s="71" t="s">
        <v>57</v>
      </c>
      <c r="C48" s="74">
        <f t="shared" si="0"/>
        <v>0</v>
      </c>
      <c r="D48" s="75"/>
      <c r="E48" s="76">
        <f>$D$46*1.2</f>
        <v>90</v>
      </c>
      <c r="F48" s="77">
        <v>1</v>
      </c>
      <c r="G48" s="59"/>
      <c r="H48" s="59"/>
      <c r="I48" s="66">
        <v>16</v>
      </c>
      <c r="J48" s="59"/>
      <c r="K48" s="61">
        <f>J48/65*100</f>
        <v>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2.75" x14ac:dyDescent="0.15">
      <c r="B49" s="66"/>
      <c r="C49" s="59"/>
      <c r="D49" s="62"/>
      <c r="E49" s="59"/>
      <c r="F49" s="59"/>
      <c r="G49" s="59"/>
      <c r="H49" s="59"/>
      <c r="I49" s="66">
        <v>17</v>
      </c>
      <c r="J49" s="59"/>
      <c r="K49" s="61">
        <f>J49/63.8*100</f>
        <v>0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2.75" x14ac:dyDescent="0.15">
      <c r="B50" s="66"/>
      <c r="C50" s="59"/>
      <c r="D50" s="62"/>
      <c r="E50" s="59"/>
      <c r="F50" s="59"/>
      <c r="G50" s="59"/>
      <c r="H50" s="59"/>
      <c r="I50" s="66">
        <v>18</v>
      </c>
      <c r="J50" s="59"/>
      <c r="K50" s="61">
        <f>J50/62.7*100</f>
        <v>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9.899999999999999" customHeight="1" x14ac:dyDescent="0.15">
      <c r="B51" s="66"/>
      <c r="C51" s="59"/>
      <c r="D51" s="62"/>
      <c r="E51" s="59"/>
      <c r="F51" s="59"/>
      <c r="G51" s="59"/>
      <c r="H51" s="59"/>
      <c r="I51" s="66">
        <v>19</v>
      </c>
      <c r="J51" s="59"/>
      <c r="K51" s="61">
        <f>J51/61.6*100</f>
        <v>0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9.899999999999999" customHeight="1" thickBot="1" x14ac:dyDescent="0.2">
      <c r="B52" s="66"/>
      <c r="C52" s="59"/>
      <c r="D52" s="59"/>
      <c r="E52" s="59"/>
      <c r="F52" s="59"/>
      <c r="G52" s="63"/>
      <c r="H52" s="63"/>
      <c r="I52" s="67">
        <v>20</v>
      </c>
      <c r="J52" s="63"/>
      <c r="K52" s="64">
        <f>J52/60*100</f>
        <v>0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2:21" ht="13.5" thickBot="1" x14ac:dyDescent="0.2">
      <c r="B53" s="67"/>
      <c r="C53" s="63"/>
      <c r="D53" s="63"/>
      <c r="E53" s="63"/>
      <c r="F53" s="63"/>
    </row>
    <row r="54" spans="2:21" ht="12.75" x14ac:dyDescent="0.15">
      <c r="D54" s="2"/>
    </row>
    <row r="55" spans="2:21" ht="12.75" x14ac:dyDescent="0.15">
      <c r="D55" s="2"/>
    </row>
    <row r="56" spans="2:21" ht="12.75" x14ac:dyDescent="0.15">
      <c r="D56" s="2"/>
    </row>
    <row r="57" spans="2:21" ht="12.75" x14ac:dyDescent="0.15">
      <c r="D57" s="2"/>
    </row>
    <row r="58" spans="2:21" ht="12.75" x14ac:dyDescent="0.15">
      <c r="D58" s="2"/>
    </row>
    <row r="59" spans="2:21" ht="12.75" x14ac:dyDescent="0.15">
      <c r="D59" s="2"/>
    </row>
    <row r="60" spans="2:21" ht="12.75" x14ac:dyDescent="0.15">
      <c r="D60" s="2"/>
    </row>
    <row r="61" spans="2:21" ht="12.75" x14ac:dyDescent="0.15">
      <c r="D61" s="2"/>
    </row>
    <row r="62" spans="2:21" ht="12.75" x14ac:dyDescent="0.15">
      <c r="D62" s="2"/>
    </row>
    <row r="63" spans="2:21" ht="12.75" x14ac:dyDescent="0.15">
      <c r="D63" s="2"/>
    </row>
    <row r="64" spans="2:21" ht="12.75" x14ac:dyDescent="0.15">
      <c r="D64" s="2"/>
    </row>
    <row r="65" spans="4:4" ht="12.75" x14ac:dyDescent="0.15">
      <c r="D65" s="2"/>
    </row>
    <row r="66" spans="4:4" ht="12.75" x14ac:dyDescent="0.15">
      <c r="D66" s="2"/>
    </row>
    <row r="67" spans="4:4" ht="12.75" x14ac:dyDescent="0.15">
      <c r="D67" s="2"/>
    </row>
    <row r="68" spans="4:4" ht="12.75" x14ac:dyDescent="0.15">
      <c r="D68" s="2"/>
    </row>
    <row r="69" spans="4:4" ht="12.75" x14ac:dyDescent="0.15">
      <c r="D69" s="2"/>
    </row>
    <row r="70" spans="4:4" ht="12.75" x14ac:dyDescent="0.15">
      <c r="D70" s="2"/>
    </row>
    <row r="71" spans="4:4" ht="12.75" x14ac:dyDescent="0.15">
      <c r="D71" s="2"/>
    </row>
    <row r="72" spans="4:4" ht="12.75" x14ac:dyDescent="0.15">
      <c r="D72" s="2"/>
    </row>
    <row r="73" spans="4:4" ht="12.75" x14ac:dyDescent="0.15">
      <c r="D73" s="2"/>
    </row>
    <row r="74" spans="4:4" ht="12.75" x14ac:dyDescent="0.15">
      <c r="D74" s="2"/>
    </row>
    <row r="75" spans="4:4" ht="12.75" x14ac:dyDescent="0.15">
      <c r="D75" s="2"/>
    </row>
    <row r="76" spans="4:4" ht="12.75" x14ac:dyDescent="0.15">
      <c r="D76" s="2"/>
    </row>
    <row r="77" spans="4:4" ht="12.75" x14ac:dyDescent="0.15">
      <c r="D77" s="2"/>
    </row>
    <row r="78" spans="4:4" ht="12.75" x14ac:dyDescent="0.15">
      <c r="D78" s="2"/>
    </row>
    <row r="79" spans="4:4" ht="12.75" x14ac:dyDescent="0.15">
      <c r="D79" s="2"/>
    </row>
    <row r="80" spans="4:4" ht="12.75" x14ac:dyDescent="0.15">
      <c r="D80" s="2"/>
    </row>
    <row r="81" spans="4:4" ht="12.75" x14ac:dyDescent="0.15">
      <c r="D81" s="2"/>
    </row>
    <row r="82" spans="4:4" ht="12.75" x14ac:dyDescent="0.15">
      <c r="D82" s="2"/>
    </row>
    <row r="83" spans="4:4" ht="12.75" x14ac:dyDescent="0.15">
      <c r="D83" s="2"/>
    </row>
    <row r="84" spans="4:4" ht="12.75" x14ac:dyDescent="0.15">
      <c r="D84" s="2"/>
    </row>
    <row r="85" spans="4:4" ht="12.75" x14ac:dyDescent="0.15">
      <c r="D85" s="2"/>
    </row>
    <row r="86" spans="4:4" ht="12.75" x14ac:dyDescent="0.15">
      <c r="D86" s="2"/>
    </row>
    <row r="87" spans="4:4" ht="12.75" x14ac:dyDescent="0.15">
      <c r="D87" s="2"/>
    </row>
    <row r="88" spans="4:4" ht="12.75" x14ac:dyDescent="0.15">
      <c r="D88" s="2"/>
    </row>
    <row r="89" spans="4:4" ht="12.75" x14ac:dyDescent="0.15">
      <c r="D89" s="2"/>
    </row>
    <row r="90" spans="4:4" ht="12.75" x14ac:dyDescent="0.15">
      <c r="D90" s="2"/>
    </row>
    <row r="91" spans="4:4" ht="12.75" x14ac:dyDescent="0.15">
      <c r="D91" s="2"/>
    </row>
    <row r="92" spans="4:4" ht="12.75" x14ac:dyDescent="0.15">
      <c r="D92" s="2"/>
    </row>
    <row r="93" spans="4:4" ht="12.75" x14ac:dyDescent="0.15">
      <c r="D93" s="2"/>
    </row>
    <row r="94" spans="4:4" ht="12.75" x14ac:dyDescent="0.15">
      <c r="D94" s="2"/>
    </row>
    <row r="95" spans="4:4" ht="12.75" x14ac:dyDescent="0.15">
      <c r="D95" s="2"/>
    </row>
    <row r="96" spans="4:4" ht="12.75" x14ac:dyDescent="0.15">
      <c r="D96" s="2"/>
    </row>
    <row r="97" spans="4:4" ht="12.75" x14ac:dyDescent="0.15">
      <c r="D97" s="2"/>
    </row>
    <row r="98" spans="4:4" ht="12.75" x14ac:dyDescent="0.15">
      <c r="D98" s="2"/>
    </row>
    <row r="99" spans="4:4" ht="12.75" x14ac:dyDescent="0.15">
      <c r="D99" s="2"/>
    </row>
    <row r="100" spans="4:4" ht="12.75" x14ac:dyDescent="0.15">
      <c r="D100" s="2"/>
    </row>
    <row r="101" spans="4:4" ht="12.75" x14ac:dyDescent="0.15">
      <c r="D101" s="2"/>
    </row>
    <row r="102" spans="4:4" ht="12.75" x14ac:dyDescent="0.15">
      <c r="D102" s="2"/>
    </row>
    <row r="103" spans="4:4" ht="12.75" x14ac:dyDescent="0.15">
      <c r="D103" s="2"/>
    </row>
    <row r="104" spans="4:4" ht="12.75" x14ac:dyDescent="0.15">
      <c r="D104" s="2"/>
    </row>
    <row r="105" spans="4:4" ht="12.75" x14ac:dyDescent="0.15">
      <c r="D105" s="2"/>
    </row>
    <row r="106" spans="4:4" ht="12.75" x14ac:dyDescent="0.15">
      <c r="D106" s="2"/>
    </row>
    <row r="107" spans="4:4" ht="12.75" x14ac:dyDescent="0.15">
      <c r="D107" s="2"/>
    </row>
    <row r="108" spans="4:4" ht="12.75" x14ac:dyDescent="0.15">
      <c r="D108" s="2"/>
    </row>
    <row r="109" spans="4:4" ht="12.75" x14ac:dyDescent="0.15">
      <c r="D109" s="2"/>
    </row>
    <row r="110" spans="4:4" ht="12.75" x14ac:dyDescent="0.15">
      <c r="D110" s="2"/>
    </row>
    <row r="111" spans="4:4" ht="12.75" x14ac:dyDescent="0.15">
      <c r="D111" s="2"/>
    </row>
    <row r="112" spans="4:4" ht="12.75" x14ac:dyDescent="0.15">
      <c r="D112" s="2"/>
    </row>
    <row r="113" spans="4:4" ht="12.75" x14ac:dyDescent="0.15">
      <c r="D113" s="2"/>
    </row>
    <row r="114" spans="4:4" ht="12.75" x14ac:dyDescent="0.15">
      <c r="D114" s="2"/>
    </row>
    <row r="115" spans="4:4" ht="12.75" x14ac:dyDescent="0.15">
      <c r="D115" s="2"/>
    </row>
    <row r="116" spans="4:4" ht="12.75" x14ac:dyDescent="0.15">
      <c r="D116" s="2"/>
    </row>
    <row r="117" spans="4:4" ht="12.75" x14ac:dyDescent="0.15">
      <c r="D117" s="2"/>
    </row>
    <row r="118" spans="4:4" ht="12.75" x14ac:dyDescent="0.15">
      <c r="D118" s="2"/>
    </row>
    <row r="119" spans="4:4" ht="12.75" x14ac:dyDescent="0.15">
      <c r="D119" s="2"/>
    </row>
    <row r="120" spans="4:4" ht="12.75" x14ac:dyDescent="0.15">
      <c r="D120" s="2"/>
    </row>
    <row r="121" spans="4:4" ht="12.75" x14ac:dyDescent="0.15">
      <c r="D121" s="2"/>
    </row>
    <row r="122" spans="4:4" ht="12.75" x14ac:dyDescent="0.15">
      <c r="D122" s="2"/>
    </row>
    <row r="123" spans="4:4" ht="12.75" x14ac:dyDescent="0.15">
      <c r="D123" s="2"/>
    </row>
    <row r="124" spans="4:4" ht="12.75" x14ac:dyDescent="0.15">
      <c r="D124" s="2"/>
    </row>
    <row r="125" spans="4:4" ht="12.75" x14ac:dyDescent="0.15">
      <c r="D125" s="2"/>
    </row>
    <row r="126" spans="4:4" ht="12.75" x14ac:dyDescent="0.15">
      <c r="D126" s="2"/>
    </row>
    <row r="127" spans="4:4" ht="12.75" x14ac:dyDescent="0.15">
      <c r="D127" s="2"/>
    </row>
    <row r="128" spans="4:4" ht="12.75" x14ac:dyDescent="0.15">
      <c r="D128" s="2"/>
    </row>
    <row r="129" spans="4:4" ht="12.75" x14ac:dyDescent="0.15">
      <c r="D129" s="2"/>
    </row>
    <row r="130" spans="4:4" ht="12.75" x14ac:dyDescent="0.15">
      <c r="D130" s="2"/>
    </row>
    <row r="131" spans="4:4" ht="12.75" x14ac:dyDescent="0.15">
      <c r="D131" s="2"/>
    </row>
    <row r="132" spans="4:4" ht="12.75" x14ac:dyDescent="0.15">
      <c r="D132" s="2"/>
    </row>
    <row r="133" spans="4:4" ht="12.75" x14ac:dyDescent="0.15">
      <c r="D133" s="2"/>
    </row>
    <row r="134" spans="4:4" ht="12.75" x14ac:dyDescent="0.15">
      <c r="D134" s="2"/>
    </row>
    <row r="135" spans="4:4" ht="12.75" x14ac:dyDescent="0.15">
      <c r="D135" s="2"/>
    </row>
    <row r="136" spans="4:4" ht="12.75" x14ac:dyDescent="0.15">
      <c r="D136" s="2"/>
    </row>
    <row r="137" spans="4:4" ht="12.75" x14ac:dyDescent="0.15">
      <c r="D137" s="2"/>
    </row>
    <row r="138" spans="4:4" ht="12.75" x14ac:dyDescent="0.15">
      <c r="D138" s="2"/>
    </row>
    <row r="139" spans="4:4" ht="12.75" x14ac:dyDescent="0.15">
      <c r="D139" s="2"/>
    </row>
    <row r="140" spans="4:4" ht="12.75" x14ac:dyDescent="0.15">
      <c r="D140" s="2"/>
    </row>
    <row r="141" spans="4:4" ht="12.75" x14ac:dyDescent="0.15">
      <c r="D141" s="2"/>
    </row>
    <row r="142" spans="4:4" ht="12.75" x14ac:dyDescent="0.15">
      <c r="D142" s="2"/>
    </row>
    <row r="143" spans="4:4" ht="12.75" x14ac:dyDescent="0.15">
      <c r="D143" s="2"/>
    </row>
    <row r="144" spans="4:4" ht="12.75" x14ac:dyDescent="0.15">
      <c r="D144" s="2"/>
    </row>
    <row r="145" spans="4:4" ht="12.75" x14ac:dyDescent="0.15">
      <c r="D145" s="2"/>
    </row>
    <row r="146" spans="4:4" ht="12.75" x14ac:dyDescent="0.15">
      <c r="D146" s="2"/>
    </row>
    <row r="147" spans="4:4" ht="12.75" x14ac:dyDescent="0.15">
      <c r="D147" s="2"/>
    </row>
    <row r="148" spans="4:4" ht="12.75" x14ac:dyDescent="0.15">
      <c r="D148" s="2"/>
    </row>
    <row r="149" spans="4:4" ht="12.75" x14ac:dyDescent="0.15">
      <c r="D149" s="2"/>
    </row>
    <row r="150" spans="4:4" ht="12.75" x14ac:dyDescent="0.15">
      <c r="D150" s="2"/>
    </row>
    <row r="151" spans="4:4" ht="12.75" x14ac:dyDescent="0.15">
      <c r="D151" s="2"/>
    </row>
    <row r="152" spans="4:4" ht="12.75" x14ac:dyDescent="0.15">
      <c r="D152" s="2"/>
    </row>
    <row r="153" spans="4:4" ht="12.75" x14ac:dyDescent="0.15">
      <c r="D153" s="2"/>
    </row>
    <row r="154" spans="4:4" ht="12.75" x14ac:dyDescent="0.15">
      <c r="D154" s="2"/>
    </row>
    <row r="155" spans="4:4" ht="12.75" x14ac:dyDescent="0.15">
      <c r="D155" s="2"/>
    </row>
    <row r="156" spans="4:4" ht="12.75" x14ac:dyDescent="0.15">
      <c r="D156" s="2"/>
    </row>
    <row r="157" spans="4:4" ht="12.75" x14ac:dyDescent="0.15">
      <c r="D157" s="2"/>
    </row>
    <row r="158" spans="4:4" ht="12.75" x14ac:dyDescent="0.15">
      <c r="D158" s="2"/>
    </row>
    <row r="159" spans="4:4" ht="12.75" x14ac:dyDescent="0.15">
      <c r="D159" s="2"/>
    </row>
    <row r="160" spans="4:4" ht="12.75" x14ac:dyDescent="0.15">
      <c r="D160" s="2"/>
    </row>
    <row r="161" spans="4:4" ht="12.75" x14ac:dyDescent="0.15">
      <c r="D161" s="2"/>
    </row>
    <row r="162" spans="4:4" ht="12.75" x14ac:dyDescent="0.15">
      <c r="D162" s="2"/>
    </row>
    <row r="163" spans="4:4" ht="12.75" x14ac:dyDescent="0.15">
      <c r="D163" s="2"/>
    </row>
    <row r="164" spans="4:4" ht="12.75" x14ac:dyDescent="0.15">
      <c r="D164" s="2"/>
    </row>
    <row r="165" spans="4:4" ht="12.75" x14ac:dyDescent="0.15">
      <c r="D165" s="2"/>
    </row>
    <row r="166" spans="4:4" ht="12.75" x14ac:dyDescent="0.15">
      <c r="D166" s="2"/>
    </row>
    <row r="167" spans="4:4" ht="12.75" x14ac:dyDescent="0.15">
      <c r="D167" s="2"/>
    </row>
    <row r="168" spans="4:4" ht="12.75" x14ac:dyDescent="0.15">
      <c r="D168" s="2"/>
    </row>
    <row r="169" spans="4:4" ht="12.75" x14ac:dyDescent="0.15">
      <c r="D169" s="2"/>
    </row>
    <row r="170" spans="4:4" ht="12.75" x14ac:dyDescent="0.15">
      <c r="D170" s="2"/>
    </row>
    <row r="171" spans="4:4" ht="12.75" x14ac:dyDescent="0.15">
      <c r="D171" s="2"/>
    </row>
    <row r="172" spans="4:4" ht="12.75" x14ac:dyDescent="0.15">
      <c r="D172" s="2"/>
    </row>
    <row r="173" spans="4:4" ht="12.75" x14ac:dyDescent="0.15">
      <c r="D173" s="2"/>
    </row>
    <row r="174" spans="4:4" ht="12.75" x14ac:dyDescent="0.15">
      <c r="D174" s="2"/>
    </row>
    <row r="175" spans="4:4" ht="12.75" x14ac:dyDescent="0.15">
      <c r="D175" s="2"/>
    </row>
    <row r="176" spans="4:4" ht="12.75" x14ac:dyDescent="0.15">
      <c r="D176" s="2"/>
    </row>
    <row r="177" spans="4:4" ht="12.75" x14ac:dyDescent="0.15">
      <c r="D177" s="2"/>
    </row>
    <row r="178" spans="4:4" ht="12.75" x14ac:dyDescent="0.15">
      <c r="D178" s="2"/>
    </row>
    <row r="179" spans="4:4" ht="12.75" x14ac:dyDescent="0.15">
      <c r="D179" s="2"/>
    </row>
    <row r="180" spans="4:4" ht="12.75" x14ac:dyDescent="0.15">
      <c r="D180" s="2"/>
    </row>
    <row r="181" spans="4:4" ht="12.75" x14ac:dyDescent="0.15">
      <c r="D181" s="2"/>
    </row>
    <row r="182" spans="4:4" ht="12.75" x14ac:dyDescent="0.15">
      <c r="D182" s="2"/>
    </row>
    <row r="183" spans="4:4" ht="12.75" x14ac:dyDescent="0.15">
      <c r="D183" s="2"/>
    </row>
    <row r="184" spans="4:4" ht="12.75" x14ac:dyDescent="0.15">
      <c r="D184" s="2"/>
    </row>
    <row r="185" spans="4:4" ht="12.75" x14ac:dyDescent="0.15">
      <c r="D185" s="2"/>
    </row>
    <row r="186" spans="4:4" ht="12.75" x14ac:dyDescent="0.15">
      <c r="D186" s="2"/>
    </row>
    <row r="187" spans="4:4" ht="12.75" x14ac:dyDescent="0.15">
      <c r="D187" s="2"/>
    </row>
    <row r="188" spans="4:4" ht="12.75" x14ac:dyDescent="0.15">
      <c r="D188" s="2"/>
    </row>
    <row r="189" spans="4:4" ht="12.75" x14ac:dyDescent="0.15">
      <c r="D189" s="2"/>
    </row>
    <row r="190" spans="4:4" ht="12.75" x14ac:dyDescent="0.15">
      <c r="D190" s="2"/>
    </row>
    <row r="191" spans="4:4" ht="12.75" x14ac:dyDescent="0.15">
      <c r="D191" s="2"/>
    </row>
    <row r="192" spans="4:4" ht="12.75" x14ac:dyDescent="0.15">
      <c r="D192" s="2"/>
    </row>
    <row r="193" spans="4:4" ht="12.75" x14ac:dyDescent="0.15">
      <c r="D193" s="2"/>
    </row>
    <row r="194" spans="4:4" ht="12.75" x14ac:dyDescent="0.15">
      <c r="D194" s="2"/>
    </row>
    <row r="195" spans="4:4" ht="12.75" x14ac:dyDescent="0.15">
      <c r="D195" s="2"/>
    </row>
    <row r="196" spans="4:4" ht="12.75" x14ac:dyDescent="0.15">
      <c r="D196" s="2"/>
    </row>
    <row r="197" spans="4:4" ht="12.75" x14ac:dyDescent="0.15">
      <c r="D197" s="2"/>
    </row>
    <row r="198" spans="4:4" ht="12.75" x14ac:dyDescent="0.15">
      <c r="D198" s="2"/>
    </row>
    <row r="199" spans="4:4" ht="12.75" x14ac:dyDescent="0.15">
      <c r="D199" s="2"/>
    </row>
    <row r="200" spans="4:4" ht="12.75" x14ac:dyDescent="0.15">
      <c r="D200" s="2"/>
    </row>
    <row r="201" spans="4:4" ht="12.75" x14ac:dyDescent="0.15">
      <c r="D201" s="2"/>
    </row>
    <row r="202" spans="4:4" ht="12.75" x14ac:dyDescent="0.15">
      <c r="D202" s="2"/>
    </row>
    <row r="203" spans="4:4" ht="12.75" x14ac:dyDescent="0.15">
      <c r="D203" s="2"/>
    </row>
    <row r="204" spans="4:4" ht="12.75" x14ac:dyDescent="0.15">
      <c r="D204" s="2"/>
    </row>
    <row r="205" spans="4:4" ht="12.75" x14ac:dyDescent="0.15">
      <c r="D205" s="2"/>
    </row>
    <row r="206" spans="4:4" ht="12.75" x14ac:dyDescent="0.15">
      <c r="D206" s="2"/>
    </row>
    <row r="207" spans="4:4" ht="12.75" x14ac:dyDescent="0.15">
      <c r="D207" s="2"/>
    </row>
    <row r="208" spans="4:4" ht="12.75" x14ac:dyDescent="0.15">
      <c r="D208" s="2"/>
    </row>
    <row r="209" spans="4:4" ht="12.75" x14ac:dyDescent="0.15">
      <c r="D209" s="2"/>
    </row>
    <row r="210" spans="4:4" ht="12.75" x14ac:dyDescent="0.15">
      <c r="D210" s="2"/>
    </row>
    <row r="211" spans="4:4" ht="12.75" x14ac:dyDescent="0.15">
      <c r="D211" s="2"/>
    </row>
    <row r="212" spans="4:4" ht="12.75" x14ac:dyDescent="0.15">
      <c r="D212" s="2"/>
    </row>
    <row r="213" spans="4:4" ht="12.75" x14ac:dyDescent="0.15">
      <c r="D213" s="2"/>
    </row>
    <row r="214" spans="4:4" ht="12.75" x14ac:dyDescent="0.15">
      <c r="D214" s="2"/>
    </row>
    <row r="215" spans="4:4" ht="12.75" x14ac:dyDescent="0.15">
      <c r="D215" s="2"/>
    </row>
    <row r="216" spans="4:4" ht="12.75" x14ac:dyDescent="0.15">
      <c r="D216" s="2"/>
    </row>
    <row r="217" spans="4:4" ht="12.75" x14ac:dyDescent="0.15">
      <c r="D217" s="2"/>
    </row>
    <row r="218" spans="4:4" ht="12.75" x14ac:dyDescent="0.15">
      <c r="D218" s="2"/>
    </row>
    <row r="219" spans="4:4" ht="12.75" x14ac:dyDescent="0.15">
      <c r="D219" s="2"/>
    </row>
    <row r="220" spans="4:4" ht="12.75" x14ac:dyDescent="0.15">
      <c r="D220" s="2"/>
    </row>
    <row r="221" spans="4:4" ht="12.75" x14ac:dyDescent="0.15">
      <c r="D221" s="2"/>
    </row>
    <row r="222" spans="4:4" ht="12.75" x14ac:dyDescent="0.15">
      <c r="D222" s="2"/>
    </row>
    <row r="223" spans="4:4" ht="12.75" x14ac:dyDescent="0.15">
      <c r="D223" s="2"/>
    </row>
    <row r="224" spans="4:4" ht="12.75" x14ac:dyDescent="0.15">
      <c r="D224" s="2"/>
    </row>
    <row r="225" spans="4:4" ht="12.75" x14ac:dyDescent="0.15">
      <c r="D225" s="2"/>
    </row>
    <row r="226" spans="4:4" ht="12.75" x14ac:dyDescent="0.15">
      <c r="D226" s="2"/>
    </row>
    <row r="227" spans="4:4" ht="12.75" x14ac:dyDescent="0.15">
      <c r="D227" s="2"/>
    </row>
    <row r="228" spans="4:4" ht="12.75" x14ac:dyDescent="0.15">
      <c r="D228" s="2"/>
    </row>
    <row r="229" spans="4:4" ht="12.75" x14ac:dyDescent="0.15">
      <c r="D229" s="2"/>
    </row>
    <row r="230" spans="4:4" ht="12.75" x14ac:dyDescent="0.15">
      <c r="D230" s="2"/>
    </row>
    <row r="231" spans="4:4" ht="12.75" x14ac:dyDescent="0.15">
      <c r="D231" s="2"/>
    </row>
    <row r="232" spans="4:4" ht="12.75" x14ac:dyDescent="0.15">
      <c r="D232" s="2"/>
    </row>
    <row r="233" spans="4:4" ht="12.75" x14ac:dyDescent="0.15">
      <c r="D233" s="2"/>
    </row>
    <row r="234" spans="4:4" ht="12.75" x14ac:dyDescent="0.15">
      <c r="D234" s="2"/>
    </row>
    <row r="235" spans="4:4" ht="12.75" x14ac:dyDescent="0.15">
      <c r="D235" s="2"/>
    </row>
    <row r="236" spans="4:4" ht="12.75" x14ac:dyDescent="0.15">
      <c r="D236" s="2"/>
    </row>
    <row r="237" spans="4:4" ht="12.75" x14ac:dyDescent="0.15">
      <c r="D237" s="2"/>
    </row>
    <row r="238" spans="4:4" ht="12.75" x14ac:dyDescent="0.15">
      <c r="D238" s="2"/>
    </row>
    <row r="239" spans="4:4" ht="12.75" x14ac:dyDescent="0.15">
      <c r="D239" s="2"/>
    </row>
    <row r="240" spans="4:4" ht="12.75" x14ac:dyDescent="0.15">
      <c r="D240" s="2"/>
    </row>
    <row r="241" spans="4:4" ht="12.75" x14ac:dyDescent="0.15">
      <c r="D241" s="2"/>
    </row>
    <row r="242" spans="4:4" ht="12.75" x14ac:dyDescent="0.15">
      <c r="D242" s="2"/>
    </row>
    <row r="243" spans="4:4" ht="12.75" x14ac:dyDescent="0.15">
      <c r="D243" s="2"/>
    </row>
    <row r="244" spans="4:4" ht="12.75" x14ac:dyDescent="0.15">
      <c r="D244" s="2"/>
    </row>
    <row r="245" spans="4:4" ht="12.75" x14ac:dyDescent="0.15">
      <c r="D245" s="2"/>
    </row>
    <row r="246" spans="4:4" ht="12.75" x14ac:dyDescent="0.15">
      <c r="D246" s="2"/>
    </row>
    <row r="247" spans="4:4" ht="12.75" x14ac:dyDescent="0.15">
      <c r="D247" s="2"/>
    </row>
    <row r="248" spans="4:4" ht="12.75" x14ac:dyDescent="0.15">
      <c r="D248" s="2"/>
    </row>
    <row r="249" spans="4:4" ht="12.75" x14ac:dyDescent="0.15">
      <c r="D249" s="2"/>
    </row>
    <row r="250" spans="4:4" ht="12.75" x14ac:dyDescent="0.15">
      <c r="D250" s="2"/>
    </row>
    <row r="251" spans="4:4" ht="12.75" x14ac:dyDescent="0.15">
      <c r="D251" s="2"/>
    </row>
    <row r="252" spans="4:4" ht="12.75" x14ac:dyDescent="0.15">
      <c r="D252" s="2"/>
    </row>
    <row r="253" spans="4:4" ht="12.75" x14ac:dyDescent="0.15">
      <c r="D253" s="2"/>
    </row>
    <row r="254" spans="4:4" ht="12.75" x14ac:dyDescent="0.15">
      <c r="D254" s="2"/>
    </row>
    <row r="255" spans="4:4" ht="12.75" x14ac:dyDescent="0.15">
      <c r="D255" s="2"/>
    </row>
    <row r="256" spans="4:4" ht="12.75" x14ac:dyDescent="0.15">
      <c r="D256" s="2"/>
    </row>
    <row r="257" spans="4:4" ht="12.75" x14ac:dyDescent="0.15">
      <c r="D257" s="2"/>
    </row>
    <row r="258" spans="4:4" ht="12.75" x14ac:dyDescent="0.15">
      <c r="D258" s="2"/>
    </row>
    <row r="259" spans="4:4" ht="12.75" x14ac:dyDescent="0.15">
      <c r="D259" s="2"/>
    </row>
    <row r="260" spans="4:4" ht="12.75" x14ac:dyDescent="0.15">
      <c r="D260" s="2"/>
    </row>
    <row r="261" spans="4:4" ht="12.75" x14ac:dyDescent="0.15">
      <c r="D261" s="2"/>
    </row>
    <row r="262" spans="4:4" ht="12.75" x14ac:dyDescent="0.15">
      <c r="D262" s="2"/>
    </row>
    <row r="263" spans="4:4" ht="12.75" x14ac:dyDescent="0.15">
      <c r="D263" s="2"/>
    </row>
    <row r="264" spans="4:4" ht="12.75" x14ac:dyDescent="0.15">
      <c r="D264" s="2"/>
    </row>
    <row r="265" spans="4:4" ht="12.75" x14ac:dyDescent="0.15">
      <c r="D265" s="2"/>
    </row>
    <row r="266" spans="4:4" ht="12.75" x14ac:dyDescent="0.15">
      <c r="D266" s="2"/>
    </row>
    <row r="267" spans="4:4" ht="12.75" x14ac:dyDescent="0.15">
      <c r="D267" s="2"/>
    </row>
    <row r="268" spans="4:4" ht="12.75" x14ac:dyDescent="0.15">
      <c r="D268" s="2"/>
    </row>
    <row r="269" spans="4:4" ht="12.75" x14ac:dyDescent="0.15">
      <c r="D269" s="2"/>
    </row>
    <row r="270" spans="4:4" ht="12.75" x14ac:dyDescent="0.15">
      <c r="D270" s="2"/>
    </row>
    <row r="271" spans="4:4" ht="12.75" x14ac:dyDescent="0.15">
      <c r="D271" s="2"/>
    </row>
    <row r="272" spans="4:4" ht="12.75" x14ac:dyDescent="0.15">
      <c r="D272" s="2"/>
    </row>
    <row r="273" spans="4:4" ht="12.75" x14ac:dyDescent="0.15">
      <c r="D273" s="2"/>
    </row>
    <row r="274" spans="4:4" ht="12.75" x14ac:dyDescent="0.15">
      <c r="D274" s="2"/>
    </row>
    <row r="275" spans="4:4" ht="12.75" x14ac:dyDescent="0.15">
      <c r="D275" s="2"/>
    </row>
    <row r="276" spans="4:4" ht="12.75" x14ac:dyDescent="0.15">
      <c r="D276" s="2"/>
    </row>
    <row r="277" spans="4:4" ht="12.75" x14ac:dyDescent="0.15">
      <c r="D277" s="2"/>
    </row>
    <row r="278" spans="4:4" ht="12.75" x14ac:dyDescent="0.15">
      <c r="D278" s="2"/>
    </row>
    <row r="279" spans="4:4" ht="12.75" x14ac:dyDescent="0.15">
      <c r="D279" s="2"/>
    </row>
    <row r="280" spans="4:4" ht="12.75" x14ac:dyDescent="0.15">
      <c r="D280" s="2"/>
    </row>
    <row r="281" spans="4:4" ht="12.75" x14ac:dyDescent="0.15">
      <c r="D281" s="2"/>
    </row>
    <row r="282" spans="4:4" ht="12.75" x14ac:dyDescent="0.15">
      <c r="D282" s="2"/>
    </row>
    <row r="283" spans="4:4" ht="12.75" x14ac:dyDescent="0.15">
      <c r="D283" s="2"/>
    </row>
    <row r="284" spans="4:4" ht="12.75" x14ac:dyDescent="0.15">
      <c r="D284" s="2"/>
    </row>
    <row r="285" spans="4:4" ht="12.75" x14ac:dyDescent="0.15">
      <c r="D285" s="2"/>
    </row>
    <row r="286" spans="4:4" ht="12.75" x14ac:dyDescent="0.15">
      <c r="D286" s="2"/>
    </row>
    <row r="287" spans="4:4" ht="12.75" x14ac:dyDescent="0.15">
      <c r="D287" s="2"/>
    </row>
    <row r="288" spans="4:4" ht="12.75" x14ac:dyDescent="0.15">
      <c r="D288" s="2"/>
    </row>
    <row r="289" spans="4:4" ht="12.75" x14ac:dyDescent="0.15">
      <c r="D289" s="2"/>
    </row>
    <row r="290" spans="4:4" ht="12.75" x14ac:dyDescent="0.15">
      <c r="D290" s="2"/>
    </row>
    <row r="291" spans="4:4" ht="12.75" x14ac:dyDescent="0.15">
      <c r="D291" s="2"/>
    </row>
    <row r="292" spans="4:4" ht="12.75" x14ac:dyDescent="0.15">
      <c r="D292" s="2"/>
    </row>
    <row r="293" spans="4:4" ht="12.75" x14ac:dyDescent="0.15">
      <c r="D293" s="2"/>
    </row>
    <row r="294" spans="4:4" ht="12.75" x14ac:dyDescent="0.15">
      <c r="D294" s="2"/>
    </row>
    <row r="295" spans="4:4" ht="12.75" x14ac:dyDescent="0.15">
      <c r="D295" s="2"/>
    </row>
    <row r="296" spans="4:4" ht="12.75" x14ac:dyDescent="0.15">
      <c r="D296" s="2"/>
    </row>
    <row r="297" spans="4:4" ht="12.75" x14ac:dyDescent="0.15">
      <c r="D297" s="2"/>
    </row>
    <row r="298" spans="4:4" ht="12.75" x14ac:dyDescent="0.15">
      <c r="D298" s="2"/>
    </row>
    <row r="299" spans="4:4" ht="12.75" x14ac:dyDescent="0.15">
      <c r="D299" s="2"/>
    </row>
    <row r="300" spans="4:4" ht="12.75" x14ac:dyDescent="0.15">
      <c r="D300" s="2"/>
    </row>
    <row r="301" spans="4:4" ht="12.75" x14ac:dyDescent="0.15">
      <c r="D301" s="2"/>
    </row>
    <row r="302" spans="4:4" ht="12.75" x14ac:dyDescent="0.15">
      <c r="D302" s="2"/>
    </row>
    <row r="303" spans="4:4" ht="12.75" x14ac:dyDescent="0.15">
      <c r="D303" s="2"/>
    </row>
    <row r="304" spans="4:4" ht="12.75" x14ac:dyDescent="0.15">
      <c r="D304" s="2"/>
    </row>
    <row r="305" spans="4:4" ht="12.75" x14ac:dyDescent="0.15">
      <c r="D305" s="2"/>
    </row>
    <row r="306" spans="4:4" ht="12.75" x14ac:dyDescent="0.15">
      <c r="D306" s="2"/>
    </row>
    <row r="307" spans="4:4" ht="12.75" x14ac:dyDescent="0.15">
      <c r="D307" s="2"/>
    </row>
    <row r="308" spans="4:4" ht="12.75" x14ac:dyDescent="0.15">
      <c r="D308" s="2"/>
    </row>
    <row r="309" spans="4:4" ht="12.75" x14ac:dyDescent="0.15">
      <c r="D309" s="2"/>
    </row>
    <row r="310" spans="4:4" ht="12.75" x14ac:dyDescent="0.15">
      <c r="D310" s="2"/>
    </row>
    <row r="311" spans="4:4" ht="12.75" x14ac:dyDescent="0.15">
      <c r="D311" s="2"/>
    </row>
    <row r="312" spans="4:4" ht="12.75" x14ac:dyDescent="0.15">
      <c r="D312" s="2"/>
    </row>
    <row r="313" spans="4:4" ht="12.75" x14ac:dyDescent="0.15">
      <c r="D313" s="2"/>
    </row>
    <row r="314" spans="4:4" ht="12.75" x14ac:dyDescent="0.15">
      <c r="D314" s="2"/>
    </row>
    <row r="315" spans="4:4" ht="12.75" x14ac:dyDescent="0.15">
      <c r="D315" s="2"/>
    </row>
    <row r="316" spans="4:4" ht="12.75" x14ac:dyDescent="0.15">
      <c r="D316" s="2"/>
    </row>
    <row r="317" spans="4:4" ht="12.75" x14ac:dyDescent="0.15">
      <c r="D317" s="2"/>
    </row>
    <row r="318" spans="4:4" ht="12.75" x14ac:dyDescent="0.15">
      <c r="D318" s="2"/>
    </row>
    <row r="319" spans="4:4" ht="12.75" x14ac:dyDescent="0.15">
      <c r="D319" s="2"/>
    </row>
    <row r="320" spans="4:4" ht="12.75" x14ac:dyDescent="0.15">
      <c r="D320" s="2"/>
    </row>
    <row r="321" spans="4:4" ht="12.75" x14ac:dyDescent="0.15">
      <c r="D321" s="2"/>
    </row>
    <row r="322" spans="4:4" ht="12.75" x14ac:dyDescent="0.15">
      <c r="D322" s="2"/>
    </row>
    <row r="323" spans="4:4" ht="12.75" x14ac:dyDescent="0.15">
      <c r="D323" s="2"/>
    </row>
    <row r="324" spans="4:4" ht="12.75" x14ac:dyDescent="0.15">
      <c r="D324" s="2"/>
    </row>
    <row r="325" spans="4:4" ht="12.75" x14ac:dyDescent="0.15">
      <c r="D325" s="2"/>
    </row>
    <row r="326" spans="4:4" ht="12.75" x14ac:dyDescent="0.15">
      <c r="D326" s="2"/>
    </row>
    <row r="327" spans="4:4" ht="12.75" x14ac:dyDescent="0.15">
      <c r="D327" s="2"/>
    </row>
    <row r="328" spans="4:4" ht="12.75" x14ac:dyDescent="0.15">
      <c r="D328" s="2"/>
    </row>
    <row r="329" spans="4:4" ht="12.75" x14ac:dyDescent="0.15">
      <c r="D329" s="2"/>
    </row>
    <row r="330" spans="4:4" ht="12.75" x14ac:dyDescent="0.15">
      <c r="D330" s="2"/>
    </row>
    <row r="331" spans="4:4" ht="12.75" x14ac:dyDescent="0.15">
      <c r="D331" s="2"/>
    </row>
    <row r="332" spans="4:4" ht="12.75" x14ac:dyDescent="0.15">
      <c r="D332" s="2"/>
    </row>
    <row r="333" spans="4:4" ht="12.75" x14ac:dyDescent="0.15">
      <c r="D333" s="2"/>
    </row>
    <row r="334" spans="4:4" ht="12.75" x14ac:dyDescent="0.15">
      <c r="D334" s="2"/>
    </row>
    <row r="335" spans="4:4" ht="12.75" x14ac:dyDescent="0.15">
      <c r="D335" s="2"/>
    </row>
    <row r="336" spans="4:4" ht="12.75" x14ac:dyDescent="0.15">
      <c r="D336" s="2"/>
    </row>
    <row r="337" spans="4:4" ht="12.75" x14ac:dyDescent="0.15">
      <c r="D337" s="2"/>
    </row>
    <row r="338" spans="4:4" ht="12.75" x14ac:dyDescent="0.15">
      <c r="D338" s="2"/>
    </row>
    <row r="339" spans="4:4" ht="12.75" x14ac:dyDescent="0.15">
      <c r="D339" s="2"/>
    </row>
    <row r="340" spans="4:4" ht="12.75" x14ac:dyDescent="0.15">
      <c r="D340" s="2"/>
    </row>
    <row r="341" spans="4:4" ht="12.75" x14ac:dyDescent="0.15">
      <c r="D341" s="2"/>
    </row>
    <row r="342" spans="4:4" ht="12.75" x14ac:dyDescent="0.15">
      <c r="D342" s="2"/>
    </row>
    <row r="343" spans="4:4" ht="12.75" x14ac:dyDescent="0.15">
      <c r="D343" s="2"/>
    </row>
    <row r="344" spans="4:4" ht="12.75" x14ac:dyDescent="0.15">
      <c r="D344" s="2"/>
    </row>
    <row r="345" spans="4:4" ht="12.75" x14ac:dyDescent="0.15">
      <c r="D345" s="2"/>
    </row>
    <row r="346" spans="4:4" ht="12.75" x14ac:dyDescent="0.15">
      <c r="D346" s="2"/>
    </row>
    <row r="347" spans="4:4" ht="12.75" x14ac:dyDescent="0.15">
      <c r="D347" s="2"/>
    </row>
    <row r="348" spans="4:4" ht="12.75" x14ac:dyDescent="0.15">
      <c r="D348" s="2"/>
    </row>
    <row r="349" spans="4:4" ht="12.75" x14ac:dyDescent="0.15">
      <c r="D349" s="2"/>
    </row>
    <row r="350" spans="4:4" ht="12.75" x14ac:dyDescent="0.15">
      <c r="D350" s="2"/>
    </row>
    <row r="351" spans="4:4" ht="12.75" x14ac:dyDescent="0.15">
      <c r="D351" s="2"/>
    </row>
    <row r="352" spans="4:4" ht="12.75" x14ac:dyDescent="0.15">
      <c r="D352" s="2"/>
    </row>
    <row r="353" spans="4:4" ht="12.75" x14ac:dyDescent="0.15">
      <c r="D353" s="2"/>
    </row>
    <row r="354" spans="4:4" ht="12.75" x14ac:dyDescent="0.15">
      <c r="D354" s="2"/>
    </row>
    <row r="355" spans="4:4" ht="12.75" x14ac:dyDescent="0.15">
      <c r="D355" s="2"/>
    </row>
    <row r="356" spans="4:4" ht="12.75" x14ac:dyDescent="0.15">
      <c r="D356" s="2"/>
    </row>
    <row r="357" spans="4:4" ht="12.75" x14ac:dyDescent="0.15">
      <c r="D357" s="2"/>
    </row>
    <row r="358" spans="4:4" ht="12.75" x14ac:dyDescent="0.15">
      <c r="D358" s="2"/>
    </row>
    <row r="359" spans="4:4" ht="12.75" x14ac:dyDescent="0.15">
      <c r="D359" s="2"/>
    </row>
    <row r="360" spans="4:4" ht="12.75" x14ac:dyDescent="0.15">
      <c r="D360" s="2"/>
    </row>
    <row r="361" spans="4:4" ht="12.75" x14ac:dyDescent="0.15">
      <c r="D361" s="2"/>
    </row>
    <row r="362" spans="4:4" ht="12.75" x14ac:dyDescent="0.15">
      <c r="D362" s="2"/>
    </row>
    <row r="363" spans="4:4" ht="12.75" x14ac:dyDescent="0.15">
      <c r="D363" s="2"/>
    </row>
    <row r="364" spans="4:4" ht="12.75" x14ac:dyDescent="0.15">
      <c r="D364" s="2"/>
    </row>
    <row r="365" spans="4:4" ht="12.75" x14ac:dyDescent="0.15">
      <c r="D365" s="2"/>
    </row>
    <row r="366" spans="4:4" ht="12.75" x14ac:dyDescent="0.15">
      <c r="D366" s="2"/>
    </row>
    <row r="367" spans="4:4" ht="12.75" x14ac:dyDescent="0.15">
      <c r="D367" s="2"/>
    </row>
    <row r="368" spans="4:4" ht="12.75" x14ac:dyDescent="0.15">
      <c r="D368" s="2"/>
    </row>
    <row r="369" spans="4:4" ht="12.75" x14ac:dyDescent="0.15">
      <c r="D369" s="2"/>
    </row>
    <row r="370" spans="4:4" ht="12.75" x14ac:dyDescent="0.15">
      <c r="D370" s="2"/>
    </row>
    <row r="371" spans="4:4" ht="12.75" x14ac:dyDescent="0.15">
      <c r="D371" s="2"/>
    </row>
    <row r="372" spans="4:4" ht="12.75" x14ac:dyDescent="0.15">
      <c r="D372" s="2"/>
    </row>
    <row r="373" spans="4:4" ht="12.75" x14ac:dyDescent="0.15">
      <c r="D373" s="2"/>
    </row>
    <row r="374" spans="4:4" ht="12.75" x14ac:dyDescent="0.15">
      <c r="D374" s="2"/>
    </row>
    <row r="375" spans="4:4" ht="12.75" x14ac:dyDescent="0.15">
      <c r="D375" s="2"/>
    </row>
    <row r="376" spans="4:4" ht="12.75" x14ac:dyDescent="0.15">
      <c r="D376" s="2"/>
    </row>
    <row r="377" spans="4:4" ht="12.75" x14ac:dyDescent="0.15">
      <c r="D377" s="2"/>
    </row>
    <row r="378" spans="4:4" ht="12.75" x14ac:dyDescent="0.15">
      <c r="D378" s="2"/>
    </row>
    <row r="379" spans="4:4" ht="12.75" x14ac:dyDescent="0.15">
      <c r="D379" s="2"/>
    </row>
    <row r="380" spans="4:4" ht="12.75" x14ac:dyDescent="0.15">
      <c r="D380" s="2"/>
    </row>
    <row r="381" spans="4:4" ht="12.75" x14ac:dyDescent="0.15">
      <c r="D381" s="2"/>
    </row>
    <row r="382" spans="4:4" ht="12.75" x14ac:dyDescent="0.15">
      <c r="D382" s="2"/>
    </row>
    <row r="383" spans="4:4" ht="12.75" x14ac:dyDescent="0.15">
      <c r="D383" s="2"/>
    </row>
    <row r="384" spans="4:4" ht="12.75" x14ac:dyDescent="0.15">
      <c r="D384" s="2"/>
    </row>
    <row r="385" spans="4:4" ht="12.75" x14ac:dyDescent="0.15">
      <c r="D385" s="2"/>
    </row>
    <row r="386" spans="4:4" ht="12.75" x14ac:dyDescent="0.15">
      <c r="D386" s="2"/>
    </row>
    <row r="387" spans="4:4" ht="12.75" x14ac:dyDescent="0.15">
      <c r="D387" s="2"/>
    </row>
    <row r="388" spans="4:4" ht="12.75" x14ac:dyDescent="0.15">
      <c r="D388" s="2"/>
    </row>
    <row r="389" spans="4:4" ht="12.75" x14ac:dyDescent="0.15">
      <c r="D389" s="2"/>
    </row>
    <row r="390" spans="4:4" ht="12.75" x14ac:dyDescent="0.15">
      <c r="D390" s="2"/>
    </row>
    <row r="391" spans="4:4" ht="12.75" x14ac:dyDescent="0.15">
      <c r="D391" s="2"/>
    </row>
    <row r="392" spans="4:4" ht="12.75" x14ac:dyDescent="0.15">
      <c r="D392" s="2"/>
    </row>
    <row r="393" spans="4:4" ht="12.75" x14ac:dyDescent="0.15">
      <c r="D393" s="2"/>
    </row>
    <row r="394" spans="4:4" ht="12.75" x14ac:dyDescent="0.15">
      <c r="D394" s="2"/>
    </row>
    <row r="395" spans="4:4" ht="12.75" x14ac:dyDescent="0.15">
      <c r="D395" s="2"/>
    </row>
    <row r="396" spans="4:4" ht="12.75" x14ac:dyDescent="0.15">
      <c r="D396" s="2"/>
    </row>
    <row r="397" spans="4:4" ht="12.75" x14ac:dyDescent="0.15">
      <c r="D397" s="2"/>
    </row>
    <row r="398" spans="4:4" ht="12.75" x14ac:dyDescent="0.15">
      <c r="D398" s="2"/>
    </row>
    <row r="399" spans="4:4" ht="12.75" x14ac:dyDescent="0.15">
      <c r="D399" s="2"/>
    </row>
    <row r="400" spans="4:4" ht="12.75" x14ac:dyDescent="0.15">
      <c r="D400" s="2"/>
    </row>
    <row r="401" spans="4:4" ht="12.75" x14ac:dyDescent="0.15">
      <c r="D401" s="2"/>
    </row>
    <row r="402" spans="4:4" ht="12.75" x14ac:dyDescent="0.15">
      <c r="D402" s="2"/>
    </row>
    <row r="403" spans="4:4" ht="12.75" x14ac:dyDescent="0.15">
      <c r="D403" s="2"/>
    </row>
    <row r="404" spans="4:4" ht="12.75" x14ac:dyDescent="0.15">
      <c r="D404" s="2"/>
    </row>
    <row r="405" spans="4:4" ht="12.75" x14ac:dyDescent="0.15">
      <c r="D405" s="2"/>
    </row>
    <row r="406" spans="4:4" ht="12.75" x14ac:dyDescent="0.15">
      <c r="D406" s="2"/>
    </row>
    <row r="407" spans="4:4" ht="12.75" x14ac:dyDescent="0.15">
      <c r="D407" s="2"/>
    </row>
    <row r="408" spans="4:4" ht="12.75" x14ac:dyDescent="0.15">
      <c r="D408" s="2"/>
    </row>
    <row r="409" spans="4:4" ht="12.75" x14ac:dyDescent="0.15">
      <c r="D409" s="2"/>
    </row>
    <row r="410" spans="4:4" ht="12.75" x14ac:dyDescent="0.15">
      <c r="D410" s="2"/>
    </row>
    <row r="411" spans="4:4" ht="12.75" x14ac:dyDescent="0.15">
      <c r="D411" s="2"/>
    </row>
    <row r="412" spans="4:4" ht="12.75" x14ac:dyDescent="0.15">
      <c r="D412" s="2"/>
    </row>
    <row r="413" spans="4:4" ht="12.75" x14ac:dyDescent="0.15">
      <c r="D413" s="2"/>
    </row>
    <row r="414" spans="4:4" ht="12.75" x14ac:dyDescent="0.15">
      <c r="D414" s="2"/>
    </row>
    <row r="415" spans="4:4" ht="12.75" x14ac:dyDescent="0.15">
      <c r="D415" s="2"/>
    </row>
    <row r="416" spans="4:4" ht="12.75" x14ac:dyDescent="0.15">
      <c r="D416" s="2"/>
    </row>
    <row r="417" spans="4:4" ht="12.75" x14ac:dyDescent="0.15">
      <c r="D417" s="2"/>
    </row>
    <row r="418" spans="4:4" ht="12.75" x14ac:dyDescent="0.15">
      <c r="D418" s="2"/>
    </row>
    <row r="419" spans="4:4" ht="12.75" x14ac:dyDescent="0.15">
      <c r="D419" s="2"/>
    </row>
    <row r="420" spans="4:4" ht="12.75" x14ac:dyDescent="0.15">
      <c r="D420" s="2"/>
    </row>
    <row r="421" spans="4:4" ht="12.75" x14ac:dyDescent="0.15">
      <c r="D421" s="2"/>
    </row>
    <row r="422" spans="4:4" ht="12.75" x14ac:dyDescent="0.15">
      <c r="D422" s="2"/>
    </row>
    <row r="423" spans="4:4" ht="12.75" x14ac:dyDescent="0.15">
      <c r="D423" s="2"/>
    </row>
    <row r="424" spans="4:4" ht="12.75" x14ac:dyDescent="0.15">
      <c r="D424" s="2"/>
    </row>
    <row r="425" spans="4:4" ht="12.75" x14ac:dyDescent="0.15">
      <c r="D425" s="2"/>
    </row>
    <row r="426" spans="4:4" ht="12.75" x14ac:dyDescent="0.15">
      <c r="D426" s="2"/>
    </row>
    <row r="427" spans="4:4" ht="12.75" x14ac:dyDescent="0.15">
      <c r="D427" s="2"/>
    </row>
    <row r="428" spans="4:4" ht="12.75" x14ac:dyDescent="0.15">
      <c r="D428" s="2"/>
    </row>
    <row r="429" spans="4:4" ht="12.75" x14ac:dyDescent="0.15">
      <c r="D429" s="2"/>
    </row>
    <row r="430" spans="4:4" ht="12.75" x14ac:dyDescent="0.15">
      <c r="D430" s="2"/>
    </row>
    <row r="431" spans="4:4" ht="12.75" x14ac:dyDescent="0.15">
      <c r="D431" s="2"/>
    </row>
    <row r="432" spans="4:4" ht="12.75" x14ac:dyDescent="0.15">
      <c r="D432" s="2"/>
    </row>
    <row r="433" spans="4:4" ht="12.75" x14ac:dyDescent="0.15">
      <c r="D433" s="2"/>
    </row>
    <row r="434" spans="4:4" ht="12.75" x14ac:dyDescent="0.15">
      <c r="D434" s="2"/>
    </row>
    <row r="435" spans="4:4" ht="12.75" x14ac:dyDescent="0.15">
      <c r="D435" s="2"/>
    </row>
    <row r="436" spans="4:4" ht="12.75" x14ac:dyDescent="0.15">
      <c r="D436" s="2"/>
    </row>
    <row r="437" spans="4:4" ht="12.75" x14ac:dyDescent="0.15">
      <c r="D437" s="2"/>
    </row>
    <row r="438" spans="4:4" ht="12.75" x14ac:dyDescent="0.15">
      <c r="D438" s="2"/>
    </row>
    <row r="439" spans="4:4" ht="12.75" x14ac:dyDescent="0.15">
      <c r="D439" s="2"/>
    </row>
    <row r="440" spans="4:4" ht="12.75" x14ac:dyDescent="0.15">
      <c r="D440" s="2"/>
    </row>
    <row r="441" spans="4:4" ht="12.75" x14ac:dyDescent="0.15">
      <c r="D441" s="2"/>
    </row>
    <row r="442" spans="4:4" ht="12.75" x14ac:dyDescent="0.15">
      <c r="D442" s="2"/>
    </row>
    <row r="443" spans="4:4" ht="12.75" x14ac:dyDescent="0.15">
      <c r="D443" s="2"/>
    </row>
    <row r="444" spans="4:4" ht="12.75" x14ac:dyDescent="0.15">
      <c r="D444" s="2"/>
    </row>
    <row r="445" spans="4:4" ht="12.75" x14ac:dyDescent="0.15">
      <c r="D445" s="2"/>
    </row>
    <row r="446" spans="4:4" ht="12.75" x14ac:dyDescent="0.15">
      <c r="D446" s="2"/>
    </row>
    <row r="447" spans="4:4" ht="12.75" x14ac:dyDescent="0.15">
      <c r="D447" s="2"/>
    </row>
    <row r="448" spans="4:4" ht="12.75" x14ac:dyDescent="0.15">
      <c r="D448" s="2"/>
    </row>
    <row r="449" spans="4:4" ht="12.75" x14ac:dyDescent="0.15">
      <c r="D449" s="2"/>
    </row>
    <row r="450" spans="4:4" ht="12.75" x14ac:dyDescent="0.15">
      <c r="D450" s="2"/>
    </row>
    <row r="451" spans="4:4" ht="12.75" x14ac:dyDescent="0.15">
      <c r="D451" s="2"/>
    </row>
    <row r="452" spans="4:4" ht="12.75" x14ac:dyDescent="0.15">
      <c r="D452" s="2"/>
    </row>
    <row r="453" spans="4:4" ht="12.75" x14ac:dyDescent="0.15">
      <c r="D453" s="2"/>
    </row>
    <row r="454" spans="4:4" ht="12.75" x14ac:dyDescent="0.15">
      <c r="D454" s="2"/>
    </row>
    <row r="455" spans="4:4" ht="12.75" x14ac:dyDescent="0.15">
      <c r="D455" s="2"/>
    </row>
    <row r="456" spans="4:4" ht="12.75" x14ac:dyDescent="0.15">
      <c r="D456" s="2"/>
    </row>
    <row r="457" spans="4:4" ht="12.75" x14ac:dyDescent="0.15">
      <c r="D457" s="2"/>
    </row>
    <row r="458" spans="4:4" ht="12.75" x14ac:dyDescent="0.15">
      <c r="D458" s="2"/>
    </row>
    <row r="459" spans="4:4" ht="12.75" x14ac:dyDescent="0.15">
      <c r="D459" s="2"/>
    </row>
    <row r="460" spans="4:4" ht="12.75" x14ac:dyDescent="0.15">
      <c r="D460" s="2"/>
    </row>
    <row r="461" spans="4:4" ht="12.75" x14ac:dyDescent="0.15">
      <c r="D461" s="2"/>
    </row>
    <row r="462" spans="4:4" ht="12.75" x14ac:dyDescent="0.15">
      <c r="D462" s="2"/>
    </row>
    <row r="463" spans="4:4" ht="12.75" x14ac:dyDescent="0.15">
      <c r="D463" s="2"/>
    </row>
    <row r="464" spans="4:4" ht="12.75" x14ac:dyDescent="0.15">
      <c r="D464" s="2"/>
    </row>
    <row r="465" spans="4:4" ht="12.75" x14ac:dyDescent="0.15">
      <c r="D465" s="2"/>
    </row>
    <row r="466" spans="4:4" ht="12.75" x14ac:dyDescent="0.15">
      <c r="D466" s="2"/>
    </row>
    <row r="467" spans="4:4" ht="12.75" x14ac:dyDescent="0.15">
      <c r="D467" s="2"/>
    </row>
    <row r="468" spans="4:4" ht="12.75" x14ac:dyDescent="0.15">
      <c r="D468" s="2"/>
    </row>
    <row r="469" spans="4:4" ht="12.75" x14ac:dyDescent="0.15">
      <c r="D469" s="2"/>
    </row>
    <row r="470" spans="4:4" ht="12.75" x14ac:dyDescent="0.15">
      <c r="D470" s="2"/>
    </row>
    <row r="471" spans="4:4" ht="12.75" x14ac:dyDescent="0.15">
      <c r="D471" s="2"/>
    </row>
    <row r="472" spans="4:4" ht="12.75" x14ac:dyDescent="0.15">
      <c r="D472" s="2"/>
    </row>
    <row r="473" spans="4:4" ht="12.75" x14ac:dyDescent="0.15">
      <c r="D473" s="2"/>
    </row>
    <row r="474" spans="4:4" ht="12.75" x14ac:dyDescent="0.15">
      <c r="D474" s="2"/>
    </row>
    <row r="475" spans="4:4" ht="12.75" x14ac:dyDescent="0.15">
      <c r="D475" s="2"/>
    </row>
    <row r="476" spans="4:4" ht="12.75" x14ac:dyDescent="0.15">
      <c r="D476" s="2"/>
    </row>
    <row r="477" spans="4:4" ht="12.75" x14ac:dyDescent="0.15">
      <c r="D477" s="2"/>
    </row>
    <row r="478" spans="4:4" ht="12.75" x14ac:dyDescent="0.15">
      <c r="D478" s="2"/>
    </row>
    <row r="479" spans="4:4" ht="12.75" x14ac:dyDescent="0.15">
      <c r="D479" s="2"/>
    </row>
    <row r="480" spans="4:4" ht="12.75" x14ac:dyDescent="0.15">
      <c r="D480" s="2"/>
    </row>
    <row r="481" spans="4:4" ht="12.75" x14ac:dyDescent="0.15">
      <c r="D481" s="2"/>
    </row>
    <row r="482" spans="4:4" ht="12.75" x14ac:dyDescent="0.15">
      <c r="D482" s="2"/>
    </row>
    <row r="483" spans="4:4" ht="12.75" x14ac:dyDescent="0.15">
      <c r="D483" s="2"/>
    </row>
    <row r="484" spans="4:4" ht="12.75" x14ac:dyDescent="0.15">
      <c r="D484" s="2"/>
    </row>
    <row r="485" spans="4:4" ht="12.75" x14ac:dyDescent="0.15">
      <c r="D485" s="2"/>
    </row>
    <row r="486" spans="4:4" ht="12.75" x14ac:dyDescent="0.15">
      <c r="D486" s="2"/>
    </row>
    <row r="487" spans="4:4" ht="12.75" x14ac:dyDescent="0.15">
      <c r="D487" s="2"/>
    </row>
    <row r="488" spans="4:4" ht="12.75" x14ac:dyDescent="0.15">
      <c r="D488" s="2"/>
    </row>
    <row r="489" spans="4:4" ht="12.75" x14ac:dyDescent="0.15">
      <c r="D489" s="2"/>
    </row>
    <row r="490" spans="4:4" ht="12.75" x14ac:dyDescent="0.15">
      <c r="D490" s="2"/>
    </row>
    <row r="491" spans="4:4" ht="12.75" x14ac:dyDescent="0.15">
      <c r="D491" s="2"/>
    </row>
    <row r="492" spans="4:4" ht="12.75" x14ac:dyDescent="0.15">
      <c r="D492" s="2"/>
    </row>
    <row r="493" spans="4:4" ht="12.75" x14ac:dyDescent="0.15">
      <c r="D493" s="2"/>
    </row>
    <row r="494" spans="4:4" ht="12.75" x14ac:dyDescent="0.15">
      <c r="D494" s="2"/>
    </row>
    <row r="495" spans="4:4" ht="12.75" x14ac:dyDescent="0.15">
      <c r="D495" s="2"/>
    </row>
    <row r="496" spans="4:4" ht="12.75" x14ac:dyDescent="0.15">
      <c r="D496" s="2"/>
    </row>
    <row r="497" spans="4:4" ht="12.75" x14ac:dyDescent="0.15">
      <c r="D497" s="2"/>
    </row>
    <row r="498" spans="4:4" ht="12.75" x14ac:dyDescent="0.15">
      <c r="D498" s="2"/>
    </row>
    <row r="499" spans="4:4" ht="12.75" x14ac:dyDescent="0.15">
      <c r="D499" s="2"/>
    </row>
    <row r="500" spans="4:4" ht="12.75" x14ac:dyDescent="0.15">
      <c r="D500" s="2"/>
    </row>
    <row r="501" spans="4:4" ht="12.75" x14ac:dyDescent="0.15">
      <c r="D501" s="2"/>
    </row>
    <row r="502" spans="4:4" ht="12.75" x14ac:dyDescent="0.15">
      <c r="D502" s="2"/>
    </row>
    <row r="503" spans="4:4" ht="12.75" x14ac:dyDescent="0.15">
      <c r="D503" s="2"/>
    </row>
    <row r="504" spans="4:4" ht="12.75" x14ac:dyDescent="0.15">
      <c r="D504" s="2"/>
    </row>
    <row r="505" spans="4:4" ht="12.75" x14ac:dyDescent="0.15">
      <c r="D505" s="2"/>
    </row>
    <row r="506" spans="4:4" ht="12.75" x14ac:dyDescent="0.15">
      <c r="D506" s="2"/>
    </row>
    <row r="507" spans="4:4" ht="12.75" x14ac:dyDescent="0.15">
      <c r="D507" s="2"/>
    </row>
    <row r="508" spans="4:4" ht="12.75" x14ac:dyDescent="0.15">
      <c r="D508" s="2"/>
    </row>
    <row r="509" spans="4:4" ht="12.75" x14ac:dyDescent="0.15">
      <c r="D509" s="2"/>
    </row>
    <row r="510" spans="4:4" ht="12.75" x14ac:dyDescent="0.15">
      <c r="D510" s="2"/>
    </row>
    <row r="511" spans="4:4" ht="12.75" x14ac:dyDescent="0.15">
      <c r="D511" s="2"/>
    </row>
    <row r="512" spans="4:4" ht="12.75" x14ac:dyDescent="0.15">
      <c r="D512" s="2"/>
    </row>
    <row r="513" spans="4:4" ht="12.75" x14ac:dyDescent="0.15">
      <c r="D513" s="2"/>
    </row>
    <row r="514" spans="4:4" ht="12.75" x14ac:dyDescent="0.15">
      <c r="D514" s="2"/>
    </row>
    <row r="515" spans="4:4" ht="12.75" x14ac:dyDescent="0.15">
      <c r="D515" s="2"/>
    </row>
    <row r="516" spans="4:4" ht="12.75" x14ac:dyDescent="0.15">
      <c r="D516" s="2"/>
    </row>
    <row r="517" spans="4:4" ht="12.75" x14ac:dyDescent="0.15">
      <c r="D517" s="2"/>
    </row>
    <row r="518" spans="4:4" ht="12.75" x14ac:dyDescent="0.15">
      <c r="D518" s="2"/>
    </row>
    <row r="519" spans="4:4" ht="12.75" x14ac:dyDescent="0.15">
      <c r="D519" s="2"/>
    </row>
    <row r="520" spans="4:4" ht="12.75" x14ac:dyDescent="0.15">
      <c r="D520" s="2"/>
    </row>
    <row r="521" spans="4:4" ht="12.75" x14ac:dyDescent="0.15">
      <c r="D521" s="2"/>
    </row>
    <row r="522" spans="4:4" ht="12.75" x14ac:dyDescent="0.15">
      <c r="D522" s="2"/>
    </row>
    <row r="523" spans="4:4" ht="12.75" x14ac:dyDescent="0.15">
      <c r="D523" s="2"/>
    </row>
    <row r="524" spans="4:4" ht="12.75" x14ac:dyDescent="0.15">
      <c r="D524" s="2"/>
    </row>
    <row r="525" spans="4:4" ht="12.75" x14ac:dyDescent="0.15">
      <c r="D525" s="2"/>
    </row>
    <row r="526" spans="4:4" ht="12.75" x14ac:dyDescent="0.15">
      <c r="D526" s="2"/>
    </row>
    <row r="527" spans="4:4" ht="12.75" x14ac:dyDescent="0.15">
      <c r="D527" s="2"/>
    </row>
    <row r="528" spans="4:4" ht="12.75" x14ac:dyDescent="0.15">
      <c r="D528" s="2"/>
    </row>
    <row r="529" spans="4:4" ht="12.75" x14ac:dyDescent="0.15">
      <c r="D529" s="2"/>
    </row>
    <row r="530" spans="4:4" ht="12.75" x14ac:dyDescent="0.15">
      <c r="D530" s="2"/>
    </row>
    <row r="531" spans="4:4" ht="12.75" x14ac:dyDescent="0.15">
      <c r="D531" s="2"/>
    </row>
    <row r="532" spans="4:4" ht="12.75" x14ac:dyDescent="0.15">
      <c r="D532" s="2"/>
    </row>
    <row r="533" spans="4:4" ht="12.75" x14ac:dyDescent="0.15">
      <c r="D533" s="2"/>
    </row>
    <row r="534" spans="4:4" ht="12.75" x14ac:dyDescent="0.15">
      <c r="D534" s="2"/>
    </row>
    <row r="535" spans="4:4" ht="12.75" x14ac:dyDescent="0.15">
      <c r="D535" s="2"/>
    </row>
    <row r="536" spans="4:4" ht="12.75" x14ac:dyDescent="0.15">
      <c r="D536" s="2"/>
    </row>
    <row r="537" spans="4:4" ht="12.75" x14ac:dyDescent="0.15">
      <c r="D537" s="2"/>
    </row>
    <row r="538" spans="4:4" ht="12.75" x14ac:dyDescent="0.15">
      <c r="D538" s="2"/>
    </row>
    <row r="539" spans="4:4" ht="12.75" x14ac:dyDescent="0.15">
      <c r="D539" s="2"/>
    </row>
    <row r="540" spans="4:4" ht="12.75" x14ac:dyDescent="0.15">
      <c r="D540" s="2"/>
    </row>
    <row r="541" spans="4:4" ht="12.75" x14ac:dyDescent="0.15">
      <c r="D541" s="2"/>
    </row>
    <row r="542" spans="4:4" ht="12.75" x14ac:dyDescent="0.15">
      <c r="D542" s="2"/>
    </row>
    <row r="543" spans="4:4" ht="12.75" x14ac:dyDescent="0.15">
      <c r="D543" s="2"/>
    </row>
    <row r="544" spans="4:4" ht="12.75" x14ac:dyDescent="0.15">
      <c r="D544" s="2"/>
    </row>
    <row r="545" spans="4:4" ht="12.75" x14ac:dyDescent="0.15">
      <c r="D545" s="2"/>
    </row>
    <row r="546" spans="4:4" ht="12.75" x14ac:dyDescent="0.15">
      <c r="D546" s="2"/>
    </row>
    <row r="547" spans="4:4" ht="12.75" x14ac:dyDescent="0.15">
      <c r="D547" s="2"/>
    </row>
    <row r="548" spans="4:4" ht="12.75" x14ac:dyDescent="0.15">
      <c r="D548" s="2"/>
    </row>
    <row r="549" spans="4:4" ht="12.75" x14ac:dyDescent="0.15">
      <c r="D549" s="2"/>
    </row>
    <row r="550" spans="4:4" ht="12.75" x14ac:dyDescent="0.15">
      <c r="D550" s="2"/>
    </row>
    <row r="551" spans="4:4" ht="12.75" x14ac:dyDescent="0.15">
      <c r="D551" s="2"/>
    </row>
    <row r="552" spans="4:4" ht="12.75" x14ac:dyDescent="0.15">
      <c r="D552" s="2"/>
    </row>
    <row r="553" spans="4:4" ht="12.75" x14ac:dyDescent="0.15">
      <c r="D553" s="2"/>
    </row>
    <row r="554" spans="4:4" ht="12.75" x14ac:dyDescent="0.15">
      <c r="D554" s="2"/>
    </row>
    <row r="555" spans="4:4" ht="12.75" x14ac:dyDescent="0.15">
      <c r="D555" s="2"/>
    </row>
    <row r="556" spans="4:4" ht="12.75" x14ac:dyDescent="0.15">
      <c r="D556" s="2"/>
    </row>
    <row r="557" spans="4:4" ht="12.75" x14ac:dyDescent="0.15">
      <c r="D557" s="2"/>
    </row>
    <row r="558" spans="4:4" ht="12.75" x14ac:dyDescent="0.15">
      <c r="D558" s="2"/>
    </row>
    <row r="559" spans="4:4" ht="12.75" x14ac:dyDescent="0.15">
      <c r="D559" s="2"/>
    </row>
    <row r="560" spans="4:4" ht="12.75" x14ac:dyDescent="0.15">
      <c r="D560" s="2"/>
    </row>
    <row r="561" spans="4:4" ht="12.75" x14ac:dyDescent="0.15">
      <c r="D561" s="2"/>
    </row>
    <row r="562" spans="4:4" ht="12.75" x14ac:dyDescent="0.15">
      <c r="D562" s="2"/>
    </row>
    <row r="563" spans="4:4" ht="12.75" x14ac:dyDescent="0.15">
      <c r="D563" s="2"/>
    </row>
    <row r="564" spans="4:4" ht="12.75" x14ac:dyDescent="0.15">
      <c r="D564" s="2"/>
    </row>
    <row r="565" spans="4:4" ht="12.75" x14ac:dyDescent="0.15">
      <c r="D565" s="2"/>
    </row>
    <row r="566" spans="4:4" ht="12.75" x14ac:dyDescent="0.15">
      <c r="D566" s="2"/>
    </row>
    <row r="567" spans="4:4" ht="12.75" x14ac:dyDescent="0.15">
      <c r="D567" s="2"/>
    </row>
    <row r="568" spans="4:4" ht="12.75" x14ac:dyDescent="0.15">
      <c r="D568" s="2"/>
    </row>
    <row r="569" spans="4:4" ht="12.75" x14ac:dyDescent="0.15">
      <c r="D569" s="2"/>
    </row>
    <row r="570" spans="4:4" ht="12.75" x14ac:dyDescent="0.15">
      <c r="D570" s="2"/>
    </row>
    <row r="571" spans="4:4" ht="12.75" x14ac:dyDescent="0.15">
      <c r="D571" s="2"/>
    </row>
    <row r="572" spans="4:4" ht="12.75" x14ac:dyDescent="0.15">
      <c r="D572" s="2"/>
    </row>
    <row r="573" spans="4:4" ht="12.75" x14ac:dyDescent="0.15">
      <c r="D573" s="2"/>
    </row>
    <row r="574" spans="4:4" ht="12.75" x14ac:dyDescent="0.15">
      <c r="D574" s="2"/>
    </row>
    <row r="575" spans="4:4" ht="12.75" x14ac:dyDescent="0.15">
      <c r="D575" s="2"/>
    </row>
    <row r="576" spans="4:4" ht="12.75" x14ac:dyDescent="0.15">
      <c r="D576" s="2"/>
    </row>
    <row r="577" spans="4:4" ht="12.75" x14ac:dyDescent="0.15">
      <c r="D577" s="2"/>
    </row>
    <row r="578" spans="4:4" ht="12.75" x14ac:dyDescent="0.15">
      <c r="D578" s="2"/>
    </row>
    <row r="579" spans="4:4" ht="12.75" x14ac:dyDescent="0.15">
      <c r="D579" s="2"/>
    </row>
    <row r="580" spans="4:4" ht="12.75" x14ac:dyDescent="0.15">
      <c r="D580" s="2"/>
    </row>
    <row r="581" spans="4:4" ht="12.75" x14ac:dyDescent="0.15">
      <c r="D581" s="2"/>
    </row>
    <row r="582" spans="4:4" ht="12.75" x14ac:dyDescent="0.15">
      <c r="D582" s="2"/>
    </row>
    <row r="583" spans="4:4" ht="12.75" x14ac:dyDescent="0.15">
      <c r="D583" s="2"/>
    </row>
    <row r="584" spans="4:4" ht="12.75" x14ac:dyDescent="0.15">
      <c r="D584" s="2"/>
    </row>
    <row r="585" spans="4:4" ht="12.75" x14ac:dyDescent="0.15">
      <c r="D585" s="2"/>
    </row>
    <row r="586" spans="4:4" ht="12.75" x14ac:dyDescent="0.15">
      <c r="D586" s="2"/>
    </row>
    <row r="587" spans="4:4" ht="12.75" x14ac:dyDescent="0.15">
      <c r="D587" s="2"/>
    </row>
    <row r="588" spans="4:4" ht="12.75" x14ac:dyDescent="0.15">
      <c r="D588" s="2"/>
    </row>
    <row r="589" spans="4:4" ht="12.75" x14ac:dyDescent="0.15">
      <c r="D589" s="2"/>
    </row>
    <row r="590" spans="4:4" ht="12.75" x14ac:dyDescent="0.15">
      <c r="D590" s="2"/>
    </row>
    <row r="591" spans="4:4" ht="12.75" x14ac:dyDescent="0.15">
      <c r="D591" s="2"/>
    </row>
    <row r="592" spans="4:4" ht="12.75" x14ac:dyDescent="0.15">
      <c r="D592" s="2"/>
    </row>
    <row r="593" spans="4:4" ht="12.75" x14ac:dyDescent="0.15">
      <c r="D593" s="2"/>
    </row>
    <row r="594" spans="4:4" ht="12.75" x14ac:dyDescent="0.15">
      <c r="D594" s="2"/>
    </row>
    <row r="595" spans="4:4" ht="12.75" x14ac:dyDescent="0.15">
      <c r="D595" s="2"/>
    </row>
    <row r="596" spans="4:4" ht="12.75" x14ac:dyDescent="0.15">
      <c r="D596" s="2"/>
    </row>
    <row r="597" spans="4:4" ht="12.75" x14ac:dyDescent="0.15">
      <c r="D597" s="2"/>
    </row>
    <row r="598" spans="4:4" ht="12.75" x14ac:dyDescent="0.15">
      <c r="D598" s="2"/>
    </row>
    <row r="599" spans="4:4" ht="12.75" x14ac:dyDescent="0.15">
      <c r="D599" s="2"/>
    </row>
    <row r="600" spans="4:4" ht="12.75" x14ac:dyDescent="0.15">
      <c r="D600" s="2"/>
    </row>
    <row r="601" spans="4:4" ht="12.75" x14ac:dyDescent="0.15">
      <c r="D601" s="2"/>
    </row>
    <row r="602" spans="4:4" ht="12.75" x14ac:dyDescent="0.15">
      <c r="D602" s="2"/>
    </row>
    <row r="603" spans="4:4" ht="12.75" x14ac:dyDescent="0.15">
      <c r="D603" s="2"/>
    </row>
    <row r="604" spans="4:4" ht="12.75" x14ac:dyDescent="0.15">
      <c r="D604" s="2"/>
    </row>
    <row r="605" spans="4:4" ht="12.75" x14ac:dyDescent="0.15">
      <c r="D605" s="2"/>
    </row>
    <row r="606" spans="4:4" ht="12.75" x14ac:dyDescent="0.15">
      <c r="D606" s="2"/>
    </row>
    <row r="607" spans="4:4" ht="12.75" x14ac:dyDescent="0.15">
      <c r="D607" s="2"/>
    </row>
    <row r="608" spans="4:4" ht="12.75" x14ac:dyDescent="0.15">
      <c r="D608" s="2"/>
    </row>
    <row r="609" spans="4:4" ht="12.75" x14ac:dyDescent="0.15">
      <c r="D609" s="2"/>
    </row>
    <row r="610" spans="4:4" ht="12.75" x14ac:dyDescent="0.15">
      <c r="D610" s="2"/>
    </row>
    <row r="611" spans="4:4" ht="12.75" x14ac:dyDescent="0.15">
      <c r="D611" s="2"/>
    </row>
    <row r="612" spans="4:4" ht="12.75" x14ac:dyDescent="0.15">
      <c r="D612" s="2"/>
    </row>
    <row r="613" spans="4:4" ht="12.75" x14ac:dyDescent="0.15">
      <c r="D613" s="2"/>
    </row>
    <row r="614" spans="4:4" ht="12.75" x14ac:dyDescent="0.15">
      <c r="D614" s="2"/>
    </row>
    <row r="615" spans="4:4" ht="12.75" x14ac:dyDescent="0.15">
      <c r="D615" s="2"/>
    </row>
    <row r="616" spans="4:4" ht="12.75" x14ac:dyDescent="0.15">
      <c r="D616" s="2"/>
    </row>
    <row r="617" spans="4:4" ht="12.75" x14ac:dyDescent="0.15">
      <c r="D617" s="2"/>
    </row>
    <row r="618" spans="4:4" ht="12.75" x14ac:dyDescent="0.15">
      <c r="D618" s="2"/>
    </row>
    <row r="619" spans="4:4" ht="12.75" x14ac:dyDescent="0.15">
      <c r="D619" s="2"/>
    </row>
    <row r="620" spans="4:4" ht="12.75" x14ac:dyDescent="0.15">
      <c r="D620" s="2"/>
    </row>
    <row r="621" spans="4:4" ht="12.75" x14ac:dyDescent="0.15">
      <c r="D621" s="2"/>
    </row>
    <row r="622" spans="4:4" ht="12.75" x14ac:dyDescent="0.15">
      <c r="D622" s="2"/>
    </row>
    <row r="623" spans="4:4" ht="12.75" x14ac:dyDescent="0.15">
      <c r="D623" s="2"/>
    </row>
    <row r="624" spans="4:4" ht="12.75" x14ac:dyDescent="0.15">
      <c r="D624" s="2"/>
    </row>
    <row r="625" spans="4:4" ht="12.75" x14ac:dyDescent="0.15">
      <c r="D625" s="2"/>
    </row>
    <row r="626" spans="4:4" ht="12.75" x14ac:dyDescent="0.15">
      <c r="D626" s="2"/>
    </row>
    <row r="627" spans="4:4" ht="12.75" x14ac:dyDescent="0.15">
      <c r="D627" s="2"/>
    </row>
    <row r="628" spans="4:4" ht="12.75" x14ac:dyDescent="0.15">
      <c r="D628" s="2"/>
    </row>
    <row r="629" spans="4:4" ht="12.75" x14ac:dyDescent="0.15">
      <c r="D629" s="2"/>
    </row>
    <row r="630" spans="4:4" ht="12.75" x14ac:dyDescent="0.15">
      <c r="D630" s="2"/>
    </row>
    <row r="631" spans="4:4" ht="12.75" x14ac:dyDescent="0.15">
      <c r="D631" s="2"/>
    </row>
    <row r="632" spans="4:4" ht="12.75" x14ac:dyDescent="0.15">
      <c r="D632" s="2"/>
    </row>
    <row r="633" spans="4:4" ht="12.75" x14ac:dyDescent="0.15">
      <c r="D633" s="2"/>
    </row>
    <row r="634" spans="4:4" ht="12.75" x14ac:dyDescent="0.15">
      <c r="D634" s="2"/>
    </row>
    <row r="635" spans="4:4" ht="12.75" x14ac:dyDescent="0.15">
      <c r="D635" s="2"/>
    </row>
    <row r="636" spans="4:4" ht="12.75" x14ac:dyDescent="0.15">
      <c r="D636" s="2"/>
    </row>
    <row r="637" spans="4:4" ht="12.75" x14ac:dyDescent="0.15">
      <c r="D637" s="2"/>
    </row>
    <row r="638" spans="4:4" ht="12.75" x14ac:dyDescent="0.15">
      <c r="D638" s="2"/>
    </row>
    <row r="639" spans="4:4" ht="12.75" x14ac:dyDescent="0.15">
      <c r="D639" s="2"/>
    </row>
    <row r="640" spans="4:4" ht="12.75" x14ac:dyDescent="0.15">
      <c r="D640" s="2"/>
    </row>
    <row r="641" spans="4:4" ht="12.75" x14ac:dyDescent="0.15">
      <c r="D641" s="2"/>
    </row>
    <row r="642" spans="4:4" ht="12.75" x14ac:dyDescent="0.15">
      <c r="D642" s="2"/>
    </row>
    <row r="643" spans="4:4" ht="12.75" x14ac:dyDescent="0.15">
      <c r="D643" s="2"/>
    </row>
    <row r="644" spans="4:4" ht="12.75" x14ac:dyDescent="0.15">
      <c r="D644" s="2"/>
    </row>
    <row r="645" spans="4:4" ht="12.75" x14ac:dyDescent="0.15">
      <c r="D645" s="2"/>
    </row>
    <row r="646" spans="4:4" ht="12.75" x14ac:dyDescent="0.15">
      <c r="D646" s="2"/>
    </row>
    <row r="647" spans="4:4" ht="12.75" x14ac:dyDescent="0.15">
      <c r="D647" s="2"/>
    </row>
    <row r="648" spans="4:4" ht="12.75" x14ac:dyDescent="0.15">
      <c r="D648" s="2"/>
    </row>
    <row r="649" spans="4:4" ht="12.75" x14ac:dyDescent="0.15">
      <c r="D649" s="2"/>
    </row>
    <row r="650" spans="4:4" ht="12.75" x14ac:dyDescent="0.15">
      <c r="D650" s="2"/>
    </row>
    <row r="651" spans="4:4" ht="12.75" x14ac:dyDescent="0.15">
      <c r="D651" s="2"/>
    </row>
    <row r="652" spans="4:4" ht="12.75" x14ac:dyDescent="0.15">
      <c r="D652" s="2"/>
    </row>
    <row r="653" spans="4:4" ht="12.75" x14ac:dyDescent="0.15">
      <c r="D653" s="2"/>
    </row>
    <row r="654" spans="4:4" ht="12.75" x14ac:dyDescent="0.15">
      <c r="D654" s="2"/>
    </row>
    <row r="655" spans="4:4" ht="12.75" x14ac:dyDescent="0.15">
      <c r="D655" s="2"/>
    </row>
    <row r="656" spans="4:4" ht="12.75" x14ac:dyDescent="0.15">
      <c r="D656" s="2"/>
    </row>
    <row r="657" spans="4:4" ht="12.75" x14ac:dyDescent="0.15">
      <c r="D657" s="2"/>
    </row>
    <row r="658" spans="4:4" ht="12.75" x14ac:dyDescent="0.15">
      <c r="D658" s="2"/>
    </row>
    <row r="659" spans="4:4" ht="12.75" x14ac:dyDescent="0.15">
      <c r="D659" s="2"/>
    </row>
    <row r="660" spans="4:4" ht="12.75" x14ac:dyDescent="0.15">
      <c r="D660" s="2"/>
    </row>
    <row r="661" spans="4:4" ht="12.75" x14ac:dyDescent="0.15">
      <c r="D661" s="2"/>
    </row>
    <row r="662" spans="4:4" ht="12.75" x14ac:dyDescent="0.15">
      <c r="D662" s="2"/>
    </row>
    <row r="663" spans="4:4" ht="12.75" x14ac:dyDescent="0.15">
      <c r="D663" s="2"/>
    </row>
    <row r="664" spans="4:4" ht="12.75" x14ac:dyDescent="0.15">
      <c r="D664" s="2"/>
    </row>
    <row r="665" spans="4:4" ht="12.75" x14ac:dyDescent="0.15">
      <c r="D665" s="2"/>
    </row>
    <row r="666" spans="4:4" ht="12.75" x14ac:dyDescent="0.15">
      <c r="D666" s="2"/>
    </row>
    <row r="667" spans="4:4" ht="12.75" x14ac:dyDescent="0.15">
      <c r="D667" s="2"/>
    </row>
    <row r="668" spans="4:4" ht="12.75" x14ac:dyDescent="0.15">
      <c r="D668" s="2"/>
    </row>
    <row r="669" spans="4:4" ht="12.75" x14ac:dyDescent="0.15">
      <c r="D669" s="2"/>
    </row>
    <row r="670" spans="4:4" ht="12.75" x14ac:dyDescent="0.15">
      <c r="D670" s="2"/>
    </row>
    <row r="671" spans="4:4" ht="12.75" x14ac:dyDescent="0.15">
      <c r="D671" s="2"/>
    </row>
    <row r="672" spans="4:4" ht="12.75" x14ac:dyDescent="0.15">
      <c r="D672" s="2"/>
    </row>
    <row r="673" spans="4:4" ht="12.75" x14ac:dyDescent="0.15">
      <c r="D673" s="2"/>
    </row>
    <row r="674" spans="4:4" ht="12.75" x14ac:dyDescent="0.15">
      <c r="D674" s="2"/>
    </row>
    <row r="675" spans="4:4" ht="12.75" x14ac:dyDescent="0.15">
      <c r="D675" s="2"/>
    </row>
    <row r="676" spans="4:4" ht="12.75" x14ac:dyDescent="0.15">
      <c r="D676" s="2"/>
    </row>
    <row r="677" spans="4:4" ht="12.75" x14ac:dyDescent="0.15">
      <c r="D677" s="2"/>
    </row>
    <row r="678" spans="4:4" ht="12.75" x14ac:dyDescent="0.15">
      <c r="D678" s="2"/>
    </row>
    <row r="679" spans="4:4" ht="12.75" x14ac:dyDescent="0.15">
      <c r="D679" s="2"/>
    </row>
    <row r="680" spans="4:4" ht="12.75" x14ac:dyDescent="0.15">
      <c r="D680" s="2"/>
    </row>
    <row r="681" spans="4:4" ht="12.75" x14ac:dyDescent="0.15">
      <c r="D681" s="2"/>
    </row>
    <row r="682" spans="4:4" ht="12.75" x14ac:dyDescent="0.15">
      <c r="D682" s="2"/>
    </row>
    <row r="683" spans="4:4" ht="12.75" x14ac:dyDescent="0.15">
      <c r="D683" s="2"/>
    </row>
    <row r="684" spans="4:4" ht="12.75" x14ac:dyDescent="0.15">
      <c r="D684" s="2"/>
    </row>
    <row r="685" spans="4:4" ht="12.75" x14ac:dyDescent="0.15">
      <c r="D685" s="2"/>
    </row>
    <row r="686" spans="4:4" ht="12.75" x14ac:dyDescent="0.15">
      <c r="D686" s="2"/>
    </row>
    <row r="687" spans="4:4" ht="12.75" x14ac:dyDescent="0.15">
      <c r="D687" s="2"/>
    </row>
    <row r="688" spans="4:4" ht="12.75" x14ac:dyDescent="0.15">
      <c r="D688" s="2"/>
    </row>
    <row r="689" spans="4:4" ht="12.75" x14ac:dyDescent="0.15">
      <c r="D689" s="2"/>
    </row>
    <row r="690" spans="4:4" ht="12.75" x14ac:dyDescent="0.15">
      <c r="D690" s="2"/>
    </row>
    <row r="691" spans="4:4" ht="12.75" x14ac:dyDescent="0.15">
      <c r="D691" s="2"/>
    </row>
    <row r="692" spans="4:4" ht="12.75" x14ac:dyDescent="0.15">
      <c r="D692" s="2"/>
    </row>
    <row r="693" spans="4:4" ht="12.75" x14ac:dyDescent="0.15">
      <c r="D693" s="2"/>
    </row>
    <row r="694" spans="4:4" ht="12.75" x14ac:dyDescent="0.15">
      <c r="D694" s="2"/>
    </row>
    <row r="695" spans="4:4" ht="12.75" x14ac:dyDescent="0.15">
      <c r="D695" s="2"/>
    </row>
    <row r="696" spans="4:4" ht="12.75" x14ac:dyDescent="0.15">
      <c r="D696" s="2"/>
    </row>
    <row r="697" spans="4:4" ht="12.75" x14ac:dyDescent="0.15">
      <c r="D697" s="2"/>
    </row>
    <row r="698" spans="4:4" ht="12.75" x14ac:dyDescent="0.15">
      <c r="D698" s="2"/>
    </row>
    <row r="699" spans="4:4" ht="12.75" x14ac:dyDescent="0.15">
      <c r="D699" s="2"/>
    </row>
    <row r="700" spans="4:4" ht="12.75" x14ac:dyDescent="0.15">
      <c r="D700" s="2"/>
    </row>
    <row r="701" spans="4:4" ht="12.75" x14ac:dyDescent="0.15">
      <c r="D701" s="2"/>
    </row>
    <row r="702" spans="4:4" ht="12.75" x14ac:dyDescent="0.15">
      <c r="D702" s="2"/>
    </row>
    <row r="703" spans="4:4" ht="12.75" x14ac:dyDescent="0.15">
      <c r="D703" s="2"/>
    </row>
    <row r="704" spans="4:4" ht="12.75" x14ac:dyDescent="0.15">
      <c r="D704" s="2"/>
    </row>
    <row r="705" spans="4:4" ht="12.75" x14ac:dyDescent="0.15">
      <c r="D705" s="2"/>
    </row>
    <row r="706" spans="4:4" ht="12.75" x14ac:dyDescent="0.15">
      <c r="D706" s="2"/>
    </row>
    <row r="707" spans="4:4" ht="12.75" x14ac:dyDescent="0.15">
      <c r="D707" s="2"/>
    </row>
    <row r="708" spans="4:4" ht="12.75" x14ac:dyDescent="0.15">
      <c r="D708" s="2"/>
    </row>
    <row r="709" spans="4:4" ht="12.75" x14ac:dyDescent="0.15">
      <c r="D709" s="2"/>
    </row>
    <row r="710" spans="4:4" ht="12.75" x14ac:dyDescent="0.15">
      <c r="D710" s="2"/>
    </row>
    <row r="711" spans="4:4" ht="12.75" x14ac:dyDescent="0.15">
      <c r="D711" s="2"/>
    </row>
    <row r="712" spans="4:4" ht="12.75" x14ac:dyDescent="0.15">
      <c r="D712" s="2"/>
    </row>
    <row r="713" spans="4:4" ht="12.75" x14ac:dyDescent="0.15">
      <c r="D713" s="2"/>
    </row>
    <row r="714" spans="4:4" ht="12.75" x14ac:dyDescent="0.15">
      <c r="D714" s="2"/>
    </row>
    <row r="715" spans="4:4" ht="12.75" x14ac:dyDescent="0.15">
      <c r="D715" s="2"/>
    </row>
    <row r="716" spans="4:4" ht="12.75" x14ac:dyDescent="0.15">
      <c r="D716" s="2"/>
    </row>
    <row r="717" spans="4:4" ht="12.75" x14ac:dyDescent="0.15">
      <c r="D717" s="2"/>
    </row>
    <row r="718" spans="4:4" ht="12.75" x14ac:dyDescent="0.15">
      <c r="D718" s="2"/>
    </row>
    <row r="719" spans="4:4" ht="12.75" x14ac:dyDescent="0.15">
      <c r="D719" s="2"/>
    </row>
    <row r="720" spans="4:4" ht="12.75" x14ac:dyDescent="0.15">
      <c r="D720" s="2"/>
    </row>
    <row r="721" spans="4:4" ht="12.75" x14ac:dyDescent="0.15">
      <c r="D721" s="2"/>
    </row>
    <row r="722" spans="4:4" ht="12.75" x14ac:dyDescent="0.15">
      <c r="D722" s="2"/>
    </row>
    <row r="723" spans="4:4" ht="12.75" x14ac:dyDescent="0.15">
      <c r="D723" s="2"/>
    </row>
    <row r="724" spans="4:4" ht="12.75" x14ac:dyDescent="0.15">
      <c r="D724" s="2"/>
    </row>
    <row r="725" spans="4:4" ht="12.75" x14ac:dyDescent="0.15">
      <c r="D725" s="2"/>
    </row>
    <row r="726" spans="4:4" ht="12.75" x14ac:dyDescent="0.15">
      <c r="D726" s="2"/>
    </row>
    <row r="727" spans="4:4" ht="12.75" x14ac:dyDescent="0.15">
      <c r="D727" s="2"/>
    </row>
    <row r="728" spans="4:4" ht="12.75" x14ac:dyDescent="0.15">
      <c r="D728" s="2"/>
    </row>
    <row r="729" spans="4:4" ht="12.75" x14ac:dyDescent="0.15">
      <c r="D729" s="2"/>
    </row>
    <row r="730" spans="4:4" ht="12.75" x14ac:dyDescent="0.15">
      <c r="D730" s="2"/>
    </row>
    <row r="731" spans="4:4" ht="12.75" x14ac:dyDescent="0.15">
      <c r="D731" s="2"/>
    </row>
    <row r="732" spans="4:4" ht="12.75" x14ac:dyDescent="0.15">
      <c r="D732" s="2"/>
    </row>
    <row r="733" spans="4:4" ht="12.75" x14ac:dyDescent="0.15">
      <c r="D733" s="2"/>
    </row>
    <row r="734" spans="4:4" ht="12.75" x14ac:dyDescent="0.15">
      <c r="D734" s="2"/>
    </row>
    <row r="735" spans="4:4" ht="12.75" x14ac:dyDescent="0.15">
      <c r="D735" s="2"/>
    </row>
    <row r="736" spans="4:4" ht="12.75" x14ac:dyDescent="0.15">
      <c r="D736" s="2"/>
    </row>
    <row r="737" spans="4:4" ht="12.75" x14ac:dyDescent="0.15">
      <c r="D737" s="2"/>
    </row>
    <row r="738" spans="4:4" ht="12.75" x14ac:dyDescent="0.15">
      <c r="D738" s="2"/>
    </row>
    <row r="739" spans="4:4" ht="12.75" x14ac:dyDescent="0.15">
      <c r="D739" s="2"/>
    </row>
    <row r="740" spans="4:4" ht="12.75" x14ac:dyDescent="0.15">
      <c r="D740" s="2"/>
    </row>
    <row r="741" spans="4:4" ht="12.75" x14ac:dyDescent="0.15">
      <c r="D741" s="2"/>
    </row>
    <row r="742" spans="4:4" ht="12.75" x14ac:dyDescent="0.15">
      <c r="D742" s="2"/>
    </row>
    <row r="743" spans="4:4" ht="12.75" x14ac:dyDescent="0.15">
      <c r="D743" s="2"/>
    </row>
    <row r="744" spans="4:4" ht="12.75" x14ac:dyDescent="0.15">
      <c r="D744" s="2"/>
    </row>
    <row r="745" spans="4:4" ht="12.75" x14ac:dyDescent="0.15">
      <c r="D745" s="2"/>
    </row>
    <row r="746" spans="4:4" ht="12.75" x14ac:dyDescent="0.15">
      <c r="D746" s="2"/>
    </row>
    <row r="747" spans="4:4" ht="12.75" x14ac:dyDescent="0.15">
      <c r="D747" s="2"/>
    </row>
    <row r="748" spans="4:4" ht="12.75" x14ac:dyDescent="0.15">
      <c r="D748" s="2"/>
    </row>
    <row r="749" spans="4:4" ht="12.75" x14ac:dyDescent="0.15">
      <c r="D749" s="2"/>
    </row>
    <row r="750" spans="4:4" ht="12.75" x14ac:dyDescent="0.15">
      <c r="D750" s="2"/>
    </row>
    <row r="751" spans="4:4" ht="12.75" x14ac:dyDescent="0.15">
      <c r="D751" s="2"/>
    </row>
    <row r="752" spans="4:4" ht="12.75" x14ac:dyDescent="0.15">
      <c r="D752" s="2"/>
    </row>
    <row r="753" spans="4:4" ht="12.75" x14ac:dyDescent="0.15">
      <c r="D753" s="2"/>
    </row>
    <row r="754" spans="4:4" ht="12.75" x14ac:dyDescent="0.15">
      <c r="D754" s="2"/>
    </row>
    <row r="755" spans="4:4" ht="12.75" x14ac:dyDescent="0.15">
      <c r="D755" s="2"/>
    </row>
    <row r="756" spans="4:4" ht="12.75" x14ac:dyDescent="0.15">
      <c r="D756" s="2"/>
    </row>
    <row r="757" spans="4:4" ht="12.75" x14ac:dyDescent="0.15">
      <c r="D757" s="2"/>
    </row>
    <row r="758" spans="4:4" ht="12.75" x14ac:dyDescent="0.15">
      <c r="D758" s="2"/>
    </row>
    <row r="759" spans="4:4" ht="12.75" x14ac:dyDescent="0.15">
      <c r="D759" s="2"/>
    </row>
    <row r="760" spans="4:4" ht="12.75" x14ac:dyDescent="0.15">
      <c r="D760" s="2"/>
    </row>
    <row r="761" spans="4:4" ht="12.75" x14ac:dyDescent="0.15">
      <c r="D761" s="2"/>
    </row>
    <row r="762" spans="4:4" ht="12.75" x14ac:dyDescent="0.15">
      <c r="D762" s="2"/>
    </row>
    <row r="763" spans="4:4" ht="12.75" x14ac:dyDescent="0.15">
      <c r="D763" s="2"/>
    </row>
    <row r="764" spans="4:4" ht="12.75" x14ac:dyDescent="0.15">
      <c r="D764" s="2"/>
    </row>
    <row r="765" spans="4:4" ht="12.75" x14ac:dyDescent="0.15">
      <c r="D765" s="2"/>
    </row>
    <row r="766" spans="4:4" ht="12.75" x14ac:dyDescent="0.15">
      <c r="D766" s="2"/>
    </row>
    <row r="767" spans="4:4" ht="12.75" x14ac:dyDescent="0.15">
      <c r="D767" s="2"/>
    </row>
    <row r="768" spans="4:4" ht="12.75" x14ac:dyDescent="0.15">
      <c r="D768" s="2"/>
    </row>
    <row r="769" spans="4:4" ht="12.75" x14ac:dyDescent="0.15">
      <c r="D769" s="2"/>
    </row>
    <row r="770" spans="4:4" ht="12.75" x14ac:dyDescent="0.15">
      <c r="D770" s="2"/>
    </row>
    <row r="771" spans="4:4" ht="12.75" x14ac:dyDescent="0.15">
      <c r="D771" s="2"/>
    </row>
    <row r="772" spans="4:4" ht="12.75" x14ac:dyDescent="0.15">
      <c r="D772" s="2"/>
    </row>
    <row r="773" spans="4:4" ht="12.75" x14ac:dyDescent="0.15">
      <c r="D773" s="2"/>
    </row>
    <row r="774" spans="4:4" ht="12.75" x14ac:dyDescent="0.15">
      <c r="D774" s="2"/>
    </row>
    <row r="775" spans="4:4" ht="12.75" x14ac:dyDescent="0.15">
      <c r="D775" s="2"/>
    </row>
    <row r="776" spans="4:4" ht="12.75" x14ac:dyDescent="0.15">
      <c r="D776" s="2"/>
    </row>
    <row r="777" spans="4:4" ht="12.75" x14ac:dyDescent="0.15">
      <c r="D777" s="2"/>
    </row>
    <row r="778" spans="4:4" ht="12.75" x14ac:dyDescent="0.15">
      <c r="D778" s="2"/>
    </row>
    <row r="779" spans="4:4" ht="12.75" x14ac:dyDescent="0.15">
      <c r="D779" s="2"/>
    </row>
    <row r="780" spans="4:4" ht="12.75" x14ac:dyDescent="0.15">
      <c r="D780" s="2"/>
    </row>
    <row r="781" spans="4:4" ht="12.75" x14ac:dyDescent="0.15">
      <c r="D781" s="2"/>
    </row>
    <row r="782" spans="4:4" ht="12.75" x14ac:dyDescent="0.15">
      <c r="D782" s="2"/>
    </row>
    <row r="783" spans="4:4" ht="12.75" x14ac:dyDescent="0.15">
      <c r="D783" s="2"/>
    </row>
    <row r="784" spans="4:4" ht="12.75" x14ac:dyDescent="0.15">
      <c r="D784" s="2"/>
    </row>
    <row r="785" spans="4:4" ht="12.75" x14ac:dyDescent="0.15">
      <c r="D785" s="2"/>
    </row>
    <row r="786" spans="4:4" ht="12.75" x14ac:dyDescent="0.15">
      <c r="D786" s="2"/>
    </row>
    <row r="787" spans="4:4" ht="12.75" x14ac:dyDescent="0.15">
      <c r="D787" s="2"/>
    </row>
    <row r="788" spans="4:4" ht="12.75" x14ac:dyDescent="0.15">
      <c r="D788" s="2"/>
    </row>
    <row r="789" spans="4:4" ht="12.75" x14ac:dyDescent="0.15">
      <c r="D789" s="2"/>
    </row>
    <row r="790" spans="4:4" ht="12.75" x14ac:dyDescent="0.15">
      <c r="D790" s="2"/>
    </row>
    <row r="791" spans="4:4" ht="12.75" x14ac:dyDescent="0.15">
      <c r="D791" s="2"/>
    </row>
    <row r="792" spans="4:4" ht="12.75" x14ac:dyDescent="0.15">
      <c r="D792" s="2"/>
    </row>
    <row r="793" spans="4:4" ht="12.75" x14ac:dyDescent="0.15">
      <c r="D793" s="2"/>
    </row>
    <row r="794" spans="4:4" ht="12.75" x14ac:dyDescent="0.15">
      <c r="D794" s="2"/>
    </row>
    <row r="795" spans="4:4" ht="12.75" x14ac:dyDescent="0.15">
      <c r="D795" s="2"/>
    </row>
    <row r="796" spans="4:4" ht="12.75" x14ac:dyDescent="0.15">
      <c r="D796" s="2"/>
    </row>
    <row r="797" spans="4:4" ht="12.75" x14ac:dyDescent="0.15">
      <c r="D797" s="2"/>
    </row>
    <row r="798" spans="4:4" ht="12.75" x14ac:dyDescent="0.15">
      <c r="D798" s="2"/>
    </row>
    <row r="799" spans="4:4" ht="12.75" x14ac:dyDescent="0.15">
      <c r="D799" s="2"/>
    </row>
    <row r="800" spans="4:4" ht="12.75" x14ac:dyDescent="0.15">
      <c r="D800" s="2"/>
    </row>
    <row r="801" spans="4:4" ht="12.75" x14ac:dyDescent="0.15">
      <c r="D801" s="2"/>
    </row>
    <row r="802" spans="4:4" ht="12.75" x14ac:dyDescent="0.15">
      <c r="D802" s="2"/>
    </row>
    <row r="803" spans="4:4" ht="12.75" x14ac:dyDescent="0.15">
      <c r="D803" s="2"/>
    </row>
    <row r="804" spans="4:4" ht="12.75" x14ac:dyDescent="0.15">
      <c r="D804" s="2"/>
    </row>
    <row r="805" spans="4:4" ht="12.75" x14ac:dyDescent="0.15">
      <c r="D805" s="2"/>
    </row>
    <row r="806" spans="4:4" ht="12.75" x14ac:dyDescent="0.15">
      <c r="D806" s="2"/>
    </row>
    <row r="807" spans="4:4" ht="12.75" x14ac:dyDescent="0.15">
      <c r="D807" s="2"/>
    </row>
    <row r="808" spans="4:4" ht="12.75" x14ac:dyDescent="0.15">
      <c r="D808" s="2"/>
    </row>
    <row r="809" spans="4:4" ht="12.75" x14ac:dyDescent="0.15">
      <c r="D809" s="2"/>
    </row>
    <row r="810" spans="4:4" ht="12.75" x14ac:dyDescent="0.15">
      <c r="D810" s="2"/>
    </row>
    <row r="811" spans="4:4" ht="12.75" x14ac:dyDescent="0.15">
      <c r="D811" s="2"/>
    </row>
    <row r="812" spans="4:4" ht="12.75" x14ac:dyDescent="0.15">
      <c r="D812" s="2"/>
    </row>
    <row r="813" spans="4:4" ht="12.75" x14ac:dyDescent="0.15">
      <c r="D813" s="2"/>
    </row>
    <row r="814" spans="4:4" ht="12.75" x14ac:dyDescent="0.15">
      <c r="D814" s="2"/>
    </row>
    <row r="815" spans="4:4" ht="12.75" x14ac:dyDescent="0.15">
      <c r="D815" s="2"/>
    </row>
    <row r="816" spans="4:4" ht="12.75" x14ac:dyDescent="0.15">
      <c r="D816" s="2"/>
    </row>
    <row r="817" spans="4:4" ht="12.75" x14ac:dyDescent="0.15">
      <c r="D817" s="2"/>
    </row>
    <row r="818" spans="4:4" ht="12.75" x14ac:dyDescent="0.15">
      <c r="D818" s="2"/>
    </row>
    <row r="819" spans="4:4" ht="12.75" x14ac:dyDescent="0.15">
      <c r="D819" s="2"/>
    </row>
    <row r="820" spans="4:4" ht="12.75" x14ac:dyDescent="0.15">
      <c r="D820" s="2"/>
    </row>
    <row r="821" spans="4:4" ht="12.75" x14ac:dyDescent="0.15">
      <c r="D821" s="2"/>
    </row>
    <row r="822" spans="4:4" ht="12.75" x14ac:dyDescent="0.15">
      <c r="D822" s="2"/>
    </row>
    <row r="823" spans="4:4" ht="12.75" x14ac:dyDescent="0.15">
      <c r="D823" s="2"/>
    </row>
    <row r="824" spans="4:4" ht="12.75" x14ac:dyDescent="0.15">
      <c r="D824" s="2"/>
    </row>
    <row r="825" spans="4:4" ht="12.75" x14ac:dyDescent="0.15">
      <c r="D825" s="2"/>
    </row>
    <row r="826" spans="4:4" ht="12.75" x14ac:dyDescent="0.15">
      <c r="D826" s="2"/>
    </row>
    <row r="827" spans="4:4" ht="12.75" x14ac:dyDescent="0.15">
      <c r="D827" s="2"/>
    </row>
    <row r="828" spans="4:4" ht="12.75" x14ac:dyDescent="0.15">
      <c r="D828" s="2"/>
    </row>
    <row r="829" spans="4:4" ht="12.75" x14ac:dyDescent="0.15">
      <c r="D829" s="2"/>
    </row>
    <row r="830" spans="4:4" ht="12.75" x14ac:dyDescent="0.15">
      <c r="D830" s="2"/>
    </row>
    <row r="831" spans="4:4" ht="12.75" x14ac:dyDescent="0.15">
      <c r="D831" s="2"/>
    </row>
    <row r="832" spans="4:4" ht="12.75" x14ac:dyDescent="0.15">
      <c r="D832" s="2"/>
    </row>
    <row r="833" spans="4:4" ht="12.75" x14ac:dyDescent="0.15">
      <c r="D833" s="2"/>
    </row>
    <row r="834" spans="4:4" ht="12.75" x14ac:dyDescent="0.15">
      <c r="D834" s="2"/>
    </row>
    <row r="835" spans="4:4" ht="12.75" x14ac:dyDescent="0.15">
      <c r="D835" s="2"/>
    </row>
    <row r="836" spans="4:4" ht="12.75" x14ac:dyDescent="0.15">
      <c r="D836" s="2"/>
    </row>
    <row r="837" spans="4:4" ht="12.75" x14ac:dyDescent="0.15">
      <c r="D837" s="2"/>
    </row>
    <row r="838" spans="4:4" ht="12.75" x14ac:dyDescent="0.15">
      <c r="D838" s="2"/>
    </row>
    <row r="839" spans="4:4" ht="12.75" x14ac:dyDescent="0.15">
      <c r="D839" s="2"/>
    </row>
    <row r="840" spans="4:4" ht="12.75" x14ac:dyDescent="0.15">
      <c r="D840" s="2"/>
    </row>
    <row r="841" spans="4:4" ht="12.75" x14ac:dyDescent="0.15">
      <c r="D841" s="2"/>
    </row>
    <row r="842" spans="4:4" ht="12.75" x14ac:dyDescent="0.15">
      <c r="D842" s="2"/>
    </row>
    <row r="843" spans="4:4" ht="12.75" x14ac:dyDescent="0.15">
      <c r="D843" s="2"/>
    </row>
    <row r="844" spans="4:4" ht="12.75" x14ac:dyDescent="0.15">
      <c r="D844" s="2"/>
    </row>
    <row r="845" spans="4:4" ht="12.75" x14ac:dyDescent="0.15">
      <c r="D845" s="2"/>
    </row>
    <row r="846" spans="4:4" ht="12.75" x14ac:dyDescent="0.15">
      <c r="D846" s="2"/>
    </row>
    <row r="847" spans="4:4" ht="12.75" x14ac:dyDescent="0.15">
      <c r="D847" s="2"/>
    </row>
    <row r="848" spans="4:4" ht="12.75" x14ac:dyDescent="0.15">
      <c r="D848" s="2"/>
    </row>
    <row r="849" spans="4:4" ht="12.75" x14ac:dyDescent="0.15">
      <c r="D849" s="2"/>
    </row>
    <row r="850" spans="4:4" ht="12.75" x14ac:dyDescent="0.15">
      <c r="D850" s="2"/>
    </row>
    <row r="851" spans="4:4" ht="12.75" x14ac:dyDescent="0.15">
      <c r="D851" s="2"/>
    </row>
    <row r="852" spans="4:4" ht="12.75" x14ac:dyDescent="0.15">
      <c r="D852" s="2"/>
    </row>
    <row r="853" spans="4:4" ht="12.75" x14ac:dyDescent="0.15">
      <c r="D853" s="2"/>
    </row>
    <row r="854" spans="4:4" ht="12.75" x14ac:dyDescent="0.15">
      <c r="D854" s="2"/>
    </row>
    <row r="855" spans="4:4" ht="12.75" x14ac:dyDescent="0.15">
      <c r="D855" s="2"/>
    </row>
    <row r="856" spans="4:4" ht="12.75" x14ac:dyDescent="0.15">
      <c r="D856" s="2"/>
    </row>
    <row r="857" spans="4:4" ht="12.75" x14ac:dyDescent="0.15">
      <c r="D857" s="2"/>
    </row>
    <row r="858" spans="4:4" ht="12.75" x14ac:dyDescent="0.15">
      <c r="D858" s="2"/>
    </row>
    <row r="859" spans="4:4" ht="12.75" x14ac:dyDescent="0.15">
      <c r="D859" s="2"/>
    </row>
    <row r="860" spans="4:4" ht="12.75" x14ac:dyDescent="0.15">
      <c r="D860" s="2"/>
    </row>
    <row r="861" spans="4:4" ht="12.75" x14ac:dyDescent="0.15">
      <c r="D861" s="2"/>
    </row>
    <row r="862" spans="4:4" ht="12.75" x14ac:dyDescent="0.15">
      <c r="D862" s="2"/>
    </row>
    <row r="863" spans="4:4" ht="12.75" x14ac:dyDescent="0.15">
      <c r="D863" s="2"/>
    </row>
    <row r="864" spans="4:4" ht="12.75" x14ac:dyDescent="0.15">
      <c r="D864" s="2"/>
    </row>
    <row r="865" spans="4:4" ht="12.75" x14ac:dyDescent="0.15">
      <c r="D865" s="2"/>
    </row>
    <row r="866" spans="4:4" ht="12.75" x14ac:dyDescent="0.15">
      <c r="D866" s="2"/>
    </row>
    <row r="867" spans="4:4" ht="12.75" x14ac:dyDescent="0.15">
      <c r="D867" s="2"/>
    </row>
    <row r="868" spans="4:4" ht="12.75" x14ac:dyDescent="0.15">
      <c r="D868" s="2"/>
    </row>
    <row r="869" spans="4:4" ht="12.75" x14ac:dyDescent="0.15">
      <c r="D869" s="2"/>
    </row>
    <row r="870" spans="4:4" ht="12.75" x14ac:dyDescent="0.15">
      <c r="D870" s="2"/>
    </row>
    <row r="871" spans="4:4" ht="12.75" x14ac:dyDescent="0.15">
      <c r="D871" s="2"/>
    </row>
    <row r="872" spans="4:4" ht="12.75" x14ac:dyDescent="0.15">
      <c r="D872" s="2"/>
    </row>
    <row r="873" spans="4:4" ht="12.75" x14ac:dyDescent="0.15">
      <c r="D873" s="2"/>
    </row>
    <row r="874" spans="4:4" ht="12.75" x14ac:dyDescent="0.15">
      <c r="D874" s="2"/>
    </row>
    <row r="875" spans="4:4" ht="12.75" x14ac:dyDescent="0.15">
      <c r="D875" s="2"/>
    </row>
    <row r="876" spans="4:4" ht="12.75" x14ac:dyDescent="0.15">
      <c r="D876" s="2"/>
    </row>
    <row r="877" spans="4:4" ht="12.75" x14ac:dyDescent="0.15">
      <c r="D877" s="2"/>
    </row>
    <row r="878" spans="4:4" ht="12.75" x14ac:dyDescent="0.15">
      <c r="D878" s="2"/>
    </row>
    <row r="879" spans="4:4" ht="12.75" x14ac:dyDescent="0.15">
      <c r="D879" s="2"/>
    </row>
    <row r="880" spans="4:4" ht="12.75" x14ac:dyDescent="0.15">
      <c r="D880" s="2"/>
    </row>
    <row r="881" spans="4:4" ht="12.75" x14ac:dyDescent="0.15">
      <c r="D881" s="2"/>
    </row>
    <row r="882" spans="4:4" ht="12.75" x14ac:dyDescent="0.15">
      <c r="D882" s="2"/>
    </row>
    <row r="883" spans="4:4" ht="12.75" x14ac:dyDescent="0.15">
      <c r="D883" s="2"/>
    </row>
    <row r="884" spans="4:4" ht="12.75" x14ac:dyDescent="0.15">
      <c r="D884" s="2"/>
    </row>
    <row r="885" spans="4:4" ht="12.75" x14ac:dyDescent="0.15">
      <c r="D885" s="2"/>
    </row>
    <row r="886" spans="4:4" ht="12.75" x14ac:dyDescent="0.15">
      <c r="D886" s="2"/>
    </row>
    <row r="887" spans="4:4" ht="12.75" x14ac:dyDescent="0.15">
      <c r="D887" s="2"/>
    </row>
    <row r="888" spans="4:4" ht="12.75" x14ac:dyDescent="0.15">
      <c r="D888" s="2"/>
    </row>
    <row r="889" spans="4:4" ht="12.75" x14ac:dyDescent="0.15">
      <c r="D889" s="2"/>
    </row>
    <row r="890" spans="4:4" ht="12.75" x14ac:dyDescent="0.15">
      <c r="D890" s="2"/>
    </row>
    <row r="891" spans="4:4" ht="12.75" x14ac:dyDescent="0.15">
      <c r="D891" s="2"/>
    </row>
    <row r="892" spans="4:4" ht="12.75" x14ac:dyDescent="0.15">
      <c r="D892" s="2"/>
    </row>
    <row r="893" spans="4:4" ht="12.75" x14ac:dyDescent="0.15">
      <c r="D893" s="2"/>
    </row>
    <row r="894" spans="4:4" ht="12.75" x14ac:dyDescent="0.15">
      <c r="D894" s="2"/>
    </row>
    <row r="895" spans="4:4" ht="12.75" x14ac:dyDescent="0.15">
      <c r="D895" s="2"/>
    </row>
    <row r="896" spans="4:4" ht="12.75" x14ac:dyDescent="0.15">
      <c r="D896" s="2"/>
    </row>
    <row r="897" spans="4:4" ht="12.75" x14ac:dyDescent="0.15">
      <c r="D897" s="2"/>
    </row>
    <row r="898" spans="4:4" ht="12.75" x14ac:dyDescent="0.15">
      <c r="D898" s="2"/>
    </row>
    <row r="899" spans="4:4" ht="12.75" x14ac:dyDescent="0.15">
      <c r="D899" s="2"/>
    </row>
    <row r="900" spans="4:4" ht="12.75" x14ac:dyDescent="0.15">
      <c r="D900" s="2"/>
    </row>
    <row r="901" spans="4:4" ht="12.75" x14ac:dyDescent="0.15">
      <c r="D901" s="2"/>
    </row>
    <row r="902" spans="4:4" ht="12.75" x14ac:dyDescent="0.15">
      <c r="D902" s="2"/>
    </row>
    <row r="903" spans="4:4" ht="12.75" x14ac:dyDescent="0.15">
      <c r="D903" s="2"/>
    </row>
    <row r="904" spans="4:4" ht="12.75" x14ac:dyDescent="0.15">
      <c r="D904" s="2"/>
    </row>
    <row r="905" spans="4:4" ht="12.75" x14ac:dyDescent="0.15">
      <c r="D905" s="2"/>
    </row>
    <row r="906" spans="4:4" ht="12.75" x14ac:dyDescent="0.15">
      <c r="D906" s="2"/>
    </row>
    <row r="907" spans="4:4" ht="12.75" x14ac:dyDescent="0.15">
      <c r="D907" s="2"/>
    </row>
    <row r="908" spans="4:4" ht="12.75" x14ac:dyDescent="0.15">
      <c r="D908" s="2"/>
    </row>
    <row r="909" spans="4:4" ht="12.75" x14ac:dyDescent="0.15">
      <c r="D909" s="2"/>
    </row>
    <row r="910" spans="4:4" ht="12.75" x14ac:dyDescent="0.15">
      <c r="D910" s="2"/>
    </row>
    <row r="911" spans="4:4" ht="12.75" x14ac:dyDescent="0.15">
      <c r="D911" s="2"/>
    </row>
    <row r="912" spans="4:4" ht="12.75" x14ac:dyDescent="0.15">
      <c r="D912" s="2"/>
    </row>
    <row r="913" spans="4:4" ht="12.75" x14ac:dyDescent="0.15">
      <c r="D913" s="2"/>
    </row>
    <row r="914" spans="4:4" ht="12.75" x14ac:dyDescent="0.15">
      <c r="D914" s="2"/>
    </row>
    <row r="915" spans="4:4" ht="12.75" x14ac:dyDescent="0.15">
      <c r="D915" s="2"/>
    </row>
    <row r="916" spans="4:4" ht="12.75" x14ac:dyDescent="0.15">
      <c r="D916" s="2"/>
    </row>
    <row r="917" spans="4:4" ht="12.75" x14ac:dyDescent="0.15">
      <c r="D917" s="2"/>
    </row>
    <row r="918" spans="4:4" ht="12.75" x14ac:dyDescent="0.15">
      <c r="D918" s="2"/>
    </row>
    <row r="919" spans="4:4" ht="12.75" x14ac:dyDescent="0.15">
      <c r="D919" s="2"/>
    </row>
    <row r="920" spans="4:4" ht="12.75" x14ac:dyDescent="0.15">
      <c r="D920" s="2"/>
    </row>
    <row r="921" spans="4:4" ht="12.75" x14ac:dyDescent="0.15">
      <c r="D921" s="2"/>
    </row>
    <row r="922" spans="4:4" ht="12.75" x14ac:dyDescent="0.15">
      <c r="D922" s="2"/>
    </row>
    <row r="923" spans="4:4" ht="12.75" x14ac:dyDescent="0.15">
      <c r="D923" s="2"/>
    </row>
    <row r="924" spans="4:4" ht="12.75" x14ac:dyDescent="0.15">
      <c r="D924" s="2"/>
    </row>
    <row r="925" spans="4:4" ht="12.75" x14ac:dyDescent="0.15"/>
    <row r="926" spans="4:4" ht="12.75" x14ac:dyDescent="0.15"/>
    <row r="927" spans="4:4" ht="12.75" x14ac:dyDescent="0.15"/>
    <row r="928" spans="4:4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</sheetData>
  <mergeCells count="37">
    <mergeCell ref="A27:Z27"/>
    <mergeCell ref="N35:R35"/>
    <mergeCell ref="S35:T35"/>
    <mergeCell ref="N36:R36"/>
    <mergeCell ref="S36:T36"/>
    <mergeCell ref="N32:R32"/>
    <mergeCell ref="S32:T32"/>
    <mergeCell ref="N33:R33"/>
    <mergeCell ref="S33:T33"/>
    <mergeCell ref="N34:R34"/>
    <mergeCell ref="S34:T34"/>
    <mergeCell ref="N31:R31"/>
    <mergeCell ref="S31:T31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8F18-D895-4A40-B864-C543FFEC4C80}">
  <sheetPr>
    <outlinePr summaryBelow="0" summaryRight="0"/>
    <pageSetUpPr fitToPage="1"/>
  </sheetPr>
  <dimension ref="A1:AH968"/>
  <sheetViews>
    <sheetView showWhiteSpace="0" view="pageLayout" topLeftCell="A2" zoomScaleNormal="70" workbookViewId="0">
      <selection activeCell="J41" sqref="J41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7.28125" style="40" customWidth="1"/>
    <col min="5" max="5" width="6.47265625" style="44" customWidth="1"/>
    <col min="6" max="6" width="7.14453125" style="40" customWidth="1"/>
    <col min="7" max="7" width="4.58203125" style="44" customWidth="1"/>
    <col min="8" max="8" width="4.58203125" style="40" customWidth="1"/>
    <col min="9" max="9" width="6.60546875" style="44" customWidth="1"/>
    <col min="10" max="10" width="6.06640625" style="40" customWidth="1"/>
    <col min="11" max="11" width="6.06640625" style="44" customWidth="1"/>
    <col min="12" max="20" width="4.58203125" style="44" customWidth="1"/>
    <col min="21" max="21" width="4.58203125" style="44" hidden="1" customWidth="1"/>
    <col min="22" max="22" width="4.58203125" style="40" hidden="1" customWidth="1"/>
    <col min="23" max="23" width="4.58203125" style="44" hidden="1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2"/>
      <c r="I1" s="56"/>
    </row>
    <row r="2" spans="1:34" ht="12.75" x14ac:dyDescent="0.15">
      <c r="D2" s="2"/>
    </row>
    <row r="3" spans="1:34" ht="12.75" x14ac:dyDescent="0.15">
      <c r="D3" s="2"/>
    </row>
    <row r="4" spans="1:34" ht="12.75" x14ac:dyDescent="0.15">
      <c r="D4" s="2"/>
    </row>
    <row r="5" spans="1:34" ht="12.75" x14ac:dyDescent="0.15">
      <c r="D5" s="2"/>
    </row>
    <row r="6" spans="1:34" ht="12.75" x14ac:dyDescent="0.15">
      <c r="D6" s="2"/>
    </row>
    <row r="7" spans="1:34" ht="12.75" x14ac:dyDescent="0.15">
      <c r="D7" s="2"/>
    </row>
    <row r="8" spans="1:34" ht="12.75" x14ac:dyDescent="0.15">
      <c r="D8" s="2"/>
    </row>
    <row r="9" spans="1:34" ht="12.75" x14ac:dyDescent="0.15">
      <c r="D9" s="2"/>
    </row>
    <row r="10" spans="1:34" ht="12.75" x14ac:dyDescent="0.15">
      <c r="A10" s="2" t="s">
        <v>161</v>
      </c>
      <c r="D10" s="2"/>
    </row>
    <row r="11" spans="1:34" ht="18.600000000000001" customHeight="1" x14ac:dyDescent="0.15">
      <c r="A11" s="58"/>
      <c r="B11" s="32" t="s">
        <v>0</v>
      </c>
      <c r="C11" s="31" t="s">
        <v>1</v>
      </c>
      <c r="D11" s="186" t="s">
        <v>26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81" t="s">
        <v>4</v>
      </c>
      <c r="E12" s="181"/>
      <c r="F12" s="181" t="s">
        <v>5</v>
      </c>
      <c r="G12" s="181"/>
      <c r="H12" s="181" t="s">
        <v>6</v>
      </c>
      <c r="I12" s="181"/>
      <c r="J12" s="181" t="s">
        <v>7</v>
      </c>
      <c r="K12" s="181"/>
      <c r="L12" s="181" t="s">
        <v>8</v>
      </c>
      <c r="M12" s="181"/>
      <c r="N12" s="181" t="s">
        <v>68</v>
      </c>
      <c r="O12" s="181"/>
      <c r="P12" s="181" t="s">
        <v>69</v>
      </c>
      <c r="Q12" s="181"/>
      <c r="R12" s="181" t="s">
        <v>70</v>
      </c>
      <c r="S12" s="181"/>
      <c r="T12" s="181" t="s">
        <v>71</v>
      </c>
      <c r="U12" s="181"/>
      <c r="V12" s="181" t="s">
        <v>72</v>
      </c>
      <c r="W12" s="181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28</v>
      </c>
      <c r="C13" s="4" t="s">
        <v>34</v>
      </c>
      <c r="D13" s="33" t="s">
        <v>80</v>
      </c>
      <c r="E13" s="45" t="s">
        <v>167</v>
      </c>
      <c r="F13" s="33" t="s">
        <v>134</v>
      </c>
      <c r="G13" s="45" t="s">
        <v>163</v>
      </c>
      <c r="H13" s="33" t="s">
        <v>80</v>
      </c>
      <c r="I13" s="45" t="s">
        <v>162</v>
      </c>
      <c r="J13" s="89"/>
      <c r="K13" s="45"/>
      <c r="L13" s="33"/>
      <c r="M13" s="45" t="s">
        <v>130</v>
      </c>
      <c r="N13" s="33"/>
      <c r="O13" s="45"/>
      <c r="P13" s="33"/>
      <c r="Q13" s="45"/>
      <c r="R13" s="33"/>
      <c r="S13" s="45"/>
      <c r="T13" s="33"/>
      <c r="U13" s="45"/>
      <c r="V13" s="33"/>
      <c r="W13" s="45"/>
      <c r="X13" s="29" t="s">
        <v>37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131</v>
      </c>
      <c r="C14" s="4" t="s">
        <v>34</v>
      </c>
      <c r="D14" s="33" t="s">
        <v>80</v>
      </c>
      <c r="E14" s="45" t="s">
        <v>165</v>
      </c>
      <c r="F14" s="33" t="s">
        <v>134</v>
      </c>
      <c r="G14" s="45" t="s">
        <v>166</v>
      </c>
      <c r="H14" s="33" t="s">
        <v>134</v>
      </c>
      <c r="I14" s="45" t="s">
        <v>164</v>
      </c>
      <c r="J14" s="33"/>
      <c r="K14" s="45"/>
      <c r="L14" s="33"/>
      <c r="M14" s="45" t="s">
        <v>130</v>
      </c>
      <c r="N14" s="33"/>
      <c r="O14" s="45"/>
      <c r="P14" s="33"/>
      <c r="Q14" s="45"/>
      <c r="R14" s="33"/>
      <c r="S14" s="45"/>
      <c r="T14" s="33"/>
      <c r="U14" s="45"/>
      <c r="V14" s="33"/>
      <c r="W14" s="45"/>
      <c r="X14" s="29" t="s">
        <v>38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24.75" thickBot="1" x14ac:dyDescent="0.2">
      <c r="A15" s="3" t="s">
        <v>30</v>
      </c>
      <c r="B15" s="30" t="s">
        <v>132</v>
      </c>
      <c r="C15" s="4" t="s">
        <v>34</v>
      </c>
      <c r="D15" s="33" t="s">
        <v>81</v>
      </c>
      <c r="E15" s="45" t="s">
        <v>168</v>
      </c>
      <c r="F15" s="33" t="s">
        <v>112</v>
      </c>
      <c r="G15" s="45" t="s">
        <v>169</v>
      </c>
      <c r="H15" s="33"/>
      <c r="I15" s="45"/>
      <c r="J15" s="33"/>
      <c r="K15" s="45"/>
      <c r="L15" s="33"/>
      <c r="M15" s="45" t="s">
        <v>36</v>
      </c>
      <c r="N15" s="33"/>
      <c r="O15" s="45"/>
      <c r="P15" s="33"/>
      <c r="Q15" s="45"/>
      <c r="R15" s="33"/>
      <c r="S15" s="45"/>
      <c r="T15" s="33"/>
      <c r="U15" s="45"/>
      <c r="V15" s="33"/>
      <c r="W15" s="45"/>
      <c r="X15" s="29" t="s">
        <v>37</v>
      </c>
      <c r="Y15" s="3" t="s">
        <v>42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24.75" thickBot="1" x14ac:dyDescent="0.2">
      <c r="A16" s="3" t="s">
        <v>31</v>
      </c>
      <c r="B16" s="28" t="s">
        <v>156</v>
      </c>
      <c r="C16" s="4" t="s">
        <v>34</v>
      </c>
      <c r="D16" s="33" t="s">
        <v>171</v>
      </c>
      <c r="E16" s="45" t="s">
        <v>93</v>
      </c>
      <c r="F16" s="33" t="s">
        <v>172</v>
      </c>
      <c r="G16" s="45" t="s">
        <v>93</v>
      </c>
      <c r="H16" s="33"/>
      <c r="I16" s="45"/>
      <c r="J16" s="33"/>
      <c r="K16" s="45"/>
      <c r="L16" s="33"/>
      <c r="M16" s="45" t="s">
        <v>36</v>
      </c>
      <c r="N16" s="33"/>
      <c r="O16" s="45"/>
      <c r="P16" s="33"/>
      <c r="Q16" s="45"/>
      <c r="R16" s="33"/>
      <c r="S16" s="45"/>
      <c r="T16" s="33"/>
      <c r="U16" s="45"/>
      <c r="V16" s="33"/>
      <c r="W16" s="45"/>
      <c r="X16" s="29" t="s">
        <v>39</v>
      </c>
      <c r="Y16" s="3" t="s">
        <v>42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/>
      <c r="B17" s="28"/>
      <c r="C17" s="4"/>
      <c r="D17" s="33"/>
      <c r="E17" s="45"/>
      <c r="F17" s="33"/>
      <c r="G17" s="45"/>
      <c r="H17" s="33"/>
      <c r="I17" s="45"/>
      <c r="J17" s="33"/>
      <c r="K17" s="45"/>
      <c r="L17" s="33"/>
      <c r="M17" s="45"/>
      <c r="N17" s="33"/>
      <c r="O17" s="45"/>
      <c r="P17" s="33"/>
      <c r="Q17" s="45"/>
      <c r="R17" s="33"/>
      <c r="S17" s="45"/>
      <c r="T17" s="33"/>
      <c r="U17" s="45"/>
      <c r="V17" s="33"/>
      <c r="W17" s="45"/>
      <c r="X17" s="29" t="s">
        <v>40</v>
      </c>
      <c r="Y17" s="3" t="s">
        <v>43</v>
      </c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 t="s">
        <v>170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D19" s="2"/>
      <c r="AB19" s="9"/>
      <c r="AC19" s="10"/>
      <c r="AD19" s="11"/>
      <c r="AE19" s="37"/>
      <c r="AF19" s="49"/>
      <c r="AG19" s="37"/>
      <c r="AH19" s="54"/>
    </row>
    <row r="20" spans="1:34" ht="18.75" customHeight="1" x14ac:dyDescent="0.15">
      <c r="A20" s="58" t="s">
        <v>173</v>
      </c>
      <c r="B20" s="32" t="s">
        <v>0</v>
      </c>
      <c r="C20" s="31" t="s">
        <v>1</v>
      </c>
      <c r="D20" s="186" t="s">
        <v>26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31" t="s">
        <v>2</v>
      </c>
      <c r="Y20" s="26" t="s">
        <v>3</v>
      </c>
      <c r="Z20" s="26" t="s">
        <v>25</v>
      </c>
      <c r="AB20" s="9" t="s">
        <v>12</v>
      </c>
      <c r="AC20" s="10"/>
      <c r="AD20" s="11"/>
      <c r="AE20" s="37"/>
      <c r="AF20" s="49"/>
      <c r="AG20" s="37"/>
      <c r="AH20" s="54"/>
    </row>
    <row r="21" spans="1:34" ht="18.75" customHeight="1" thickBot="1" x14ac:dyDescent="0.2">
      <c r="D21" s="181" t="s">
        <v>4</v>
      </c>
      <c r="E21" s="181"/>
      <c r="F21" s="181" t="s">
        <v>5</v>
      </c>
      <c r="G21" s="181"/>
      <c r="H21" s="181" t="s">
        <v>6</v>
      </c>
      <c r="I21" s="181"/>
      <c r="J21" s="181" t="s">
        <v>7</v>
      </c>
      <c r="K21" s="181"/>
      <c r="L21" s="181" t="s">
        <v>8</v>
      </c>
      <c r="M21" s="181"/>
      <c r="N21" s="181" t="s">
        <v>68</v>
      </c>
      <c r="O21" s="181"/>
      <c r="P21" s="181" t="s">
        <v>69</v>
      </c>
      <c r="Q21" s="181"/>
      <c r="R21" s="181" t="s">
        <v>70</v>
      </c>
      <c r="S21" s="181"/>
      <c r="T21" s="181" t="s">
        <v>71</v>
      </c>
      <c r="U21" s="181"/>
      <c r="V21" s="181" t="s">
        <v>72</v>
      </c>
      <c r="W21" s="181"/>
      <c r="X21" s="1"/>
      <c r="Y21" s="1"/>
      <c r="Z21" s="1"/>
      <c r="AB21" s="9" t="s">
        <v>13</v>
      </c>
      <c r="AC21" s="10"/>
      <c r="AD21" s="11"/>
      <c r="AE21" s="37"/>
      <c r="AF21" s="49"/>
      <c r="AG21" s="37"/>
      <c r="AH21" s="54"/>
    </row>
    <row r="22" spans="1:34" ht="13.5" thickBot="1" x14ac:dyDescent="0.2">
      <c r="A22" s="3" t="s">
        <v>27</v>
      </c>
      <c r="B22" s="28" t="s">
        <v>174</v>
      </c>
      <c r="C22" s="4" t="s">
        <v>34</v>
      </c>
      <c r="D22" s="33" t="s">
        <v>80</v>
      </c>
      <c r="E22" s="45" t="s">
        <v>179</v>
      </c>
      <c r="F22" s="33" t="s">
        <v>134</v>
      </c>
      <c r="G22" s="45" t="s">
        <v>145</v>
      </c>
      <c r="H22" s="33" t="s">
        <v>134</v>
      </c>
      <c r="I22" s="45" t="s">
        <v>180</v>
      </c>
      <c r="J22" s="89"/>
      <c r="K22" s="45"/>
      <c r="L22" s="33"/>
      <c r="M22" s="45" t="s">
        <v>130</v>
      </c>
      <c r="N22" s="33"/>
      <c r="O22" s="45"/>
      <c r="P22" s="33"/>
      <c r="Q22" s="45"/>
      <c r="R22" s="33"/>
      <c r="S22" s="45"/>
      <c r="T22" s="33"/>
      <c r="U22" s="45"/>
      <c r="V22" s="33"/>
      <c r="W22" s="45"/>
      <c r="X22" s="29" t="s">
        <v>37</v>
      </c>
      <c r="Y22" s="3" t="s">
        <v>41</v>
      </c>
      <c r="Z22" s="3"/>
      <c r="AB22" s="9"/>
      <c r="AC22" s="10"/>
      <c r="AD22" s="11"/>
      <c r="AE22" s="37"/>
      <c r="AF22" s="49"/>
      <c r="AG22" s="37"/>
      <c r="AH22" s="54"/>
    </row>
    <row r="23" spans="1:34" ht="24.75" thickBot="1" x14ac:dyDescent="0.2">
      <c r="A23" s="3" t="s">
        <v>29</v>
      </c>
      <c r="B23" s="28" t="s">
        <v>175</v>
      </c>
      <c r="C23" s="4" t="s">
        <v>34</v>
      </c>
      <c r="D23" s="33" t="s">
        <v>160</v>
      </c>
      <c r="E23" s="45" t="s">
        <v>93</v>
      </c>
      <c r="F23" s="33" t="s">
        <v>181</v>
      </c>
      <c r="G23" s="45" t="s">
        <v>182</v>
      </c>
      <c r="H23" s="33" t="s">
        <v>184</v>
      </c>
      <c r="I23" s="45" t="s">
        <v>183</v>
      </c>
      <c r="J23" s="33"/>
      <c r="K23" s="45"/>
      <c r="L23" s="33"/>
      <c r="M23" s="45" t="s">
        <v>130</v>
      </c>
      <c r="N23" s="33"/>
      <c r="O23" s="45"/>
      <c r="P23" s="33"/>
      <c r="Q23" s="45"/>
      <c r="R23" s="33"/>
      <c r="S23" s="45"/>
      <c r="T23" s="33"/>
      <c r="U23" s="45"/>
      <c r="V23" s="33"/>
      <c r="W23" s="45"/>
      <c r="X23" s="29" t="s">
        <v>38</v>
      </c>
      <c r="Y23" s="3" t="s">
        <v>41</v>
      </c>
      <c r="Z23" s="3"/>
      <c r="AB23" s="12" t="s">
        <v>14</v>
      </c>
      <c r="AC23" s="10"/>
      <c r="AD23" s="11"/>
      <c r="AE23" s="37"/>
      <c r="AF23" s="49"/>
      <c r="AG23" s="37"/>
      <c r="AH23" s="54"/>
    </row>
    <row r="24" spans="1:34" ht="24.75" thickBot="1" x14ac:dyDescent="0.2">
      <c r="A24" s="3" t="s">
        <v>30</v>
      </c>
      <c r="B24" s="30" t="s">
        <v>177</v>
      </c>
      <c r="C24" s="4" t="s">
        <v>34</v>
      </c>
      <c r="D24" s="33" t="s">
        <v>81</v>
      </c>
      <c r="E24" s="45" t="s">
        <v>185</v>
      </c>
      <c r="F24" s="33" t="s">
        <v>112</v>
      </c>
      <c r="G24" s="45" t="s">
        <v>120</v>
      </c>
      <c r="H24" s="33" t="s">
        <v>36</v>
      </c>
      <c r="I24" s="45" t="s">
        <v>179</v>
      </c>
      <c r="J24" s="33"/>
      <c r="K24" s="45"/>
      <c r="L24" s="33"/>
      <c r="M24" s="45" t="s">
        <v>36</v>
      </c>
      <c r="N24" s="33"/>
      <c r="O24" s="45"/>
      <c r="P24" s="33"/>
      <c r="Q24" s="45"/>
      <c r="R24" s="33"/>
      <c r="S24" s="45"/>
      <c r="T24" s="33"/>
      <c r="U24" s="45"/>
      <c r="V24" s="33"/>
      <c r="W24" s="45"/>
      <c r="X24" s="29" t="s">
        <v>37</v>
      </c>
      <c r="Y24" s="3" t="s">
        <v>42</v>
      </c>
      <c r="Z24" s="3"/>
      <c r="AB24" s="13" t="s">
        <v>15</v>
      </c>
      <c r="AC24" s="14"/>
      <c r="AD24" s="15"/>
      <c r="AE24" s="38"/>
      <c r="AF24" s="50"/>
      <c r="AG24" s="41"/>
      <c r="AH24" s="54"/>
    </row>
    <row r="25" spans="1:34" ht="13.5" thickBot="1" x14ac:dyDescent="0.2">
      <c r="A25" s="3" t="s">
        <v>31</v>
      </c>
      <c r="B25" s="28" t="s">
        <v>186</v>
      </c>
      <c r="C25" s="4" t="s">
        <v>34</v>
      </c>
      <c r="D25" s="33" t="s">
        <v>160</v>
      </c>
      <c r="E25" s="45" t="s">
        <v>187</v>
      </c>
      <c r="F25" s="33" t="s">
        <v>160</v>
      </c>
      <c r="G25" s="45" t="s">
        <v>188</v>
      </c>
      <c r="H25" s="33" t="s">
        <v>160</v>
      </c>
      <c r="I25" s="45"/>
      <c r="J25" s="33"/>
      <c r="K25" s="45"/>
      <c r="L25" s="33"/>
      <c r="M25" s="45" t="s">
        <v>36</v>
      </c>
      <c r="N25" s="33"/>
      <c r="O25" s="45"/>
      <c r="P25" s="33"/>
      <c r="Q25" s="45"/>
      <c r="R25" s="33"/>
      <c r="S25" s="45"/>
      <c r="T25" s="33"/>
      <c r="U25" s="45"/>
      <c r="V25" s="33"/>
      <c r="W25" s="45"/>
      <c r="X25" s="29" t="s">
        <v>39</v>
      </c>
      <c r="Y25" s="3" t="s">
        <v>42</v>
      </c>
      <c r="Z25" s="3"/>
      <c r="AB25" s="13" t="s">
        <v>16</v>
      </c>
      <c r="AC25" s="14"/>
      <c r="AD25" s="15"/>
      <c r="AE25" s="38"/>
      <c r="AF25" s="50"/>
      <c r="AG25" s="41"/>
      <c r="AH25" s="54"/>
    </row>
    <row r="26" spans="1:34" ht="13.5" thickBot="1" x14ac:dyDescent="0.2">
      <c r="A26" s="3"/>
      <c r="B26" s="28"/>
      <c r="C26" s="4"/>
      <c r="D26" s="33"/>
      <c r="E26" s="45"/>
      <c r="F26" s="33"/>
      <c r="G26" s="45"/>
      <c r="H26" s="33"/>
      <c r="I26" s="45"/>
      <c r="J26" s="33"/>
      <c r="K26" s="45"/>
      <c r="L26" s="33"/>
      <c r="M26" s="45"/>
      <c r="N26" s="33"/>
      <c r="O26" s="45"/>
      <c r="P26" s="33"/>
      <c r="Q26" s="45"/>
      <c r="R26" s="33"/>
      <c r="S26" s="45"/>
      <c r="T26" s="33"/>
      <c r="U26" s="45"/>
      <c r="V26" s="33"/>
      <c r="W26" s="45"/>
      <c r="X26" s="29"/>
      <c r="Y26" s="3"/>
      <c r="Z26" s="3"/>
      <c r="AB26" s="16"/>
      <c r="AC26" s="14"/>
      <c r="AD26" s="15"/>
      <c r="AE26" s="38"/>
      <c r="AF26" s="50"/>
      <c r="AG26" s="41"/>
      <c r="AH26" s="54"/>
    </row>
    <row r="27" spans="1:34" ht="19.899999999999999" customHeight="1" x14ac:dyDescent="0.15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B27" s="13" t="s">
        <v>17</v>
      </c>
      <c r="AC27" s="14"/>
      <c r="AD27" s="15"/>
      <c r="AE27" s="38"/>
      <c r="AF27" s="50"/>
      <c r="AG27" s="41"/>
      <c r="AH27" s="54"/>
    </row>
    <row r="28" spans="1:34" ht="19.899999999999999" customHeight="1" x14ac:dyDescent="0.15">
      <c r="A28" s="5"/>
      <c r="B28" s="65"/>
      <c r="C28" s="6"/>
      <c r="D28" s="34"/>
      <c r="E28" s="46"/>
      <c r="F28" s="34"/>
      <c r="G28" s="46"/>
      <c r="H28" s="34"/>
      <c r="I28" s="46"/>
      <c r="J28" s="34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34"/>
      <c r="W28" s="46"/>
      <c r="AB28" s="13" t="s">
        <v>18</v>
      </c>
      <c r="AC28" s="14"/>
      <c r="AD28" s="15"/>
      <c r="AE28" s="38"/>
      <c r="AF28" s="50"/>
      <c r="AG28" s="41"/>
      <c r="AH28" s="54"/>
    </row>
    <row r="29" spans="1:34" ht="19.899999999999999" customHeight="1" x14ac:dyDescent="0.15">
      <c r="D29" s="2"/>
      <c r="AB29" s="13" t="s">
        <v>19</v>
      </c>
      <c r="AC29" s="14"/>
      <c r="AD29" s="15"/>
      <c r="AE29" s="38"/>
      <c r="AF29" s="50"/>
      <c r="AG29" s="41"/>
      <c r="AH29" s="54"/>
    </row>
    <row r="30" spans="1:34" ht="19.899999999999999" customHeight="1" thickBot="1" x14ac:dyDescent="0.2">
      <c r="D30" s="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43"/>
      <c r="W30" s="57"/>
      <c r="AB30" s="13"/>
      <c r="AC30" s="14"/>
      <c r="AD30" s="15"/>
      <c r="AE30" s="38"/>
      <c r="AF30" s="50"/>
      <c r="AG30" s="41"/>
      <c r="AH30" s="54"/>
    </row>
    <row r="31" spans="1:34" ht="24.75" thickBot="1" x14ac:dyDescent="0.2">
      <c r="B31" s="79" t="s">
        <v>0</v>
      </c>
      <c r="C31" s="80" t="s">
        <v>66</v>
      </c>
      <c r="D31" s="81" t="s">
        <v>44</v>
      </c>
      <c r="E31" s="82" t="s">
        <v>45</v>
      </c>
      <c r="F31" s="82" t="s">
        <v>46</v>
      </c>
      <c r="G31" s="82"/>
      <c r="H31" s="82"/>
      <c r="I31" s="82" t="s">
        <v>65</v>
      </c>
      <c r="J31" s="83"/>
      <c r="K31" s="84"/>
      <c r="L31" s="90"/>
      <c r="M31" s="90"/>
      <c r="N31" s="189" t="s">
        <v>75</v>
      </c>
      <c r="O31" s="189"/>
      <c r="P31" s="189"/>
      <c r="Q31" s="189"/>
      <c r="R31" s="189"/>
      <c r="S31" s="189" t="s">
        <v>74</v>
      </c>
      <c r="T31" s="189"/>
      <c r="U31" s="90"/>
      <c r="V31" s="43"/>
      <c r="W31" s="57"/>
      <c r="AB31" s="17" t="s">
        <v>20</v>
      </c>
      <c r="AC31" s="18"/>
      <c r="AD31" s="19"/>
      <c r="AE31" s="39"/>
      <c r="AF31" s="51"/>
      <c r="AG31" s="42"/>
      <c r="AH31" s="55"/>
    </row>
    <row r="32" spans="1:34" ht="26.25" x14ac:dyDescent="0.15">
      <c r="B32" s="70" t="s">
        <v>58</v>
      </c>
      <c r="C32" s="72">
        <f>D32/E32</f>
        <v>1</v>
      </c>
      <c r="D32" s="68">
        <v>63</v>
      </c>
      <c r="E32" s="59">
        <f>$D$32*1</f>
        <v>63</v>
      </c>
      <c r="F32" s="73">
        <v>1</v>
      </c>
      <c r="G32" s="59"/>
      <c r="H32" s="59"/>
      <c r="I32" s="78" t="s">
        <v>63</v>
      </c>
      <c r="J32" s="69" t="s">
        <v>67</v>
      </c>
      <c r="K32" s="60" t="s">
        <v>64</v>
      </c>
      <c r="L32" s="69"/>
      <c r="M32" s="69"/>
      <c r="N32" s="189" t="s">
        <v>90</v>
      </c>
      <c r="O32" s="189"/>
      <c r="P32" s="189"/>
      <c r="Q32" s="189"/>
      <c r="R32" s="189"/>
      <c r="S32" s="189" t="s">
        <v>91</v>
      </c>
      <c r="T32" s="189"/>
      <c r="U32" s="69"/>
      <c r="V32" s="43"/>
      <c r="W32" s="57"/>
      <c r="AC32"/>
      <c r="AD32"/>
      <c r="AE32"/>
      <c r="AF32"/>
      <c r="AG32"/>
      <c r="AH32"/>
    </row>
    <row r="33" spans="2:23" ht="19.899999999999999" customHeight="1" x14ac:dyDescent="0.15">
      <c r="B33" s="70" t="s">
        <v>59</v>
      </c>
      <c r="C33" s="72">
        <f t="shared" ref="C33:C48" si="0">D33/E33</f>
        <v>0</v>
      </c>
      <c r="D33" s="68"/>
      <c r="E33" s="59">
        <f>$D$32*0.1</f>
        <v>6.3000000000000007</v>
      </c>
      <c r="F33" s="73">
        <v>8</v>
      </c>
      <c r="G33" s="59"/>
      <c r="H33" s="59"/>
      <c r="I33" s="66">
        <v>1</v>
      </c>
      <c r="J33" s="59"/>
      <c r="K33" s="61">
        <f>J33/100*100</f>
        <v>0</v>
      </c>
      <c r="L33" s="59"/>
      <c r="M33" s="59"/>
      <c r="N33" s="189" t="s">
        <v>174</v>
      </c>
      <c r="O33" s="189"/>
      <c r="P33" s="189"/>
      <c r="Q33" s="189"/>
      <c r="R33" s="189"/>
      <c r="S33" s="189" t="s">
        <v>178</v>
      </c>
      <c r="T33" s="189"/>
      <c r="U33" s="59"/>
      <c r="V33" s="43"/>
      <c r="W33" s="57"/>
    </row>
    <row r="34" spans="2:23" ht="19.899999999999999" customHeight="1" x14ac:dyDescent="0.15">
      <c r="B34" s="70" t="s">
        <v>73</v>
      </c>
      <c r="C34" s="72">
        <f t="shared" si="0"/>
        <v>0</v>
      </c>
      <c r="D34" s="68"/>
      <c r="E34" s="59">
        <f>$D$32*0.08</f>
        <v>5.04</v>
      </c>
      <c r="F34" s="73">
        <v>8</v>
      </c>
      <c r="G34" s="59"/>
      <c r="H34" s="59"/>
      <c r="I34" s="66">
        <v>2</v>
      </c>
      <c r="J34" s="59"/>
      <c r="K34" s="61">
        <f>J34/94.3*100</f>
        <v>0</v>
      </c>
      <c r="L34" s="59"/>
      <c r="M34" s="59"/>
      <c r="N34" s="189" t="s">
        <v>176</v>
      </c>
      <c r="O34" s="189"/>
      <c r="P34" s="189"/>
      <c r="Q34" s="189"/>
      <c r="R34" s="189"/>
      <c r="S34" s="189">
        <v>36</v>
      </c>
      <c r="T34" s="189"/>
      <c r="U34" s="59"/>
      <c r="V34" s="43"/>
      <c r="W34" s="57"/>
    </row>
    <row r="35" spans="2:23" ht="19.899999999999999" customHeight="1" x14ac:dyDescent="0.15">
      <c r="B35" s="70" t="s">
        <v>60</v>
      </c>
      <c r="C35" s="72">
        <f t="shared" si="0"/>
        <v>0</v>
      </c>
      <c r="D35" s="68"/>
      <c r="E35" s="59">
        <f>$D$32*0.87</f>
        <v>54.81</v>
      </c>
      <c r="F35" s="73">
        <v>1</v>
      </c>
      <c r="G35" s="59"/>
      <c r="H35" s="59"/>
      <c r="I35" s="66">
        <v>3</v>
      </c>
      <c r="J35" s="59"/>
      <c r="K35" s="61">
        <f>J35/90.6*100</f>
        <v>0</v>
      </c>
      <c r="L35" s="59"/>
      <c r="M35" s="59"/>
      <c r="N35" s="189"/>
      <c r="O35" s="189"/>
      <c r="P35" s="189"/>
      <c r="Q35" s="189"/>
      <c r="R35" s="189"/>
      <c r="S35" s="189"/>
      <c r="T35" s="189"/>
      <c r="U35" s="59"/>
    </row>
    <row r="36" spans="2:23" ht="12.75" x14ac:dyDescent="0.15">
      <c r="B36" s="70" t="s">
        <v>47</v>
      </c>
      <c r="C36" s="72">
        <f t="shared" si="0"/>
        <v>0</v>
      </c>
      <c r="D36" s="68"/>
      <c r="E36" s="59">
        <f>$D$32*0.85</f>
        <v>53.55</v>
      </c>
      <c r="F36" s="73">
        <v>1</v>
      </c>
      <c r="G36" s="59"/>
      <c r="H36" s="59"/>
      <c r="I36" s="66">
        <v>4</v>
      </c>
      <c r="J36" s="59"/>
      <c r="K36" s="61">
        <f>J36/88.1*100</f>
        <v>0</v>
      </c>
      <c r="L36" s="59"/>
      <c r="M36" s="59"/>
      <c r="N36" s="189"/>
      <c r="O36" s="189"/>
      <c r="P36" s="189"/>
      <c r="Q36" s="189"/>
      <c r="R36" s="189"/>
      <c r="S36" s="189"/>
      <c r="T36" s="189"/>
      <c r="U36" s="59"/>
    </row>
    <row r="37" spans="2:23" ht="24" x14ac:dyDescent="0.15">
      <c r="B37" s="70" t="s">
        <v>61</v>
      </c>
      <c r="C37" s="72">
        <f t="shared" si="0"/>
        <v>0</v>
      </c>
      <c r="D37" s="68"/>
      <c r="E37" s="59">
        <f>$D$32*0.66</f>
        <v>41.580000000000005</v>
      </c>
      <c r="F37" s="73">
        <v>1</v>
      </c>
      <c r="G37" s="59"/>
      <c r="H37" s="59"/>
      <c r="I37" s="66">
        <v>5</v>
      </c>
      <c r="J37" s="59"/>
      <c r="K37" s="61">
        <f>J37/85.6*100</f>
        <v>0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spans="2:23" ht="24" x14ac:dyDescent="0.15">
      <c r="B38" s="70" t="s">
        <v>48</v>
      </c>
      <c r="C38" s="72">
        <f t="shared" si="0"/>
        <v>0</v>
      </c>
      <c r="D38" s="68"/>
      <c r="E38" s="59">
        <f>$D$32*0.72</f>
        <v>45.36</v>
      </c>
      <c r="F38" s="73">
        <v>1</v>
      </c>
      <c r="G38" s="59"/>
      <c r="H38" s="59"/>
      <c r="I38" s="66">
        <v>6</v>
      </c>
      <c r="J38" s="59"/>
      <c r="K38" s="61">
        <f>J38/83.1*100</f>
        <v>0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</row>
    <row r="39" spans="2:23" ht="19.899999999999999" customHeight="1" x14ac:dyDescent="0.15">
      <c r="B39" s="70" t="s">
        <v>62</v>
      </c>
      <c r="C39" s="72">
        <f t="shared" si="0"/>
        <v>0</v>
      </c>
      <c r="D39" s="68"/>
      <c r="E39" s="59">
        <f>$D$32*0.102</f>
        <v>6.4259999999999993</v>
      </c>
      <c r="F39" s="73">
        <v>8</v>
      </c>
      <c r="G39" s="59"/>
      <c r="H39" s="59"/>
      <c r="I39" s="66">
        <v>7</v>
      </c>
      <c r="J39" s="59"/>
      <c r="K39" s="61">
        <f>J39/80.7*100</f>
        <v>0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</row>
    <row r="40" spans="2:23" ht="19.899999999999999" customHeight="1" x14ac:dyDescent="0.15">
      <c r="B40" s="70" t="s">
        <v>49</v>
      </c>
      <c r="C40" s="72">
        <f t="shared" si="0"/>
        <v>0</v>
      </c>
      <c r="D40" s="62"/>
      <c r="E40" s="59">
        <f>$D$32*1.17</f>
        <v>73.709999999999994</v>
      </c>
      <c r="F40" s="73">
        <v>1</v>
      </c>
      <c r="G40" s="59"/>
      <c r="H40" s="59"/>
      <c r="I40" s="66">
        <v>8</v>
      </c>
      <c r="J40" s="59"/>
      <c r="K40" s="61">
        <f>J40/78.6*100</f>
        <v>0</v>
      </c>
      <c r="L40" s="59"/>
      <c r="M40" s="59"/>
      <c r="N40" s="59"/>
      <c r="O40" s="59"/>
      <c r="P40" s="59"/>
      <c r="Q40" s="59"/>
      <c r="R40" s="59"/>
      <c r="S40" s="59"/>
      <c r="T40" s="59"/>
      <c r="U40" s="59"/>
    </row>
    <row r="41" spans="2:23" ht="19.899999999999999" customHeight="1" x14ac:dyDescent="0.15">
      <c r="B41" s="70" t="s">
        <v>50</v>
      </c>
      <c r="C41" s="72">
        <f t="shared" si="0"/>
        <v>0</v>
      </c>
      <c r="D41" s="62"/>
      <c r="E41" s="59">
        <f>$D$32*0.91</f>
        <v>57.330000000000005</v>
      </c>
      <c r="F41" s="73">
        <v>1</v>
      </c>
      <c r="G41" s="59"/>
      <c r="H41" s="59"/>
      <c r="I41" s="66">
        <v>9</v>
      </c>
      <c r="J41" s="59"/>
      <c r="K41" s="61">
        <f>J41/76.5*100</f>
        <v>0</v>
      </c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2:23" ht="12.75" x14ac:dyDescent="0.15">
      <c r="B42" s="70" t="s">
        <v>51</v>
      </c>
      <c r="C42" s="72">
        <f t="shared" si="0"/>
        <v>0</v>
      </c>
      <c r="D42" s="62"/>
      <c r="E42" s="59">
        <f>$D$32*0.29</f>
        <v>18.27</v>
      </c>
      <c r="F42" s="73">
        <v>8</v>
      </c>
      <c r="G42" s="59"/>
      <c r="H42" s="59"/>
      <c r="I42" s="66">
        <v>10</v>
      </c>
      <c r="J42" s="59"/>
      <c r="K42" s="61">
        <f>J42/74.4*100</f>
        <v>0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2:23" ht="24" x14ac:dyDescent="0.15">
      <c r="B43" s="70" t="s">
        <v>52</v>
      </c>
      <c r="C43" s="72">
        <f t="shared" si="0"/>
        <v>0</v>
      </c>
      <c r="D43" s="62"/>
      <c r="E43" s="59">
        <f>$D$32*0.46</f>
        <v>28.98</v>
      </c>
      <c r="F43" s="73">
        <v>1</v>
      </c>
      <c r="G43" s="59"/>
      <c r="H43" s="59"/>
      <c r="I43" s="66">
        <v>11</v>
      </c>
      <c r="J43" s="59"/>
      <c r="K43" s="61">
        <f>J43/72.3*100</f>
        <v>0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</row>
    <row r="44" spans="2:23" ht="24" x14ac:dyDescent="0.15">
      <c r="B44" s="70" t="s">
        <v>53</v>
      </c>
      <c r="C44" s="72">
        <f t="shared" si="0"/>
        <v>0</v>
      </c>
      <c r="D44" s="62"/>
      <c r="E44" s="59">
        <f>$D$32*0.35</f>
        <v>22.049999999999997</v>
      </c>
      <c r="F44" s="73">
        <v>1</v>
      </c>
      <c r="G44" s="59"/>
      <c r="H44" s="59"/>
      <c r="I44" s="66">
        <v>12</v>
      </c>
      <c r="J44" s="59"/>
      <c r="K44" s="61">
        <f>J44/70.3*100</f>
        <v>0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2:23" ht="19.899999999999999" customHeight="1" x14ac:dyDescent="0.15">
      <c r="B45" s="70" t="s">
        <v>54</v>
      </c>
      <c r="C45" s="72">
        <f t="shared" si="0"/>
        <v>0</v>
      </c>
      <c r="D45" s="62"/>
      <c r="E45" s="59">
        <f>$D$32*0.4</f>
        <v>25.200000000000003</v>
      </c>
      <c r="F45" s="73">
        <v>1</v>
      </c>
      <c r="G45" s="59"/>
      <c r="H45" s="59"/>
      <c r="I45" s="66">
        <v>13</v>
      </c>
      <c r="J45" s="59"/>
      <c r="K45" s="61">
        <f>J45/68.8*100</f>
        <v>0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2:23" ht="12.75" x14ac:dyDescent="0.15">
      <c r="B46" s="70" t="s">
        <v>55</v>
      </c>
      <c r="C46" s="72">
        <f t="shared" si="0"/>
        <v>1</v>
      </c>
      <c r="D46" s="62">
        <v>87</v>
      </c>
      <c r="E46" s="59">
        <f>$D$46*1</f>
        <v>87</v>
      </c>
      <c r="F46" s="73">
        <v>1</v>
      </c>
      <c r="G46" s="59"/>
      <c r="H46" s="59"/>
      <c r="I46" s="66">
        <v>14</v>
      </c>
      <c r="J46" s="59"/>
      <c r="K46" s="61">
        <f>J46/67.5*100</f>
        <v>0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2:23" ht="12.75" x14ac:dyDescent="0.15">
      <c r="B47" s="70" t="s">
        <v>56</v>
      </c>
      <c r="C47" s="72">
        <f t="shared" si="0"/>
        <v>0</v>
      </c>
      <c r="D47" s="62"/>
      <c r="E47" s="59">
        <f>$D$46*0.85</f>
        <v>73.95</v>
      </c>
      <c r="F47" s="73">
        <v>1</v>
      </c>
      <c r="G47" s="59"/>
      <c r="H47" s="59"/>
      <c r="I47" s="66">
        <v>15</v>
      </c>
      <c r="J47" s="59"/>
      <c r="K47" s="61">
        <f>J47/66.2*100</f>
        <v>0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2:23" ht="12.75" x14ac:dyDescent="0.15">
      <c r="B48" s="71" t="s">
        <v>57</v>
      </c>
      <c r="C48" s="74">
        <f t="shared" si="0"/>
        <v>0</v>
      </c>
      <c r="D48" s="75"/>
      <c r="E48" s="76">
        <f>$D$46*1.2</f>
        <v>104.39999999999999</v>
      </c>
      <c r="F48" s="77">
        <v>1</v>
      </c>
      <c r="G48" s="59"/>
      <c r="H48" s="59"/>
      <c r="I48" s="66">
        <v>16</v>
      </c>
      <c r="J48" s="59"/>
      <c r="K48" s="61">
        <f>J48/65*100</f>
        <v>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2.75" x14ac:dyDescent="0.15">
      <c r="B49" s="66"/>
      <c r="C49" s="59"/>
      <c r="D49" s="62"/>
      <c r="E49" s="59"/>
      <c r="F49" s="59"/>
      <c r="G49" s="59"/>
      <c r="H49" s="59"/>
      <c r="I49" s="66">
        <v>17</v>
      </c>
      <c r="J49" s="59"/>
      <c r="K49" s="61">
        <f>J49/63.8*100</f>
        <v>0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2.75" x14ac:dyDescent="0.15">
      <c r="B50" s="66"/>
      <c r="C50" s="59"/>
      <c r="D50" s="62"/>
      <c r="E50" s="59"/>
      <c r="F50" s="59"/>
      <c r="G50" s="59"/>
      <c r="H50" s="59"/>
      <c r="I50" s="66">
        <v>18</v>
      </c>
      <c r="J50" s="59"/>
      <c r="K50" s="61">
        <f>J50/62.7*100</f>
        <v>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9.899999999999999" customHeight="1" x14ac:dyDescent="0.15">
      <c r="B51" s="66"/>
      <c r="C51" s="59"/>
      <c r="D51" s="62"/>
      <c r="E51" s="59"/>
      <c r="F51" s="59"/>
      <c r="G51" s="59"/>
      <c r="H51" s="59"/>
      <c r="I51" s="66">
        <v>19</v>
      </c>
      <c r="J51" s="59"/>
      <c r="K51" s="61">
        <f>J51/61.6*100</f>
        <v>0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9.899999999999999" customHeight="1" thickBot="1" x14ac:dyDescent="0.2">
      <c r="B52" s="66"/>
      <c r="C52" s="59"/>
      <c r="D52" s="59"/>
      <c r="E52" s="59"/>
      <c r="F52" s="59"/>
      <c r="G52" s="63"/>
      <c r="H52" s="63"/>
      <c r="I52" s="67">
        <v>20</v>
      </c>
      <c r="J52" s="63"/>
      <c r="K52" s="64">
        <f>J52/60*100</f>
        <v>0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2:21" ht="13.5" thickBot="1" x14ac:dyDescent="0.2">
      <c r="B53" s="67"/>
      <c r="C53" s="63"/>
      <c r="D53" s="63"/>
      <c r="E53" s="63"/>
      <c r="F53" s="63"/>
    </row>
    <row r="54" spans="2:21" ht="12.75" x14ac:dyDescent="0.15">
      <c r="D54" s="2"/>
    </row>
    <row r="55" spans="2:21" ht="12.75" x14ac:dyDescent="0.15">
      <c r="D55" s="2"/>
    </row>
    <row r="56" spans="2:21" ht="12.75" x14ac:dyDescent="0.15">
      <c r="D56" s="2"/>
    </row>
    <row r="57" spans="2:21" ht="12.75" x14ac:dyDescent="0.15">
      <c r="D57" s="2"/>
    </row>
    <row r="58" spans="2:21" ht="12.75" x14ac:dyDescent="0.15">
      <c r="D58" s="2"/>
    </row>
    <row r="59" spans="2:21" ht="12.75" x14ac:dyDescent="0.15">
      <c r="D59" s="2"/>
    </row>
    <row r="60" spans="2:21" ht="12.75" x14ac:dyDescent="0.15">
      <c r="D60" s="2"/>
    </row>
    <row r="61" spans="2:21" ht="12.75" x14ac:dyDescent="0.15">
      <c r="D61" s="2"/>
    </row>
    <row r="62" spans="2:21" ht="12.75" x14ac:dyDescent="0.15">
      <c r="D62" s="2"/>
    </row>
    <row r="63" spans="2:21" ht="12.75" x14ac:dyDescent="0.15">
      <c r="D63" s="2"/>
    </row>
    <row r="64" spans="2:21" ht="12.75" x14ac:dyDescent="0.15">
      <c r="D64" s="2"/>
    </row>
    <row r="65" spans="4:4" ht="12.75" x14ac:dyDescent="0.15">
      <c r="D65" s="2"/>
    </row>
    <row r="66" spans="4:4" ht="12.75" x14ac:dyDescent="0.15">
      <c r="D66" s="2"/>
    </row>
    <row r="67" spans="4:4" ht="12.75" x14ac:dyDescent="0.15">
      <c r="D67" s="2"/>
    </row>
    <row r="68" spans="4:4" ht="12.75" x14ac:dyDescent="0.15">
      <c r="D68" s="2"/>
    </row>
    <row r="69" spans="4:4" ht="12.75" x14ac:dyDescent="0.15">
      <c r="D69" s="2"/>
    </row>
    <row r="70" spans="4:4" ht="12.75" x14ac:dyDescent="0.15">
      <c r="D70" s="2"/>
    </row>
    <row r="71" spans="4:4" ht="12.75" x14ac:dyDescent="0.15">
      <c r="D71" s="2"/>
    </row>
    <row r="72" spans="4:4" ht="12.75" x14ac:dyDescent="0.15">
      <c r="D72" s="2"/>
    </row>
    <row r="73" spans="4:4" ht="12.75" x14ac:dyDescent="0.15">
      <c r="D73" s="2"/>
    </row>
    <row r="74" spans="4:4" ht="12.75" x14ac:dyDescent="0.15">
      <c r="D74" s="2"/>
    </row>
    <row r="75" spans="4:4" ht="12.75" x14ac:dyDescent="0.15">
      <c r="D75" s="2"/>
    </row>
    <row r="76" spans="4:4" ht="12.75" x14ac:dyDescent="0.15">
      <c r="D76" s="2"/>
    </row>
    <row r="77" spans="4:4" ht="12.75" x14ac:dyDescent="0.15">
      <c r="D77" s="2"/>
    </row>
    <row r="78" spans="4:4" ht="12.75" x14ac:dyDescent="0.15">
      <c r="D78" s="2"/>
    </row>
    <row r="79" spans="4:4" ht="12.75" x14ac:dyDescent="0.15">
      <c r="D79" s="2"/>
    </row>
    <row r="80" spans="4:4" ht="12.75" x14ac:dyDescent="0.15">
      <c r="D80" s="2"/>
    </row>
    <row r="81" spans="4:4" ht="12.75" x14ac:dyDescent="0.15">
      <c r="D81" s="2"/>
    </row>
    <row r="82" spans="4:4" ht="12.75" x14ac:dyDescent="0.15">
      <c r="D82" s="2"/>
    </row>
    <row r="83" spans="4:4" ht="12.75" x14ac:dyDescent="0.15">
      <c r="D83" s="2"/>
    </row>
    <row r="84" spans="4:4" ht="12.75" x14ac:dyDescent="0.15">
      <c r="D84" s="2"/>
    </row>
    <row r="85" spans="4:4" ht="12.75" x14ac:dyDescent="0.15">
      <c r="D85" s="2"/>
    </row>
    <row r="86" spans="4:4" ht="12.75" x14ac:dyDescent="0.15">
      <c r="D86" s="2"/>
    </row>
    <row r="87" spans="4:4" ht="12.75" x14ac:dyDescent="0.15">
      <c r="D87" s="2"/>
    </row>
    <row r="88" spans="4:4" ht="12.75" x14ac:dyDescent="0.15">
      <c r="D88" s="2"/>
    </row>
    <row r="89" spans="4:4" ht="12.75" x14ac:dyDescent="0.15">
      <c r="D89" s="2"/>
    </row>
    <row r="90" spans="4:4" ht="12.75" x14ac:dyDescent="0.15">
      <c r="D90" s="2"/>
    </row>
    <row r="91" spans="4:4" ht="12.75" x14ac:dyDescent="0.15">
      <c r="D91" s="2"/>
    </row>
    <row r="92" spans="4:4" ht="12.75" x14ac:dyDescent="0.15">
      <c r="D92" s="2"/>
    </row>
    <row r="93" spans="4:4" ht="12.75" x14ac:dyDescent="0.15">
      <c r="D93" s="2"/>
    </row>
    <row r="94" spans="4:4" ht="12.75" x14ac:dyDescent="0.15">
      <c r="D94" s="2"/>
    </row>
    <row r="95" spans="4:4" ht="12.75" x14ac:dyDescent="0.15">
      <c r="D95" s="2"/>
    </row>
    <row r="96" spans="4:4" ht="12.75" x14ac:dyDescent="0.15">
      <c r="D96" s="2"/>
    </row>
    <row r="97" spans="4:4" ht="12.75" x14ac:dyDescent="0.15">
      <c r="D97" s="2"/>
    </row>
    <row r="98" spans="4:4" ht="12.75" x14ac:dyDescent="0.15">
      <c r="D98" s="2"/>
    </row>
    <row r="99" spans="4:4" ht="12.75" x14ac:dyDescent="0.15">
      <c r="D99" s="2"/>
    </row>
    <row r="100" spans="4:4" ht="12.75" x14ac:dyDescent="0.15">
      <c r="D100" s="2"/>
    </row>
    <row r="101" spans="4:4" ht="12.75" x14ac:dyDescent="0.15">
      <c r="D101" s="2"/>
    </row>
    <row r="102" spans="4:4" ht="12.75" x14ac:dyDescent="0.15">
      <c r="D102" s="2"/>
    </row>
    <row r="103" spans="4:4" ht="12.75" x14ac:dyDescent="0.15">
      <c r="D103" s="2"/>
    </row>
    <row r="104" spans="4:4" ht="12.75" x14ac:dyDescent="0.15">
      <c r="D104" s="2"/>
    </row>
    <row r="105" spans="4:4" ht="12.75" x14ac:dyDescent="0.15">
      <c r="D105" s="2"/>
    </row>
    <row r="106" spans="4:4" ht="12.75" x14ac:dyDescent="0.15">
      <c r="D106" s="2"/>
    </row>
    <row r="107" spans="4:4" ht="12.75" x14ac:dyDescent="0.15">
      <c r="D107" s="2"/>
    </row>
    <row r="108" spans="4:4" ht="12.75" x14ac:dyDescent="0.15">
      <c r="D108" s="2"/>
    </row>
    <row r="109" spans="4:4" ht="12.75" x14ac:dyDescent="0.15">
      <c r="D109" s="2"/>
    </row>
    <row r="110" spans="4:4" ht="12.75" x14ac:dyDescent="0.15">
      <c r="D110" s="2"/>
    </row>
    <row r="111" spans="4:4" ht="12.75" x14ac:dyDescent="0.15">
      <c r="D111" s="2"/>
    </row>
    <row r="112" spans="4:4" ht="12.75" x14ac:dyDescent="0.15">
      <c r="D112" s="2"/>
    </row>
    <row r="113" spans="4:4" ht="12.75" x14ac:dyDescent="0.15">
      <c r="D113" s="2"/>
    </row>
    <row r="114" spans="4:4" ht="12.75" x14ac:dyDescent="0.15">
      <c r="D114" s="2"/>
    </row>
    <row r="115" spans="4:4" ht="12.75" x14ac:dyDescent="0.15">
      <c r="D115" s="2"/>
    </row>
    <row r="116" spans="4:4" ht="12.75" x14ac:dyDescent="0.15">
      <c r="D116" s="2"/>
    </row>
    <row r="117" spans="4:4" ht="12.75" x14ac:dyDescent="0.15">
      <c r="D117" s="2"/>
    </row>
    <row r="118" spans="4:4" ht="12.75" x14ac:dyDescent="0.15">
      <c r="D118" s="2"/>
    </row>
    <row r="119" spans="4:4" ht="12.75" x14ac:dyDescent="0.15">
      <c r="D119" s="2"/>
    </row>
    <row r="120" spans="4:4" ht="12.75" x14ac:dyDescent="0.15">
      <c r="D120" s="2"/>
    </row>
    <row r="121" spans="4:4" ht="12.75" x14ac:dyDescent="0.15">
      <c r="D121" s="2"/>
    </row>
    <row r="122" spans="4:4" ht="12.75" x14ac:dyDescent="0.15">
      <c r="D122" s="2"/>
    </row>
    <row r="123" spans="4:4" ht="12.75" x14ac:dyDescent="0.15">
      <c r="D123" s="2"/>
    </row>
    <row r="124" spans="4:4" ht="12.75" x14ac:dyDescent="0.15">
      <c r="D124" s="2"/>
    </row>
    <row r="125" spans="4:4" ht="12.75" x14ac:dyDescent="0.15">
      <c r="D125" s="2"/>
    </row>
    <row r="126" spans="4:4" ht="12.75" x14ac:dyDescent="0.15">
      <c r="D126" s="2"/>
    </row>
    <row r="127" spans="4:4" ht="12.75" x14ac:dyDescent="0.15">
      <c r="D127" s="2"/>
    </row>
    <row r="128" spans="4:4" ht="12.75" x14ac:dyDescent="0.15">
      <c r="D128" s="2"/>
    </row>
    <row r="129" spans="4:4" ht="12.75" x14ac:dyDescent="0.15">
      <c r="D129" s="2"/>
    </row>
    <row r="130" spans="4:4" ht="12.75" x14ac:dyDescent="0.15">
      <c r="D130" s="2"/>
    </row>
    <row r="131" spans="4:4" ht="12.75" x14ac:dyDescent="0.15">
      <c r="D131" s="2"/>
    </row>
    <row r="132" spans="4:4" ht="12.75" x14ac:dyDescent="0.15">
      <c r="D132" s="2"/>
    </row>
    <row r="133" spans="4:4" ht="12.75" x14ac:dyDescent="0.15">
      <c r="D133" s="2"/>
    </row>
    <row r="134" spans="4:4" ht="12.75" x14ac:dyDescent="0.15">
      <c r="D134" s="2"/>
    </row>
    <row r="135" spans="4:4" ht="12.75" x14ac:dyDescent="0.15">
      <c r="D135" s="2"/>
    </row>
    <row r="136" spans="4:4" ht="12.75" x14ac:dyDescent="0.15">
      <c r="D136" s="2"/>
    </row>
    <row r="137" spans="4:4" ht="12.75" x14ac:dyDescent="0.15">
      <c r="D137" s="2"/>
    </row>
    <row r="138" spans="4:4" ht="12.75" x14ac:dyDescent="0.15">
      <c r="D138" s="2"/>
    </row>
    <row r="139" spans="4:4" ht="12.75" x14ac:dyDescent="0.15">
      <c r="D139" s="2"/>
    </row>
    <row r="140" spans="4:4" ht="12.75" x14ac:dyDescent="0.15">
      <c r="D140" s="2"/>
    </row>
    <row r="141" spans="4:4" ht="12.75" x14ac:dyDescent="0.15">
      <c r="D141" s="2"/>
    </row>
    <row r="142" spans="4:4" ht="12.75" x14ac:dyDescent="0.15">
      <c r="D142" s="2"/>
    </row>
    <row r="143" spans="4:4" ht="12.75" x14ac:dyDescent="0.15">
      <c r="D143" s="2"/>
    </row>
    <row r="144" spans="4:4" ht="12.75" x14ac:dyDescent="0.15">
      <c r="D144" s="2"/>
    </row>
    <row r="145" spans="4:4" ht="12.75" x14ac:dyDescent="0.15">
      <c r="D145" s="2"/>
    </row>
    <row r="146" spans="4:4" ht="12.75" x14ac:dyDescent="0.15">
      <c r="D146" s="2"/>
    </row>
    <row r="147" spans="4:4" ht="12.75" x14ac:dyDescent="0.15">
      <c r="D147" s="2"/>
    </row>
    <row r="148" spans="4:4" ht="12.75" x14ac:dyDescent="0.15">
      <c r="D148" s="2"/>
    </row>
    <row r="149" spans="4:4" ht="12.75" x14ac:dyDescent="0.15">
      <c r="D149" s="2"/>
    </row>
    <row r="150" spans="4:4" ht="12.75" x14ac:dyDescent="0.15">
      <c r="D150" s="2"/>
    </row>
    <row r="151" spans="4:4" ht="12.75" x14ac:dyDescent="0.15">
      <c r="D151" s="2"/>
    </row>
    <row r="152" spans="4:4" ht="12.75" x14ac:dyDescent="0.15">
      <c r="D152" s="2"/>
    </row>
    <row r="153" spans="4:4" ht="12.75" x14ac:dyDescent="0.15">
      <c r="D153" s="2"/>
    </row>
    <row r="154" spans="4:4" ht="12.75" x14ac:dyDescent="0.15">
      <c r="D154" s="2"/>
    </row>
    <row r="155" spans="4:4" ht="12.75" x14ac:dyDescent="0.15">
      <c r="D155" s="2"/>
    </row>
    <row r="156" spans="4:4" ht="12.75" x14ac:dyDescent="0.15">
      <c r="D156" s="2"/>
    </row>
    <row r="157" spans="4:4" ht="12.75" x14ac:dyDescent="0.15">
      <c r="D157" s="2"/>
    </row>
    <row r="158" spans="4:4" ht="12.75" x14ac:dyDescent="0.15">
      <c r="D158" s="2"/>
    </row>
    <row r="159" spans="4:4" ht="12.75" x14ac:dyDescent="0.15">
      <c r="D159" s="2"/>
    </row>
    <row r="160" spans="4:4" ht="12.75" x14ac:dyDescent="0.15">
      <c r="D160" s="2"/>
    </row>
    <row r="161" spans="4:4" ht="12.75" x14ac:dyDescent="0.15">
      <c r="D161" s="2"/>
    </row>
    <row r="162" spans="4:4" ht="12.75" x14ac:dyDescent="0.15">
      <c r="D162" s="2"/>
    </row>
    <row r="163" spans="4:4" ht="12.75" x14ac:dyDescent="0.15">
      <c r="D163" s="2"/>
    </row>
    <row r="164" spans="4:4" ht="12.75" x14ac:dyDescent="0.15">
      <c r="D164" s="2"/>
    </row>
    <row r="165" spans="4:4" ht="12.75" x14ac:dyDescent="0.15">
      <c r="D165" s="2"/>
    </row>
    <row r="166" spans="4:4" ht="12.75" x14ac:dyDescent="0.15">
      <c r="D166" s="2"/>
    </row>
    <row r="167" spans="4:4" ht="12.75" x14ac:dyDescent="0.15">
      <c r="D167" s="2"/>
    </row>
    <row r="168" spans="4:4" ht="12.75" x14ac:dyDescent="0.15">
      <c r="D168" s="2"/>
    </row>
    <row r="169" spans="4:4" ht="12.75" x14ac:dyDescent="0.15">
      <c r="D169" s="2"/>
    </row>
    <row r="170" spans="4:4" ht="12.75" x14ac:dyDescent="0.15">
      <c r="D170" s="2"/>
    </row>
    <row r="171" spans="4:4" ht="12.75" x14ac:dyDescent="0.15">
      <c r="D171" s="2"/>
    </row>
    <row r="172" spans="4:4" ht="12.75" x14ac:dyDescent="0.15">
      <c r="D172" s="2"/>
    </row>
    <row r="173" spans="4:4" ht="12.75" x14ac:dyDescent="0.15">
      <c r="D173" s="2"/>
    </row>
    <row r="174" spans="4:4" ht="12.75" x14ac:dyDescent="0.15">
      <c r="D174" s="2"/>
    </row>
    <row r="175" spans="4:4" ht="12.75" x14ac:dyDescent="0.15">
      <c r="D175" s="2"/>
    </row>
    <row r="176" spans="4:4" ht="12.75" x14ac:dyDescent="0.15">
      <c r="D176" s="2"/>
    </row>
    <row r="177" spans="4:4" ht="12.75" x14ac:dyDescent="0.15">
      <c r="D177" s="2"/>
    </row>
    <row r="178" spans="4:4" ht="12.75" x14ac:dyDescent="0.15">
      <c r="D178" s="2"/>
    </row>
    <row r="179" spans="4:4" ht="12.75" x14ac:dyDescent="0.15">
      <c r="D179" s="2"/>
    </row>
    <row r="180" spans="4:4" ht="12.75" x14ac:dyDescent="0.15">
      <c r="D180" s="2"/>
    </row>
    <row r="181" spans="4:4" ht="12.75" x14ac:dyDescent="0.15">
      <c r="D181" s="2"/>
    </row>
    <row r="182" spans="4:4" ht="12.75" x14ac:dyDescent="0.15">
      <c r="D182" s="2"/>
    </row>
    <row r="183" spans="4:4" ht="12.75" x14ac:dyDescent="0.15">
      <c r="D183" s="2"/>
    </row>
    <row r="184" spans="4:4" ht="12.75" x14ac:dyDescent="0.15">
      <c r="D184" s="2"/>
    </row>
    <row r="185" spans="4:4" ht="12.75" x14ac:dyDescent="0.15">
      <c r="D185" s="2"/>
    </row>
    <row r="186" spans="4:4" ht="12.75" x14ac:dyDescent="0.15">
      <c r="D186" s="2"/>
    </row>
    <row r="187" spans="4:4" ht="12.75" x14ac:dyDescent="0.15">
      <c r="D187" s="2"/>
    </row>
    <row r="188" spans="4:4" ht="12.75" x14ac:dyDescent="0.15">
      <c r="D188" s="2"/>
    </row>
    <row r="189" spans="4:4" ht="12.75" x14ac:dyDescent="0.15">
      <c r="D189" s="2"/>
    </row>
    <row r="190" spans="4:4" ht="12.75" x14ac:dyDescent="0.15">
      <c r="D190" s="2"/>
    </row>
    <row r="191" spans="4:4" ht="12.75" x14ac:dyDescent="0.15">
      <c r="D191" s="2"/>
    </row>
    <row r="192" spans="4:4" ht="12.75" x14ac:dyDescent="0.15">
      <c r="D192" s="2"/>
    </row>
    <row r="193" spans="4:4" ht="12.75" x14ac:dyDescent="0.15">
      <c r="D193" s="2"/>
    </row>
    <row r="194" spans="4:4" ht="12.75" x14ac:dyDescent="0.15">
      <c r="D194" s="2"/>
    </row>
    <row r="195" spans="4:4" ht="12.75" x14ac:dyDescent="0.15">
      <c r="D195" s="2"/>
    </row>
    <row r="196" spans="4:4" ht="12.75" x14ac:dyDescent="0.15">
      <c r="D196" s="2"/>
    </row>
    <row r="197" spans="4:4" ht="12.75" x14ac:dyDescent="0.15">
      <c r="D197" s="2"/>
    </row>
    <row r="198" spans="4:4" ht="12.75" x14ac:dyDescent="0.15">
      <c r="D198" s="2"/>
    </row>
    <row r="199" spans="4:4" ht="12.75" x14ac:dyDescent="0.15">
      <c r="D199" s="2"/>
    </row>
    <row r="200" spans="4:4" ht="12.75" x14ac:dyDescent="0.15">
      <c r="D200" s="2"/>
    </row>
    <row r="201" spans="4:4" ht="12.75" x14ac:dyDescent="0.15">
      <c r="D201" s="2"/>
    </row>
    <row r="202" spans="4:4" ht="12.75" x14ac:dyDescent="0.15">
      <c r="D202" s="2"/>
    </row>
    <row r="203" spans="4:4" ht="12.75" x14ac:dyDescent="0.15">
      <c r="D203" s="2"/>
    </row>
    <row r="204" spans="4:4" ht="12.75" x14ac:dyDescent="0.15">
      <c r="D204" s="2"/>
    </row>
    <row r="205" spans="4:4" ht="12.75" x14ac:dyDescent="0.15">
      <c r="D205" s="2"/>
    </row>
    <row r="206" spans="4:4" ht="12.75" x14ac:dyDescent="0.15">
      <c r="D206" s="2"/>
    </row>
    <row r="207" spans="4:4" ht="12.75" x14ac:dyDescent="0.15">
      <c r="D207" s="2"/>
    </row>
    <row r="208" spans="4:4" ht="12.75" x14ac:dyDescent="0.15">
      <c r="D208" s="2"/>
    </row>
    <row r="209" spans="4:4" ht="12.75" x14ac:dyDescent="0.15">
      <c r="D209" s="2"/>
    </row>
    <row r="210" spans="4:4" ht="12.75" x14ac:dyDescent="0.15">
      <c r="D210" s="2"/>
    </row>
    <row r="211" spans="4:4" ht="12.75" x14ac:dyDescent="0.15">
      <c r="D211" s="2"/>
    </row>
    <row r="212" spans="4:4" ht="12.75" x14ac:dyDescent="0.15">
      <c r="D212" s="2"/>
    </row>
    <row r="213" spans="4:4" ht="12.75" x14ac:dyDescent="0.15">
      <c r="D213" s="2"/>
    </row>
    <row r="214" spans="4:4" ht="12.75" x14ac:dyDescent="0.15">
      <c r="D214" s="2"/>
    </row>
    <row r="215" spans="4:4" ht="12.75" x14ac:dyDescent="0.15">
      <c r="D215" s="2"/>
    </row>
    <row r="216" spans="4:4" ht="12.75" x14ac:dyDescent="0.15">
      <c r="D216" s="2"/>
    </row>
    <row r="217" spans="4:4" ht="12.75" x14ac:dyDescent="0.15">
      <c r="D217" s="2"/>
    </row>
    <row r="218" spans="4:4" ht="12.75" x14ac:dyDescent="0.15">
      <c r="D218" s="2"/>
    </row>
    <row r="219" spans="4:4" ht="12.75" x14ac:dyDescent="0.15">
      <c r="D219" s="2"/>
    </row>
    <row r="220" spans="4:4" ht="12.75" x14ac:dyDescent="0.15">
      <c r="D220" s="2"/>
    </row>
    <row r="221" spans="4:4" ht="12.75" x14ac:dyDescent="0.15">
      <c r="D221" s="2"/>
    </row>
    <row r="222" spans="4:4" ht="12.75" x14ac:dyDescent="0.15">
      <c r="D222" s="2"/>
    </row>
    <row r="223" spans="4:4" ht="12.75" x14ac:dyDescent="0.15">
      <c r="D223" s="2"/>
    </row>
    <row r="224" spans="4:4" ht="12.75" x14ac:dyDescent="0.15">
      <c r="D224" s="2"/>
    </row>
    <row r="225" spans="4:4" ht="12.75" x14ac:dyDescent="0.15">
      <c r="D225" s="2"/>
    </row>
    <row r="226" spans="4:4" ht="12.75" x14ac:dyDescent="0.15">
      <c r="D226" s="2"/>
    </row>
    <row r="227" spans="4:4" ht="12.75" x14ac:dyDescent="0.15">
      <c r="D227" s="2"/>
    </row>
    <row r="228" spans="4:4" ht="12.75" x14ac:dyDescent="0.15">
      <c r="D228" s="2"/>
    </row>
    <row r="229" spans="4:4" ht="12.75" x14ac:dyDescent="0.15">
      <c r="D229" s="2"/>
    </row>
    <row r="230" spans="4:4" ht="12.75" x14ac:dyDescent="0.15">
      <c r="D230" s="2"/>
    </row>
    <row r="231" spans="4:4" ht="12.75" x14ac:dyDescent="0.15">
      <c r="D231" s="2"/>
    </row>
    <row r="232" spans="4:4" ht="12.75" x14ac:dyDescent="0.15">
      <c r="D232" s="2"/>
    </row>
    <row r="233" spans="4:4" ht="12.75" x14ac:dyDescent="0.15">
      <c r="D233" s="2"/>
    </row>
    <row r="234" spans="4:4" ht="12.75" x14ac:dyDescent="0.15">
      <c r="D234" s="2"/>
    </row>
    <row r="235" spans="4:4" ht="12.75" x14ac:dyDescent="0.15">
      <c r="D235" s="2"/>
    </row>
    <row r="236" spans="4:4" ht="12.75" x14ac:dyDescent="0.15">
      <c r="D236" s="2"/>
    </row>
    <row r="237" spans="4:4" ht="12.75" x14ac:dyDescent="0.15">
      <c r="D237" s="2"/>
    </row>
    <row r="238" spans="4:4" ht="12.75" x14ac:dyDescent="0.15">
      <c r="D238" s="2"/>
    </row>
    <row r="239" spans="4:4" ht="12.75" x14ac:dyDescent="0.15">
      <c r="D239" s="2"/>
    </row>
    <row r="240" spans="4:4" ht="12.75" x14ac:dyDescent="0.15">
      <c r="D240" s="2"/>
    </row>
    <row r="241" spans="4:4" ht="12.75" x14ac:dyDescent="0.15">
      <c r="D241" s="2"/>
    </row>
    <row r="242" spans="4:4" ht="12.75" x14ac:dyDescent="0.15">
      <c r="D242" s="2"/>
    </row>
    <row r="243" spans="4:4" ht="12.75" x14ac:dyDescent="0.15">
      <c r="D243" s="2"/>
    </row>
    <row r="244" spans="4:4" ht="12.75" x14ac:dyDescent="0.15">
      <c r="D244" s="2"/>
    </row>
    <row r="245" spans="4:4" ht="12.75" x14ac:dyDescent="0.15">
      <c r="D245" s="2"/>
    </row>
    <row r="246" spans="4:4" ht="12.75" x14ac:dyDescent="0.15">
      <c r="D246" s="2"/>
    </row>
    <row r="247" spans="4:4" ht="12.75" x14ac:dyDescent="0.15">
      <c r="D247" s="2"/>
    </row>
    <row r="248" spans="4:4" ht="12.75" x14ac:dyDescent="0.15">
      <c r="D248" s="2"/>
    </row>
    <row r="249" spans="4:4" ht="12.75" x14ac:dyDescent="0.15">
      <c r="D249" s="2"/>
    </row>
    <row r="250" spans="4:4" ht="12.75" x14ac:dyDescent="0.15">
      <c r="D250" s="2"/>
    </row>
    <row r="251" spans="4:4" ht="12.75" x14ac:dyDescent="0.15">
      <c r="D251" s="2"/>
    </row>
    <row r="252" spans="4:4" ht="12.75" x14ac:dyDescent="0.15">
      <c r="D252" s="2"/>
    </row>
    <row r="253" spans="4:4" ht="12.75" x14ac:dyDescent="0.15">
      <c r="D253" s="2"/>
    </row>
    <row r="254" spans="4:4" ht="12.75" x14ac:dyDescent="0.15">
      <c r="D254" s="2"/>
    </row>
    <row r="255" spans="4:4" ht="12.75" x14ac:dyDescent="0.15">
      <c r="D255" s="2"/>
    </row>
    <row r="256" spans="4:4" ht="12.75" x14ac:dyDescent="0.15">
      <c r="D256" s="2"/>
    </row>
    <row r="257" spans="4:4" ht="12.75" x14ac:dyDescent="0.15">
      <c r="D257" s="2"/>
    </row>
    <row r="258" spans="4:4" ht="12.75" x14ac:dyDescent="0.15">
      <c r="D258" s="2"/>
    </row>
    <row r="259" spans="4:4" ht="12.75" x14ac:dyDescent="0.15">
      <c r="D259" s="2"/>
    </row>
    <row r="260" spans="4:4" ht="12.75" x14ac:dyDescent="0.15">
      <c r="D260" s="2"/>
    </row>
    <row r="261" spans="4:4" ht="12.75" x14ac:dyDescent="0.15">
      <c r="D261" s="2"/>
    </row>
    <row r="262" spans="4:4" ht="12.75" x14ac:dyDescent="0.15">
      <c r="D262" s="2"/>
    </row>
    <row r="263" spans="4:4" ht="12.75" x14ac:dyDescent="0.15">
      <c r="D263" s="2"/>
    </row>
    <row r="264" spans="4:4" ht="12.75" x14ac:dyDescent="0.15">
      <c r="D264" s="2"/>
    </row>
    <row r="265" spans="4:4" ht="12.75" x14ac:dyDescent="0.15">
      <c r="D265" s="2"/>
    </row>
    <row r="266" spans="4:4" ht="12.75" x14ac:dyDescent="0.15">
      <c r="D266" s="2"/>
    </row>
    <row r="267" spans="4:4" ht="12.75" x14ac:dyDescent="0.15">
      <c r="D267" s="2"/>
    </row>
    <row r="268" spans="4:4" ht="12.75" x14ac:dyDescent="0.15">
      <c r="D268" s="2"/>
    </row>
    <row r="269" spans="4:4" ht="12.75" x14ac:dyDescent="0.15">
      <c r="D269" s="2"/>
    </row>
    <row r="270" spans="4:4" ht="12.75" x14ac:dyDescent="0.15">
      <c r="D270" s="2"/>
    </row>
    <row r="271" spans="4:4" ht="12.75" x14ac:dyDescent="0.15">
      <c r="D271" s="2"/>
    </row>
    <row r="272" spans="4:4" ht="12.75" x14ac:dyDescent="0.15">
      <c r="D272" s="2"/>
    </row>
    <row r="273" spans="4:4" ht="12.75" x14ac:dyDescent="0.15">
      <c r="D273" s="2"/>
    </row>
    <row r="274" spans="4:4" ht="12.75" x14ac:dyDescent="0.15">
      <c r="D274" s="2"/>
    </row>
    <row r="275" spans="4:4" ht="12.75" x14ac:dyDescent="0.15">
      <c r="D275" s="2"/>
    </row>
    <row r="276" spans="4:4" ht="12.75" x14ac:dyDescent="0.15">
      <c r="D276" s="2"/>
    </row>
    <row r="277" spans="4:4" ht="12.75" x14ac:dyDescent="0.15">
      <c r="D277" s="2"/>
    </row>
    <row r="278" spans="4:4" ht="12.75" x14ac:dyDescent="0.15">
      <c r="D278" s="2"/>
    </row>
    <row r="279" spans="4:4" ht="12.75" x14ac:dyDescent="0.15">
      <c r="D279" s="2"/>
    </row>
    <row r="280" spans="4:4" ht="12.75" x14ac:dyDescent="0.15">
      <c r="D280" s="2"/>
    </row>
    <row r="281" spans="4:4" ht="12.75" x14ac:dyDescent="0.15">
      <c r="D281" s="2"/>
    </row>
    <row r="282" spans="4:4" ht="12.75" x14ac:dyDescent="0.15">
      <c r="D282" s="2"/>
    </row>
    <row r="283" spans="4:4" ht="12.75" x14ac:dyDescent="0.15">
      <c r="D283" s="2"/>
    </row>
    <row r="284" spans="4:4" ht="12.75" x14ac:dyDescent="0.15">
      <c r="D284" s="2"/>
    </row>
    <row r="285" spans="4:4" ht="12.75" x14ac:dyDescent="0.15">
      <c r="D285" s="2"/>
    </row>
    <row r="286" spans="4:4" ht="12.75" x14ac:dyDescent="0.15">
      <c r="D286" s="2"/>
    </row>
    <row r="287" spans="4:4" ht="12.75" x14ac:dyDescent="0.15">
      <c r="D287" s="2"/>
    </row>
    <row r="288" spans="4:4" ht="12.75" x14ac:dyDescent="0.15">
      <c r="D288" s="2"/>
    </row>
    <row r="289" spans="4:4" ht="12.75" x14ac:dyDescent="0.15">
      <c r="D289" s="2"/>
    </row>
    <row r="290" spans="4:4" ht="12.75" x14ac:dyDescent="0.15">
      <c r="D290" s="2"/>
    </row>
    <row r="291" spans="4:4" ht="12.75" x14ac:dyDescent="0.15">
      <c r="D291" s="2"/>
    </row>
    <row r="292" spans="4:4" ht="12.75" x14ac:dyDescent="0.15">
      <c r="D292" s="2"/>
    </row>
    <row r="293" spans="4:4" ht="12.75" x14ac:dyDescent="0.15">
      <c r="D293" s="2"/>
    </row>
    <row r="294" spans="4:4" ht="12.75" x14ac:dyDescent="0.15">
      <c r="D294" s="2"/>
    </row>
    <row r="295" spans="4:4" ht="12.75" x14ac:dyDescent="0.15">
      <c r="D295" s="2"/>
    </row>
    <row r="296" spans="4:4" ht="12.75" x14ac:dyDescent="0.15">
      <c r="D296" s="2"/>
    </row>
    <row r="297" spans="4:4" ht="12.75" x14ac:dyDescent="0.15">
      <c r="D297" s="2"/>
    </row>
    <row r="298" spans="4:4" ht="12.75" x14ac:dyDescent="0.15">
      <c r="D298" s="2"/>
    </row>
    <row r="299" spans="4:4" ht="12.75" x14ac:dyDescent="0.15">
      <c r="D299" s="2"/>
    </row>
    <row r="300" spans="4:4" ht="12.75" x14ac:dyDescent="0.15">
      <c r="D300" s="2"/>
    </row>
    <row r="301" spans="4:4" ht="12.75" x14ac:dyDescent="0.15">
      <c r="D301" s="2"/>
    </row>
    <row r="302" spans="4:4" ht="12.75" x14ac:dyDescent="0.15">
      <c r="D302" s="2"/>
    </row>
    <row r="303" spans="4:4" ht="12.75" x14ac:dyDescent="0.15">
      <c r="D303" s="2"/>
    </row>
    <row r="304" spans="4:4" ht="12.75" x14ac:dyDescent="0.15">
      <c r="D304" s="2"/>
    </row>
    <row r="305" spans="4:4" ht="12.75" x14ac:dyDescent="0.15">
      <c r="D305" s="2"/>
    </row>
    <row r="306" spans="4:4" ht="12.75" x14ac:dyDescent="0.15">
      <c r="D306" s="2"/>
    </row>
    <row r="307" spans="4:4" ht="12.75" x14ac:dyDescent="0.15">
      <c r="D307" s="2"/>
    </row>
    <row r="308" spans="4:4" ht="12.75" x14ac:dyDescent="0.15">
      <c r="D308" s="2"/>
    </row>
    <row r="309" spans="4:4" ht="12.75" x14ac:dyDescent="0.15">
      <c r="D309" s="2"/>
    </row>
    <row r="310" spans="4:4" ht="12.75" x14ac:dyDescent="0.15">
      <c r="D310" s="2"/>
    </row>
    <row r="311" spans="4:4" ht="12.75" x14ac:dyDescent="0.15">
      <c r="D311" s="2"/>
    </row>
    <row r="312" spans="4:4" ht="12.75" x14ac:dyDescent="0.15">
      <c r="D312" s="2"/>
    </row>
    <row r="313" spans="4:4" ht="12.75" x14ac:dyDescent="0.15">
      <c r="D313" s="2"/>
    </row>
    <row r="314" spans="4:4" ht="12.75" x14ac:dyDescent="0.15">
      <c r="D314" s="2"/>
    </row>
    <row r="315" spans="4:4" ht="12.75" x14ac:dyDescent="0.15">
      <c r="D315" s="2"/>
    </row>
    <row r="316" spans="4:4" ht="12.75" x14ac:dyDescent="0.15">
      <c r="D316" s="2"/>
    </row>
    <row r="317" spans="4:4" ht="12.75" x14ac:dyDescent="0.15">
      <c r="D317" s="2"/>
    </row>
    <row r="318" spans="4:4" ht="12.75" x14ac:dyDescent="0.15">
      <c r="D318" s="2"/>
    </row>
    <row r="319" spans="4:4" ht="12.75" x14ac:dyDescent="0.15">
      <c r="D319" s="2"/>
    </row>
    <row r="320" spans="4:4" ht="12.75" x14ac:dyDescent="0.15">
      <c r="D320" s="2"/>
    </row>
    <row r="321" spans="4:4" ht="12.75" x14ac:dyDescent="0.15">
      <c r="D321" s="2"/>
    </row>
    <row r="322" spans="4:4" ht="12.75" x14ac:dyDescent="0.15">
      <c r="D322" s="2"/>
    </row>
    <row r="323" spans="4:4" ht="12.75" x14ac:dyDescent="0.15">
      <c r="D323" s="2"/>
    </row>
    <row r="324" spans="4:4" ht="12.75" x14ac:dyDescent="0.15">
      <c r="D324" s="2"/>
    </row>
    <row r="325" spans="4:4" ht="12.75" x14ac:dyDescent="0.15">
      <c r="D325" s="2"/>
    </row>
    <row r="326" spans="4:4" ht="12.75" x14ac:dyDescent="0.15">
      <c r="D326" s="2"/>
    </row>
    <row r="327" spans="4:4" ht="12.75" x14ac:dyDescent="0.15">
      <c r="D327" s="2"/>
    </row>
    <row r="328" spans="4:4" ht="12.75" x14ac:dyDescent="0.15">
      <c r="D328" s="2"/>
    </row>
    <row r="329" spans="4:4" ht="12.75" x14ac:dyDescent="0.15">
      <c r="D329" s="2"/>
    </row>
    <row r="330" spans="4:4" ht="12.75" x14ac:dyDescent="0.15">
      <c r="D330" s="2"/>
    </row>
    <row r="331" spans="4:4" ht="12.75" x14ac:dyDescent="0.15">
      <c r="D331" s="2"/>
    </row>
    <row r="332" spans="4:4" ht="12.75" x14ac:dyDescent="0.15">
      <c r="D332" s="2"/>
    </row>
    <row r="333" spans="4:4" ht="12.75" x14ac:dyDescent="0.15">
      <c r="D333" s="2"/>
    </row>
    <row r="334" spans="4:4" ht="12.75" x14ac:dyDescent="0.15">
      <c r="D334" s="2"/>
    </row>
    <row r="335" spans="4:4" ht="12.75" x14ac:dyDescent="0.15">
      <c r="D335" s="2"/>
    </row>
    <row r="336" spans="4:4" ht="12.75" x14ac:dyDescent="0.15">
      <c r="D336" s="2"/>
    </row>
    <row r="337" spans="4:4" ht="12.75" x14ac:dyDescent="0.15">
      <c r="D337" s="2"/>
    </row>
    <row r="338" spans="4:4" ht="12.75" x14ac:dyDescent="0.15">
      <c r="D338" s="2"/>
    </row>
    <row r="339" spans="4:4" ht="12.75" x14ac:dyDescent="0.15">
      <c r="D339" s="2"/>
    </row>
    <row r="340" spans="4:4" ht="12.75" x14ac:dyDescent="0.15">
      <c r="D340" s="2"/>
    </row>
    <row r="341" spans="4:4" ht="12.75" x14ac:dyDescent="0.15">
      <c r="D341" s="2"/>
    </row>
    <row r="342" spans="4:4" ht="12.75" x14ac:dyDescent="0.15">
      <c r="D342" s="2"/>
    </row>
    <row r="343" spans="4:4" ht="12.75" x14ac:dyDescent="0.15">
      <c r="D343" s="2"/>
    </row>
    <row r="344" spans="4:4" ht="12.75" x14ac:dyDescent="0.15">
      <c r="D344" s="2"/>
    </row>
    <row r="345" spans="4:4" ht="12.75" x14ac:dyDescent="0.15">
      <c r="D345" s="2"/>
    </row>
    <row r="346" spans="4:4" ht="12.75" x14ac:dyDescent="0.15">
      <c r="D346" s="2"/>
    </row>
    <row r="347" spans="4:4" ht="12.75" x14ac:dyDescent="0.15">
      <c r="D347" s="2"/>
    </row>
    <row r="348" spans="4:4" ht="12.75" x14ac:dyDescent="0.15">
      <c r="D348" s="2"/>
    </row>
    <row r="349" spans="4:4" ht="12.75" x14ac:dyDescent="0.15">
      <c r="D349" s="2"/>
    </row>
    <row r="350" spans="4:4" ht="12.75" x14ac:dyDescent="0.15">
      <c r="D350" s="2"/>
    </row>
    <row r="351" spans="4:4" ht="12.75" x14ac:dyDescent="0.15">
      <c r="D351" s="2"/>
    </row>
    <row r="352" spans="4:4" ht="12.75" x14ac:dyDescent="0.15">
      <c r="D352" s="2"/>
    </row>
    <row r="353" spans="4:4" ht="12.75" x14ac:dyDescent="0.15">
      <c r="D353" s="2"/>
    </row>
    <row r="354" spans="4:4" ht="12.75" x14ac:dyDescent="0.15">
      <c r="D354" s="2"/>
    </row>
    <row r="355" spans="4:4" ht="12.75" x14ac:dyDescent="0.15">
      <c r="D355" s="2"/>
    </row>
    <row r="356" spans="4:4" ht="12.75" x14ac:dyDescent="0.15">
      <c r="D356" s="2"/>
    </row>
    <row r="357" spans="4:4" ht="12.75" x14ac:dyDescent="0.15">
      <c r="D357" s="2"/>
    </row>
    <row r="358" spans="4:4" ht="12.75" x14ac:dyDescent="0.15">
      <c r="D358" s="2"/>
    </row>
    <row r="359" spans="4:4" ht="12.75" x14ac:dyDescent="0.15">
      <c r="D359" s="2"/>
    </row>
    <row r="360" spans="4:4" ht="12.75" x14ac:dyDescent="0.15">
      <c r="D360" s="2"/>
    </row>
    <row r="361" spans="4:4" ht="12.75" x14ac:dyDescent="0.15">
      <c r="D361" s="2"/>
    </row>
    <row r="362" spans="4:4" ht="12.75" x14ac:dyDescent="0.15">
      <c r="D362" s="2"/>
    </row>
    <row r="363" spans="4:4" ht="12.75" x14ac:dyDescent="0.15">
      <c r="D363" s="2"/>
    </row>
    <row r="364" spans="4:4" ht="12.75" x14ac:dyDescent="0.15">
      <c r="D364" s="2"/>
    </row>
    <row r="365" spans="4:4" ht="12.75" x14ac:dyDescent="0.15">
      <c r="D365" s="2"/>
    </row>
    <row r="366" spans="4:4" ht="12.75" x14ac:dyDescent="0.15">
      <c r="D366" s="2"/>
    </row>
    <row r="367" spans="4:4" ht="12.75" x14ac:dyDescent="0.15">
      <c r="D367" s="2"/>
    </row>
    <row r="368" spans="4:4" ht="12.75" x14ac:dyDescent="0.15">
      <c r="D368" s="2"/>
    </row>
    <row r="369" spans="4:4" ht="12.75" x14ac:dyDescent="0.15">
      <c r="D369" s="2"/>
    </row>
    <row r="370" spans="4:4" ht="12.75" x14ac:dyDescent="0.15">
      <c r="D370" s="2"/>
    </row>
    <row r="371" spans="4:4" ht="12.75" x14ac:dyDescent="0.15">
      <c r="D371" s="2"/>
    </row>
    <row r="372" spans="4:4" ht="12.75" x14ac:dyDescent="0.15">
      <c r="D372" s="2"/>
    </row>
    <row r="373" spans="4:4" ht="12.75" x14ac:dyDescent="0.15">
      <c r="D373" s="2"/>
    </row>
    <row r="374" spans="4:4" ht="12.75" x14ac:dyDescent="0.15">
      <c r="D374" s="2"/>
    </row>
    <row r="375" spans="4:4" ht="12.75" x14ac:dyDescent="0.15">
      <c r="D375" s="2"/>
    </row>
    <row r="376" spans="4:4" ht="12.75" x14ac:dyDescent="0.15">
      <c r="D376" s="2"/>
    </row>
    <row r="377" spans="4:4" ht="12.75" x14ac:dyDescent="0.15">
      <c r="D377" s="2"/>
    </row>
    <row r="378" spans="4:4" ht="12.75" x14ac:dyDescent="0.15">
      <c r="D378" s="2"/>
    </row>
    <row r="379" spans="4:4" ht="12.75" x14ac:dyDescent="0.15">
      <c r="D379" s="2"/>
    </row>
    <row r="380" spans="4:4" ht="12.75" x14ac:dyDescent="0.15">
      <c r="D380" s="2"/>
    </row>
    <row r="381" spans="4:4" ht="12.75" x14ac:dyDescent="0.15">
      <c r="D381" s="2"/>
    </row>
    <row r="382" spans="4:4" ht="12.75" x14ac:dyDescent="0.15">
      <c r="D382" s="2"/>
    </row>
    <row r="383" spans="4:4" ht="12.75" x14ac:dyDescent="0.15">
      <c r="D383" s="2"/>
    </row>
    <row r="384" spans="4:4" ht="12.75" x14ac:dyDescent="0.15">
      <c r="D384" s="2"/>
    </row>
    <row r="385" spans="4:4" ht="12.75" x14ac:dyDescent="0.15">
      <c r="D385" s="2"/>
    </row>
    <row r="386" spans="4:4" ht="12.75" x14ac:dyDescent="0.15">
      <c r="D386" s="2"/>
    </row>
    <row r="387" spans="4:4" ht="12.75" x14ac:dyDescent="0.15">
      <c r="D387" s="2"/>
    </row>
    <row r="388" spans="4:4" ht="12.75" x14ac:dyDescent="0.15">
      <c r="D388" s="2"/>
    </row>
    <row r="389" spans="4:4" ht="12.75" x14ac:dyDescent="0.15">
      <c r="D389" s="2"/>
    </row>
    <row r="390" spans="4:4" ht="12.75" x14ac:dyDescent="0.15">
      <c r="D390" s="2"/>
    </row>
    <row r="391" spans="4:4" ht="12.75" x14ac:dyDescent="0.15">
      <c r="D391" s="2"/>
    </row>
    <row r="392" spans="4:4" ht="12.75" x14ac:dyDescent="0.15">
      <c r="D392" s="2"/>
    </row>
    <row r="393" spans="4:4" ht="12.75" x14ac:dyDescent="0.15">
      <c r="D393" s="2"/>
    </row>
    <row r="394" spans="4:4" ht="12.75" x14ac:dyDescent="0.15">
      <c r="D394" s="2"/>
    </row>
    <row r="395" spans="4:4" ht="12.75" x14ac:dyDescent="0.15">
      <c r="D395" s="2"/>
    </row>
    <row r="396" spans="4:4" ht="12.75" x14ac:dyDescent="0.15">
      <c r="D396" s="2"/>
    </row>
    <row r="397" spans="4:4" ht="12.75" x14ac:dyDescent="0.15">
      <c r="D397" s="2"/>
    </row>
    <row r="398" spans="4:4" ht="12.75" x14ac:dyDescent="0.15">
      <c r="D398" s="2"/>
    </row>
    <row r="399" spans="4:4" ht="12.75" x14ac:dyDescent="0.15">
      <c r="D399" s="2"/>
    </row>
    <row r="400" spans="4:4" ht="12.75" x14ac:dyDescent="0.15">
      <c r="D400" s="2"/>
    </row>
    <row r="401" spans="4:4" ht="12.75" x14ac:dyDescent="0.15">
      <c r="D401" s="2"/>
    </row>
    <row r="402" spans="4:4" ht="12.75" x14ac:dyDescent="0.15">
      <c r="D402" s="2"/>
    </row>
    <row r="403" spans="4:4" ht="12.75" x14ac:dyDescent="0.15">
      <c r="D403" s="2"/>
    </row>
    <row r="404" spans="4:4" ht="12.75" x14ac:dyDescent="0.15">
      <c r="D404" s="2"/>
    </row>
    <row r="405" spans="4:4" ht="12.75" x14ac:dyDescent="0.15">
      <c r="D405" s="2"/>
    </row>
    <row r="406" spans="4:4" ht="12.75" x14ac:dyDescent="0.15">
      <c r="D406" s="2"/>
    </row>
    <row r="407" spans="4:4" ht="12.75" x14ac:dyDescent="0.15">
      <c r="D407" s="2"/>
    </row>
    <row r="408" spans="4:4" ht="12.75" x14ac:dyDescent="0.15">
      <c r="D408" s="2"/>
    </row>
    <row r="409" spans="4:4" ht="12.75" x14ac:dyDescent="0.15">
      <c r="D409" s="2"/>
    </row>
    <row r="410" spans="4:4" ht="12.75" x14ac:dyDescent="0.15">
      <c r="D410" s="2"/>
    </row>
    <row r="411" spans="4:4" ht="12.75" x14ac:dyDescent="0.15">
      <c r="D411" s="2"/>
    </row>
    <row r="412" spans="4:4" ht="12.75" x14ac:dyDescent="0.15">
      <c r="D412" s="2"/>
    </row>
    <row r="413" spans="4:4" ht="12.75" x14ac:dyDescent="0.15">
      <c r="D413" s="2"/>
    </row>
    <row r="414" spans="4:4" ht="12.75" x14ac:dyDescent="0.15">
      <c r="D414" s="2"/>
    </row>
    <row r="415" spans="4:4" ht="12.75" x14ac:dyDescent="0.15">
      <c r="D415" s="2"/>
    </row>
    <row r="416" spans="4:4" ht="12.75" x14ac:dyDescent="0.15">
      <c r="D416" s="2"/>
    </row>
    <row r="417" spans="4:4" ht="12.75" x14ac:dyDescent="0.15">
      <c r="D417" s="2"/>
    </row>
    <row r="418" spans="4:4" ht="12.75" x14ac:dyDescent="0.15">
      <c r="D418" s="2"/>
    </row>
    <row r="419" spans="4:4" ht="12.75" x14ac:dyDescent="0.15">
      <c r="D419" s="2"/>
    </row>
    <row r="420" spans="4:4" ht="12.75" x14ac:dyDescent="0.15">
      <c r="D420" s="2"/>
    </row>
    <row r="421" spans="4:4" ht="12.75" x14ac:dyDescent="0.15">
      <c r="D421" s="2"/>
    </row>
    <row r="422" spans="4:4" ht="12.75" x14ac:dyDescent="0.15">
      <c r="D422" s="2"/>
    </row>
    <row r="423" spans="4:4" ht="12.75" x14ac:dyDescent="0.15">
      <c r="D423" s="2"/>
    </row>
    <row r="424" spans="4:4" ht="12.75" x14ac:dyDescent="0.15">
      <c r="D424" s="2"/>
    </row>
    <row r="425" spans="4:4" ht="12.75" x14ac:dyDescent="0.15">
      <c r="D425" s="2"/>
    </row>
    <row r="426" spans="4:4" ht="12.75" x14ac:dyDescent="0.15">
      <c r="D426" s="2"/>
    </row>
    <row r="427" spans="4:4" ht="12.75" x14ac:dyDescent="0.15">
      <c r="D427" s="2"/>
    </row>
    <row r="428" spans="4:4" ht="12.75" x14ac:dyDescent="0.15">
      <c r="D428" s="2"/>
    </row>
    <row r="429" spans="4:4" ht="12.75" x14ac:dyDescent="0.15">
      <c r="D429" s="2"/>
    </row>
    <row r="430" spans="4:4" ht="12.75" x14ac:dyDescent="0.15">
      <c r="D430" s="2"/>
    </row>
    <row r="431" spans="4:4" ht="12.75" x14ac:dyDescent="0.15">
      <c r="D431" s="2"/>
    </row>
    <row r="432" spans="4:4" ht="12.75" x14ac:dyDescent="0.15">
      <c r="D432" s="2"/>
    </row>
    <row r="433" spans="4:4" ht="12.75" x14ac:dyDescent="0.15">
      <c r="D433" s="2"/>
    </row>
    <row r="434" spans="4:4" ht="12.75" x14ac:dyDescent="0.15">
      <c r="D434" s="2"/>
    </row>
    <row r="435" spans="4:4" ht="12.75" x14ac:dyDescent="0.15">
      <c r="D435" s="2"/>
    </row>
    <row r="436" spans="4:4" ht="12.75" x14ac:dyDescent="0.15">
      <c r="D436" s="2"/>
    </row>
    <row r="437" spans="4:4" ht="12.75" x14ac:dyDescent="0.15">
      <c r="D437" s="2"/>
    </row>
    <row r="438" spans="4:4" ht="12.75" x14ac:dyDescent="0.15">
      <c r="D438" s="2"/>
    </row>
    <row r="439" spans="4:4" ht="12.75" x14ac:dyDescent="0.15">
      <c r="D439" s="2"/>
    </row>
    <row r="440" spans="4:4" ht="12.75" x14ac:dyDescent="0.15">
      <c r="D440" s="2"/>
    </row>
    <row r="441" spans="4:4" ht="12.75" x14ac:dyDescent="0.15">
      <c r="D441" s="2"/>
    </row>
    <row r="442" spans="4:4" ht="12.75" x14ac:dyDescent="0.15">
      <c r="D442" s="2"/>
    </row>
    <row r="443" spans="4:4" ht="12.75" x14ac:dyDescent="0.15">
      <c r="D443" s="2"/>
    </row>
    <row r="444" spans="4:4" ht="12.75" x14ac:dyDescent="0.15">
      <c r="D444" s="2"/>
    </row>
    <row r="445" spans="4:4" ht="12.75" x14ac:dyDescent="0.15">
      <c r="D445" s="2"/>
    </row>
    <row r="446" spans="4:4" ht="12.75" x14ac:dyDescent="0.15">
      <c r="D446" s="2"/>
    </row>
    <row r="447" spans="4:4" ht="12.75" x14ac:dyDescent="0.15">
      <c r="D447" s="2"/>
    </row>
    <row r="448" spans="4:4" ht="12.75" x14ac:dyDescent="0.15">
      <c r="D448" s="2"/>
    </row>
    <row r="449" spans="4:4" ht="12.75" x14ac:dyDescent="0.15">
      <c r="D449" s="2"/>
    </row>
    <row r="450" spans="4:4" ht="12.75" x14ac:dyDescent="0.15">
      <c r="D450" s="2"/>
    </row>
    <row r="451" spans="4:4" ht="12.75" x14ac:dyDescent="0.15">
      <c r="D451" s="2"/>
    </row>
    <row r="452" spans="4:4" ht="12.75" x14ac:dyDescent="0.15">
      <c r="D452" s="2"/>
    </row>
    <row r="453" spans="4:4" ht="12.75" x14ac:dyDescent="0.15">
      <c r="D453" s="2"/>
    </row>
    <row r="454" spans="4:4" ht="12.75" x14ac:dyDescent="0.15">
      <c r="D454" s="2"/>
    </row>
    <row r="455" spans="4:4" ht="12.75" x14ac:dyDescent="0.15">
      <c r="D455" s="2"/>
    </row>
    <row r="456" spans="4:4" ht="12.75" x14ac:dyDescent="0.15">
      <c r="D456" s="2"/>
    </row>
    <row r="457" spans="4:4" ht="12.75" x14ac:dyDescent="0.15">
      <c r="D457" s="2"/>
    </row>
    <row r="458" spans="4:4" ht="12.75" x14ac:dyDescent="0.15">
      <c r="D458" s="2"/>
    </row>
    <row r="459" spans="4:4" ht="12.75" x14ac:dyDescent="0.15">
      <c r="D459" s="2"/>
    </row>
    <row r="460" spans="4:4" ht="12.75" x14ac:dyDescent="0.15">
      <c r="D460" s="2"/>
    </row>
    <row r="461" spans="4:4" ht="12.75" x14ac:dyDescent="0.15">
      <c r="D461" s="2"/>
    </row>
    <row r="462" spans="4:4" ht="12.75" x14ac:dyDescent="0.15">
      <c r="D462" s="2"/>
    </row>
    <row r="463" spans="4:4" ht="12.75" x14ac:dyDescent="0.15">
      <c r="D463" s="2"/>
    </row>
    <row r="464" spans="4:4" ht="12.75" x14ac:dyDescent="0.15">
      <c r="D464" s="2"/>
    </row>
    <row r="465" spans="4:4" ht="12.75" x14ac:dyDescent="0.15">
      <c r="D465" s="2"/>
    </row>
    <row r="466" spans="4:4" ht="12.75" x14ac:dyDescent="0.15">
      <c r="D466" s="2"/>
    </row>
    <row r="467" spans="4:4" ht="12.75" x14ac:dyDescent="0.15">
      <c r="D467" s="2"/>
    </row>
    <row r="468" spans="4:4" ht="12.75" x14ac:dyDescent="0.15">
      <c r="D468" s="2"/>
    </row>
    <row r="469" spans="4:4" ht="12.75" x14ac:dyDescent="0.15">
      <c r="D469" s="2"/>
    </row>
    <row r="470" spans="4:4" ht="12.75" x14ac:dyDescent="0.15">
      <c r="D470" s="2"/>
    </row>
    <row r="471" spans="4:4" ht="12.75" x14ac:dyDescent="0.15">
      <c r="D471" s="2"/>
    </row>
    <row r="472" spans="4:4" ht="12.75" x14ac:dyDescent="0.15">
      <c r="D472" s="2"/>
    </row>
    <row r="473" spans="4:4" ht="12.75" x14ac:dyDescent="0.15">
      <c r="D473" s="2"/>
    </row>
    <row r="474" spans="4:4" ht="12.75" x14ac:dyDescent="0.15">
      <c r="D474" s="2"/>
    </row>
    <row r="475" spans="4:4" ht="12.75" x14ac:dyDescent="0.15">
      <c r="D475" s="2"/>
    </row>
    <row r="476" spans="4:4" ht="12.75" x14ac:dyDescent="0.15">
      <c r="D476" s="2"/>
    </row>
    <row r="477" spans="4:4" ht="12.75" x14ac:dyDescent="0.15">
      <c r="D477" s="2"/>
    </row>
    <row r="478" spans="4:4" ht="12.75" x14ac:dyDescent="0.15">
      <c r="D478" s="2"/>
    </row>
    <row r="479" spans="4:4" ht="12.75" x14ac:dyDescent="0.15">
      <c r="D479" s="2"/>
    </row>
    <row r="480" spans="4:4" ht="12.75" x14ac:dyDescent="0.15">
      <c r="D480" s="2"/>
    </row>
    <row r="481" spans="4:4" ht="12.75" x14ac:dyDescent="0.15">
      <c r="D481" s="2"/>
    </row>
    <row r="482" spans="4:4" ht="12.75" x14ac:dyDescent="0.15">
      <c r="D482" s="2"/>
    </row>
    <row r="483" spans="4:4" ht="12.75" x14ac:dyDescent="0.15">
      <c r="D483" s="2"/>
    </row>
    <row r="484" spans="4:4" ht="12.75" x14ac:dyDescent="0.15">
      <c r="D484" s="2"/>
    </row>
    <row r="485" spans="4:4" ht="12.75" x14ac:dyDescent="0.15">
      <c r="D485" s="2"/>
    </row>
    <row r="486" spans="4:4" ht="12.75" x14ac:dyDescent="0.15">
      <c r="D486" s="2"/>
    </row>
    <row r="487" spans="4:4" ht="12.75" x14ac:dyDescent="0.15">
      <c r="D487" s="2"/>
    </row>
    <row r="488" spans="4:4" ht="12.75" x14ac:dyDescent="0.15">
      <c r="D488" s="2"/>
    </row>
    <row r="489" spans="4:4" ht="12.75" x14ac:dyDescent="0.15">
      <c r="D489" s="2"/>
    </row>
    <row r="490" spans="4:4" ht="12.75" x14ac:dyDescent="0.15">
      <c r="D490" s="2"/>
    </row>
    <row r="491" spans="4:4" ht="12.75" x14ac:dyDescent="0.15">
      <c r="D491" s="2"/>
    </row>
    <row r="492" spans="4:4" ht="12.75" x14ac:dyDescent="0.15">
      <c r="D492" s="2"/>
    </row>
    <row r="493" spans="4:4" ht="12.75" x14ac:dyDescent="0.15">
      <c r="D493" s="2"/>
    </row>
    <row r="494" spans="4:4" ht="12.75" x14ac:dyDescent="0.15">
      <c r="D494" s="2"/>
    </row>
    <row r="495" spans="4:4" ht="12.75" x14ac:dyDescent="0.15">
      <c r="D495" s="2"/>
    </row>
    <row r="496" spans="4:4" ht="12.75" x14ac:dyDescent="0.15">
      <c r="D496" s="2"/>
    </row>
    <row r="497" spans="4:4" ht="12.75" x14ac:dyDescent="0.15">
      <c r="D497" s="2"/>
    </row>
    <row r="498" spans="4:4" ht="12.75" x14ac:dyDescent="0.15">
      <c r="D498" s="2"/>
    </row>
    <row r="499" spans="4:4" ht="12.75" x14ac:dyDescent="0.15">
      <c r="D499" s="2"/>
    </row>
    <row r="500" spans="4:4" ht="12.75" x14ac:dyDescent="0.15">
      <c r="D500" s="2"/>
    </row>
    <row r="501" spans="4:4" ht="12.75" x14ac:dyDescent="0.15">
      <c r="D501" s="2"/>
    </row>
    <row r="502" spans="4:4" ht="12.75" x14ac:dyDescent="0.15">
      <c r="D502" s="2"/>
    </row>
    <row r="503" spans="4:4" ht="12.75" x14ac:dyDescent="0.15">
      <c r="D503" s="2"/>
    </row>
    <row r="504" spans="4:4" ht="12.75" x14ac:dyDescent="0.15">
      <c r="D504" s="2"/>
    </row>
    <row r="505" spans="4:4" ht="12.75" x14ac:dyDescent="0.15">
      <c r="D505" s="2"/>
    </row>
    <row r="506" spans="4:4" ht="12.75" x14ac:dyDescent="0.15">
      <c r="D506" s="2"/>
    </row>
    <row r="507" spans="4:4" ht="12.75" x14ac:dyDescent="0.15">
      <c r="D507" s="2"/>
    </row>
    <row r="508" spans="4:4" ht="12.75" x14ac:dyDescent="0.15">
      <c r="D508" s="2"/>
    </row>
    <row r="509" spans="4:4" ht="12.75" x14ac:dyDescent="0.15">
      <c r="D509" s="2"/>
    </row>
    <row r="510" spans="4:4" ht="12.75" x14ac:dyDescent="0.15">
      <c r="D510" s="2"/>
    </row>
    <row r="511" spans="4:4" ht="12.75" x14ac:dyDescent="0.15">
      <c r="D511" s="2"/>
    </row>
    <row r="512" spans="4:4" ht="12.75" x14ac:dyDescent="0.15">
      <c r="D512" s="2"/>
    </row>
    <row r="513" spans="4:4" ht="12.75" x14ac:dyDescent="0.15">
      <c r="D513" s="2"/>
    </row>
    <row r="514" spans="4:4" ht="12.75" x14ac:dyDescent="0.15">
      <c r="D514" s="2"/>
    </row>
    <row r="515" spans="4:4" ht="12.75" x14ac:dyDescent="0.15">
      <c r="D515" s="2"/>
    </row>
    <row r="516" spans="4:4" ht="12.75" x14ac:dyDescent="0.15">
      <c r="D516" s="2"/>
    </row>
    <row r="517" spans="4:4" ht="12.75" x14ac:dyDescent="0.15">
      <c r="D517" s="2"/>
    </row>
    <row r="518" spans="4:4" ht="12.75" x14ac:dyDescent="0.15">
      <c r="D518" s="2"/>
    </row>
    <row r="519" spans="4:4" ht="12.75" x14ac:dyDescent="0.15">
      <c r="D519" s="2"/>
    </row>
    <row r="520" spans="4:4" ht="12.75" x14ac:dyDescent="0.15">
      <c r="D520" s="2"/>
    </row>
    <row r="521" spans="4:4" ht="12.75" x14ac:dyDescent="0.15">
      <c r="D521" s="2"/>
    </row>
    <row r="522" spans="4:4" ht="12.75" x14ac:dyDescent="0.15">
      <c r="D522" s="2"/>
    </row>
    <row r="523" spans="4:4" ht="12.75" x14ac:dyDescent="0.15">
      <c r="D523" s="2"/>
    </row>
    <row r="524" spans="4:4" ht="12.75" x14ac:dyDescent="0.15">
      <c r="D524" s="2"/>
    </row>
    <row r="525" spans="4:4" ht="12.75" x14ac:dyDescent="0.15">
      <c r="D525" s="2"/>
    </row>
    <row r="526" spans="4:4" ht="12.75" x14ac:dyDescent="0.15">
      <c r="D526" s="2"/>
    </row>
    <row r="527" spans="4:4" ht="12.75" x14ac:dyDescent="0.15">
      <c r="D527" s="2"/>
    </row>
    <row r="528" spans="4:4" ht="12.75" x14ac:dyDescent="0.15">
      <c r="D528" s="2"/>
    </row>
    <row r="529" spans="4:4" ht="12.75" x14ac:dyDescent="0.15">
      <c r="D529" s="2"/>
    </row>
    <row r="530" spans="4:4" ht="12.75" x14ac:dyDescent="0.15">
      <c r="D530" s="2"/>
    </row>
    <row r="531" spans="4:4" ht="12.75" x14ac:dyDescent="0.15">
      <c r="D531" s="2"/>
    </row>
    <row r="532" spans="4:4" ht="12.75" x14ac:dyDescent="0.15">
      <c r="D532" s="2"/>
    </row>
    <row r="533" spans="4:4" ht="12.75" x14ac:dyDescent="0.15">
      <c r="D533" s="2"/>
    </row>
    <row r="534" spans="4:4" ht="12.75" x14ac:dyDescent="0.15">
      <c r="D534" s="2"/>
    </row>
    <row r="535" spans="4:4" ht="12.75" x14ac:dyDescent="0.15">
      <c r="D535" s="2"/>
    </row>
    <row r="536" spans="4:4" ht="12.75" x14ac:dyDescent="0.15">
      <c r="D536" s="2"/>
    </row>
    <row r="537" spans="4:4" ht="12.75" x14ac:dyDescent="0.15">
      <c r="D537" s="2"/>
    </row>
    <row r="538" spans="4:4" ht="12.75" x14ac:dyDescent="0.15">
      <c r="D538" s="2"/>
    </row>
    <row r="539" spans="4:4" ht="12.75" x14ac:dyDescent="0.15">
      <c r="D539" s="2"/>
    </row>
    <row r="540" spans="4:4" ht="12.75" x14ac:dyDescent="0.15">
      <c r="D540" s="2"/>
    </row>
    <row r="541" spans="4:4" ht="12.75" x14ac:dyDescent="0.15">
      <c r="D541" s="2"/>
    </row>
    <row r="542" spans="4:4" ht="12.75" x14ac:dyDescent="0.15">
      <c r="D542" s="2"/>
    </row>
    <row r="543" spans="4:4" ht="12.75" x14ac:dyDescent="0.15">
      <c r="D543" s="2"/>
    </row>
    <row r="544" spans="4:4" ht="12.75" x14ac:dyDescent="0.15">
      <c r="D544" s="2"/>
    </row>
    <row r="545" spans="4:4" ht="12.75" x14ac:dyDescent="0.15">
      <c r="D545" s="2"/>
    </row>
    <row r="546" spans="4:4" ht="12.75" x14ac:dyDescent="0.15">
      <c r="D546" s="2"/>
    </row>
    <row r="547" spans="4:4" ht="12.75" x14ac:dyDescent="0.15">
      <c r="D547" s="2"/>
    </row>
    <row r="548" spans="4:4" ht="12.75" x14ac:dyDescent="0.15">
      <c r="D548" s="2"/>
    </row>
    <row r="549" spans="4:4" ht="12.75" x14ac:dyDescent="0.15">
      <c r="D549" s="2"/>
    </row>
    <row r="550" spans="4:4" ht="12.75" x14ac:dyDescent="0.15">
      <c r="D550" s="2"/>
    </row>
    <row r="551" spans="4:4" ht="12.75" x14ac:dyDescent="0.15">
      <c r="D551" s="2"/>
    </row>
    <row r="552" spans="4:4" ht="12.75" x14ac:dyDescent="0.15">
      <c r="D552" s="2"/>
    </row>
    <row r="553" spans="4:4" ht="12.75" x14ac:dyDescent="0.15">
      <c r="D553" s="2"/>
    </row>
    <row r="554" spans="4:4" ht="12.75" x14ac:dyDescent="0.15">
      <c r="D554" s="2"/>
    </row>
    <row r="555" spans="4:4" ht="12.75" x14ac:dyDescent="0.15">
      <c r="D555" s="2"/>
    </row>
    <row r="556" spans="4:4" ht="12.75" x14ac:dyDescent="0.15">
      <c r="D556" s="2"/>
    </row>
    <row r="557" spans="4:4" ht="12.75" x14ac:dyDescent="0.15">
      <c r="D557" s="2"/>
    </row>
    <row r="558" spans="4:4" ht="12.75" x14ac:dyDescent="0.15">
      <c r="D558" s="2"/>
    </row>
    <row r="559" spans="4:4" ht="12.75" x14ac:dyDescent="0.15">
      <c r="D559" s="2"/>
    </row>
    <row r="560" spans="4:4" ht="12.75" x14ac:dyDescent="0.15">
      <c r="D560" s="2"/>
    </row>
    <row r="561" spans="4:4" ht="12.75" x14ac:dyDescent="0.15">
      <c r="D561" s="2"/>
    </row>
    <row r="562" spans="4:4" ht="12.75" x14ac:dyDescent="0.15">
      <c r="D562" s="2"/>
    </row>
    <row r="563" spans="4:4" ht="12.75" x14ac:dyDescent="0.15">
      <c r="D563" s="2"/>
    </row>
    <row r="564" spans="4:4" ht="12.75" x14ac:dyDescent="0.15">
      <c r="D564" s="2"/>
    </row>
    <row r="565" spans="4:4" ht="12.75" x14ac:dyDescent="0.15">
      <c r="D565" s="2"/>
    </row>
    <row r="566" spans="4:4" ht="12.75" x14ac:dyDescent="0.15">
      <c r="D566" s="2"/>
    </row>
    <row r="567" spans="4:4" ht="12.75" x14ac:dyDescent="0.15">
      <c r="D567" s="2"/>
    </row>
    <row r="568" spans="4:4" ht="12.75" x14ac:dyDescent="0.15">
      <c r="D568" s="2"/>
    </row>
    <row r="569" spans="4:4" ht="12.75" x14ac:dyDescent="0.15">
      <c r="D569" s="2"/>
    </row>
    <row r="570" spans="4:4" ht="12.75" x14ac:dyDescent="0.15">
      <c r="D570" s="2"/>
    </row>
    <row r="571" spans="4:4" ht="12.75" x14ac:dyDescent="0.15">
      <c r="D571" s="2"/>
    </row>
    <row r="572" spans="4:4" ht="12.75" x14ac:dyDescent="0.15">
      <c r="D572" s="2"/>
    </row>
    <row r="573" spans="4:4" ht="12.75" x14ac:dyDescent="0.15">
      <c r="D573" s="2"/>
    </row>
    <row r="574" spans="4:4" ht="12.75" x14ac:dyDescent="0.15">
      <c r="D574" s="2"/>
    </row>
    <row r="575" spans="4:4" ht="12.75" x14ac:dyDescent="0.15">
      <c r="D575" s="2"/>
    </row>
    <row r="576" spans="4:4" ht="12.75" x14ac:dyDescent="0.15">
      <c r="D576" s="2"/>
    </row>
    <row r="577" spans="4:4" ht="12.75" x14ac:dyDescent="0.15">
      <c r="D577" s="2"/>
    </row>
    <row r="578" spans="4:4" ht="12.75" x14ac:dyDescent="0.15">
      <c r="D578" s="2"/>
    </row>
    <row r="579" spans="4:4" ht="12.75" x14ac:dyDescent="0.15">
      <c r="D579" s="2"/>
    </row>
    <row r="580" spans="4:4" ht="12.75" x14ac:dyDescent="0.15">
      <c r="D580" s="2"/>
    </row>
    <row r="581" spans="4:4" ht="12.75" x14ac:dyDescent="0.15">
      <c r="D581" s="2"/>
    </row>
    <row r="582" spans="4:4" ht="12.75" x14ac:dyDescent="0.15">
      <c r="D582" s="2"/>
    </row>
    <row r="583" spans="4:4" ht="12.75" x14ac:dyDescent="0.15">
      <c r="D583" s="2"/>
    </row>
    <row r="584" spans="4:4" ht="12.75" x14ac:dyDescent="0.15">
      <c r="D584" s="2"/>
    </row>
    <row r="585" spans="4:4" ht="12.75" x14ac:dyDescent="0.15">
      <c r="D585" s="2"/>
    </row>
    <row r="586" spans="4:4" ht="12.75" x14ac:dyDescent="0.15">
      <c r="D586" s="2"/>
    </row>
    <row r="587" spans="4:4" ht="12.75" x14ac:dyDescent="0.15">
      <c r="D587" s="2"/>
    </row>
    <row r="588" spans="4:4" ht="12.75" x14ac:dyDescent="0.15">
      <c r="D588" s="2"/>
    </row>
    <row r="589" spans="4:4" ht="12.75" x14ac:dyDescent="0.15">
      <c r="D589" s="2"/>
    </row>
    <row r="590" spans="4:4" ht="12.75" x14ac:dyDescent="0.15">
      <c r="D590" s="2"/>
    </row>
    <row r="591" spans="4:4" ht="12.75" x14ac:dyDescent="0.15">
      <c r="D591" s="2"/>
    </row>
    <row r="592" spans="4:4" ht="12.75" x14ac:dyDescent="0.15">
      <c r="D592" s="2"/>
    </row>
    <row r="593" spans="4:4" ht="12.75" x14ac:dyDescent="0.15">
      <c r="D593" s="2"/>
    </row>
    <row r="594" spans="4:4" ht="12.75" x14ac:dyDescent="0.15">
      <c r="D594" s="2"/>
    </row>
    <row r="595" spans="4:4" ht="12.75" x14ac:dyDescent="0.15">
      <c r="D595" s="2"/>
    </row>
    <row r="596" spans="4:4" ht="12.75" x14ac:dyDescent="0.15">
      <c r="D596" s="2"/>
    </row>
    <row r="597" spans="4:4" ht="12.75" x14ac:dyDescent="0.15">
      <c r="D597" s="2"/>
    </row>
    <row r="598" spans="4:4" ht="12.75" x14ac:dyDescent="0.15">
      <c r="D598" s="2"/>
    </row>
    <row r="599" spans="4:4" ht="12.75" x14ac:dyDescent="0.15">
      <c r="D599" s="2"/>
    </row>
    <row r="600" spans="4:4" ht="12.75" x14ac:dyDescent="0.15">
      <c r="D600" s="2"/>
    </row>
    <row r="601" spans="4:4" ht="12.75" x14ac:dyDescent="0.15">
      <c r="D601" s="2"/>
    </row>
    <row r="602" spans="4:4" ht="12.75" x14ac:dyDescent="0.15">
      <c r="D602" s="2"/>
    </row>
    <row r="603" spans="4:4" ht="12.75" x14ac:dyDescent="0.15">
      <c r="D603" s="2"/>
    </row>
    <row r="604" spans="4:4" ht="12.75" x14ac:dyDescent="0.15">
      <c r="D604" s="2"/>
    </row>
    <row r="605" spans="4:4" ht="12.75" x14ac:dyDescent="0.15">
      <c r="D605" s="2"/>
    </row>
    <row r="606" spans="4:4" ht="12.75" x14ac:dyDescent="0.15">
      <c r="D606" s="2"/>
    </row>
    <row r="607" spans="4:4" ht="12.75" x14ac:dyDescent="0.15">
      <c r="D607" s="2"/>
    </row>
    <row r="608" spans="4:4" ht="12.75" x14ac:dyDescent="0.15">
      <c r="D608" s="2"/>
    </row>
    <row r="609" spans="4:4" ht="12.75" x14ac:dyDescent="0.15">
      <c r="D609" s="2"/>
    </row>
    <row r="610" spans="4:4" ht="12.75" x14ac:dyDescent="0.15">
      <c r="D610" s="2"/>
    </row>
    <row r="611" spans="4:4" ht="12.75" x14ac:dyDescent="0.15">
      <c r="D611" s="2"/>
    </row>
    <row r="612" spans="4:4" ht="12.75" x14ac:dyDescent="0.15">
      <c r="D612" s="2"/>
    </row>
    <row r="613" spans="4:4" ht="12.75" x14ac:dyDescent="0.15">
      <c r="D613" s="2"/>
    </row>
    <row r="614" spans="4:4" ht="12.75" x14ac:dyDescent="0.15">
      <c r="D614" s="2"/>
    </row>
    <row r="615" spans="4:4" ht="12.75" x14ac:dyDescent="0.15">
      <c r="D615" s="2"/>
    </row>
    <row r="616" spans="4:4" ht="12.75" x14ac:dyDescent="0.15">
      <c r="D616" s="2"/>
    </row>
    <row r="617" spans="4:4" ht="12.75" x14ac:dyDescent="0.15">
      <c r="D617" s="2"/>
    </row>
    <row r="618" spans="4:4" ht="12.75" x14ac:dyDescent="0.15">
      <c r="D618" s="2"/>
    </row>
    <row r="619" spans="4:4" ht="12.75" x14ac:dyDescent="0.15">
      <c r="D619" s="2"/>
    </row>
    <row r="620" spans="4:4" ht="12.75" x14ac:dyDescent="0.15">
      <c r="D620" s="2"/>
    </row>
    <row r="621" spans="4:4" ht="12.75" x14ac:dyDescent="0.15">
      <c r="D621" s="2"/>
    </row>
    <row r="622" spans="4:4" ht="12.75" x14ac:dyDescent="0.15">
      <c r="D622" s="2"/>
    </row>
    <row r="623" spans="4:4" ht="12.75" x14ac:dyDescent="0.15">
      <c r="D623" s="2"/>
    </row>
    <row r="624" spans="4:4" ht="12.75" x14ac:dyDescent="0.15">
      <c r="D624" s="2"/>
    </row>
    <row r="625" spans="4:4" ht="12.75" x14ac:dyDescent="0.15">
      <c r="D625" s="2"/>
    </row>
    <row r="626" spans="4:4" ht="12.75" x14ac:dyDescent="0.15">
      <c r="D626" s="2"/>
    </row>
    <row r="627" spans="4:4" ht="12.75" x14ac:dyDescent="0.15">
      <c r="D627" s="2"/>
    </row>
    <row r="628" spans="4:4" ht="12.75" x14ac:dyDescent="0.15">
      <c r="D628" s="2"/>
    </row>
    <row r="629" spans="4:4" ht="12.75" x14ac:dyDescent="0.15">
      <c r="D629" s="2"/>
    </row>
    <row r="630" spans="4:4" ht="12.75" x14ac:dyDescent="0.15">
      <c r="D630" s="2"/>
    </row>
    <row r="631" spans="4:4" ht="12.75" x14ac:dyDescent="0.15">
      <c r="D631" s="2"/>
    </row>
    <row r="632" spans="4:4" ht="12.75" x14ac:dyDescent="0.15">
      <c r="D632" s="2"/>
    </row>
    <row r="633" spans="4:4" ht="12.75" x14ac:dyDescent="0.15">
      <c r="D633" s="2"/>
    </row>
    <row r="634" spans="4:4" ht="12.75" x14ac:dyDescent="0.15">
      <c r="D634" s="2"/>
    </row>
    <row r="635" spans="4:4" ht="12.75" x14ac:dyDescent="0.15">
      <c r="D635" s="2"/>
    </row>
    <row r="636" spans="4:4" ht="12.75" x14ac:dyDescent="0.15">
      <c r="D636" s="2"/>
    </row>
    <row r="637" spans="4:4" ht="12.75" x14ac:dyDescent="0.15">
      <c r="D637" s="2"/>
    </row>
    <row r="638" spans="4:4" ht="12.75" x14ac:dyDescent="0.15">
      <c r="D638" s="2"/>
    </row>
    <row r="639" spans="4:4" ht="12.75" x14ac:dyDescent="0.15">
      <c r="D639" s="2"/>
    </row>
    <row r="640" spans="4:4" ht="12.75" x14ac:dyDescent="0.15">
      <c r="D640" s="2"/>
    </row>
    <row r="641" spans="4:4" ht="12.75" x14ac:dyDescent="0.15">
      <c r="D641" s="2"/>
    </row>
    <row r="642" spans="4:4" ht="12.75" x14ac:dyDescent="0.15">
      <c r="D642" s="2"/>
    </row>
    <row r="643" spans="4:4" ht="12.75" x14ac:dyDescent="0.15">
      <c r="D643" s="2"/>
    </row>
    <row r="644" spans="4:4" ht="12.75" x14ac:dyDescent="0.15">
      <c r="D644" s="2"/>
    </row>
    <row r="645" spans="4:4" ht="12.75" x14ac:dyDescent="0.15">
      <c r="D645" s="2"/>
    </row>
    <row r="646" spans="4:4" ht="12.75" x14ac:dyDescent="0.15">
      <c r="D646" s="2"/>
    </row>
    <row r="647" spans="4:4" ht="12.75" x14ac:dyDescent="0.15">
      <c r="D647" s="2"/>
    </row>
    <row r="648" spans="4:4" ht="12.75" x14ac:dyDescent="0.15">
      <c r="D648" s="2"/>
    </row>
    <row r="649" spans="4:4" ht="12.75" x14ac:dyDescent="0.15">
      <c r="D649" s="2"/>
    </row>
    <row r="650" spans="4:4" ht="12.75" x14ac:dyDescent="0.15">
      <c r="D650" s="2"/>
    </row>
    <row r="651" spans="4:4" ht="12.75" x14ac:dyDescent="0.15">
      <c r="D651" s="2"/>
    </row>
    <row r="652" spans="4:4" ht="12.75" x14ac:dyDescent="0.15">
      <c r="D652" s="2"/>
    </row>
    <row r="653" spans="4:4" ht="12.75" x14ac:dyDescent="0.15">
      <c r="D653" s="2"/>
    </row>
    <row r="654" spans="4:4" ht="12.75" x14ac:dyDescent="0.15">
      <c r="D654" s="2"/>
    </row>
    <row r="655" spans="4:4" ht="12.75" x14ac:dyDescent="0.15">
      <c r="D655" s="2"/>
    </row>
    <row r="656" spans="4:4" ht="12.75" x14ac:dyDescent="0.15">
      <c r="D656" s="2"/>
    </row>
    <row r="657" spans="4:4" ht="12.75" x14ac:dyDescent="0.15">
      <c r="D657" s="2"/>
    </row>
    <row r="658" spans="4:4" ht="12.75" x14ac:dyDescent="0.15">
      <c r="D658" s="2"/>
    </row>
    <row r="659" spans="4:4" ht="12.75" x14ac:dyDescent="0.15">
      <c r="D659" s="2"/>
    </row>
    <row r="660" spans="4:4" ht="12.75" x14ac:dyDescent="0.15">
      <c r="D660" s="2"/>
    </row>
    <row r="661" spans="4:4" ht="12.75" x14ac:dyDescent="0.15">
      <c r="D661" s="2"/>
    </row>
    <row r="662" spans="4:4" ht="12.75" x14ac:dyDescent="0.15">
      <c r="D662" s="2"/>
    </row>
    <row r="663" spans="4:4" ht="12.75" x14ac:dyDescent="0.15">
      <c r="D663" s="2"/>
    </row>
    <row r="664" spans="4:4" ht="12.75" x14ac:dyDescent="0.15">
      <c r="D664" s="2"/>
    </row>
    <row r="665" spans="4:4" ht="12.75" x14ac:dyDescent="0.15">
      <c r="D665" s="2"/>
    </row>
    <row r="666" spans="4:4" ht="12.75" x14ac:dyDescent="0.15">
      <c r="D666" s="2"/>
    </row>
    <row r="667" spans="4:4" ht="12.75" x14ac:dyDescent="0.15">
      <c r="D667" s="2"/>
    </row>
    <row r="668" spans="4:4" ht="12.75" x14ac:dyDescent="0.15">
      <c r="D668" s="2"/>
    </row>
    <row r="669" spans="4:4" ht="12.75" x14ac:dyDescent="0.15">
      <c r="D669" s="2"/>
    </row>
    <row r="670" spans="4:4" ht="12.75" x14ac:dyDescent="0.15">
      <c r="D670" s="2"/>
    </row>
    <row r="671" spans="4:4" ht="12.75" x14ac:dyDescent="0.15">
      <c r="D671" s="2"/>
    </row>
    <row r="672" spans="4:4" ht="12.75" x14ac:dyDescent="0.15">
      <c r="D672" s="2"/>
    </row>
    <row r="673" spans="4:4" ht="12.75" x14ac:dyDescent="0.15">
      <c r="D673" s="2"/>
    </row>
    <row r="674" spans="4:4" ht="12.75" x14ac:dyDescent="0.15">
      <c r="D674" s="2"/>
    </row>
    <row r="675" spans="4:4" ht="12.75" x14ac:dyDescent="0.15">
      <c r="D675" s="2"/>
    </row>
    <row r="676" spans="4:4" ht="12.75" x14ac:dyDescent="0.15">
      <c r="D676" s="2"/>
    </row>
    <row r="677" spans="4:4" ht="12.75" x14ac:dyDescent="0.15">
      <c r="D677" s="2"/>
    </row>
    <row r="678" spans="4:4" ht="12.75" x14ac:dyDescent="0.15">
      <c r="D678" s="2"/>
    </row>
    <row r="679" spans="4:4" ht="12.75" x14ac:dyDescent="0.15">
      <c r="D679" s="2"/>
    </row>
    <row r="680" spans="4:4" ht="12.75" x14ac:dyDescent="0.15">
      <c r="D680" s="2"/>
    </row>
    <row r="681" spans="4:4" ht="12.75" x14ac:dyDescent="0.15">
      <c r="D681" s="2"/>
    </row>
    <row r="682" spans="4:4" ht="12.75" x14ac:dyDescent="0.15">
      <c r="D682" s="2"/>
    </row>
    <row r="683" spans="4:4" ht="12.75" x14ac:dyDescent="0.15">
      <c r="D683" s="2"/>
    </row>
    <row r="684" spans="4:4" ht="12.75" x14ac:dyDescent="0.15">
      <c r="D684" s="2"/>
    </row>
    <row r="685" spans="4:4" ht="12.75" x14ac:dyDescent="0.15">
      <c r="D685" s="2"/>
    </row>
    <row r="686" spans="4:4" ht="12.75" x14ac:dyDescent="0.15">
      <c r="D686" s="2"/>
    </row>
    <row r="687" spans="4:4" ht="12.75" x14ac:dyDescent="0.15">
      <c r="D687" s="2"/>
    </row>
    <row r="688" spans="4:4" ht="12.75" x14ac:dyDescent="0.15">
      <c r="D688" s="2"/>
    </row>
    <row r="689" spans="4:4" ht="12.75" x14ac:dyDescent="0.15">
      <c r="D689" s="2"/>
    </row>
    <row r="690" spans="4:4" ht="12.75" x14ac:dyDescent="0.15">
      <c r="D690" s="2"/>
    </row>
    <row r="691" spans="4:4" ht="12.75" x14ac:dyDescent="0.15">
      <c r="D691" s="2"/>
    </row>
    <row r="692" spans="4:4" ht="12.75" x14ac:dyDescent="0.15">
      <c r="D692" s="2"/>
    </row>
    <row r="693" spans="4:4" ht="12.75" x14ac:dyDescent="0.15">
      <c r="D693" s="2"/>
    </row>
    <row r="694" spans="4:4" ht="12.75" x14ac:dyDescent="0.15">
      <c r="D694" s="2"/>
    </row>
    <row r="695" spans="4:4" ht="12.75" x14ac:dyDescent="0.15">
      <c r="D695" s="2"/>
    </row>
    <row r="696" spans="4:4" ht="12.75" x14ac:dyDescent="0.15">
      <c r="D696" s="2"/>
    </row>
    <row r="697" spans="4:4" ht="12.75" x14ac:dyDescent="0.15">
      <c r="D697" s="2"/>
    </row>
    <row r="698" spans="4:4" ht="12.75" x14ac:dyDescent="0.15">
      <c r="D698" s="2"/>
    </row>
    <row r="699" spans="4:4" ht="12.75" x14ac:dyDescent="0.15">
      <c r="D699" s="2"/>
    </row>
    <row r="700" spans="4:4" ht="12.75" x14ac:dyDescent="0.15">
      <c r="D700" s="2"/>
    </row>
    <row r="701" spans="4:4" ht="12.75" x14ac:dyDescent="0.15">
      <c r="D701" s="2"/>
    </row>
    <row r="702" spans="4:4" ht="12.75" x14ac:dyDescent="0.15">
      <c r="D702" s="2"/>
    </row>
    <row r="703" spans="4:4" ht="12.75" x14ac:dyDescent="0.15">
      <c r="D703" s="2"/>
    </row>
    <row r="704" spans="4:4" ht="12.75" x14ac:dyDescent="0.15">
      <c r="D704" s="2"/>
    </row>
    <row r="705" spans="4:4" ht="12.75" x14ac:dyDescent="0.15">
      <c r="D705" s="2"/>
    </row>
    <row r="706" spans="4:4" ht="12.75" x14ac:dyDescent="0.15">
      <c r="D706" s="2"/>
    </row>
    <row r="707" spans="4:4" ht="12.75" x14ac:dyDescent="0.15">
      <c r="D707" s="2"/>
    </row>
    <row r="708" spans="4:4" ht="12.75" x14ac:dyDescent="0.15">
      <c r="D708" s="2"/>
    </row>
    <row r="709" spans="4:4" ht="12.75" x14ac:dyDescent="0.15">
      <c r="D709" s="2"/>
    </row>
    <row r="710" spans="4:4" ht="12.75" x14ac:dyDescent="0.15">
      <c r="D710" s="2"/>
    </row>
    <row r="711" spans="4:4" ht="12.75" x14ac:dyDescent="0.15">
      <c r="D711" s="2"/>
    </row>
    <row r="712" spans="4:4" ht="12.75" x14ac:dyDescent="0.15">
      <c r="D712" s="2"/>
    </row>
    <row r="713" spans="4:4" ht="12.75" x14ac:dyDescent="0.15">
      <c r="D713" s="2"/>
    </row>
    <row r="714" spans="4:4" ht="12.75" x14ac:dyDescent="0.15">
      <c r="D714" s="2"/>
    </row>
    <row r="715" spans="4:4" ht="12.75" x14ac:dyDescent="0.15">
      <c r="D715" s="2"/>
    </row>
    <row r="716" spans="4:4" ht="12.75" x14ac:dyDescent="0.15">
      <c r="D716" s="2"/>
    </row>
    <row r="717" spans="4:4" ht="12.75" x14ac:dyDescent="0.15">
      <c r="D717" s="2"/>
    </row>
    <row r="718" spans="4:4" ht="12.75" x14ac:dyDescent="0.15">
      <c r="D718" s="2"/>
    </row>
    <row r="719" spans="4:4" ht="12.75" x14ac:dyDescent="0.15">
      <c r="D719" s="2"/>
    </row>
    <row r="720" spans="4:4" ht="12.75" x14ac:dyDescent="0.15">
      <c r="D720" s="2"/>
    </row>
    <row r="721" spans="4:4" ht="12.75" x14ac:dyDescent="0.15">
      <c r="D721" s="2"/>
    </row>
    <row r="722" spans="4:4" ht="12.75" x14ac:dyDescent="0.15">
      <c r="D722" s="2"/>
    </row>
    <row r="723" spans="4:4" ht="12.75" x14ac:dyDescent="0.15">
      <c r="D723" s="2"/>
    </row>
    <row r="724" spans="4:4" ht="12.75" x14ac:dyDescent="0.15">
      <c r="D724" s="2"/>
    </row>
    <row r="725" spans="4:4" ht="12.75" x14ac:dyDescent="0.15">
      <c r="D725" s="2"/>
    </row>
    <row r="726" spans="4:4" ht="12.75" x14ac:dyDescent="0.15">
      <c r="D726" s="2"/>
    </row>
    <row r="727" spans="4:4" ht="12.75" x14ac:dyDescent="0.15">
      <c r="D727" s="2"/>
    </row>
    <row r="728" spans="4:4" ht="12.75" x14ac:dyDescent="0.15">
      <c r="D728" s="2"/>
    </row>
    <row r="729" spans="4:4" ht="12.75" x14ac:dyDescent="0.15">
      <c r="D729" s="2"/>
    </row>
    <row r="730" spans="4:4" ht="12.75" x14ac:dyDescent="0.15">
      <c r="D730" s="2"/>
    </row>
    <row r="731" spans="4:4" ht="12.75" x14ac:dyDescent="0.15">
      <c r="D731" s="2"/>
    </row>
    <row r="732" spans="4:4" ht="12.75" x14ac:dyDescent="0.15">
      <c r="D732" s="2"/>
    </row>
    <row r="733" spans="4:4" ht="12.75" x14ac:dyDescent="0.15">
      <c r="D733" s="2"/>
    </row>
    <row r="734" spans="4:4" ht="12.75" x14ac:dyDescent="0.15">
      <c r="D734" s="2"/>
    </row>
    <row r="735" spans="4:4" ht="12.75" x14ac:dyDescent="0.15">
      <c r="D735" s="2"/>
    </row>
    <row r="736" spans="4:4" ht="12.75" x14ac:dyDescent="0.15">
      <c r="D736" s="2"/>
    </row>
    <row r="737" spans="4:4" ht="12.75" x14ac:dyDescent="0.15">
      <c r="D737" s="2"/>
    </row>
    <row r="738" spans="4:4" ht="12.75" x14ac:dyDescent="0.15">
      <c r="D738" s="2"/>
    </row>
    <row r="739" spans="4:4" ht="12.75" x14ac:dyDescent="0.15">
      <c r="D739" s="2"/>
    </row>
    <row r="740" spans="4:4" ht="12.75" x14ac:dyDescent="0.15">
      <c r="D740" s="2"/>
    </row>
    <row r="741" spans="4:4" ht="12.75" x14ac:dyDescent="0.15">
      <c r="D741" s="2"/>
    </row>
    <row r="742" spans="4:4" ht="12.75" x14ac:dyDescent="0.15">
      <c r="D742" s="2"/>
    </row>
    <row r="743" spans="4:4" ht="12.75" x14ac:dyDescent="0.15">
      <c r="D743" s="2"/>
    </row>
    <row r="744" spans="4:4" ht="12.75" x14ac:dyDescent="0.15">
      <c r="D744" s="2"/>
    </row>
    <row r="745" spans="4:4" ht="12.75" x14ac:dyDescent="0.15">
      <c r="D745" s="2"/>
    </row>
    <row r="746" spans="4:4" ht="12.75" x14ac:dyDescent="0.15">
      <c r="D746" s="2"/>
    </row>
    <row r="747" spans="4:4" ht="12.75" x14ac:dyDescent="0.15">
      <c r="D747" s="2"/>
    </row>
    <row r="748" spans="4:4" ht="12.75" x14ac:dyDescent="0.15">
      <c r="D748" s="2"/>
    </row>
    <row r="749" spans="4:4" ht="12.75" x14ac:dyDescent="0.15">
      <c r="D749" s="2"/>
    </row>
    <row r="750" spans="4:4" ht="12.75" x14ac:dyDescent="0.15">
      <c r="D750" s="2"/>
    </row>
    <row r="751" spans="4:4" ht="12.75" x14ac:dyDescent="0.15">
      <c r="D751" s="2"/>
    </row>
    <row r="752" spans="4:4" ht="12.75" x14ac:dyDescent="0.15">
      <c r="D752" s="2"/>
    </row>
    <row r="753" spans="4:4" ht="12.75" x14ac:dyDescent="0.15">
      <c r="D753" s="2"/>
    </row>
    <row r="754" spans="4:4" ht="12.75" x14ac:dyDescent="0.15">
      <c r="D754" s="2"/>
    </row>
    <row r="755" spans="4:4" ht="12.75" x14ac:dyDescent="0.15">
      <c r="D755" s="2"/>
    </row>
    <row r="756" spans="4:4" ht="12.75" x14ac:dyDescent="0.15">
      <c r="D756" s="2"/>
    </row>
    <row r="757" spans="4:4" ht="12.75" x14ac:dyDescent="0.15">
      <c r="D757" s="2"/>
    </row>
    <row r="758" spans="4:4" ht="12.75" x14ac:dyDescent="0.15">
      <c r="D758" s="2"/>
    </row>
    <row r="759" spans="4:4" ht="12.75" x14ac:dyDescent="0.15">
      <c r="D759" s="2"/>
    </row>
    <row r="760" spans="4:4" ht="12.75" x14ac:dyDescent="0.15">
      <c r="D760" s="2"/>
    </row>
    <row r="761" spans="4:4" ht="12.75" x14ac:dyDescent="0.15">
      <c r="D761" s="2"/>
    </row>
    <row r="762" spans="4:4" ht="12.75" x14ac:dyDescent="0.15">
      <c r="D762" s="2"/>
    </row>
    <row r="763" spans="4:4" ht="12.75" x14ac:dyDescent="0.15">
      <c r="D763" s="2"/>
    </row>
    <row r="764" spans="4:4" ht="12.75" x14ac:dyDescent="0.15">
      <c r="D764" s="2"/>
    </row>
    <row r="765" spans="4:4" ht="12.75" x14ac:dyDescent="0.15">
      <c r="D765" s="2"/>
    </row>
    <row r="766" spans="4:4" ht="12.75" x14ac:dyDescent="0.15">
      <c r="D766" s="2"/>
    </row>
    <row r="767" spans="4:4" ht="12.75" x14ac:dyDescent="0.15">
      <c r="D767" s="2"/>
    </row>
    <row r="768" spans="4:4" ht="12.75" x14ac:dyDescent="0.15">
      <c r="D768" s="2"/>
    </row>
    <row r="769" spans="4:4" ht="12.75" x14ac:dyDescent="0.15">
      <c r="D769" s="2"/>
    </row>
    <row r="770" spans="4:4" ht="12.75" x14ac:dyDescent="0.15">
      <c r="D770" s="2"/>
    </row>
    <row r="771" spans="4:4" ht="12.75" x14ac:dyDescent="0.15">
      <c r="D771" s="2"/>
    </row>
    <row r="772" spans="4:4" ht="12.75" x14ac:dyDescent="0.15">
      <c r="D772" s="2"/>
    </row>
    <row r="773" spans="4:4" ht="12.75" x14ac:dyDescent="0.15">
      <c r="D773" s="2"/>
    </row>
    <row r="774" spans="4:4" ht="12.75" x14ac:dyDescent="0.15">
      <c r="D774" s="2"/>
    </row>
    <row r="775" spans="4:4" ht="12.75" x14ac:dyDescent="0.15">
      <c r="D775" s="2"/>
    </row>
    <row r="776" spans="4:4" ht="12.75" x14ac:dyDescent="0.15">
      <c r="D776" s="2"/>
    </row>
    <row r="777" spans="4:4" ht="12.75" x14ac:dyDescent="0.15">
      <c r="D777" s="2"/>
    </row>
    <row r="778" spans="4:4" ht="12.75" x14ac:dyDescent="0.15">
      <c r="D778" s="2"/>
    </row>
    <row r="779" spans="4:4" ht="12.75" x14ac:dyDescent="0.15">
      <c r="D779" s="2"/>
    </row>
    <row r="780" spans="4:4" ht="12.75" x14ac:dyDescent="0.15">
      <c r="D780" s="2"/>
    </row>
    <row r="781" spans="4:4" ht="12.75" x14ac:dyDescent="0.15">
      <c r="D781" s="2"/>
    </row>
    <row r="782" spans="4:4" ht="12.75" x14ac:dyDescent="0.15">
      <c r="D782" s="2"/>
    </row>
    <row r="783" spans="4:4" ht="12.75" x14ac:dyDescent="0.15">
      <c r="D783" s="2"/>
    </row>
    <row r="784" spans="4:4" ht="12.75" x14ac:dyDescent="0.15">
      <c r="D784" s="2"/>
    </row>
    <row r="785" spans="4:4" ht="12.75" x14ac:dyDescent="0.15">
      <c r="D785" s="2"/>
    </row>
    <row r="786" spans="4:4" ht="12.75" x14ac:dyDescent="0.15">
      <c r="D786" s="2"/>
    </row>
    <row r="787" spans="4:4" ht="12.75" x14ac:dyDescent="0.15">
      <c r="D787" s="2"/>
    </row>
    <row r="788" spans="4:4" ht="12.75" x14ac:dyDescent="0.15">
      <c r="D788" s="2"/>
    </row>
    <row r="789" spans="4:4" ht="12.75" x14ac:dyDescent="0.15">
      <c r="D789" s="2"/>
    </row>
    <row r="790" spans="4:4" ht="12.75" x14ac:dyDescent="0.15">
      <c r="D790" s="2"/>
    </row>
    <row r="791" spans="4:4" ht="12.75" x14ac:dyDescent="0.15">
      <c r="D791" s="2"/>
    </row>
    <row r="792" spans="4:4" ht="12.75" x14ac:dyDescent="0.15">
      <c r="D792" s="2"/>
    </row>
    <row r="793" spans="4:4" ht="12.75" x14ac:dyDescent="0.15">
      <c r="D793" s="2"/>
    </row>
    <row r="794" spans="4:4" ht="12.75" x14ac:dyDescent="0.15">
      <c r="D794" s="2"/>
    </row>
    <row r="795" spans="4:4" ht="12.75" x14ac:dyDescent="0.15">
      <c r="D795" s="2"/>
    </row>
    <row r="796" spans="4:4" ht="12.75" x14ac:dyDescent="0.15">
      <c r="D796" s="2"/>
    </row>
    <row r="797" spans="4:4" ht="12.75" x14ac:dyDescent="0.15">
      <c r="D797" s="2"/>
    </row>
    <row r="798" spans="4:4" ht="12.75" x14ac:dyDescent="0.15">
      <c r="D798" s="2"/>
    </row>
    <row r="799" spans="4:4" ht="12.75" x14ac:dyDescent="0.15">
      <c r="D799" s="2"/>
    </row>
    <row r="800" spans="4:4" ht="12.75" x14ac:dyDescent="0.15">
      <c r="D800" s="2"/>
    </row>
    <row r="801" spans="4:4" ht="12.75" x14ac:dyDescent="0.15">
      <c r="D801" s="2"/>
    </row>
    <row r="802" spans="4:4" ht="12.75" x14ac:dyDescent="0.15">
      <c r="D802" s="2"/>
    </row>
    <row r="803" spans="4:4" ht="12.75" x14ac:dyDescent="0.15">
      <c r="D803" s="2"/>
    </row>
    <row r="804" spans="4:4" ht="12.75" x14ac:dyDescent="0.15">
      <c r="D804" s="2"/>
    </row>
    <row r="805" spans="4:4" ht="12.75" x14ac:dyDescent="0.15">
      <c r="D805" s="2"/>
    </row>
    <row r="806" spans="4:4" ht="12.75" x14ac:dyDescent="0.15">
      <c r="D806" s="2"/>
    </row>
    <row r="807" spans="4:4" ht="12.75" x14ac:dyDescent="0.15">
      <c r="D807" s="2"/>
    </row>
    <row r="808" spans="4:4" ht="12.75" x14ac:dyDescent="0.15">
      <c r="D808" s="2"/>
    </row>
    <row r="809" spans="4:4" ht="12.75" x14ac:dyDescent="0.15">
      <c r="D809" s="2"/>
    </row>
    <row r="810" spans="4:4" ht="12.75" x14ac:dyDescent="0.15">
      <c r="D810" s="2"/>
    </row>
    <row r="811" spans="4:4" ht="12.75" x14ac:dyDescent="0.15">
      <c r="D811" s="2"/>
    </row>
    <row r="812" spans="4:4" ht="12.75" x14ac:dyDescent="0.15">
      <c r="D812" s="2"/>
    </row>
    <row r="813" spans="4:4" ht="12.75" x14ac:dyDescent="0.15">
      <c r="D813" s="2"/>
    </row>
    <row r="814" spans="4:4" ht="12.75" x14ac:dyDescent="0.15">
      <c r="D814" s="2"/>
    </row>
    <row r="815" spans="4:4" ht="12.75" x14ac:dyDescent="0.15">
      <c r="D815" s="2"/>
    </row>
    <row r="816" spans="4:4" ht="12.75" x14ac:dyDescent="0.15">
      <c r="D816" s="2"/>
    </row>
    <row r="817" spans="4:4" ht="12.75" x14ac:dyDescent="0.15">
      <c r="D817" s="2"/>
    </row>
    <row r="818" spans="4:4" ht="12.75" x14ac:dyDescent="0.15">
      <c r="D818" s="2"/>
    </row>
    <row r="819" spans="4:4" ht="12.75" x14ac:dyDescent="0.15">
      <c r="D819" s="2"/>
    </row>
    <row r="820" spans="4:4" ht="12.75" x14ac:dyDescent="0.15">
      <c r="D820" s="2"/>
    </row>
    <row r="821" spans="4:4" ht="12.75" x14ac:dyDescent="0.15">
      <c r="D821" s="2"/>
    </row>
    <row r="822" spans="4:4" ht="12.75" x14ac:dyDescent="0.15">
      <c r="D822" s="2"/>
    </row>
    <row r="823" spans="4:4" ht="12.75" x14ac:dyDescent="0.15">
      <c r="D823" s="2"/>
    </row>
    <row r="824" spans="4:4" ht="12.75" x14ac:dyDescent="0.15">
      <c r="D824" s="2"/>
    </row>
    <row r="825" spans="4:4" ht="12.75" x14ac:dyDescent="0.15">
      <c r="D825" s="2"/>
    </row>
    <row r="826" spans="4:4" ht="12.75" x14ac:dyDescent="0.15">
      <c r="D826" s="2"/>
    </row>
    <row r="827" spans="4:4" ht="12.75" x14ac:dyDescent="0.15">
      <c r="D827" s="2"/>
    </row>
    <row r="828" spans="4:4" ht="12.75" x14ac:dyDescent="0.15">
      <c r="D828" s="2"/>
    </row>
    <row r="829" spans="4:4" ht="12.75" x14ac:dyDescent="0.15">
      <c r="D829" s="2"/>
    </row>
    <row r="830" spans="4:4" ht="12.75" x14ac:dyDescent="0.15">
      <c r="D830" s="2"/>
    </row>
    <row r="831" spans="4:4" ht="12.75" x14ac:dyDescent="0.15">
      <c r="D831" s="2"/>
    </row>
    <row r="832" spans="4:4" ht="12.75" x14ac:dyDescent="0.15">
      <c r="D832" s="2"/>
    </row>
    <row r="833" spans="4:4" ht="12.75" x14ac:dyDescent="0.15">
      <c r="D833" s="2"/>
    </row>
    <row r="834" spans="4:4" ht="12.75" x14ac:dyDescent="0.15">
      <c r="D834" s="2"/>
    </row>
    <row r="835" spans="4:4" ht="12.75" x14ac:dyDescent="0.15">
      <c r="D835" s="2"/>
    </row>
    <row r="836" spans="4:4" ht="12.75" x14ac:dyDescent="0.15">
      <c r="D836" s="2"/>
    </row>
    <row r="837" spans="4:4" ht="12.75" x14ac:dyDescent="0.15">
      <c r="D837" s="2"/>
    </row>
    <row r="838" spans="4:4" ht="12.75" x14ac:dyDescent="0.15">
      <c r="D838" s="2"/>
    </row>
    <row r="839" spans="4:4" ht="12.75" x14ac:dyDescent="0.15">
      <c r="D839" s="2"/>
    </row>
    <row r="840" spans="4:4" ht="12.75" x14ac:dyDescent="0.15">
      <c r="D840" s="2"/>
    </row>
    <row r="841" spans="4:4" ht="12.75" x14ac:dyDescent="0.15">
      <c r="D841" s="2"/>
    </row>
    <row r="842" spans="4:4" ht="12.75" x14ac:dyDescent="0.15">
      <c r="D842" s="2"/>
    </row>
    <row r="843" spans="4:4" ht="12.75" x14ac:dyDescent="0.15">
      <c r="D843" s="2"/>
    </row>
    <row r="844" spans="4:4" ht="12.75" x14ac:dyDescent="0.15">
      <c r="D844" s="2"/>
    </row>
    <row r="845" spans="4:4" ht="12.75" x14ac:dyDescent="0.15">
      <c r="D845" s="2"/>
    </row>
    <row r="846" spans="4:4" ht="12.75" x14ac:dyDescent="0.15">
      <c r="D846" s="2"/>
    </row>
    <row r="847" spans="4:4" ht="12.75" x14ac:dyDescent="0.15">
      <c r="D847" s="2"/>
    </row>
    <row r="848" spans="4:4" ht="12.75" x14ac:dyDescent="0.15">
      <c r="D848" s="2"/>
    </row>
    <row r="849" spans="4:4" ht="12.75" x14ac:dyDescent="0.15">
      <c r="D849" s="2"/>
    </row>
    <row r="850" spans="4:4" ht="12.75" x14ac:dyDescent="0.15">
      <c r="D850" s="2"/>
    </row>
    <row r="851" spans="4:4" ht="12.75" x14ac:dyDescent="0.15">
      <c r="D851" s="2"/>
    </row>
    <row r="852" spans="4:4" ht="12.75" x14ac:dyDescent="0.15">
      <c r="D852" s="2"/>
    </row>
    <row r="853" spans="4:4" ht="12.75" x14ac:dyDescent="0.15">
      <c r="D853" s="2"/>
    </row>
    <row r="854" spans="4:4" ht="12.75" x14ac:dyDescent="0.15">
      <c r="D854" s="2"/>
    </row>
    <row r="855" spans="4:4" ht="12.75" x14ac:dyDescent="0.15">
      <c r="D855" s="2"/>
    </row>
    <row r="856" spans="4:4" ht="12.75" x14ac:dyDescent="0.15">
      <c r="D856" s="2"/>
    </row>
    <row r="857" spans="4:4" ht="12.75" x14ac:dyDescent="0.15">
      <c r="D857" s="2"/>
    </row>
    <row r="858" spans="4:4" ht="12.75" x14ac:dyDescent="0.15">
      <c r="D858" s="2"/>
    </row>
    <row r="859" spans="4:4" ht="12.75" x14ac:dyDescent="0.15">
      <c r="D859" s="2"/>
    </row>
    <row r="860" spans="4:4" ht="12.75" x14ac:dyDescent="0.15">
      <c r="D860" s="2"/>
    </row>
    <row r="861" spans="4:4" ht="12.75" x14ac:dyDescent="0.15">
      <c r="D861" s="2"/>
    </row>
    <row r="862" spans="4:4" ht="12.75" x14ac:dyDescent="0.15">
      <c r="D862" s="2"/>
    </row>
    <row r="863" spans="4:4" ht="12.75" x14ac:dyDescent="0.15">
      <c r="D863" s="2"/>
    </row>
    <row r="864" spans="4:4" ht="12.75" x14ac:dyDescent="0.15">
      <c r="D864" s="2"/>
    </row>
    <row r="865" spans="4:4" ht="12.75" x14ac:dyDescent="0.15">
      <c r="D865" s="2"/>
    </row>
    <row r="866" spans="4:4" ht="12.75" x14ac:dyDescent="0.15">
      <c r="D866" s="2"/>
    </row>
    <row r="867" spans="4:4" ht="12.75" x14ac:dyDescent="0.15">
      <c r="D867" s="2"/>
    </row>
    <row r="868" spans="4:4" ht="12.75" x14ac:dyDescent="0.15">
      <c r="D868" s="2"/>
    </row>
    <row r="869" spans="4:4" ht="12.75" x14ac:dyDescent="0.15">
      <c r="D869" s="2"/>
    </row>
    <row r="870" spans="4:4" ht="12.75" x14ac:dyDescent="0.15">
      <c r="D870" s="2"/>
    </row>
    <row r="871" spans="4:4" ht="12.75" x14ac:dyDescent="0.15">
      <c r="D871" s="2"/>
    </row>
    <row r="872" spans="4:4" ht="12.75" x14ac:dyDescent="0.15">
      <c r="D872" s="2"/>
    </row>
    <row r="873" spans="4:4" ht="12.75" x14ac:dyDescent="0.15">
      <c r="D873" s="2"/>
    </row>
    <row r="874" spans="4:4" ht="12.75" x14ac:dyDescent="0.15">
      <c r="D874" s="2"/>
    </row>
    <row r="875" spans="4:4" ht="12.75" x14ac:dyDescent="0.15">
      <c r="D875" s="2"/>
    </row>
    <row r="876" spans="4:4" ht="12.75" x14ac:dyDescent="0.15">
      <c r="D876" s="2"/>
    </row>
    <row r="877" spans="4:4" ht="12.75" x14ac:dyDescent="0.15">
      <c r="D877" s="2"/>
    </row>
    <row r="878" spans="4:4" ht="12.75" x14ac:dyDescent="0.15">
      <c r="D878" s="2"/>
    </row>
    <row r="879" spans="4:4" ht="12.75" x14ac:dyDescent="0.15">
      <c r="D879" s="2"/>
    </row>
    <row r="880" spans="4:4" ht="12.75" x14ac:dyDescent="0.15">
      <c r="D880" s="2"/>
    </row>
    <row r="881" spans="4:4" ht="12.75" x14ac:dyDescent="0.15">
      <c r="D881" s="2"/>
    </row>
    <row r="882" spans="4:4" ht="12.75" x14ac:dyDescent="0.15">
      <c r="D882" s="2"/>
    </row>
    <row r="883" spans="4:4" ht="12.75" x14ac:dyDescent="0.15">
      <c r="D883" s="2"/>
    </row>
    <row r="884" spans="4:4" ht="12.75" x14ac:dyDescent="0.15">
      <c r="D884" s="2"/>
    </row>
    <row r="885" spans="4:4" ht="12.75" x14ac:dyDescent="0.15">
      <c r="D885" s="2"/>
    </row>
    <row r="886" spans="4:4" ht="12.75" x14ac:dyDescent="0.15">
      <c r="D886" s="2"/>
    </row>
    <row r="887" spans="4:4" ht="12.75" x14ac:dyDescent="0.15">
      <c r="D887" s="2"/>
    </row>
    <row r="888" spans="4:4" ht="12.75" x14ac:dyDescent="0.15">
      <c r="D888" s="2"/>
    </row>
    <row r="889" spans="4:4" ht="12.75" x14ac:dyDescent="0.15">
      <c r="D889" s="2"/>
    </row>
    <row r="890" spans="4:4" ht="12.75" x14ac:dyDescent="0.15">
      <c r="D890" s="2"/>
    </row>
    <row r="891" spans="4:4" ht="12.75" x14ac:dyDescent="0.15">
      <c r="D891" s="2"/>
    </row>
    <row r="892" spans="4:4" ht="12.75" x14ac:dyDescent="0.15">
      <c r="D892" s="2"/>
    </row>
    <row r="893" spans="4:4" ht="12.75" x14ac:dyDescent="0.15">
      <c r="D893" s="2"/>
    </row>
    <row r="894" spans="4:4" ht="12.75" x14ac:dyDescent="0.15">
      <c r="D894" s="2"/>
    </row>
    <row r="895" spans="4:4" ht="12.75" x14ac:dyDescent="0.15">
      <c r="D895" s="2"/>
    </row>
    <row r="896" spans="4:4" ht="12.75" x14ac:dyDescent="0.15">
      <c r="D896" s="2"/>
    </row>
    <row r="897" spans="4:4" ht="12.75" x14ac:dyDescent="0.15">
      <c r="D897" s="2"/>
    </row>
    <row r="898" spans="4:4" ht="12.75" x14ac:dyDescent="0.15">
      <c r="D898" s="2"/>
    </row>
    <row r="899" spans="4:4" ht="12.75" x14ac:dyDescent="0.15">
      <c r="D899" s="2"/>
    </row>
    <row r="900" spans="4:4" ht="12.75" x14ac:dyDescent="0.15">
      <c r="D900" s="2"/>
    </row>
    <row r="901" spans="4:4" ht="12.75" x14ac:dyDescent="0.15">
      <c r="D901" s="2"/>
    </row>
    <row r="902" spans="4:4" ht="12.75" x14ac:dyDescent="0.15">
      <c r="D902" s="2"/>
    </row>
    <row r="903" spans="4:4" ht="12.75" x14ac:dyDescent="0.15">
      <c r="D903" s="2"/>
    </row>
    <row r="904" spans="4:4" ht="12.75" x14ac:dyDescent="0.15">
      <c r="D904" s="2"/>
    </row>
    <row r="905" spans="4:4" ht="12.75" x14ac:dyDescent="0.15">
      <c r="D905" s="2"/>
    </row>
    <row r="906" spans="4:4" ht="12.75" x14ac:dyDescent="0.15">
      <c r="D906" s="2"/>
    </row>
    <row r="907" spans="4:4" ht="12.75" x14ac:dyDescent="0.15">
      <c r="D907" s="2"/>
    </row>
    <row r="908" spans="4:4" ht="12.75" x14ac:dyDescent="0.15">
      <c r="D908" s="2"/>
    </row>
    <row r="909" spans="4:4" ht="12.75" x14ac:dyDescent="0.15">
      <c r="D909" s="2"/>
    </row>
    <row r="910" spans="4:4" ht="12.75" x14ac:dyDescent="0.15">
      <c r="D910" s="2"/>
    </row>
    <row r="911" spans="4:4" ht="12.75" x14ac:dyDescent="0.15">
      <c r="D911" s="2"/>
    </row>
    <row r="912" spans="4:4" ht="12.75" x14ac:dyDescent="0.15">
      <c r="D912" s="2"/>
    </row>
    <row r="913" spans="4:4" ht="12.75" x14ac:dyDescent="0.15">
      <c r="D913" s="2"/>
    </row>
    <row r="914" spans="4:4" ht="12.75" x14ac:dyDescent="0.15">
      <c r="D914" s="2"/>
    </row>
    <row r="915" spans="4:4" ht="12.75" x14ac:dyDescent="0.15">
      <c r="D915" s="2"/>
    </row>
    <row r="916" spans="4:4" ht="12.75" x14ac:dyDescent="0.15">
      <c r="D916" s="2"/>
    </row>
    <row r="917" spans="4:4" ht="12.75" x14ac:dyDescent="0.15">
      <c r="D917" s="2"/>
    </row>
    <row r="918" spans="4:4" ht="12.75" x14ac:dyDescent="0.15">
      <c r="D918" s="2"/>
    </row>
    <row r="919" spans="4:4" ht="12.75" x14ac:dyDescent="0.15">
      <c r="D919" s="2"/>
    </row>
    <row r="920" spans="4:4" ht="12.75" x14ac:dyDescent="0.15">
      <c r="D920" s="2"/>
    </row>
    <row r="921" spans="4:4" ht="12.75" x14ac:dyDescent="0.15">
      <c r="D921" s="2"/>
    </row>
    <row r="922" spans="4:4" ht="12.75" x14ac:dyDescent="0.15">
      <c r="D922" s="2"/>
    </row>
    <row r="923" spans="4:4" ht="12.75" x14ac:dyDescent="0.15">
      <c r="D923" s="2"/>
    </row>
    <row r="924" spans="4:4" ht="12.75" x14ac:dyDescent="0.15">
      <c r="D924" s="2"/>
    </row>
    <row r="925" spans="4:4" ht="12.75" x14ac:dyDescent="0.15"/>
    <row r="926" spans="4:4" ht="12.75" x14ac:dyDescent="0.15"/>
    <row r="927" spans="4:4" ht="12.75" x14ac:dyDescent="0.15"/>
    <row r="928" spans="4:4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</sheetData>
  <mergeCells count="37"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7:Z27"/>
    <mergeCell ref="N35:R35"/>
    <mergeCell ref="S35:T35"/>
    <mergeCell ref="N36:R36"/>
    <mergeCell ref="S36:T36"/>
    <mergeCell ref="N32:R32"/>
    <mergeCell ref="S32:T32"/>
    <mergeCell ref="N33:R33"/>
    <mergeCell ref="S33:T33"/>
    <mergeCell ref="N34:R34"/>
    <mergeCell ref="S34:T34"/>
    <mergeCell ref="N31:R31"/>
    <mergeCell ref="S31:T31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E280-0A7E-1742-9851-D49FD32A4482}">
  <sheetPr>
    <outlinePr summaryBelow="0" summaryRight="0"/>
    <pageSetUpPr fitToPage="1"/>
  </sheetPr>
  <dimension ref="A1:AH968"/>
  <sheetViews>
    <sheetView showWhiteSpace="0" view="pageLayout" topLeftCell="A4" zoomScaleNormal="70" workbookViewId="0">
      <selection activeCell="N46" sqref="N46:R46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7.28125" style="40" customWidth="1"/>
    <col min="5" max="5" width="6.47265625" style="44" customWidth="1"/>
    <col min="6" max="6" width="7.14453125" style="40" customWidth="1"/>
    <col min="7" max="7" width="4.58203125" style="44" customWidth="1"/>
    <col min="8" max="8" width="4.58203125" style="40" customWidth="1"/>
    <col min="9" max="9" width="6.60546875" style="44" customWidth="1"/>
    <col min="10" max="10" width="6.06640625" style="40" customWidth="1"/>
    <col min="11" max="11" width="6.06640625" style="44" customWidth="1"/>
    <col min="12" max="20" width="4.58203125" style="44" customWidth="1"/>
    <col min="21" max="21" width="4.58203125" style="44" hidden="1" customWidth="1"/>
    <col min="22" max="22" width="4.58203125" style="40" hidden="1" customWidth="1"/>
    <col min="23" max="23" width="4.58203125" style="44" hidden="1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2"/>
      <c r="I1" s="56"/>
    </row>
    <row r="2" spans="1:34" ht="12.75" x14ac:dyDescent="0.15">
      <c r="D2" s="2"/>
    </row>
    <row r="3" spans="1:34" ht="12.75" x14ac:dyDescent="0.15">
      <c r="D3" s="2"/>
    </row>
    <row r="4" spans="1:34" ht="12.75" x14ac:dyDescent="0.15">
      <c r="D4" s="2"/>
    </row>
    <row r="5" spans="1:34" ht="12.75" x14ac:dyDescent="0.15">
      <c r="D5" s="2"/>
    </row>
    <row r="6" spans="1:34" ht="12.75" x14ac:dyDescent="0.15">
      <c r="D6" s="2"/>
    </row>
    <row r="7" spans="1:34" ht="12.75" x14ac:dyDescent="0.15">
      <c r="D7" s="2"/>
    </row>
    <row r="8" spans="1:34" ht="12.75" x14ac:dyDescent="0.15">
      <c r="D8" s="2"/>
    </row>
    <row r="9" spans="1:34" ht="12.75" x14ac:dyDescent="0.15">
      <c r="D9" s="2"/>
    </row>
    <row r="10" spans="1:34" ht="12.75" x14ac:dyDescent="0.15">
      <c r="A10" s="2" t="s">
        <v>189</v>
      </c>
      <c r="D10" s="2"/>
    </row>
    <row r="11" spans="1:34" ht="18.600000000000001" customHeight="1" x14ac:dyDescent="0.15">
      <c r="A11" s="58"/>
      <c r="B11" s="32" t="s">
        <v>0</v>
      </c>
      <c r="C11" s="31" t="s">
        <v>1</v>
      </c>
      <c r="D11" s="186" t="s">
        <v>26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81" t="s">
        <v>4</v>
      </c>
      <c r="E12" s="181"/>
      <c r="F12" s="181" t="s">
        <v>5</v>
      </c>
      <c r="G12" s="181"/>
      <c r="H12" s="181" t="s">
        <v>6</v>
      </c>
      <c r="I12" s="181"/>
      <c r="J12" s="181" t="s">
        <v>7</v>
      </c>
      <c r="K12" s="181"/>
      <c r="L12" s="181" t="s">
        <v>8</v>
      </c>
      <c r="M12" s="181"/>
      <c r="N12" s="181" t="s">
        <v>68</v>
      </c>
      <c r="O12" s="181"/>
      <c r="P12" s="181" t="s">
        <v>69</v>
      </c>
      <c r="Q12" s="181"/>
      <c r="R12" s="181" t="s">
        <v>70</v>
      </c>
      <c r="S12" s="181"/>
      <c r="T12" s="181" t="s">
        <v>71</v>
      </c>
      <c r="U12" s="181"/>
      <c r="V12" s="181" t="s">
        <v>72</v>
      </c>
      <c r="W12" s="181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13.5" thickBot="1" x14ac:dyDescent="0.2">
      <c r="A13" s="3" t="s">
        <v>27</v>
      </c>
      <c r="B13" s="28" t="s">
        <v>174</v>
      </c>
      <c r="C13" s="4" t="s">
        <v>34</v>
      </c>
      <c r="D13" s="33" t="s">
        <v>80</v>
      </c>
      <c r="E13" s="45" t="s">
        <v>144</v>
      </c>
      <c r="F13" s="33" t="s">
        <v>134</v>
      </c>
      <c r="G13" s="45" t="s">
        <v>191</v>
      </c>
      <c r="H13" s="33" t="s">
        <v>147</v>
      </c>
      <c r="I13" s="45" t="s">
        <v>162</v>
      </c>
      <c r="J13" s="89"/>
      <c r="K13" s="45"/>
      <c r="L13" s="33"/>
      <c r="M13" s="45" t="s">
        <v>130</v>
      </c>
      <c r="N13" s="33"/>
      <c r="O13" s="45"/>
      <c r="P13" s="33"/>
      <c r="Q13" s="45"/>
      <c r="R13" s="33"/>
      <c r="S13" s="45"/>
      <c r="T13" s="33"/>
      <c r="U13" s="45"/>
      <c r="V13" s="33"/>
      <c r="W13" s="45"/>
      <c r="X13" s="29" t="s">
        <v>37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175</v>
      </c>
      <c r="C14" s="4" t="s">
        <v>34</v>
      </c>
      <c r="D14" s="33" t="s">
        <v>192</v>
      </c>
      <c r="E14" s="45" t="s">
        <v>93</v>
      </c>
      <c r="F14" s="33" t="s">
        <v>195</v>
      </c>
      <c r="G14" s="45" t="s">
        <v>193</v>
      </c>
      <c r="H14" s="33" t="s">
        <v>196</v>
      </c>
      <c r="I14" s="45" t="s">
        <v>194</v>
      </c>
      <c r="J14" s="33"/>
      <c r="K14" s="45"/>
      <c r="L14" s="33"/>
      <c r="M14" s="45" t="s">
        <v>130</v>
      </c>
      <c r="N14" s="33"/>
      <c r="O14" s="45"/>
      <c r="P14" s="33"/>
      <c r="Q14" s="45"/>
      <c r="R14" s="33"/>
      <c r="S14" s="45"/>
      <c r="T14" s="33"/>
      <c r="U14" s="45"/>
      <c r="V14" s="33"/>
      <c r="W14" s="45"/>
      <c r="X14" s="29" t="s">
        <v>38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24.75" thickBot="1" x14ac:dyDescent="0.2">
      <c r="A15" s="3" t="s">
        <v>30</v>
      </c>
      <c r="B15" s="30" t="s">
        <v>177</v>
      </c>
      <c r="C15" s="4" t="s">
        <v>34</v>
      </c>
      <c r="D15" s="33" t="s">
        <v>81</v>
      </c>
      <c r="E15" s="45" t="s">
        <v>185</v>
      </c>
      <c r="F15" s="33" t="s">
        <v>112</v>
      </c>
      <c r="G15" s="45" t="s">
        <v>135</v>
      </c>
      <c r="H15" s="33" t="s">
        <v>112</v>
      </c>
      <c r="I15" s="45" t="s">
        <v>144</v>
      </c>
      <c r="J15" s="33"/>
      <c r="K15" s="45"/>
      <c r="L15" s="33"/>
      <c r="M15" s="45" t="s">
        <v>36</v>
      </c>
      <c r="N15" s="33"/>
      <c r="O15" s="45"/>
      <c r="P15" s="33"/>
      <c r="Q15" s="45"/>
      <c r="R15" s="33"/>
      <c r="S15" s="45"/>
      <c r="T15" s="33"/>
      <c r="U15" s="45"/>
      <c r="V15" s="33"/>
      <c r="W15" s="45"/>
      <c r="X15" s="29" t="s">
        <v>37</v>
      </c>
      <c r="Y15" s="3" t="s">
        <v>42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13.5" thickBot="1" x14ac:dyDescent="0.2">
      <c r="A16" s="3" t="s">
        <v>31</v>
      </c>
      <c r="B16" s="28" t="s">
        <v>186</v>
      </c>
      <c r="C16" s="4" t="s">
        <v>34</v>
      </c>
      <c r="D16" s="33" t="s">
        <v>160</v>
      </c>
      <c r="E16" s="45" t="s">
        <v>187</v>
      </c>
      <c r="F16" s="33" t="s">
        <v>160</v>
      </c>
      <c r="G16" s="45" t="s">
        <v>188</v>
      </c>
      <c r="H16" s="33" t="s">
        <v>160</v>
      </c>
      <c r="I16" s="45" t="s">
        <v>187</v>
      </c>
      <c r="J16" s="33"/>
      <c r="K16" s="45"/>
      <c r="L16" s="33"/>
      <c r="M16" s="45" t="s">
        <v>36</v>
      </c>
      <c r="N16" s="33"/>
      <c r="O16" s="45"/>
      <c r="P16" s="33"/>
      <c r="Q16" s="45"/>
      <c r="R16" s="33"/>
      <c r="S16" s="45"/>
      <c r="T16" s="33"/>
      <c r="U16" s="45"/>
      <c r="V16" s="33"/>
      <c r="W16" s="45"/>
      <c r="X16" s="29" t="s">
        <v>39</v>
      </c>
      <c r="Y16" s="3" t="s">
        <v>42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/>
      <c r="B17" s="28"/>
      <c r="C17" s="4"/>
      <c r="D17" s="33"/>
      <c r="E17" s="45"/>
      <c r="F17" s="33"/>
      <c r="G17" s="45"/>
      <c r="H17" s="33"/>
      <c r="I17" s="45"/>
      <c r="J17" s="33"/>
      <c r="K17" s="45"/>
      <c r="L17" s="33"/>
      <c r="M17" s="45"/>
      <c r="N17" s="33"/>
      <c r="O17" s="45"/>
      <c r="P17" s="33"/>
      <c r="Q17" s="45"/>
      <c r="R17" s="33"/>
      <c r="S17" s="45"/>
      <c r="T17" s="33"/>
      <c r="U17" s="45"/>
      <c r="V17" s="33"/>
      <c r="W17" s="45"/>
      <c r="X17" s="29" t="s">
        <v>40</v>
      </c>
      <c r="Y17" s="3" t="s">
        <v>43</v>
      </c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" t="s">
        <v>197</v>
      </c>
      <c r="D19" s="2"/>
      <c r="AB19" s="9"/>
      <c r="AC19" s="10"/>
      <c r="AD19" s="11"/>
      <c r="AE19" s="37"/>
      <c r="AF19" s="49"/>
      <c r="AG19" s="37"/>
      <c r="AH19" s="54"/>
    </row>
    <row r="20" spans="1:34" ht="18.75" customHeight="1" x14ac:dyDescent="0.15">
      <c r="A20" s="58"/>
      <c r="B20" s="32" t="s">
        <v>0</v>
      </c>
      <c r="C20" s="31" t="s">
        <v>1</v>
      </c>
      <c r="D20" s="186" t="s">
        <v>26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31" t="s">
        <v>2</v>
      </c>
      <c r="Y20" s="26" t="s">
        <v>3</v>
      </c>
      <c r="Z20" s="26" t="s">
        <v>25</v>
      </c>
      <c r="AB20" s="9" t="s">
        <v>12</v>
      </c>
      <c r="AC20" s="10"/>
      <c r="AD20" s="11"/>
      <c r="AE20" s="37"/>
      <c r="AF20" s="49"/>
      <c r="AG20" s="37"/>
      <c r="AH20" s="54"/>
    </row>
    <row r="21" spans="1:34" ht="18.75" customHeight="1" thickBot="1" x14ac:dyDescent="0.2">
      <c r="D21" s="181" t="s">
        <v>4</v>
      </c>
      <c r="E21" s="181"/>
      <c r="F21" s="181" t="s">
        <v>5</v>
      </c>
      <c r="G21" s="181"/>
      <c r="H21" s="181" t="s">
        <v>6</v>
      </c>
      <c r="I21" s="181"/>
      <c r="J21" s="181" t="s">
        <v>7</v>
      </c>
      <c r="K21" s="181"/>
      <c r="L21" s="181" t="s">
        <v>8</v>
      </c>
      <c r="M21" s="181"/>
      <c r="N21" s="181" t="s">
        <v>68</v>
      </c>
      <c r="O21" s="181"/>
      <c r="P21" s="181" t="s">
        <v>69</v>
      </c>
      <c r="Q21" s="181"/>
      <c r="R21" s="181" t="s">
        <v>70</v>
      </c>
      <c r="S21" s="181"/>
      <c r="T21" s="181" t="s">
        <v>71</v>
      </c>
      <c r="U21" s="181"/>
      <c r="V21" s="181" t="s">
        <v>72</v>
      </c>
      <c r="W21" s="181"/>
      <c r="X21" s="1"/>
      <c r="Y21" s="1"/>
      <c r="Z21" s="1"/>
      <c r="AB21" s="9" t="s">
        <v>13</v>
      </c>
      <c r="AC21" s="10"/>
      <c r="AD21" s="11"/>
      <c r="AE21" s="37"/>
      <c r="AF21" s="49"/>
      <c r="AG21" s="37"/>
      <c r="AH21" s="54"/>
    </row>
    <row r="22" spans="1:34" ht="24.75" thickBot="1" x14ac:dyDescent="0.2">
      <c r="A22" s="3" t="s">
        <v>27</v>
      </c>
      <c r="B22" s="28" t="s">
        <v>174</v>
      </c>
      <c r="C22" s="4" t="s">
        <v>34</v>
      </c>
      <c r="D22" s="33" t="s">
        <v>80</v>
      </c>
      <c r="E22" s="45" t="s">
        <v>167</v>
      </c>
      <c r="F22" s="33" t="s">
        <v>134</v>
      </c>
      <c r="G22" s="45" t="s">
        <v>191</v>
      </c>
      <c r="H22" s="33" t="s">
        <v>147</v>
      </c>
      <c r="I22" s="45" t="s">
        <v>42</v>
      </c>
      <c r="J22" s="89" t="s">
        <v>200</v>
      </c>
      <c r="K22" s="45"/>
      <c r="L22" s="33"/>
      <c r="M22" s="45" t="s">
        <v>130</v>
      </c>
      <c r="N22" s="33"/>
      <c r="O22" s="45"/>
      <c r="P22" s="33"/>
      <c r="Q22" s="45"/>
      <c r="R22" s="33"/>
      <c r="S22" s="45"/>
      <c r="T22" s="33"/>
      <c r="U22" s="45"/>
      <c r="V22" s="33"/>
      <c r="W22" s="45"/>
      <c r="X22" s="29" t="s">
        <v>37</v>
      </c>
      <c r="Y22" s="3" t="s">
        <v>41</v>
      </c>
      <c r="Z22" s="3"/>
      <c r="AB22" s="9"/>
      <c r="AC22" s="10"/>
      <c r="AD22" s="11"/>
      <c r="AE22" s="37"/>
      <c r="AF22" s="49"/>
      <c r="AG22" s="37"/>
      <c r="AH22" s="54"/>
    </row>
    <row r="23" spans="1:34" ht="24.75" thickBot="1" x14ac:dyDescent="0.2">
      <c r="A23" s="3" t="s">
        <v>29</v>
      </c>
      <c r="B23" s="28" t="s">
        <v>175</v>
      </c>
      <c r="C23" s="4" t="s">
        <v>34</v>
      </c>
      <c r="D23" s="33" t="s">
        <v>195</v>
      </c>
      <c r="E23" s="45" t="s">
        <v>183</v>
      </c>
      <c r="F23" s="33" t="s">
        <v>195</v>
      </c>
      <c r="G23" s="45" t="s">
        <v>198</v>
      </c>
      <c r="H23" s="33" t="s">
        <v>159</v>
      </c>
      <c r="I23" s="45" t="s">
        <v>199</v>
      </c>
      <c r="J23" s="33"/>
      <c r="K23" s="45"/>
      <c r="L23" s="33"/>
      <c r="M23" s="45" t="s">
        <v>130</v>
      </c>
      <c r="N23" s="33"/>
      <c r="O23" s="45"/>
      <c r="P23" s="33"/>
      <c r="Q23" s="45"/>
      <c r="R23" s="33"/>
      <c r="S23" s="45"/>
      <c r="T23" s="33"/>
      <c r="U23" s="45"/>
      <c r="V23" s="33"/>
      <c r="W23" s="45"/>
      <c r="X23" s="29" t="s">
        <v>38</v>
      </c>
      <c r="Y23" s="3" t="s">
        <v>41</v>
      </c>
      <c r="Z23" s="3"/>
      <c r="AB23" s="12" t="s">
        <v>14</v>
      </c>
      <c r="AC23" s="10"/>
      <c r="AD23" s="11"/>
      <c r="AE23" s="37"/>
      <c r="AF23" s="49"/>
      <c r="AG23" s="37"/>
      <c r="AH23" s="54"/>
    </row>
    <row r="24" spans="1:34" ht="24.75" thickBot="1" x14ac:dyDescent="0.2">
      <c r="A24" s="3" t="s">
        <v>30</v>
      </c>
      <c r="B24" s="30" t="s">
        <v>177</v>
      </c>
      <c r="C24" s="4" t="s">
        <v>34</v>
      </c>
      <c r="D24" s="33" t="s">
        <v>81</v>
      </c>
      <c r="E24" s="45" t="s">
        <v>201</v>
      </c>
      <c r="F24" s="33" t="s">
        <v>112</v>
      </c>
      <c r="G24" s="45" t="s">
        <v>179</v>
      </c>
      <c r="H24" s="33" t="s">
        <v>80</v>
      </c>
      <c r="I24" s="45" t="s">
        <v>140</v>
      </c>
      <c r="J24" s="33"/>
      <c r="K24" s="45"/>
      <c r="L24" s="33"/>
      <c r="M24" s="45" t="s">
        <v>36</v>
      </c>
      <c r="N24" s="33"/>
      <c r="O24" s="45"/>
      <c r="P24" s="33"/>
      <c r="Q24" s="45"/>
      <c r="R24" s="33"/>
      <c r="S24" s="45"/>
      <c r="T24" s="33"/>
      <c r="U24" s="45"/>
      <c r="V24" s="33"/>
      <c r="W24" s="45"/>
      <c r="X24" s="29" t="s">
        <v>37</v>
      </c>
      <c r="Y24" s="3" t="s">
        <v>42</v>
      </c>
      <c r="Z24" s="3"/>
      <c r="AB24" s="13" t="s">
        <v>15</v>
      </c>
      <c r="AC24" s="14"/>
      <c r="AD24" s="15"/>
      <c r="AE24" s="38"/>
      <c r="AF24" s="50"/>
      <c r="AG24" s="41"/>
      <c r="AH24" s="54"/>
    </row>
    <row r="25" spans="1:34" ht="13.5" thickBot="1" x14ac:dyDescent="0.2">
      <c r="A25" s="3" t="s">
        <v>31</v>
      </c>
      <c r="B25" s="28" t="s">
        <v>186</v>
      </c>
      <c r="C25" s="4" t="s">
        <v>34</v>
      </c>
      <c r="D25" s="33" t="s">
        <v>160</v>
      </c>
      <c r="E25" s="45" t="s">
        <v>187</v>
      </c>
      <c r="F25" s="33" t="s">
        <v>160</v>
      </c>
      <c r="G25" s="45" t="s">
        <v>188</v>
      </c>
      <c r="H25" s="33" t="s">
        <v>160</v>
      </c>
      <c r="I25" s="45" t="s">
        <v>202</v>
      </c>
      <c r="J25" s="33"/>
      <c r="K25" s="45"/>
      <c r="L25" s="33"/>
      <c r="M25" s="45" t="s">
        <v>36</v>
      </c>
      <c r="N25" s="33"/>
      <c r="O25" s="45"/>
      <c r="P25" s="33"/>
      <c r="Q25" s="45"/>
      <c r="R25" s="33"/>
      <c r="S25" s="45"/>
      <c r="T25" s="33"/>
      <c r="U25" s="45"/>
      <c r="V25" s="33"/>
      <c r="W25" s="45"/>
      <c r="X25" s="29" t="s">
        <v>39</v>
      </c>
      <c r="Y25" s="3" t="s">
        <v>42</v>
      </c>
      <c r="Z25" s="3"/>
      <c r="AB25" s="13" t="s">
        <v>16</v>
      </c>
      <c r="AC25" s="14"/>
      <c r="AD25" s="15"/>
      <c r="AE25" s="38"/>
      <c r="AF25" s="50"/>
      <c r="AG25" s="41"/>
      <c r="AH25" s="54"/>
    </row>
    <row r="26" spans="1:34" ht="13.5" thickBot="1" x14ac:dyDescent="0.2">
      <c r="A26" s="3"/>
      <c r="B26" s="28"/>
      <c r="C26" s="4"/>
      <c r="D26" s="33"/>
      <c r="E26" s="45"/>
      <c r="F26" s="33"/>
      <c r="G26" s="45"/>
      <c r="H26" s="33"/>
      <c r="I26" s="45"/>
      <c r="J26" s="33"/>
      <c r="K26" s="45"/>
      <c r="L26" s="33"/>
      <c r="M26" s="45"/>
      <c r="N26" s="33"/>
      <c r="O26" s="45"/>
      <c r="P26" s="33"/>
      <c r="Q26" s="45"/>
      <c r="R26" s="33"/>
      <c r="S26" s="45"/>
      <c r="T26" s="33"/>
      <c r="U26" s="45"/>
      <c r="V26" s="33"/>
      <c r="W26" s="45"/>
      <c r="X26" s="29"/>
      <c r="Y26" s="3"/>
      <c r="Z26" s="3"/>
      <c r="AB26" s="16"/>
      <c r="AC26" s="14"/>
      <c r="AD26" s="15"/>
      <c r="AE26" s="38"/>
      <c r="AF26" s="50"/>
      <c r="AG26" s="41"/>
      <c r="AH26" s="54"/>
    </row>
    <row r="27" spans="1:34" ht="19.899999999999999" customHeight="1" x14ac:dyDescent="0.15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B27" s="13" t="s">
        <v>17</v>
      </c>
      <c r="AC27" s="14"/>
      <c r="AD27" s="15"/>
      <c r="AE27" s="38"/>
      <c r="AF27" s="50"/>
      <c r="AG27" s="41"/>
      <c r="AH27" s="54"/>
    </row>
    <row r="28" spans="1:34" ht="19.899999999999999" customHeight="1" x14ac:dyDescent="0.15">
      <c r="A28" s="5"/>
      <c r="B28" s="65"/>
      <c r="C28" s="6"/>
      <c r="D28" s="34"/>
      <c r="E28" s="46"/>
      <c r="F28" s="34"/>
      <c r="G28" s="46"/>
      <c r="H28" s="34"/>
      <c r="I28" s="46"/>
      <c r="J28" s="34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34"/>
      <c r="W28" s="46"/>
      <c r="AB28" s="13" t="s">
        <v>18</v>
      </c>
      <c r="AC28" s="14"/>
      <c r="AD28" s="15"/>
      <c r="AE28" s="38"/>
      <c r="AF28" s="50"/>
      <c r="AG28" s="41"/>
      <c r="AH28" s="54"/>
    </row>
    <row r="29" spans="1:34" ht="19.899999999999999" customHeight="1" x14ac:dyDescent="0.15">
      <c r="D29" s="2"/>
      <c r="AB29" s="13" t="s">
        <v>19</v>
      </c>
      <c r="AC29" s="14"/>
      <c r="AD29" s="15"/>
      <c r="AE29" s="38"/>
      <c r="AF29" s="50"/>
      <c r="AG29" s="41"/>
      <c r="AH29" s="54"/>
    </row>
    <row r="30" spans="1:34" ht="19.899999999999999" customHeight="1" thickBot="1" x14ac:dyDescent="0.2">
      <c r="D30" s="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43"/>
      <c r="W30" s="57"/>
      <c r="AB30" s="13"/>
      <c r="AC30" s="14"/>
      <c r="AD30" s="15"/>
      <c r="AE30" s="38"/>
      <c r="AF30" s="50"/>
      <c r="AG30" s="41"/>
      <c r="AH30" s="54"/>
    </row>
    <row r="31" spans="1:34" ht="24.75" thickBot="1" x14ac:dyDescent="0.2">
      <c r="B31" s="79" t="s">
        <v>0</v>
      </c>
      <c r="C31" s="80" t="s">
        <v>66</v>
      </c>
      <c r="D31" s="81" t="s">
        <v>44</v>
      </c>
      <c r="E31" s="82" t="s">
        <v>45</v>
      </c>
      <c r="F31" s="82" t="s">
        <v>46</v>
      </c>
      <c r="G31" s="82"/>
      <c r="H31" s="82"/>
      <c r="I31" s="82" t="s">
        <v>65</v>
      </c>
      <c r="J31" s="83"/>
      <c r="K31" s="84"/>
      <c r="L31" s="91"/>
      <c r="M31" s="91"/>
      <c r="N31" s="189" t="s">
        <v>75</v>
      </c>
      <c r="O31" s="189"/>
      <c r="P31" s="189"/>
      <c r="Q31" s="189"/>
      <c r="R31" s="189"/>
      <c r="S31" s="189" t="s">
        <v>74</v>
      </c>
      <c r="T31" s="189"/>
      <c r="U31" s="91"/>
      <c r="V31" s="43"/>
      <c r="W31" s="57"/>
      <c r="AB31" s="17" t="s">
        <v>20</v>
      </c>
      <c r="AC31" s="18"/>
      <c r="AD31" s="19"/>
      <c r="AE31" s="39"/>
      <c r="AF31" s="51"/>
      <c r="AG31" s="42"/>
      <c r="AH31" s="55"/>
    </row>
    <row r="32" spans="1:34" ht="26.25" x14ac:dyDescent="0.15">
      <c r="B32" s="70" t="s">
        <v>58</v>
      </c>
      <c r="C32" s="72">
        <f>D32/E32</f>
        <v>1</v>
      </c>
      <c r="D32" s="68">
        <v>65</v>
      </c>
      <c r="E32" s="59">
        <f>$D$32*1</f>
        <v>65</v>
      </c>
      <c r="F32" s="73">
        <v>1</v>
      </c>
      <c r="G32" s="59"/>
      <c r="H32" s="59"/>
      <c r="I32" s="78" t="s">
        <v>63</v>
      </c>
      <c r="J32" s="69" t="s">
        <v>67</v>
      </c>
      <c r="K32" s="60" t="s">
        <v>64</v>
      </c>
      <c r="L32" s="69"/>
      <c r="M32" s="69"/>
      <c r="N32" s="189" t="s">
        <v>90</v>
      </c>
      <c r="O32" s="189"/>
      <c r="P32" s="189"/>
      <c r="Q32" s="189"/>
      <c r="R32" s="189"/>
      <c r="S32" s="189" t="s">
        <v>91</v>
      </c>
      <c r="T32" s="189"/>
      <c r="U32" s="69"/>
      <c r="V32" s="43"/>
      <c r="W32" s="57"/>
      <c r="AC32"/>
      <c r="AD32"/>
      <c r="AE32"/>
      <c r="AF32"/>
      <c r="AG32"/>
      <c r="AH32"/>
    </row>
    <row r="33" spans="2:23" ht="19.899999999999999" customHeight="1" x14ac:dyDescent="0.15">
      <c r="B33" s="70" t="s">
        <v>59</v>
      </c>
      <c r="C33" s="72">
        <f t="shared" ref="C33:C48" si="0">D33/E33</f>
        <v>0</v>
      </c>
      <c r="D33" s="68"/>
      <c r="E33" s="59">
        <f>$D$32*0.1</f>
        <v>6.5</v>
      </c>
      <c r="F33" s="73">
        <v>8</v>
      </c>
      <c r="G33" s="59"/>
      <c r="H33" s="59"/>
      <c r="I33" s="66">
        <v>1</v>
      </c>
      <c r="J33" s="59"/>
      <c r="K33" s="61">
        <f>J33/100*100</f>
        <v>0</v>
      </c>
      <c r="L33" s="59"/>
      <c r="M33" s="59"/>
      <c r="N33" s="189" t="s">
        <v>174</v>
      </c>
      <c r="O33" s="189"/>
      <c r="P33" s="189"/>
      <c r="Q33" s="189"/>
      <c r="R33" s="189"/>
      <c r="S33" s="189" t="s">
        <v>178</v>
      </c>
      <c r="T33" s="189"/>
      <c r="U33" s="59"/>
      <c r="V33" s="43"/>
      <c r="W33" s="57"/>
    </row>
    <row r="34" spans="2:23" ht="19.899999999999999" customHeight="1" x14ac:dyDescent="0.15">
      <c r="B34" s="70" t="s">
        <v>73</v>
      </c>
      <c r="C34" s="72">
        <f t="shared" si="0"/>
        <v>0</v>
      </c>
      <c r="D34" s="68"/>
      <c r="E34" s="59">
        <f>$D$32*0.08</f>
        <v>5.2</v>
      </c>
      <c r="F34" s="73">
        <v>8</v>
      </c>
      <c r="G34" s="59"/>
      <c r="H34" s="59"/>
      <c r="I34" s="66">
        <v>2</v>
      </c>
      <c r="J34" s="59"/>
      <c r="K34" s="61">
        <f>J34/94.3*100</f>
        <v>0</v>
      </c>
      <c r="L34" s="59"/>
      <c r="M34" s="59"/>
      <c r="N34" s="189" t="s">
        <v>176</v>
      </c>
      <c r="O34" s="189"/>
      <c r="P34" s="189"/>
      <c r="Q34" s="189"/>
      <c r="R34" s="189"/>
      <c r="S34" s="189">
        <v>36</v>
      </c>
      <c r="T34" s="189"/>
      <c r="U34" s="59"/>
      <c r="V34" s="43"/>
      <c r="W34" s="57"/>
    </row>
    <row r="35" spans="2:23" ht="19.899999999999999" customHeight="1" x14ac:dyDescent="0.15">
      <c r="B35" s="70" t="s">
        <v>60</v>
      </c>
      <c r="C35" s="72">
        <f t="shared" si="0"/>
        <v>0</v>
      </c>
      <c r="D35" s="68"/>
      <c r="E35" s="59">
        <f>$D$32*0.87</f>
        <v>56.55</v>
      </c>
      <c r="F35" s="73">
        <v>1</v>
      </c>
      <c r="G35" s="59"/>
      <c r="H35" s="59"/>
      <c r="I35" s="66">
        <v>3</v>
      </c>
      <c r="J35" s="59"/>
      <c r="K35" s="61">
        <f>J35/90.6*100</f>
        <v>0</v>
      </c>
      <c r="L35" s="59"/>
      <c r="M35" s="59"/>
      <c r="N35" s="189" t="s">
        <v>190</v>
      </c>
      <c r="O35" s="189"/>
      <c r="P35" s="189"/>
      <c r="Q35" s="189"/>
      <c r="R35" s="189"/>
      <c r="S35" s="189" t="s">
        <v>178</v>
      </c>
      <c r="T35" s="189"/>
      <c r="U35" s="59"/>
    </row>
    <row r="36" spans="2:23" ht="12.75" x14ac:dyDescent="0.15">
      <c r="B36" s="70" t="s">
        <v>47</v>
      </c>
      <c r="C36" s="72">
        <f t="shared" si="0"/>
        <v>0</v>
      </c>
      <c r="D36" s="68"/>
      <c r="E36" s="59">
        <f>$D$32*0.85</f>
        <v>55.25</v>
      </c>
      <c r="F36" s="73">
        <v>1</v>
      </c>
      <c r="G36" s="59"/>
      <c r="H36" s="59"/>
      <c r="I36" s="66">
        <v>4</v>
      </c>
      <c r="J36" s="59"/>
      <c r="K36" s="61">
        <f>J36/88.1*100</f>
        <v>0</v>
      </c>
      <c r="L36" s="59"/>
      <c r="M36" s="59"/>
      <c r="N36" s="189"/>
      <c r="O36" s="189"/>
      <c r="P36" s="189"/>
      <c r="Q36" s="189"/>
      <c r="R36" s="189"/>
      <c r="S36" s="189"/>
      <c r="T36" s="189"/>
      <c r="U36" s="59"/>
    </row>
    <row r="37" spans="2:23" ht="24" x14ac:dyDescent="0.15">
      <c r="B37" s="70" t="s">
        <v>61</v>
      </c>
      <c r="C37" s="72">
        <f t="shared" si="0"/>
        <v>0</v>
      </c>
      <c r="D37" s="68"/>
      <c r="E37" s="59">
        <f>$D$32*0.66</f>
        <v>42.9</v>
      </c>
      <c r="F37" s="73">
        <v>1</v>
      </c>
      <c r="G37" s="59"/>
      <c r="H37" s="59"/>
      <c r="I37" s="66">
        <v>5</v>
      </c>
      <c r="J37" s="59"/>
      <c r="K37" s="61">
        <f>J37/85.6*100</f>
        <v>0</v>
      </c>
      <c r="L37" s="59"/>
      <c r="M37" s="59"/>
      <c r="N37" s="189"/>
      <c r="O37" s="189"/>
      <c r="P37" s="189"/>
      <c r="Q37" s="189"/>
      <c r="R37" s="189"/>
      <c r="S37" s="189"/>
      <c r="T37" s="189"/>
      <c r="U37" s="59"/>
    </row>
    <row r="38" spans="2:23" ht="24" x14ac:dyDescent="0.15">
      <c r="B38" s="70" t="s">
        <v>48</v>
      </c>
      <c r="C38" s="72">
        <f t="shared" si="0"/>
        <v>0</v>
      </c>
      <c r="D38" s="68"/>
      <c r="E38" s="59">
        <f>$D$32*0.72</f>
        <v>46.8</v>
      </c>
      <c r="F38" s="73">
        <v>1</v>
      </c>
      <c r="G38" s="59"/>
      <c r="H38" s="59"/>
      <c r="I38" s="66">
        <v>6</v>
      </c>
      <c r="J38" s="59"/>
      <c r="K38" s="61">
        <f>J38/83.1*100</f>
        <v>0</v>
      </c>
      <c r="L38" s="59"/>
      <c r="M38" s="59"/>
      <c r="N38" s="189"/>
      <c r="O38" s="189"/>
      <c r="P38" s="189"/>
      <c r="Q38" s="189"/>
      <c r="R38" s="189"/>
      <c r="S38" s="189"/>
      <c r="T38" s="189"/>
      <c r="U38" s="59"/>
    </row>
    <row r="39" spans="2:23" ht="19.899999999999999" customHeight="1" x14ac:dyDescent="0.15">
      <c r="B39" s="70" t="s">
        <v>62</v>
      </c>
      <c r="C39" s="72">
        <f t="shared" si="0"/>
        <v>0</v>
      </c>
      <c r="D39" s="68"/>
      <c r="E39" s="59">
        <f>$D$32*0.102</f>
        <v>6.63</v>
      </c>
      <c r="F39" s="73">
        <v>8</v>
      </c>
      <c r="G39" s="59"/>
      <c r="H39" s="59"/>
      <c r="I39" s="66">
        <v>7</v>
      </c>
      <c r="J39" s="59"/>
      <c r="K39" s="61">
        <f>J39/80.7*100</f>
        <v>0</v>
      </c>
      <c r="L39" s="59"/>
      <c r="M39" s="59"/>
      <c r="N39" s="189"/>
      <c r="O39" s="189"/>
      <c r="P39" s="189"/>
      <c r="Q39" s="189"/>
      <c r="R39" s="189"/>
      <c r="S39" s="189"/>
      <c r="T39" s="189"/>
      <c r="U39" s="59"/>
    </row>
    <row r="40" spans="2:23" ht="19.899999999999999" customHeight="1" x14ac:dyDescent="0.15">
      <c r="B40" s="70" t="s">
        <v>49</v>
      </c>
      <c r="C40" s="72">
        <f t="shared" si="0"/>
        <v>0</v>
      </c>
      <c r="D40" s="62"/>
      <c r="E40" s="59">
        <f>$D$32*1.17</f>
        <v>76.05</v>
      </c>
      <c r="F40" s="73">
        <v>1</v>
      </c>
      <c r="G40" s="59"/>
      <c r="H40" s="59"/>
      <c r="I40" s="66">
        <v>8</v>
      </c>
      <c r="J40" s="59"/>
      <c r="K40" s="61">
        <f>J40/78.6*100</f>
        <v>0</v>
      </c>
      <c r="L40" s="59"/>
      <c r="M40" s="59"/>
      <c r="N40" s="189"/>
      <c r="O40" s="189"/>
      <c r="P40" s="189"/>
      <c r="Q40" s="189"/>
      <c r="R40" s="189"/>
      <c r="S40" s="189"/>
      <c r="T40" s="189"/>
      <c r="U40" s="59"/>
    </row>
    <row r="41" spans="2:23" ht="19.899999999999999" customHeight="1" x14ac:dyDescent="0.15">
      <c r="B41" s="70" t="s">
        <v>50</v>
      </c>
      <c r="C41" s="72">
        <f t="shared" si="0"/>
        <v>0</v>
      </c>
      <c r="D41" s="62"/>
      <c r="E41" s="59">
        <f>$D$32*0.91</f>
        <v>59.15</v>
      </c>
      <c r="F41" s="73">
        <v>1</v>
      </c>
      <c r="G41" s="59"/>
      <c r="H41" s="59"/>
      <c r="I41" s="66">
        <v>9</v>
      </c>
      <c r="J41" s="59"/>
      <c r="K41" s="61">
        <f>J41/76.5*100</f>
        <v>0</v>
      </c>
      <c r="L41" s="59"/>
      <c r="M41" s="59"/>
      <c r="N41" s="189"/>
      <c r="O41" s="189"/>
      <c r="P41" s="189"/>
      <c r="Q41" s="189"/>
      <c r="R41" s="189"/>
      <c r="S41" s="189"/>
      <c r="T41" s="189"/>
      <c r="U41" s="59"/>
    </row>
    <row r="42" spans="2:23" ht="12.75" x14ac:dyDescent="0.15">
      <c r="B42" s="70" t="s">
        <v>51</v>
      </c>
      <c r="C42" s="72">
        <f t="shared" si="0"/>
        <v>0</v>
      </c>
      <c r="D42" s="62"/>
      <c r="E42" s="59">
        <f>$D$32*0.29</f>
        <v>18.849999999999998</v>
      </c>
      <c r="F42" s="73">
        <v>8</v>
      </c>
      <c r="G42" s="59"/>
      <c r="H42" s="59"/>
      <c r="I42" s="66">
        <v>10</v>
      </c>
      <c r="J42" s="59"/>
      <c r="K42" s="61">
        <f>J42/74.4*100</f>
        <v>0</v>
      </c>
      <c r="L42" s="59"/>
      <c r="M42" s="59"/>
      <c r="N42" s="189"/>
      <c r="O42" s="189"/>
      <c r="P42" s="189"/>
      <c r="Q42" s="189"/>
      <c r="R42" s="189"/>
      <c r="S42" s="189"/>
      <c r="T42" s="189"/>
      <c r="U42" s="59"/>
    </row>
    <row r="43" spans="2:23" ht="24" x14ac:dyDescent="0.15">
      <c r="B43" s="70" t="s">
        <v>52</v>
      </c>
      <c r="C43" s="72">
        <f t="shared" si="0"/>
        <v>0</v>
      </c>
      <c r="D43" s="62"/>
      <c r="E43" s="59">
        <f>$D$32*0.46</f>
        <v>29.900000000000002</v>
      </c>
      <c r="F43" s="73">
        <v>1</v>
      </c>
      <c r="G43" s="59"/>
      <c r="H43" s="59"/>
      <c r="I43" s="66">
        <v>11</v>
      </c>
      <c r="J43" s="59"/>
      <c r="K43" s="61">
        <f>J43/72.3*100</f>
        <v>0</v>
      </c>
      <c r="L43" s="59"/>
      <c r="M43" s="59"/>
      <c r="N43" s="189"/>
      <c r="O43" s="189"/>
      <c r="P43" s="189"/>
      <c r="Q43" s="189"/>
      <c r="R43" s="189"/>
      <c r="S43" s="189"/>
      <c r="T43" s="189"/>
      <c r="U43" s="59"/>
    </row>
    <row r="44" spans="2:23" ht="24" x14ac:dyDescent="0.15">
      <c r="B44" s="70" t="s">
        <v>53</v>
      </c>
      <c r="C44" s="72">
        <f t="shared" si="0"/>
        <v>0</v>
      </c>
      <c r="D44" s="62"/>
      <c r="E44" s="59">
        <f>$D$32*0.35</f>
        <v>22.75</v>
      </c>
      <c r="F44" s="73">
        <v>1</v>
      </c>
      <c r="G44" s="59"/>
      <c r="H44" s="59"/>
      <c r="I44" s="66">
        <v>12</v>
      </c>
      <c r="J44" s="59"/>
      <c r="K44" s="61">
        <f>J44/70.3*100</f>
        <v>0</v>
      </c>
      <c r="L44" s="59"/>
      <c r="M44" s="59"/>
      <c r="N44" s="189"/>
      <c r="O44" s="189"/>
      <c r="P44" s="189"/>
      <c r="Q44" s="189"/>
      <c r="R44" s="189"/>
      <c r="S44" s="189"/>
      <c r="T44" s="189"/>
      <c r="U44" s="59"/>
    </row>
    <row r="45" spans="2:23" ht="19.899999999999999" customHeight="1" x14ac:dyDescent="0.15">
      <c r="B45" s="70" t="s">
        <v>54</v>
      </c>
      <c r="C45" s="72">
        <f t="shared" si="0"/>
        <v>0</v>
      </c>
      <c r="D45" s="62"/>
      <c r="E45" s="59">
        <f>$D$32*0.4</f>
        <v>26</v>
      </c>
      <c r="F45" s="73">
        <v>1</v>
      </c>
      <c r="G45" s="59"/>
      <c r="H45" s="59"/>
      <c r="I45" s="66">
        <v>13</v>
      </c>
      <c r="J45" s="59"/>
      <c r="K45" s="61">
        <f>J45/68.8*100</f>
        <v>0</v>
      </c>
      <c r="L45" s="59"/>
      <c r="M45" s="59"/>
      <c r="N45" s="189"/>
      <c r="O45" s="189"/>
      <c r="P45" s="189"/>
      <c r="Q45" s="189"/>
      <c r="R45" s="189"/>
      <c r="S45" s="189"/>
      <c r="T45" s="189"/>
      <c r="U45" s="59"/>
    </row>
    <row r="46" spans="2:23" ht="12.75" x14ac:dyDescent="0.15">
      <c r="B46" s="70" t="s">
        <v>55</v>
      </c>
      <c r="C46" s="72">
        <f t="shared" si="0"/>
        <v>1</v>
      </c>
      <c r="D46" s="62">
        <v>87</v>
      </c>
      <c r="E46" s="59">
        <f>$D$46*1</f>
        <v>87</v>
      </c>
      <c r="F46" s="73">
        <v>1</v>
      </c>
      <c r="G46" s="59"/>
      <c r="H46" s="59"/>
      <c r="I46" s="66">
        <v>14</v>
      </c>
      <c r="J46" s="59"/>
      <c r="K46" s="61">
        <f>J46/67.5*100</f>
        <v>0</v>
      </c>
      <c r="L46" s="59"/>
      <c r="M46" s="59"/>
      <c r="N46" s="189"/>
      <c r="O46" s="189"/>
      <c r="P46" s="189"/>
      <c r="Q46" s="189"/>
      <c r="R46" s="189"/>
      <c r="S46" s="189"/>
      <c r="T46" s="189"/>
      <c r="U46" s="59"/>
    </row>
    <row r="47" spans="2:23" ht="12.75" x14ac:dyDescent="0.15">
      <c r="B47" s="70" t="s">
        <v>56</v>
      </c>
      <c r="C47" s="72">
        <f t="shared" si="0"/>
        <v>0</v>
      </c>
      <c r="D47" s="62"/>
      <c r="E47" s="59">
        <f>$D$46*0.85</f>
        <v>73.95</v>
      </c>
      <c r="F47" s="73">
        <v>1</v>
      </c>
      <c r="G47" s="59"/>
      <c r="H47" s="59"/>
      <c r="I47" s="66">
        <v>15</v>
      </c>
      <c r="J47" s="59"/>
      <c r="K47" s="61">
        <f>J47/66.2*100</f>
        <v>0</v>
      </c>
      <c r="L47" s="59"/>
      <c r="M47" s="59"/>
      <c r="N47" s="189"/>
      <c r="O47" s="189"/>
      <c r="P47" s="189"/>
      <c r="Q47" s="189"/>
      <c r="R47" s="189"/>
      <c r="S47" s="189"/>
      <c r="T47" s="189"/>
      <c r="U47" s="59"/>
    </row>
    <row r="48" spans="2:23" ht="12.75" x14ac:dyDescent="0.15">
      <c r="B48" s="71" t="s">
        <v>57</v>
      </c>
      <c r="C48" s="74">
        <f t="shared" si="0"/>
        <v>0</v>
      </c>
      <c r="D48" s="75"/>
      <c r="E48" s="76">
        <f>$D$46*1.2</f>
        <v>104.39999999999999</v>
      </c>
      <c r="F48" s="77">
        <v>1</v>
      </c>
      <c r="G48" s="59"/>
      <c r="H48" s="59"/>
      <c r="I48" s="66">
        <v>16</v>
      </c>
      <c r="J48" s="59"/>
      <c r="K48" s="61">
        <f>J48/65*100</f>
        <v>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2.75" x14ac:dyDescent="0.15">
      <c r="B49" s="66"/>
      <c r="C49" s="59"/>
      <c r="D49" s="62"/>
      <c r="E49" s="59"/>
      <c r="F49" s="59"/>
      <c r="G49" s="59"/>
      <c r="H49" s="59"/>
      <c r="I49" s="66">
        <v>17</v>
      </c>
      <c r="J49" s="59"/>
      <c r="K49" s="61">
        <f>J49/63.8*100</f>
        <v>0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2.75" x14ac:dyDescent="0.15">
      <c r="B50" s="66"/>
      <c r="C50" s="59"/>
      <c r="D50" s="62"/>
      <c r="E50" s="59"/>
      <c r="F50" s="59"/>
      <c r="G50" s="59"/>
      <c r="H50" s="59"/>
      <c r="I50" s="66">
        <v>18</v>
      </c>
      <c r="J50" s="59"/>
      <c r="K50" s="61">
        <f>J50/62.7*100</f>
        <v>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9.899999999999999" customHeight="1" x14ac:dyDescent="0.15">
      <c r="B51" s="66"/>
      <c r="C51" s="59"/>
      <c r="D51" s="62"/>
      <c r="E51" s="59"/>
      <c r="F51" s="59"/>
      <c r="G51" s="59"/>
      <c r="H51" s="59"/>
      <c r="I51" s="66">
        <v>19</v>
      </c>
      <c r="J51" s="59"/>
      <c r="K51" s="61">
        <f>J51/61.6*100</f>
        <v>0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9.899999999999999" customHeight="1" thickBot="1" x14ac:dyDescent="0.2">
      <c r="B52" s="66"/>
      <c r="C52" s="59"/>
      <c r="D52" s="59"/>
      <c r="E52" s="59"/>
      <c r="F52" s="59"/>
      <c r="G52" s="63"/>
      <c r="H52" s="63"/>
      <c r="I52" s="67">
        <v>20</v>
      </c>
      <c r="J52" s="63"/>
      <c r="K52" s="64">
        <f>J52/60*100</f>
        <v>0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2:21" ht="13.5" thickBot="1" x14ac:dyDescent="0.2">
      <c r="B53" s="67"/>
      <c r="C53" s="63"/>
      <c r="D53" s="63"/>
      <c r="E53" s="63"/>
      <c r="F53" s="63"/>
    </row>
    <row r="54" spans="2:21" ht="12.75" x14ac:dyDescent="0.15">
      <c r="D54" s="2"/>
    </row>
    <row r="55" spans="2:21" ht="12.75" x14ac:dyDescent="0.15">
      <c r="D55" s="2"/>
    </row>
    <row r="56" spans="2:21" ht="12.75" x14ac:dyDescent="0.15">
      <c r="D56" s="2"/>
    </row>
    <row r="57" spans="2:21" ht="12.75" x14ac:dyDescent="0.15">
      <c r="D57" s="2"/>
    </row>
    <row r="58" spans="2:21" ht="12.75" x14ac:dyDescent="0.15">
      <c r="D58" s="2"/>
    </row>
    <row r="59" spans="2:21" ht="12.75" x14ac:dyDescent="0.15">
      <c r="D59" s="2"/>
    </row>
    <row r="60" spans="2:21" ht="12.75" x14ac:dyDescent="0.15">
      <c r="D60" s="2"/>
    </row>
    <row r="61" spans="2:21" ht="12.75" x14ac:dyDescent="0.15">
      <c r="D61" s="2"/>
    </row>
    <row r="62" spans="2:21" ht="12.75" x14ac:dyDescent="0.15">
      <c r="D62" s="2"/>
    </row>
    <row r="63" spans="2:21" ht="12.75" x14ac:dyDescent="0.15">
      <c r="D63" s="2"/>
    </row>
    <row r="64" spans="2:21" ht="12.75" x14ac:dyDescent="0.15">
      <c r="D64" s="2"/>
    </row>
    <row r="65" spans="4:4" ht="12.75" x14ac:dyDescent="0.15">
      <c r="D65" s="2"/>
    </row>
    <row r="66" spans="4:4" ht="12.75" x14ac:dyDescent="0.15">
      <c r="D66" s="2"/>
    </row>
    <row r="67" spans="4:4" ht="12.75" x14ac:dyDescent="0.15">
      <c r="D67" s="2"/>
    </row>
    <row r="68" spans="4:4" ht="12.75" x14ac:dyDescent="0.15">
      <c r="D68" s="2"/>
    </row>
    <row r="69" spans="4:4" ht="12.75" x14ac:dyDescent="0.15">
      <c r="D69" s="2"/>
    </row>
    <row r="70" spans="4:4" ht="12.75" x14ac:dyDescent="0.15">
      <c r="D70" s="2"/>
    </row>
    <row r="71" spans="4:4" ht="12.75" x14ac:dyDescent="0.15">
      <c r="D71" s="2"/>
    </row>
    <row r="72" spans="4:4" ht="12.75" x14ac:dyDescent="0.15">
      <c r="D72" s="2"/>
    </row>
    <row r="73" spans="4:4" ht="12.75" x14ac:dyDescent="0.15">
      <c r="D73" s="2"/>
    </row>
    <row r="74" spans="4:4" ht="12.75" x14ac:dyDescent="0.15">
      <c r="D74" s="2"/>
    </row>
    <row r="75" spans="4:4" ht="12.75" x14ac:dyDescent="0.15">
      <c r="D75" s="2"/>
    </row>
    <row r="76" spans="4:4" ht="12.75" x14ac:dyDescent="0.15">
      <c r="D76" s="2"/>
    </row>
    <row r="77" spans="4:4" ht="12.75" x14ac:dyDescent="0.15">
      <c r="D77" s="2"/>
    </row>
    <row r="78" spans="4:4" ht="12.75" x14ac:dyDescent="0.15">
      <c r="D78" s="2"/>
    </row>
    <row r="79" spans="4:4" ht="12.75" x14ac:dyDescent="0.15">
      <c r="D79" s="2"/>
    </row>
    <row r="80" spans="4:4" ht="12.75" x14ac:dyDescent="0.15">
      <c r="D80" s="2"/>
    </row>
    <row r="81" spans="4:4" ht="12.75" x14ac:dyDescent="0.15">
      <c r="D81" s="2"/>
    </row>
    <row r="82" spans="4:4" ht="12.75" x14ac:dyDescent="0.15">
      <c r="D82" s="2"/>
    </row>
    <row r="83" spans="4:4" ht="12.75" x14ac:dyDescent="0.15">
      <c r="D83" s="2"/>
    </row>
    <row r="84" spans="4:4" ht="12.75" x14ac:dyDescent="0.15">
      <c r="D84" s="2"/>
    </row>
    <row r="85" spans="4:4" ht="12.75" x14ac:dyDescent="0.15">
      <c r="D85" s="2"/>
    </row>
    <row r="86" spans="4:4" ht="12.75" x14ac:dyDescent="0.15">
      <c r="D86" s="2"/>
    </row>
    <row r="87" spans="4:4" ht="12.75" x14ac:dyDescent="0.15">
      <c r="D87" s="2"/>
    </row>
    <row r="88" spans="4:4" ht="12.75" x14ac:dyDescent="0.15">
      <c r="D88" s="2"/>
    </row>
    <row r="89" spans="4:4" ht="12.75" x14ac:dyDescent="0.15">
      <c r="D89" s="2"/>
    </row>
    <row r="90" spans="4:4" ht="12.75" x14ac:dyDescent="0.15">
      <c r="D90" s="2"/>
    </row>
    <row r="91" spans="4:4" ht="12.75" x14ac:dyDescent="0.15">
      <c r="D91" s="2"/>
    </row>
    <row r="92" spans="4:4" ht="12.75" x14ac:dyDescent="0.15">
      <c r="D92" s="2"/>
    </row>
    <row r="93" spans="4:4" ht="12.75" x14ac:dyDescent="0.15">
      <c r="D93" s="2"/>
    </row>
    <row r="94" spans="4:4" ht="12.75" x14ac:dyDescent="0.15">
      <c r="D94" s="2"/>
    </row>
    <row r="95" spans="4:4" ht="12.75" x14ac:dyDescent="0.15">
      <c r="D95" s="2"/>
    </row>
    <row r="96" spans="4:4" ht="12.75" x14ac:dyDescent="0.15">
      <c r="D96" s="2"/>
    </row>
    <row r="97" spans="4:4" ht="12.75" x14ac:dyDescent="0.15">
      <c r="D97" s="2"/>
    </row>
    <row r="98" spans="4:4" ht="12.75" x14ac:dyDescent="0.15">
      <c r="D98" s="2"/>
    </row>
    <row r="99" spans="4:4" ht="12.75" x14ac:dyDescent="0.15">
      <c r="D99" s="2"/>
    </row>
    <row r="100" spans="4:4" ht="12.75" x14ac:dyDescent="0.15">
      <c r="D100" s="2"/>
    </row>
    <row r="101" spans="4:4" ht="12.75" x14ac:dyDescent="0.15">
      <c r="D101" s="2"/>
    </row>
    <row r="102" spans="4:4" ht="12.75" x14ac:dyDescent="0.15">
      <c r="D102" s="2"/>
    </row>
    <row r="103" spans="4:4" ht="12.75" x14ac:dyDescent="0.15">
      <c r="D103" s="2"/>
    </row>
    <row r="104" spans="4:4" ht="12.75" x14ac:dyDescent="0.15">
      <c r="D104" s="2"/>
    </row>
    <row r="105" spans="4:4" ht="12.75" x14ac:dyDescent="0.15">
      <c r="D105" s="2"/>
    </row>
    <row r="106" spans="4:4" ht="12.75" x14ac:dyDescent="0.15">
      <c r="D106" s="2"/>
    </row>
    <row r="107" spans="4:4" ht="12.75" x14ac:dyDescent="0.15">
      <c r="D107" s="2"/>
    </row>
    <row r="108" spans="4:4" ht="12.75" x14ac:dyDescent="0.15">
      <c r="D108" s="2"/>
    </row>
    <row r="109" spans="4:4" ht="12.75" x14ac:dyDescent="0.15">
      <c r="D109" s="2"/>
    </row>
    <row r="110" spans="4:4" ht="12.75" x14ac:dyDescent="0.15">
      <c r="D110" s="2"/>
    </row>
    <row r="111" spans="4:4" ht="12.75" x14ac:dyDescent="0.15">
      <c r="D111" s="2"/>
    </row>
    <row r="112" spans="4:4" ht="12.75" x14ac:dyDescent="0.15">
      <c r="D112" s="2"/>
    </row>
    <row r="113" spans="4:4" ht="12.75" x14ac:dyDescent="0.15">
      <c r="D113" s="2"/>
    </row>
    <row r="114" spans="4:4" ht="12.75" x14ac:dyDescent="0.15">
      <c r="D114" s="2"/>
    </row>
    <row r="115" spans="4:4" ht="12.75" x14ac:dyDescent="0.15">
      <c r="D115" s="2"/>
    </row>
    <row r="116" spans="4:4" ht="12.75" x14ac:dyDescent="0.15">
      <c r="D116" s="2"/>
    </row>
    <row r="117" spans="4:4" ht="12.75" x14ac:dyDescent="0.15">
      <c r="D117" s="2"/>
    </row>
    <row r="118" spans="4:4" ht="12.75" x14ac:dyDescent="0.15">
      <c r="D118" s="2"/>
    </row>
    <row r="119" spans="4:4" ht="12.75" x14ac:dyDescent="0.15">
      <c r="D119" s="2"/>
    </row>
    <row r="120" spans="4:4" ht="12.75" x14ac:dyDescent="0.15">
      <c r="D120" s="2"/>
    </row>
    <row r="121" spans="4:4" ht="12.75" x14ac:dyDescent="0.15">
      <c r="D121" s="2"/>
    </row>
    <row r="122" spans="4:4" ht="12.75" x14ac:dyDescent="0.15">
      <c r="D122" s="2"/>
    </row>
    <row r="123" spans="4:4" ht="12.75" x14ac:dyDescent="0.15">
      <c r="D123" s="2"/>
    </row>
    <row r="124" spans="4:4" ht="12.75" x14ac:dyDescent="0.15">
      <c r="D124" s="2"/>
    </row>
    <row r="125" spans="4:4" ht="12.75" x14ac:dyDescent="0.15">
      <c r="D125" s="2"/>
    </row>
    <row r="126" spans="4:4" ht="12.75" x14ac:dyDescent="0.15">
      <c r="D126" s="2"/>
    </row>
    <row r="127" spans="4:4" ht="12.75" x14ac:dyDescent="0.15">
      <c r="D127" s="2"/>
    </row>
    <row r="128" spans="4:4" ht="12.75" x14ac:dyDescent="0.15">
      <c r="D128" s="2"/>
    </row>
    <row r="129" spans="4:4" ht="12.75" x14ac:dyDescent="0.15">
      <c r="D129" s="2"/>
    </row>
    <row r="130" spans="4:4" ht="12.75" x14ac:dyDescent="0.15">
      <c r="D130" s="2"/>
    </row>
    <row r="131" spans="4:4" ht="12.75" x14ac:dyDescent="0.15">
      <c r="D131" s="2"/>
    </row>
    <row r="132" spans="4:4" ht="12.75" x14ac:dyDescent="0.15">
      <c r="D132" s="2"/>
    </row>
    <row r="133" spans="4:4" ht="12.75" x14ac:dyDescent="0.15">
      <c r="D133" s="2"/>
    </row>
    <row r="134" spans="4:4" ht="12.75" x14ac:dyDescent="0.15">
      <c r="D134" s="2"/>
    </row>
    <row r="135" spans="4:4" ht="12.75" x14ac:dyDescent="0.15">
      <c r="D135" s="2"/>
    </row>
    <row r="136" spans="4:4" ht="12.75" x14ac:dyDescent="0.15">
      <c r="D136" s="2"/>
    </row>
    <row r="137" spans="4:4" ht="12.75" x14ac:dyDescent="0.15">
      <c r="D137" s="2"/>
    </row>
    <row r="138" spans="4:4" ht="12.75" x14ac:dyDescent="0.15">
      <c r="D138" s="2"/>
    </row>
    <row r="139" spans="4:4" ht="12.75" x14ac:dyDescent="0.15">
      <c r="D139" s="2"/>
    </row>
    <row r="140" spans="4:4" ht="12.75" x14ac:dyDescent="0.15">
      <c r="D140" s="2"/>
    </row>
    <row r="141" spans="4:4" ht="12.75" x14ac:dyDescent="0.15">
      <c r="D141" s="2"/>
    </row>
    <row r="142" spans="4:4" ht="12.75" x14ac:dyDescent="0.15">
      <c r="D142" s="2"/>
    </row>
    <row r="143" spans="4:4" ht="12.75" x14ac:dyDescent="0.15">
      <c r="D143" s="2"/>
    </row>
    <row r="144" spans="4:4" ht="12.75" x14ac:dyDescent="0.15">
      <c r="D144" s="2"/>
    </row>
    <row r="145" spans="4:4" ht="12.75" x14ac:dyDescent="0.15">
      <c r="D145" s="2"/>
    </row>
    <row r="146" spans="4:4" ht="12.75" x14ac:dyDescent="0.15">
      <c r="D146" s="2"/>
    </row>
    <row r="147" spans="4:4" ht="12.75" x14ac:dyDescent="0.15">
      <c r="D147" s="2"/>
    </row>
    <row r="148" spans="4:4" ht="12.75" x14ac:dyDescent="0.15">
      <c r="D148" s="2"/>
    </row>
    <row r="149" spans="4:4" ht="12.75" x14ac:dyDescent="0.15">
      <c r="D149" s="2"/>
    </row>
    <row r="150" spans="4:4" ht="12.75" x14ac:dyDescent="0.15">
      <c r="D150" s="2"/>
    </row>
    <row r="151" spans="4:4" ht="12.75" x14ac:dyDescent="0.15">
      <c r="D151" s="2"/>
    </row>
    <row r="152" spans="4:4" ht="12.75" x14ac:dyDescent="0.15">
      <c r="D152" s="2"/>
    </row>
    <row r="153" spans="4:4" ht="12.75" x14ac:dyDescent="0.15">
      <c r="D153" s="2"/>
    </row>
    <row r="154" spans="4:4" ht="12.75" x14ac:dyDescent="0.15">
      <c r="D154" s="2"/>
    </row>
    <row r="155" spans="4:4" ht="12.75" x14ac:dyDescent="0.15">
      <c r="D155" s="2"/>
    </row>
    <row r="156" spans="4:4" ht="12.75" x14ac:dyDescent="0.15">
      <c r="D156" s="2"/>
    </row>
    <row r="157" spans="4:4" ht="12.75" x14ac:dyDescent="0.15">
      <c r="D157" s="2"/>
    </row>
    <row r="158" spans="4:4" ht="12.75" x14ac:dyDescent="0.15">
      <c r="D158" s="2"/>
    </row>
    <row r="159" spans="4:4" ht="12.75" x14ac:dyDescent="0.15">
      <c r="D159" s="2"/>
    </row>
    <row r="160" spans="4:4" ht="12.75" x14ac:dyDescent="0.15">
      <c r="D160" s="2"/>
    </row>
    <row r="161" spans="4:4" ht="12.75" x14ac:dyDescent="0.15">
      <c r="D161" s="2"/>
    </row>
    <row r="162" spans="4:4" ht="12.75" x14ac:dyDescent="0.15">
      <c r="D162" s="2"/>
    </row>
    <row r="163" spans="4:4" ht="12.75" x14ac:dyDescent="0.15">
      <c r="D163" s="2"/>
    </row>
    <row r="164" spans="4:4" ht="12.75" x14ac:dyDescent="0.15">
      <c r="D164" s="2"/>
    </row>
    <row r="165" spans="4:4" ht="12.75" x14ac:dyDescent="0.15">
      <c r="D165" s="2"/>
    </row>
    <row r="166" spans="4:4" ht="12.75" x14ac:dyDescent="0.15">
      <c r="D166" s="2"/>
    </row>
    <row r="167" spans="4:4" ht="12.75" x14ac:dyDescent="0.15">
      <c r="D167" s="2"/>
    </row>
    <row r="168" spans="4:4" ht="12.75" x14ac:dyDescent="0.15">
      <c r="D168" s="2"/>
    </row>
    <row r="169" spans="4:4" ht="12.75" x14ac:dyDescent="0.15">
      <c r="D169" s="2"/>
    </row>
    <row r="170" spans="4:4" ht="12.75" x14ac:dyDescent="0.15">
      <c r="D170" s="2"/>
    </row>
    <row r="171" spans="4:4" ht="12.75" x14ac:dyDescent="0.15">
      <c r="D171" s="2"/>
    </row>
    <row r="172" spans="4:4" ht="12.75" x14ac:dyDescent="0.15">
      <c r="D172" s="2"/>
    </row>
    <row r="173" spans="4:4" ht="12.75" x14ac:dyDescent="0.15">
      <c r="D173" s="2"/>
    </row>
    <row r="174" spans="4:4" ht="12.75" x14ac:dyDescent="0.15">
      <c r="D174" s="2"/>
    </row>
    <row r="175" spans="4:4" ht="12.75" x14ac:dyDescent="0.15">
      <c r="D175" s="2"/>
    </row>
    <row r="176" spans="4:4" ht="12.75" x14ac:dyDescent="0.15">
      <c r="D176" s="2"/>
    </row>
    <row r="177" spans="4:4" ht="12.75" x14ac:dyDescent="0.15">
      <c r="D177" s="2"/>
    </row>
    <row r="178" spans="4:4" ht="12.75" x14ac:dyDescent="0.15">
      <c r="D178" s="2"/>
    </row>
    <row r="179" spans="4:4" ht="12.75" x14ac:dyDescent="0.15">
      <c r="D179" s="2"/>
    </row>
    <row r="180" spans="4:4" ht="12.75" x14ac:dyDescent="0.15">
      <c r="D180" s="2"/>
    </row>
    <row r="181" spans="4:4" ht="12.75" x14ac:dyDescent="0.15">
      <c r="D181" s="2"/>
    </row>
    <row r="182" spans="4:4" ht="12.75" x14ac:dyDescent="0.15">
      <c r="D182" s="2"/>
    </row>
    <row r="183" spans="4:4" ht="12.75" x14ac:dyDescent="0.15">
      <c r="D183" s="2"/>
    </row>
    <row r="184" spans="4:4" ht="12.75" x14ac:dyDescent="0.15">
      <c r="D184" s="2"/>
    </row>
    <row r="185" spans="4:4" ht="12.75" x14ac:dyDescent="0.15">
      <c r="D185" s="2"/>
    </row>
    <row r="186" spans="4:4" ht="12.75" x14ac:dyDescent="0.15">
      <c r="D186" s="2"/>
    </row>
    <row r="187" spans="4:4" ht="12.75" x14ac:dyDescent="0.15">
      <c r="D187" s="2"/>
    </row>
    <row r="188" spans="4:4" ht="12.75" x14ac:dyDescent="0.15">
      <c r="D188" s="2"/>
    </row>
    <row r="189" spans="4:4" ht="12.75" x14ac:dyDescent="0.15">
      <c r="D189" s="2"/>
    </row>
    <row r="190" spans="4:4" ht="12.75" x14ac:dyDescent="0.15">
      <c r="D190" s="2"/>
    </row>
    <row r="191" spans="4:4" ht="12.75" x14ac:dyDescent="0.15">
      <c r="D191" s="2"/>
    </row>
    <row r="192" spans="4:4" ht="12.75" x14ac:dyDescent="0.15">
      <c r="D192" s="2"/>
    </row>
    <row r="193" spans="4:4" ht="12.75" x14ac:dyDescent="0.15">
      <c r="D193" s="2"/>
    </row>
    <row r="194" spans="4:4" ht="12.75" x14ac:dyDescent="0.15">
      <c r="D194" s="2"/>
    </row>
    <row r="195" spans="4:4" ht="12.75" x14ac:dyDescent="0.15">
      <c r="D195" s="2"/>
    </row>
    <row r="196" spans="4:4" ht="12.75" x14ac:dyDescent="0.15">
      <c r="D196" s="2"/>
    </row>
    <row r="197" spans="4:4" ht="12.75" x14ac:dyDescent="0.15">
      <c r="D197" s="2"/>
    </row>
    <row r="198" spans="4:4" ht="12.75" x14ac:dyDescent="0.15">
      <c r="D198" s="2"/>
    </row>
    <row r="199" spans="4:4" ht="12.75" x14ac:dyDescent="0.15">
      <c r="D199" s="2"/>
    </row>
    <row r="200" spans="4:4" ht="12.75" x14ac:dyDescent="0.15">
      <c r="D200" s="2"/>
    </row>
    <row r="201" spans="4:4" ht="12.75" x14ac:dyDescent="0.15">
      <c r="D201" s="2"/>
    </row>
    <row r="202" spans="4:4" ht="12.75" x14ac:dyDescent="0.15">
      <c r="D202" s="2"/>
    </row>
    <row r="203" spans="4:4" ht="12.75" x14ac:dyDescent="0.15">
      <c r="D203" s="2"/>
    </row>
    <row r="204" spans="4:4" ht="12.75" x14ac:dyDescent="0.15">
      <c r="D204" s="2"/>
    </row>
    <row r="205" spans="4:4" ht="12.75" x14ac:dyDescent="0.15">
      <c r="D205" s="2"/>
    </row>
    <row r="206" spans="4:4" ht="12.75" x14ac:dyDescent="0.15">
      <c r="D206" s="2"/>
    </row>
    <row r="207" spans="4:4" ht="12.75" x14ac:dyDescent="0.15">
      <c r="D207" s="2"/>
    </row>
    <row r="208" spans="4:4" ht="12.75" x14ac:dyDescent="0.15">
      <c r="D208" s="2"/>
    </row>
    <row r="209" spans="4:4" ht="12.75" x14ac:dyDescent="0.15">
      <c r="D209" s="2"/>
    </row>
    <row r="210" spans="4:4" ht="12.75" x14ac:dyDescent="0.15">
      <c r="D210" s="2"/>
    </row>
    <row r="211" spans="4:4" ht="12.75" x14ac:dyDescent="0.15">
      <c r="D211" s="2"/>
    </row>
    <row r="212" spans="4:4" ht="12.75" x14ac:dyDescent="0.15">
      <c r="D212" s="2"/>
    </row>
    <row r="213" spans="4:4" ht="12.75" x14ac:dyDescent="0.15">
      <c r="D213" s="2"/>
    </row>
    <row r="214" spans="4:4" ht="12.75" x14ac:dyDescent="0.15">
      <c r="D214" s="2"/>
    </row>
    <row r="215" spans="4:4" ht="12.75" x14ac:dyDescent="0.15">
      <c r="D215" s="2"/>
    </row>
    <row r="216" spans="4:4" ht="12.75" x14ac:dyDescent="0.15">
      <c r="D216" s="2"/>
    </row>
    <row r="217" spans="4:4" ht="12.75" x14ac:dyDescent="0.15">
      <c r="D217" s="2"/>
    </row>
    <row r="218" spans="4:4" ht="12.75" x14ac:dyDescent="0.15">
      <c r="D218" s="2"/>
    </row>
    <row r="219" spans="4:4" ht="12.75" x14ac:dyDescent="0.15">
      <c r="D219" s="2"/>
    </row>
    <row r="220" spans="4:4" ht="12.75" x14ac:dyDescent="0.15">
      <c r="D220" s="2"/>
    </row>
    <row r="221" spans="4:4" ht="12.75" x14ac:dyDescent="0.15">
      <c r="D221" s="2"/>
    </row>
    <row r="222" spans="4:4" ht="12.75" x14ac:dyDescent="0.15">
      <c r="D222" s="2"/>
    </row>
    <row r="223" spans="4:4" ht="12.75" x14ac:dyDescent="0.15">
      <c r="D223" s="2"/>
    </row>
    <row r="224" spans="4:4" ht="12.75" x14ac:dyDescent="0.15">
      <c r="D224" s="2"/>
    </row>
    <row r="225" spans="4:4" ht="12.75" x14ac:dyDescent="0.15">
      <c r="D225" s="2"/>
    </row>
    <row r="226" spans="4:4" ht="12.75" x14ac:dyDescent="0.15">
      <c r="D226" s="2"/>
    </row>
    <row r="227" spans="4:4" ht="12.75" x14ac:dyDescent="0.15">
      <c r="D227" s="2"/>
    </row>
    <row r="228" spans="4:4" ht="12.75" x14ac:dyDescent="0.15">
      <c r="D228" s="2"/>
    </row>
    <row r="229" spans="4:4" ht="12.75" x14ac:dyDescent="0.15">
      <c r="D229" s="2"/>
    </row>
    <row r="230" spans="4:4" ht="12.75" x14ac:dyDescent="0.15">
      <c r="D230" s="2"/>
    </row>
    <row r="231" spans="4:4" ht="12.75" x14ac:dyDescent="0.15">
      <c r="D231" s="2"/>
    </row>
    <row r="232" spans="4:4" ht="12.75" x14ac:dyDescent="0.15">
      <c r="D232" s="2"/>
    </row>
    <row r="233" spans="4:4" ht="12.75" x14ac:dyDescent="0.15">
      <c r="D233" s="2"/>
    </row>
    <row r="234" spans="4:4" ht="12.75" x14ac:dyDescent="0.15">
      <c r="D234" s="2"/>
    </row>
    <row r="235" spans="4:4" ht="12.75" x14ac:dyDescent="0.15">
      <c r="D235" s="2"/>
    </row>
    <row r="236" spans="4:4" ht="12.75" x14ac:dyDescent="0.15">
      <c r="D236" s="2"/>
    </row>
    <row r="237" spans="4:4" ht="12.75" x14ac:dyDescent="0.15">
      <c r="D237" s="2"/>
    </row>
    <row r="238" spans="4:4" ht="12.75" x14ac:dyDescent="0.15">
      <c r="D238" s="2"/>
    </row>
    <row r="239" spans="4:4" ht="12.75" x14ac:dyDescent="0.15">
      <c r="D239" s="2"/>
    </row>
    <row r="240" spans="4:4" ht="12.75" x14ac:dyDescent="0.15">
      <c r="D240" s="2"/>
    </row>
    <row r="241" spans="4:4" ht="12.75" x14ac:dyDescent="0.15">
      <c r="D241" s="2"/>
    </row>
    <row r="242" spans="4:4" ht="12.75" x14ac:dyDescent="0.15">
      <c r="D242" s="2"/>
    </row>
    <row r="243" spans="4:4" ht="12.75" x14ac:dyDescent="0.15">
      <c r="D243" s="2"/>
    </row>
    <row r="244" spans="4:4" ht="12.75" x14ac:dyDescent="0.15">
      <c r="D244" s="2"/>
    </row>
    <row r="245" spans="4:4" ht="12.75" x14ac:dyDescent="0.15">
      <c r="D245" s="2"/>
    </row>
    <row r="246" spans="4:4" ht="12.75" x14ac:dyDescent="0.15">
      <c r="D246" s="2"/>
    </row>
    <row r="247" spans="4:4" ht="12.75" x14ac:dyDescent="0.15">
      <c r="D247" s="2"/>
    </row>
    <row r="248" spans="4:4" ht="12.75" x14ac:dyDescent="0.15">
      <c r="D248" s="2"/>
    </row>
    <row r="249" spans="4:4" ht="12.75" x14ac:dyDescent="0.15">
      <c r="D249" s="2"/>
    </row>
    <row r="250" spans="4:4" ht="12.75" x14ac:dyDescent="0.15">
      <c r="D250" s="2"/>
    </row>
    <row r="251" spans="4:4" ht="12.75" x14ac:dyDescent="0.15">
      <c r="D251" s="2"/>
    </row>
    <row r="252" spans="4:4" ht="12.75" x14ac:dyDescent="0.15">
      <c r="D252" s="2"/>
    </row>
    <row r="253" spans="4:4" ht="12.75" x14ac:dyDescent="0.15">
      <c r="D253" s="2"/>
    </row>
    <row r="254" spans="4:4" ht="12.75" x14ac:dyDescent="0.15">
      <c r="D254" s="2"/>
    </row>
    <row r="255" spans="4:4" ht="12.75" x14ac:dyDescent="0.15">
      <c r="D255" s="2"/>
    </row>
    <row r="256" spans="4:4" ht="12.75" x14ac:dyDescent="0.15">
      <c r="D256" s="2"/>
    </row>
    <row r="257" spans="4:4" ht="12.75" x14ac:dyDescent="0.15">
      <c r="D257" s="2"/>
    </row>
    <row r="258" spans="4:4" ht="12.75" x14ac:dyDescent="0.15">
      <c r="D258" s="2"/>
    </row>
    <row r="259" spans="4:4" ht="12.75" x14ac:dyDescent="0.15">
      <c r="D259" s="2"/>
    </row>
    <row r="260" spans="4:4" ht="12.75" x14ac:dyDescent="0.15">
      <c r="D260" s="2"/>
    </row>
    <row r="261" spans="4:4" ht="12.75" x14ac:dyDescent="0.15">
      <c r="D261" s="2"/>
    </row>
    <row r="262" spans="4:4" ht="12.75" x14ac:dyDescent="0.15">
      <c r="D262" s="2"/>
    </row>
    <row r="263" spans="4:4" ht="12.75" x14ac:dyDescent="0.15">
      <c r="D263" s="2"/>
    </row>
    <row r="264" spans="4:4" ht="12.75" x14ac:dyDescent="0.15">
      <c r="D264" s="2"/>
    </row>
    <row r="265" spans="4:4" ht="12.75" x14ac:dyDescent="0.15">
      <c r="D265" s="2"/>
    </row>
    <row r="266" spans="4:4" ht="12.75" x14ac:dyDescent="0.15">
      <c r="D266" s="2"/>
    </row>
    <row r="267" spans="4:4" ht="12.75" x14ac:dyDescent="0.15">
      <c r="D267" s="2"/>
    </row>
    <row r="268" spans="4:4" ht="12.75" x14ac:dyDescent="0.15">
      <c r="D268" s="2"/>
    </row>
    <row r="269" spans="4:4" ht="12.75" x14ac:dyDescent="0.15">
      <c r="D269" s="2"/>
    </row>
    <row r="270" spans="4:4" ht="12.75" x14ac:dyDescent="0.15">
      <c r="D270" s="2"/>
    </row>
    <row r="271" spans="4:4" ht="12.75" x14ac:dyDescent="0.15">
      <c r="D271" s="2"/>
    </row>
    <row r="272" spans="4:4" ht="12.75" x14ac:dyDescent="0.15">
      <c r="D272" s="2"/>
    </row>
    <row r="273" spans="4:4" ht="12.75" x14ac:dyDescent="0.15">
      <c r="D273" s="2"/>
    </row>
    <row r="274" spans="4:4" ht="12.75" x14ac:dyDescent="0.15">
      <c r="D274" s="2"/>
    </row>
    <row r="275" spans="4:4" ht="12.75" x14ac:dyDescent="0.15">
      <c r="D275" s="2"/>
    </row>
    <row r="276" spans="4:4" ht="12.75" x14ac:dyDescent="0.15">
      <c r="D276" s="2"/>
    </row>
    <row r="277" spans="4:4" ht="12.75" x14ac:dyDescent="0.15">
      <c r="D277" s="2"/>
    </row>
    <row r="278" spans="4:4" ht="12.75" x14ac:dyDescent="0.15">
      <c r="D278" s="2"/>
    </row>
    <row r="279" spans="4:4" ht="12.75" x14ac:dyDescent="0.15">
      <c r="D279" s="2"/>
    </row>
    <row r="280" spans="4:4" ht="12.75" x14ac:dyDescent="0.15">
      <c r="D280" s="2"/>
    </row>
    <row r="281" spans="4:4" ht="12.75" x14ac:dyDescent="0.15">
      <c r="D281" s="2"/>
    </row>
    <row r="282" spans="4:4" ht="12.75" x14ac:dyDescent="0.15">
      <c r="D282" s="2"/>
    </row>
    <row r="283" spans="4:4" ht="12.75" x14ac:dyDescent="0.15">
      <c r="D283" s="2"/>
    </row>
    <row r="284" spans="4:4" ht="12.75" x14ac:dyDescent="0.15">
      <c r="D284" s="2"/>
    </row>
    <row r="285" spans="4:4" ht="12.75" x14ac:dyDescent="0.15">
      <c r="D285" s="2"/>
    </row>
    <row r="286" spans="4:4" ht="12.75" x14ac:dyDescent="0.15">
      <c r="D286" s="2"/>
    </row>
    <row r="287" spans="4:4" ht="12.75" x14ac:dyDescent="0.15">
      <c r="D287" s="2"/>
    </row>
    <row r="288" spans="4:4" ht="12.75" x14ac:dyDescent="0.15">
      <c r="D288" s="2"/>
    </row>
    <row r="289" spans="4:4" ht="12.75" x14ac:dyDescent="0.15">
      <c r="D289" s="2"/>
    </row>
    <row r="290" spans="4:4" ht="12.75" x14ac:dyDescent="0.15">
      <c r="D290" s="2"/>
    </row>
    <row r="291" spans="4:4" ht="12.75" x14ac:dyDescent="0.15">
      <c r="D291" s="2"/>
    </row>
    <row r="292" spans="4:4" ht="12.75" x14ac:dyDescent="0.15">
      <c r="D292" s="2"/>
    </row>
    <row r="293" spans="4:4" ht="12.75" x14ac:dyDescent="0.15">
      <c r="D293" s="2"/>
    </row>
    <row r="294" spans="4:4" ht="12.75" x14ac:dyDescent="0.15">
      <c r="D294" s="2"/>
    </row>
    <row r="295" spans="4:4" ht="12.75" x14ac:dyDescent="0.15">
      <c r="D295" s="2"/>
    </row>
    <row r="296" spans="4:4" ht="12.75" x14ac:dyDescent="0.15">
      <c r="D296" s="2"/>
    </row>
    <row r="297" spans="4:4" ht="12.75" x14ac:dyDescent="0.15">
      <c r="D297" s="2"/>
    </row>
    <row r="298" spans="4:4" ht="12.75" x14ac:dyDescent="0.15">
      <c r="D298" s="2"/>
    </row>
    <row r="299" spans="4:4" ht="12.75" x14ac:dyDescent="0.15">
      <c r="D299" s="2"/>
    </row>
    <row r="300" spans="4:4" ht="12.75" x14ac:dyDescent="0.15">
      <c r="D300" s="2"/>
    </row>
    <row r="301" spans="4:4" ht="12.75" x14ac:dyDescent="0.15">
      <c r="D301" s="2"/>
    </row>
    <row r="302" spans="4:4" ht="12.75" x14ac:dyDescent="0.15">
      <c r="D302" s="2"/>
    </row>
    <row r="303" spans="4:4" ht="12.75" x14ac:dyDescent="0.15">
      <c r="D303" s="2"/>
    </row>
    <row r="304" spans="4:4" ht="12.75" x14ac:dyDescent="0.15">
      <c r="D304" s="2"/>
    </row>
    <row r="305" spans="4:4" ht="12.75" x14ac:dyDescent="0.15">
      <c r="D305" s="2"/>
    </row>
    <row r="306" spans="4:4" ht="12.75" x14ac:dyDescent="0.15">
      <c r="D306" s="2"/>
    </row>
    <row r="307" spans="4:4" ht="12.75" x14ac:dyDescent="0.15">
      <c r="D307" s="2"/>
    </row>
    <row r="308" spans="4:4" ht="12.75" x14ac:dyDescent="0.15">
      <c r="D308" s="2"/>
    </row>
    <row r="309" spans="4:4" ht="12.75" x14ac:dyDescent="0.15">
      <c r="D309" s="2"/>
    </row>
    <row r="310" spans="4:4" ht="12.75" x14ac:dyDescent="0.15">
      <c r="D310" s="2"/>
    </row>
    <row r="311" spans="4:4" ht="12.75" x14ac:dyDescent="0.15">
      <c r="D311" s="2"/>
    </row>
    <row r="312" spans="4:4" ht="12.75" x14ac:dyDescent="0.15">
      <c r="D312" s="2"/>
    </row>
    <row r="313" spans="4:4" ht="12.75" x14ac:dyDescent="0.15">
      <c r="D313" s="2"/>
    </row>
    <row r="314" spans="4:4" ht="12.75" x14ac:dyDescent="0.15">
      <c r="D314" s="2"/>
    </row>
    <row r="315" spans="4:4" ht="12.75" x14ac:dyDescent="0.15">
      <c r="D315" s="2"/>
    </row>
    <row r="316" spans="4:4" ht="12.75" x14ac:dyDescent="0.15">
      <c r="D316" s="2"/>
    </row>
    <row r="317" spans="4:4" ht="12.75" x14ac:dyDescent="0.15">
      <c r="D317" s="2"/>
    </row>
    <row r="318" spans="4:4" ht="12.75" x14ac:dyDescent="0.15">
      <c r="D318" s="2"/>
    </row>
    <row r="319" spans="4:4" ht="12.75" x14ac:dyDescent="0.15">
      <c r="D319" s="2"/>
    </row>
    <row r="320" spans="4:4" ht="12.75" x14ac:dyDescent="0.15">
      <c r="D320" s="2"/>
    </row>
    <row r="321" spans="4:4" ht="12.75" x14ac:dyDescent="0.15">
      <c r="D321" s="2"/>
    </row>
    <row r="322" spans="4:4" ht="12.75" x14ac:dyDescent="0.15">
      <c r="D322" s="2"/>
    </row>
    <row r="323" spans="4:4" ht="12.75" x14ac:dyDescent="0.15">
      <c r="D323" s="2"/>
    </row>
    <row r="324" spans="4:4" ht="12.75" x14ac:dyDescent="0.15">
      <c r="D324" s="2"/>
    </row>
    <row r="325" spans="4:4" ht="12.75" x14ac:dyDescent="0.15">
      <c r="D325" s="2"/>
    </row>
    <row r="326" spans="4:4" ht="12.75" x14ac:dyDescent="0.15">
      <c r="D326" s="2"/>
    </row>
    <row r="327" spans="4:4" ht="12.75" x14ac:dyDescent="0.15">
      <c r="D327" s="2"/>
    </row>
    <row r="328" spans="4:4" ht="12.75" x14ac:dyDescent="0.15">
      <c r="D328" s="2"/>
    </row>
    <row r="329" spans="4:4" ht="12.75" x14ac:dyDescent="0.15">
      <c r="D329" s="2"/>
    </row>
    <row r="330" spans="4:4" ht="12.75" x14ac:dyDescent="0.15">
      <c r="D330" s="2"/>
    </row>
    <row r="331" spans="4:4" ht="12.75" x14ac:dyDescent="0.15">
      <c r="D331" s="2"/>
    </row>
    <row r="332" spans="4:4" ht="12.75" x14ac:dyDescent="0.15">
      <c r="D332" s="2"/>
    </row>
    <row r="333" spans="4:4" ht="12.75" x14ac:dyDescent="0.15">
      <c r="D333" s="2"/>
    </row>
    <row r="334" spans="4:4" ht="12.75" x14ac:dyDescent="0.15">
      <c r="D334" s="2"/>
    </row>
    <row r="335" spans="4:4" ht="12.75" x14ac:dyDescent="0.15">
      <c r="D335" s="2"/>
    </row>
    <row r="336" spans="4:4" ht="12.75" x14ac:dyDescent="0.15">
      <c r="D336" s="2"/>
    </row>
    <row r="337" spans="4:4" ht="12.75" x14ac:dyDescent="0.15">
      <c r="D337" s="2"/>
    </row>
    <row r="338" spans="4:4" ht="12.75" x14ac:dyDescent="0.15">
      <c r="D338" s="2"/>
    </row>
    <row r="339" spans="4:4" ht="12.75" x14ac:dyDescent="0.15">
      <c r="D339" s="2"/>
    </row>
    <row r="340" spans="4:4" ht="12.75" x14ac:dyDescent="0.15">
      <c r="D340" s="2"/>
    </row>
    <row r="341" spans="4:4" ht="12.75" x14ac:dyDescent="0.15">
      <c r="D341" s="2"/>
    </row>
    <row r="342" spans="4:4" ht="12.75" x14ac:dyDescent="0.15">
      <c r="D342" s="2"/>
    </row>
    <row r="343" spans="4:4" ht="12.75" x14ac:dyDescent="0.15">
      <c r="D343" s="2"/>
    </row>
    <row r="344" spans="4:4" ht="12.75" x14ac:dyDescent="0.15">
      <c r="D344" s="2"/>
    </row>
    <row r="345" spans="4:4" ht="12.75" x14ac:dyDescent="0.15">
      <c r="D345" s="2"/>
    </row>
    <row r="346" spans="4:4" ht="12.75" x14ac:dyDescent="0.15">
      <c r="D346" s="2"/>
    </row>
    <row r="347" spans="4:4" ht="12.75" x14ac:dyDescent="0.15">
      <c r="D347" s="2"/>
    </row>
    <row r="348" spans="4:4" ht="12.75" x14ac:dyDescent="0.15">
      <c r="D348" s="2"/>
    </row>
    <row r="349" spans="4:4" ht="12.75" x14ac:dyDescent="0.15">
      <c r="D349" s="2"/>
    </row>
    <row r="350" spans="4:4" ht="12.75" x14ac:dyDescent="0.15">
      <c r="D350" s="2"/>
    </row>
    <row r="351" spans="4:4" ht="12.75" x14ac:dyDescent="0.15">
      <c r="D351" s="2"/>
    </row>
    <row r="352" spans="4:4" ht="12.75" x14ac:dyDescent="0.15">
      <c r="D352" s="2"/>
    </row>
    <row r="353" spans="4:4" ht="12.75" x14ac:dyDescent="0.15">
      <c r="D353" s="2"/>
    </row>
    <row r="354" spans="4:4" ht="12.75" x14ac:dyDescent="0.15">
      <c r="D354" s="2"/>
    </row>
    <row r="355" spans="4:4" ht="12.75" x14ac:dyDescent="0.15">
      <c r="D355" s="2"/>
    </row>
    <row r="356" spans="4:4" ht="12.75" x14ac:dyDescent="0.15">
      <c r="D356" s="2"/>
    </row>
    <row r="357" spans="4:4" ht="12.75" x14ac:dyDescent="0.15">
      <c r="D357" s="2"/>
    </row>
    <row r="358" spans="4:4" ht="12.75" x14ac:dyDescent="0.15">
      <c r="D358" s="2"/>
    </row>
    <row r="359" spans="4:4" ht="12.75" x14ac:dyDescent="0.15">
      <c r="D359" s="2"/>
    </row>
    <row r="360" spans="4:4" ht="12.75" x14ac:dyDescent="0.15">
      <c r="D360" s="2"/>
    </row>
    <row r="361" spans="4:4" ht="12.75" x14ac:dyDescent="0.15">
      <c r="D361" s="2"/>
    </row>
    <row r="362" spans="4:4" ht="12.75" x14ac:dyDescent="0.15">
      <c r="D362" s="2"/>
    </row>
    <row r="363" spans="4:4" ht="12.75" x14ac:dyDescent="0.15">
      <c r="D363" s="2"/>
    </row>
    <row r="364" spans="4:4" ht="12.75" x14ac:dyDescent="0.15">
      <c r="D364" s="2"/>
    </row>
    <row r="365" spans="4:4" ht="12.75" x14ac:dyDescent="0.15">
      <c r="D365" s="2"/>
    </row>
    <row r="366" spans="4:4" ht="12.75" x14ac:dyDescent="0.15">
      <c r="D366" s="2"/>
    </row>
    <row r="367" spans="4:4" ht="12.75" x14ac:dyDescent="0.15">
      <c r="D367" s="2"/>
    </row>
    <row r="368" spans="4:4" ht="12.75" x14ac:dyDescent="0.15">
      <c r="D368" s="2"/>
    </row>
    <row r="369" spans="4:4" ht="12.75" x14ac:dyDescent="0.15">
      <c r="D369" s="2"/>
    </row>
    <row r="370" spans="4:4" ht="12.75" x14ac:dyDescent="0.15">
      <c r="D370" s="2"/>
    </row>
    <row r="371" spans="4:4" ht="12.75" x14ac:dyDescent="0.15">
      <c r="D371" s="2"/>
    </row>
    <row r="372" spans="4:4" ht="12.75" x14ac:dyDescent="0.15">
      <c r="D372" s="2"/>
    </row>
    <row r="373" spans="4:4" ht="12.75" x14ac:dyDescent="0.15">
      <c r="D373" s="2"/>
    </row>
    <row r="374" spans="4:4" ht="12.75" x14ac:dyDescent="0.15">
      <c r="D374" s="2"/>
    </row>
    <row r="375" spans="4:4" ht="12.75" x14ac:dyDescent="0.15">
      <c r="D375" s="2"/>
    </row>
    <row r="376" spans="4:4" ht="12.75" x14ac:dyDescent="0.15">
      <c r="D376" s="2"/>
    </row>
    <row r="377" spans="4:4" ht="12.75" x14ac:dyDescent="0.15">
      <c r="D377" s="2"/>
    </row>
    <row r="378" spans="4:4" ht="12.75" x14ac:dyDescent="0.15">
      <c r="D378" s="2"/>
    </row>
    <row r="379" spans="4:4" ht="12.75" x14ac:dyDescent="0.15">
      <c r="D379" s="2"/>
    </row>
    <row r="380" spans="4:4" ht="12.75" x14ac:dyDescent="0.15">
      <c r="D380" s="2"/>
    </row>
    <row r="381" spans="4:4" ht="12.75" x14ac:dyDescent="0.15">
      <c r="D381" s="2"/>
    </row>
    <row r="382" spans="4:4" ht="12.75" x14ac:dyDescent="0.15">
      <c r="D382" s="2"/>
    </row>
    <row r="383" spans="4:4" ht="12.75" x14ac:dyDescent="0.15">
      <c r="D383" s="2"/>
    </row>
    <row r="384" spans="4:4" ht="12.75" x14ac:dyDescent="0.15">
      <c r="D384" s="2"/>
    </row>
    <row r="385" spans="4:4" ht="12.75" x14ac:dyDescent="0.15">
      <c r="D385" s="2"/>
    </row>
    <row r="386" spans="4:4" ht="12.75" x14ac:dyDescent="0.15">
      <c r="D386" s="2"/>
    </row>
    <row r="387" spans="4:4" ht="12.75" x14ac:dyDescent="0.15">
      <c r="D387" s="2"/>
    </row>
    <row r="388" spans="4:4" ht="12.75" x14ac:dyDescent="0.15">
      <c r="D388" s="2"/>
    </row>
    <row r="389" spans="4:4" ht="12.75" x14ac:dyDescent="0.15">
      <c r="D389" s="2"/>
    </row>
    <row r="390" spans="4:4" ht="12.75" x14ac:dyDescent="0.15">
      <c r="D390" s="2"/>
    </row>
    <row r="391" spans="4:4" ht="12.75" x14ac:dyDescent="0.15">
      <c r="D391" s="2"/>
    </row>
    <row r="392" spans="4:4" ht="12.75" x14ac:dyDescent="0.15">
      <c r="D392" s="2"/>
    </row>
    <row r="393" spans="4:4" ht="12.75" x14ac:dyDescent="0.15">
      <c r="D393" s="2"/>
    </row>
    <row r="394" spans="4:4" ht="12.75" x14ac:dyDescent="0.15">
      <c r="D394" s="2"/>
    </row>
    <row r="395" spans="4:4" ht="12.75" x14ac:dyDescent="0.15">
      <c r="D395" s="2"/>
    </row>
    <row r="396" spans="4:4" ht="12.75" x14ac:dyDescent="0.15">
      <c r="D396" s="2"/>
    </row>
    <row r="397" spans="4:4" ht="12.75" x14ac:dyDescent="0.15">
      <c r="D397" s="2"/>
    </row>
    <row r="398" spans="4:4" ht="12.75" x14ac:dyDescent="0.15">
      <c r="D398" s="2"/>
    </row>
    <row r="399" spans="4:4" ht="12.75" x14ac:dyDescent="0.15">
      <c r="D399" s="2"/>
    </row>
    <row r="400" spans="4:4" ht="12.75" x14ac:dyDescent="0.15">
      <c r="D400" s="2"/>
    </row>
    <row r="401" spans="4:4" ht="12.75" x14ac:dyDescent="0.15">
      <c r="D401" s="2"/>
    </row>
    <row r="402" spans="4:4" ht="12.75" x14ac:dyDescent="0.15">
      <c r="D402" s="2"/>
    </row>
    <row r="403" spans="4:4" ht="12.75" x14ac:dyDescent="0.15">
      <c r="D403" s="2"/>
    </row>
    <row r="404" spans="4:4" ht="12.75" x14ac:dyDescent="0.15">
      <c r="D404" s="2"/>
    </row>
    <row r="405" spans="4:4" ht="12.75" x14ac:dyDescent="0.15">
      <c r="D405" s="2"/>
    </row>
    <row r="406" spans="4:4" ht="12.75" x14ac:dyDescent="0.15">
      <c r="D406" s="2"/>
    </row>
    <row r="407" spans="4:4" ht="12.75" x14ac:dyDescent="0.15">
      <c r="D407" s="2"/>
    </row>
    <row r="408" spans="4:4" ht="12.75" x14ac:dyDescent="0.15">
      <c r="D408" s="2"/>
    </row>
    <row r="409" spans="4:4" ht="12.75" x14ac:dyDescent="0.15">
      <c r="D409" s="2"/>
    </row>
    <row r="410" spans="4:4" ht="12.75" x14ac:dyDescent="0.15">
      <c r="D410" s="2"/>
    </row>
    <row r="411" spans="4:4" ht="12.75" x14ac:dyDescent="0.15">
      <c r="D411" s="2"/>
    </row>
    <row r="412" spans="4:4" ht="12.75" x14ac:dyDescent="0.15">
      <c r="D412" s="2"/>
    </row>
    <row r="413" spans="4:4" ht="12.75" x14ac:dyDescent="0.15">
      <c r="D413" s="2"/>
    </row>
    <row r="414" spans="4:4" ht="12.75" x14ac:dyDescent="0.15">
      <c r="D414" s="2"/>
    </row>
    <row r="415" spans="4:4" ht="12.75" x14ac:dyDescent="0.15">
      <c r="D415" s="2"/>
    </row>
    <row r="416" spans="4:4" ht="12.75" x14ac:dyDescent="0.15">
      <c r="D416" s="2"/>
    </row>
    <row r="417" spans="4:4" ht="12.75" x14ac:dyDescent="0.15">
      <c r="D417" s="2"/>
    </row>
    <row r="418" spans="4:4" ht="12.75" x14ac:dyDescent="0.15">
      <c r="D418" s="2"/>
    </row>
    <row r="419" spans="4:4" ht="12.75" x14ac:dyDescent="0.15">
      <c r="D419" s="2"/>
    </row>
    <row r="420" spans="4:4" ht="12.75" x14ac:dyDescent="0.15">
      <c r="D420" s="2"/>
    </row>
    <row r="421" spans="4:4" ht="12.75" x14ac:dyDescent="0.15">
      <c r="D421" s="2"/>
    </row>
    <row r="422" spans="4:4" ht="12.75" x14ac:dyDescent="0.15">
      <c r="D422" s="2"/>
    </row>
    <row r="423" spans="4:4" ht="12.75" x14ac:dyDescent="0.15">
      <c r="D423" s="2"/>
    </row>
    <row r="424" spans="4:4" ht="12.75" x14ac:dyDescent="0.15">
      <c r="D424" s="2"/>
    </row>
    <row r="425" spans="4:4" ht="12.75" x14ac:dyDescent="0.15">
      <c r="D425" s="2"/>
    </row>
    <row r="426" spans="4:4" ht="12.75" x14ac:dyDescent="0.15">
      <c r="D426" s="2"/>
    </row>
    <row r="427" spans="4:4" ht="12.75" x14ac:dyDescent="0.15">
      <c r="D427" s="2"/>
    </row>
    <row r="428" spans="4:4" ht="12.75" x14ac:dyDescent="0.15">
      <c r="D428" s="2"/>
    </row>
    <row r="429" spans="4:4" ht="12.75" x14ac:dyDescent="0.15">
      <c r="D429" s="2"/>
    </row>
    <row r="430" spans="4:4" ht="12.75" x14ac:dyDescent="0.15">
      <c r="D430" s="2"/>
    </row>
    <row r="431" spans="4:4" ht="12.75" x14ac:dyDescent="0.15">
      <c r="D431" s="2"/>
    </row>
    <row r="432" spans="4:4" ht="12.75" x14ac:dyDescent="0.15">
      <c r="D432" s="2"/>
    </row>
    <row r="433" spans="4:4" ht="12.75" x14ac:dyDescent="0.15">
      <c r="D433" s="2"/>
    </row>
    <row r="434" spans="4:4" ht="12.75" x14ac:dyDescent="0.15">
      <c r="D434" s="2"/>
    </row>
    <row r="435" spans="4:4" ht="12.75" x14ac:dyDescent="0.15">
      <c r="D435" s="2"/>
    </row>
    <row r="436" spans="4:4" ht="12.75" x14ac:dyDescent="0.15">
      <c r="D436" s="2"/>
    </row>
    <row r="437" spans="4:4" ht="12.75" x14ac:dyDescent="0.15">
      <c r="D437" s="2"/>
    </row>
    <row r="438" spans="4:4" ht="12.75" x14ac:dyDescent="0.15">
      <c r="D438" s="2"/>
    </row>
    <row r="439" spans="4:4" ht="12.75" x14ac:dyDescent="0.15">
      <c r="D439" s="2"/>
    </row>
    <row r="440" spans="4:4" ht="12.75" x14ac:dyDescent="0.15">
      <c r="D440" s="2"/>
    </row>
    <row r="441" spans="4:4" ht="12.75" x14ac:dyDescent="0.15">
      <c r="D441" s="2"/>
    </row>
    <row r="442" spans="4:4" ht="12.75" x14ac:dyDescent="0.15">
      <c r="D442" s="2"/>
    </row>
    <row r="443" spans="4:4" ht="12.75" x14ac:dyDescent="0.15">
      <c r="D443" s="2"/>
    </row>
    <row r="444" spans="4:4" ht="12.75" x14ac:dyDescent="0.15">
      <c r="D444" s="2"/>
    </row>
    <row r="445" spans="4:4" ht="12.75" x14ac:dyDescent="0.15">
      <c r="D445" s="2"/>
    </row>
    <row r="446" spans="4:4" ht="12.75" x14ac:dyDescent="0.15">
      <c r="D446" s="2"/>
    </row>
    <row r="447" spans="4:4" ht="12.75" x14ac:dyDescent="0.15">
      <c r="D447" s="2"/>
    </row>
    <row r="448" spans="4:4" ht="12.75" x14ac:dyDescent="0.15">
      <c r="D448" s="2"/>
    </row>
    <row r="449" spans="4:4" ht="12.75" x14ac:dyDescent="0.15">
      <c r="D449" s="2"/>
    </row>
    <row r="450" spans="4:4" ht="12.75" x14ac:dyDescent="0.15">
      <c r="D450" s="2"/>
    </row>
    <row r="451" spans="4:4" ht="12.75" x14ac:dyDescent="0.15">
      <c r="D451" s="2"/>
    </row>
    <row r="452" spans="4:4" ht="12.75" x14ac:dyDescent="0.15">
      <c r="D452" s="2"/>
    </row>
    <row r="453" spans="4:4" ht="12.75" x14ac:dyDescent="0.15">
      <c r="D453" s="2"/>
    </row>
    <row r="454" spans="4:4" ht="12.75" x14ac:dyDescent="0.15">
      <c r="D454" s="2"/>
    </row>
    <row r="455" spans="4:4" ht="12.75" x14ac:dyDescent="0.15">
      <c r="D455" s="2"/>
    </row>
    <row r="456" spans="4:4" ht="12.75" x14ac:dyDescent="0.15">
      <c r="D456" s="2"/>
    </row>
    <row r="457" spans="4:4" ht="12.75" x14ac:dyDescent="0.15">
      <c r="D457" s="2"/>
    </row>
    <row r="458" spans="4:4" ht="12.75" x14ac:dyDescent="0.15">
      <c r="D458" s="2"/>
    </row>
    <row r="459" spans="4:4" ht="12.75" x14ac:dyDescent="0.15">
      <c r="D459" s="2"/>
    </row>
    <row r="460" spans="4:4" ht="12.75" x14ac:dyDescent="0.15">
      <c r="D460" s="2"/>
    </row>
    <row r="461" spans="4:4" ht="12.75" x14ac:dyDescent="0.15">
      <c r="D461" s="2"/>
    </row>
    <row r="462" spans="4:4" ht="12.75" x14ac:dyDescent="0.15">
      <c r="D462" s="2"/>
    </row>
    <row r="463" spans="4:4" ht="12.75" x14ac:dyDescent="0.15">
      <c r="D463" s="2"/>
    </row>
    <row r="464" spans="4:4" ht="12.75" x14ac:dyDescent="0.15">
      <c r="D464" s="2"/>
    </row>
    <row r="465" spans="4:4" ht="12.75" x14ac:dyDescent="0.15">
      <c r="D465" s="2"/>
    </row>
    <row r="466" spans="4:4" ht="12.75" x14ac:dyDescent="0.15">
      <c r="D466" s="2"/>
    </row>
    <row r="467" spans="4:4" ht="12.75" x14ac:dyDescent="0.15">
      <c r="D467" s="2"/>
    </row>
    <row r="468" spans="4:4" ht="12.75" x14ac:dyDescent="0.15">
      <c r="D468" s="2"/>
    </row>
    <row r="469" spans="4:4" ht="12.75" x14ac:dyDescent="0.15">
      <c r="D469" s="2"/>
    </row>
    <row r="470" spans="4:4" ht="12.75" x14ac:dyDescent="0.15">
      <c r="D470" s="2"/>
    </row>
    <row r="471" spans="4:4" ht="12.75" x14ac:dyDescent="0.15">
      <c r="D471" s="2"/>
    </row>
    <row r="472" spans="4:4" ht="12.75" x14ac:dyDescent="0.15">
      <c r="D472" s="2"/>
    </row>
    <row r="473" spans="4:4" ht="12.75" x14ac:dyDescent="0.15">
      <c r="D473" s="2"/>
    </row>
    <row r="474" spans="4:4" ht="12.75" x14ac:dyDescent="0.15">
      <c r="D474" s="2"/>
    </row>
    <row r="475" spans="4:4" ht="12.75" x14ac:dyDescent="0.15">
      <c r="D475" s="2"/>
    </row>
    <row r="476" spans="4:4" ht="12.75" x14ac:dyDescent="0.15">
      <c r="D476" s="2"/>
    </row>
    <row r="477" spans="4:4" ht="12.75" x14ac:dyDescent="0.15">
      <c r="D477" s="2"/>
    </row>
    <row r="478" spans="4:4" ht="12.75" x14ac:dyDescent="0.15">
      <c r="D478" s="2"/>
    </row>
    <row r="479" spans="4:4" ht="12.75" x14ac:dyDescent="0.15">
      <c r="D479" s="2"/>
    </row>
    <row r="480" spans="4:4" ht="12.75" x14ac:dyDescent="0.15">
      <c r="D480" s="2"/>
    </row>
    <row r="481" spans="4:4" ht="12.75" x14ac:dyDescent="0.15">
      <c r="D481" s="2"/>
    </row>
    <row r="482" spans="4:4" ht="12.75" x14ac:dyDescent="0.15">
      <c r="D482" s="2"/>
    </row>
    <row r="483" spans="4:4" ht="12.75" x14ac:dyDescent="0.15">
      <c r="D483" s="2"/>
    </row>
    <row r="484" spans="4:4" ht="12.75" x14ac:dyDescent="0.15">
      <c r="D484" s="2"/>
    </row>
    <row r="485" spans="4:4" ht="12.75" x14ac:dyDescent="0.15">
      <c r="D485" s="2"/>
    </row>
    <row r="486" spans="4:4" ht="12.75" x14ac:dyDescent="0.15">
      <c r="D486" s="2"/>
    </row>
    <row r="487" spans="4:4" ht="12.75" x14ac:dyDescent="0.15">
      <c r="D487" s="2"/>
    </row>
    <row r="488" spans="4:4" ht="12.75" x14ac:dyDescent="0.15">
      <c r="D488" s="2"/>
    </row>
    <row r="489" spans="4:4" ht="12.75" x14ac:dyDescent="0.15">
      <c r="D489" s="2"/>
    </row>
    <row r="490" spans="4:4" ht="12.75" x14ac:dyDescent="0.15">
      <c r="D490" s="2"/>
    </row>
    <row r="491" spans="4:4" ht="12.75" x14ac:dyDescent="0.15">
      <c r="D491" s="2"/>
    </row>
    <row r="492" spans="4:4" ht="12.75" x14ac:dyDescent="0.15">
      <c r="D492" s="2"/>
    </row>
    <row r="493" spans="4:4" ht="12.75" x14ac:dyDescent="0.15">
      <c r="D493" s="2"/>
    </row>
    <row r="494" spans="4:4" ht="12.75" x14ac:dyDescent="0.15">
      <c r="D494" s="2"/>
    </row>
    <row r="495" spans="4:4" ht="12.75" x14ac:dyDescent="0.15">
      <c r="D495" s="2"/>
    </row>
    <row r="496" spans="4:4" ht="12.75" x14ac:dyDescent="0.15">
      <c r="D496" s="2"/>
    </row>
    <row r="497" spans="4:4" ht="12.75" x14ac:dyDescent="0.15">
      <c r="D497" s="2"/>
    </row>
    <row r="498" spans="4:4" ht="12.75" x14ac:dyDescent="0.15">
      <c r="D498" s="2"/>
    </row>
    <row r="499" spans="4:4" ht="12.75" x14ac:dyDescent="0.15">
      <c r="D499" s="2"/>
    </row>
    <row r="500" spans="4:4" ht="12.75" x14ac:dyDescent="0.15">
      <c r="D500" s="2"/>
    </row>
    <row r="501" spans="4:4" ht="12.75" x14ac:dyDescent="0.15">
      <c r="D501" s="2"/>
    </row>
    <row r="502" spans="4:4" ht="12.75" x14ac:dyDescent="0.15">
      <c r="D502" s="2"/>
    </row>
    <row r="503" spans="4:4" ht="12.75" x14ac:dyDescent="0.15">
      <c r="D503" s="2"/>
    </row>
    <row r="504" spans="4:4" ht="12.75" x14ac:dyDescent="0.15">
      <c r="D504" s="2"/>
    </row>
    <row r="505" spans="4:4" ht="12.75" x14ac:dyDescent="0.15">
      <c r="D505" s="2"/>
    </row>
    <row r="506" spans="4:4" ht="12.75" x14ac:dyDescent="0.15">
      <c r="D506" s="2"/>
    </row>
    <row r="507" spans="4:4" ht="12.75" x14ac:dyDescent="0.15">
      <c r="D507" s="2"/>
    </row>
    <row r="508" spans="4:4" ht="12.75" x14ac:dyDescent="0.15">
      <c r="D508" s="2"/>
    </row>
    <row r="509" spans="4:4" ht="12.75" x14ac:dyDescent="0.15">
      <c r="D509" s="2"/>
    </row>
    <row r="510" spans="4:4" ht="12.75" x14ac:dyDescent="0.15">
      <c r="D510" s="2"/>
    </row>
    <row r="511" spans="4:4" ht="12.75" x14ac:dyDescent="0.15">
      <c r="D511" s="2"/>
    </row>
    <row r="512" spans="4:4" ht="12.75" x14ac:dyDescent="0.15">
      <c r="D512" s="2"/>
    </row>
    <row r="513" spans="4:4" ht="12.75" x14ac:dyDescent="0.15">
      <c r="D513" s="2"/>
    </row>
    <row r="514" spans="4:4" ht="12.75" x14ac:dyDescent="0.15">
      <c r="D514" s="2"/>
    </row>
    <row r="515" spans="4:4" ht="12.75" x14ac:dyDescent="0.15">
      <c r="D515" s="2"/>
    </row>
    <row r="516" spans="4:4" ht="12.75" x14ac:dyDescent="0.15">
      <c r="D516" s="2"/>
    </row>
    <row r="517" spans="4:4" ht="12.75" x14ac:dyDescent="0.15">
      <c r="D517" s="2"/>
    </row>
    <row r="518" spans="4:4" ht="12.75" x14ac:dyDescent="0.15">
      <c r="D518" s="2"/>
    </row>
    <row r="519" spans="4:4" ht="12.75" x14ac:dyDescent="0.15">
      <c r="D519" s="2"/>
    </row>
    <row r="520" spans="4:4" ht="12.75" x14ac:dyDescent="0.15">
      <c r="D520" s="2"/>
    </row>
    <row r="521" spans="4:4" ht="12.75" x14ac:dyDescent="0.15">
      <c r="D521" s="2"/>
    </row>
    <row r="522" spans="4:4" ht="12.75" x14ac:dyDescent="0.15">
      <c r="D522" s="2"/>
    </row>
    <row r="523" spans="4:4" ht="12.75" x14ac:dyDescent="0.15">
      <c r="D523" s="2"/>
    </row>
    <row r="524" spans="4:4" ht="12.75" x14ac:dyDescent="0.15">
      <c r="D524" s="2"/>
    </row>
    <row r="525" spans="4:4" ht="12.75" x14ac:dyDescent="0.15">
      <c r="D525" s="2"/>
    </row>
    <row r="526" spans="4:4" ht="12.75" x14ac:dyDescent="0.15">
      <c r="D526" s="2"/>
    </row>
    <row r="527" spans="4:4" ht="12.75" x14ac:dyDescent="0.15">
      <c r="D527" s="2"/>
    </row>
    <row r="528" spans="4:4" ht="12.75" x14ac:dyDescent="0.15">
      <c r="D528" s="2"/>
    </row>
    <row r="529" spans="4:4" ht="12.75" x14ac:dyDescent="0.15">
      <c r="D529" s="2"/>
    </row>
    <row r="530" spans="4:4" ht="12.75" x14ac:dyDescent="0.15">
      <c r="D530" s="2"/>
    </row>
    <row r="531" spans="4:4" ht="12.75" x14ac:dyDescent="0.15">
      <c r="D531" s="2"/>
    </row>
    <row r="532" spans="4:4" ht="12.75" x14ac:dyDescent="0.15">
      <c r="D532" s="2"/>
    </row>
    <row r="533" spans="4:4" ht="12.75" x14ac:dyDescent="0.15">
      <c r="D533" s="2"/>
    </row>
    <row r="534" spans="4:4" ht="12.75" x14ac:dyDescent="0.15">
      <c r="D534" s="2"/>
    </row>
    <row r="535" spans="4:4" ht="12.75" x14ac:dyDescent="0.15">
      <c r="D535" s="2"/>
    </row>
    <row r="536" spans="4:4" ht="12.75" x14ac:dyDescent="0.15">
      <c r="D536" s="2"/>
    </row>
    <row r="537" spans="4:4" ht="12.75" x14ac:dyDescent="0.15">
      <c r="D537" s="2"/>
    </row>
    <row r="538" spans="4:4" ht="12.75" x14ac:dyDescent="0.15">
      <c r="D538" s="2"/>
    </row>
    <row r="539" spans="4:4" ht="12.75" x14ac:dyDescent="0.15">
      <c r="D539" s="2"/>
    </row>
    <row r="540" spans="4:4" ht="12.75" x14ac:dyDescent="0.15">
      <c r="D540" s="2"/>
    </row>
    <row r="541" spans="4:4" ht="12.75" x14ac:dyDescent="0.15">
      <c r="D541" s="2"/>
    </row>
    <row r="542" spans="4:4" ht="12.75" x14ac:dyDescent="0.15">
      <c r="D542" s="2"/>
    </row>
    <row r="543" spans="4:4" ht="12.75" x14ac:dyDescent="0.15">
      <c r="D543" s="2"/>
    </row>
    <row r="544" spans="4:4" ht="12.75" x14ac:dyDescent="0.15">
      <c r="D544" s="2"/>
    </row>
    <row r="545" spans="4:4" ht="12.75" x14ac:dyDescent="0.15">
      <c r="D545" s="2"/>
    </row>
    <row r="546" spans="4:4" ht="12.75" x14ac:dyDescent="0.15">
      <c r="D546" s="2"/>
    </row>
    <row r="547" spans="4:4" ht="12.75" x14ac:dyDescent="0.15">
      <c r="D547" s="2"/>
    </row>
    <row r="548" spans="4:4" ht="12.75" x14ac:dyDescent="0.15">
      <c r="D548" s="2"/>
    </row>
    <row r="549" spans="4:4" ht="12.75" x14ac:dyDescent="0.15">
      <c r="D549" s="2"/>
    </row>
    <row r="550" spans="4:4" ht="12.75" x14ac:dyDescent="0.15">
      <c r="D550" s="2"/>
    </row>
    <row r="551" spans="4:4" ht="12.75" x14ac:dyDescent="0.15">
      <c r="D551" s="2"/>
    </row>
    <row r="552" spans="4:4" ht="12.75" x14ac:dyDescent="0.15">
      <c r="D552" s="2"/>
    </row>
    <row r="553" spans="4:4" ht="12.75" x14ac:dyDescent="0.15">
      <c r="D553" s="2"/>
    </row>
    <row r="554" spans="4:4" ht="12.75" x14ac:dyDescent="0.15">
      <c r="D554" s="2"/>
    </row>
    <row r="555" spans="4:4" ht="12.75" x14ac:dyDescent="0.15">
      <c r="D555" s="2"/>
    </row>
    <row r="556" spans="4:4" ht="12.75" x14ac:dyDescent="0.15">
      <c r="D556" s="2"/>
    </row>
    <row r="557" spans="4:4" ht="12.75" x14ac:dyDescent="0.15">
      <c r="D557" s="2"/>
    </row>
    <row r="558" spans="4:4" ht="12.75" x14ac:dyDescent="0.15">
      <c r="D558" s="2"/>
    </row>
    <row r="559" spans="4:4" ht="12.75" x14ac:dyDescent="0.15">
      <c r="D559" s="2"/>
    </row>
    <row r="560" spans="4:4" ht="12.75" x14ac:dyDescent="0.15">
      <c r="D560" s="2"/>
    </row>
    <row r="561" spans="4:4" ht="12.75" x14ac:dyDescent="0.15">
      <c r="D561" s="2"/>
    </row>
    <row r="562" spans="4:4" ht="12.75" x14ac:dyDescent="0.15">
      <c r="D562" s="2"/>
    </row>
    <row r="563" spans="4:4" ht="12.75" x14ac:dyDescent="0.15">
      <c r="D563" s="2"/>
    </row>
    <row r="564" spans="4:4" ht="12.75" x14ac:dyDescent="0.15">
      <c r="D564" s="2"/>
    </row>
    <row r="565" spans="4:4" ht="12.75" x14ac:dyDescent="0.15">
      <c r="D565" s="2"/>
    </row>
    <row r="566" spans="4:4" ht="12.75" x14ac:dyDescent="0.15">
      <c r="D566" s="2"/>
    </row>
    <row r="567" spans="4:4" ht="12.75" x14ac:dyDescent="0.15">
      <c r="D567" s="2"/>
    </row>
    <row r="568" spans="4:4" ht="12.75" x14ac:dyDescent="0.15">
      <c r="D568" s="2"/>
    </row>
    <row r="569" spans="4:4" ht="12.75" x14ac:dyDescent="0.15">
      <c r="D569" s="2"/>
    </row>
    <row r="570" spans="4:4" ht="12.75" x14ac:dyDescent="0.15">
      <c r="D570" s="2"/>
    </row>
    <row r="571" spans="4:4" ht="12.75" x14ac:dyDescent="0.15">
      <c r="D571" s="2"/>
    </row>
    <row r="572" spans="4:4" ht="12.75" x14ac:dyDescent="0.15">
      <c r="D572" s="2"/>
    </row>
    <row r="573" spans="4:4" ht="12.75" x14ac:dyDescent="0.15">
      <c r="D573" s="2"/>
    </row>
    <row r="574" spans="4:4" ht="12.75" x14ac:dyDescent="0.15">
      <c r="D574" s="2"/>
    </row>
    <row r="575" spans="4:4" ht="12.75" x14ac:dyDescent="0.15">
      <c r="D575" s="2"/>
    </row>
    <row r="576" spans="4:4" ht="12.75" x14ac:dyDescent="0.15">
      <c r="D576" s="2"/>
    </row>
    <row r="577" spans="4:4" ht="12.75" x14ac:dyDescent="0.15">
      <c r="D577" s="2"/>
    </row>
    <row r="578" spans="4:4" ht="12.75" x14ac:dyDescent="0.15">
      <c r="D578" s="2"/>
    </row>
    <row r="579" spans="4:4" ht="12.75" x14ac:dyDescent="0.15">
      <c r="D579" s="2"/>
    </row>
    <row r="580" spans="4:4" ht="12.75" x14ac:dyDescent="0.15">
      <c r="D580" s="2"/>
    </row>
    <row r="581" spans="4:4" ht="12.75" x14ac:dyDescent="0.15">
      <c r="D581" s="2"/>
    </row>
    <row r="582" spans="4:4" ht="12.75" x14ac:dyDescent="0.15">
      <c r="D582" s="2"/>
    </row>
    <row r="583" spans="4:4" ht="12.75" x14ac:dyDescent="0.15">
      <c r="D583" s="2"/>
    </row>
    <row r="584" spans="4:4" ht="12.75" x14ac:dyDescent="0.15">
      <c r="D584" s="2"/>
    </row>
    <row r="585" spans="4:4" ht="12.75" x14ac:dyDescent="0.15">
      <c r="D585" s="2"/>
    </row>
    <row r="586" spans="4:4" ht="12.75" x14ac:dyDescent="0.15">
      <c r="D586" s="2"/>
    </row>
    <row r="587" spans="4:4" ht="12.75" x14ac:dyDescent="0.15">
      <c r="D587" s="2"/>
    </row>
    <row r="588" spans="4:4" ht="12.75" x14ac:dyDescent="0.15">
      <c r="D588" s="2"/>
    </row>
    <row r="589" spans="4:4" ht="12.75" x14ac:dyDescent="0.15">
      <c r="D589" s="2"/>
    </row>
    <row r="590" spans="4:4" ht="12.75" x14ac:dyDescent="0.15">
      <c r="D590" s="2"/>
    </row>
    <row r="591" spans="4:4" ht="12.75" x14ac:dyDescent="0.15">
      <c r="D591" s="2"/>
    </row>
    <row r="592" spans="4:4" ht="12.75" x14ac:dyDescent="0.15">
      <c r="D592" s="2"/>
    </row>
    <row r="593" spans="4:4" ht="12.75" x14ac:dyDescent="0.15">
      <c r="D593" s="2"/>
    </row>
    <row r="594" spans="4:4" ht="12.75" x14ac:dyDescent="0.15">
      <c r="D594" s="2"/>
    </row>
    <row r="595" spans="4:4" ht="12.75" x14ac:dyDescent="0.15">
      <c r="D595" s="2"/>
    </row>
    <row r="596" spans="4:4" ht="12.75" x14ac:dyDescent="0.15">
      <c r="D596" s="2"/>
    </row>
    <row r="597" spans="4:4" ht="12.75" x14ac:dyDescent="0.15">
      <c r="D597" s="2"/>
    </row>
    <row r="598" spans="4:4" ht="12.75" x14ac:dyDescent="0.15">
      <c r="D598" s="2"/>
    </row>
    <row r="599" spans="4:4" ht="12.75" x14ac:dyDescent="0.15">
      <c r="D599" s="2"/>
    </row>
    <row r="600" spans="4:4" ht="12.75" x14ac:dyDescent="0.15">
      <c r="D600" s="2"/>
    </row>
    <row r="601" spans="4:4" ht="12.75" x14ac:dyDescent="0.15">
      <c r="D601" s="2"/>
    </row>
    <row r="602" spans="4:4" ht="12.75" x14ac:dyDescent="0.15">
      <c r="D602" s="2"/>
    </row>
    <row r="603" spans="4:4" ht="12.75" x14ac:dyDescent="0.15">
      <c r="D603" s="2"/>
    </row>
    <row r="604" spans="4:4" ht="12.75" x14ac:dyDescent="0.15">
      <c r="D604" s="2"/>
    </row>
    <row r="605" spans="4:4" ht="12.75" x14ac:dyDescent="0.15">
      <c r="D605" s="2"/>
    </row>
    <row r="606" spans="4:4" ht="12.75" x14ac:dyDescent="0.15">
      <c r="D606" s="2"/>
    </row>
    <row r="607" spans="4:4" ht="12.75" x14ac:dyDescent="0.15">
      <c r="D607" s="2"/>
    </row>
    <row r="608" spans="4:4" ht="12.75" x14ac:dyDescent="0.15">
      <c r="D608" s="2"/>
    </row>
    <row r="609" spans="4:4" ht="12.75" x14ac:dyDescent="0.15">
      <c r="D609" s="2"/>
    </row>
    <row r="610" spans="4:4" ht="12.75" x14ac:dyDescent="0.15">
      <c r="D610" s="2"/>
    </row>
    <row r="611" spans="4:4" ht="12.75" x14ac:dyDescent="0.15">
      <c r="D611" s="2"/>
    </row>
    <row r="612" spans="4:4" ht="12.75" x14ac:dyDescent="0.15">
      <c r="D612" s="2"/>
    </row>
    <row r="613" spans="4:4" ht="12.75" x14ac:dyDescent="0.15">
      <c r="D613" s="2"/>
    </row>
    <row r="614" spans="4:4" ht="12.75" x14ac:dyDescent="0.15">
      <c r="D614" s="2"/>
    </row>
    <row r="615" spans="4:4" ht="12.75" x14ac:dyDescent="0.15">
      <c r="D615" s="2"/>
    </row>
    <row r="616" spans="4:4" ht="12.75" x14ac:dyDescent="0.15">
      <c r="D616" s="2"/>
    </row>
    <row r="617" spans="4:4" ht="12.75" x14ac:dyDescent="0.15">
      <c r="D617" s="2"/>
    </row>
    <row r="618" spans="4:4" ht="12.75" x14ac:dyDescent="0.15">
      <c r="D618" s="2"/>
    </row>
    <row r="619" spans="4:4" ht="12.75" x14ac:dyDescent="0.15">
      <c r="D619" s="2"/>
    </row>
    <row r="620" spans="4:4" ht="12.75" x14ac:dyDescent="0.15">
      <c r="D620" s="2"/>
    </row>
    <row r="621" spans="4:4" ht="12.75" x14ac:dyDescent="0.15">
      <c r="D621" s="2"/>
    </row>
    <row r="622" spans="4:4" ht="12.75" x14ac:dyDescent="0.15">
      <c r="D622" s="2"/>
    </row>
    <row r="623" spans="4:4" ht="12.75" x14ac:dyDescent="0.15">
      <c r="D623" s="2"/>
    </row>
    <row r="624" spans="4:4" ht="12.75" x14ac:dyDescent="0.15">
      <c r="D624" s="2"/>
    </row>
    <row r="625" spans="4:4" ht="12.75" x14ac:dyDescent="0.15">
      <c r="D625" s="2"/>
    </row>
    <row r="626" spans="4:4" ht="12.75" x14ac:dyDescent="0.15">
      <c r="D626" s="2"/>
    </row>
    <row r="627" spans="4:4" ht="12.75" x14ac:dyDescent="0.15">
      <c r="D627" s="2"/>
    </row>
    <row r="628" spans="4:4" ht="12.75" x14ac:dyDescent="0.15">
      <c r="D628" s="2"/>
    </row>
    <row r="629" spans="4:4" ht="12.75" x14ac:dyDescent="0.15">
      <c r="D629" s="2"/>
    </row>
    <row r="630" spans="4:4" ht="12.75" x14ac:dyDescent="0.15">
      <c r="D630" s="2"/>
    </row>
    <row r="631" spans="4:4" ht="12.75" x14ac:dyDescent="0.15">
      <c r="D631" s="2"/>
    </row>
    <row r="632" spans="4:4" ht="12.75" x14ac:dyDescent="0.15">
      <c r="D632" s="2"/>
    </row>
    <row r="633" spans="4:4" ht="12.75" x14ac:dyDescent="0.15">
      <c r="D633" s="2"/>
    </row>
    <row r="634" spans="4:4" ht="12.75" x14ac:dyDescent="0.15">
      <c r="D634" s="2"/>
    </row>
    <row r="635" spans="4:4" ht="12.75" x14ac:dyDescent="0.15">
      <c r="D635" s="2"/>
    </row>
    <row r="636" spans="4:4" ht="12.75" x14ac:dyDescent="0.15">
      <c r="D636" s="2"/>
    </row>
    <row r="637" spans="4:4" ht="12.75" x14ac:dyDescent="0.15">
      <c r="D637" s="2"/>
    </row>
    <row r="638" spans="4:4" ht="12.75" x14ac:dyDescent="0.15">
      <c r="D638" s="2"/>
    </row>
    <row r="639" spans="4:4" ht="12.75" x14ac:dyDescent="0.15">
      <c r="D639" s="2"/>
    </row>
    <row r="640" spans="4:4" ht="12.75" x14ac:dyDescent="0.15">
      <c r="D640" s="2"/>
    </row>
    <row r="641" spans="4:4" ht="12.75" x14ac:dyDescent="0.15">
      <c r="D641" s="2"/>
    </row>
    <row r="642" spans="4:4" ht="12.75" x14ac:dyDescent="0.15">
      <c r="D642" s="2"/>
    </row>
    <row r="643" spans="4:4" ht="12.75" x14ac:dyDescent="0.15">
      <c r="D643" s="2"/>
    </row>
    <row r="644" spans="4:4" ht="12.75" x14ac:dyDescent="0.15">
      <c r="D644" s="2"/>
    </row>
    <row r="645" spans="4:4" ht="12.75" x14ac:dyDescent="0.15">
      <c r="D645" s="2"/>
    </row>
    <row r="646" spans="4:4" ht="12.75" x14ac:dyDescent="0.15">
      <c r="D646" s="2"/>
    </row>
    <row r="647" spans="4:4" ht="12.75" x14ac:dyDescent="0.15">
      <c r="D647" s="2"/>
    </row>
    <row r="648" spans="4:4" ht="12.75" x14ac:dyDescent="0.15">
      <c r="D648" s="2"/>
    </row>
    <row r="649" spans="4:4" ht="12.75" x14ac:dyDescent="0.15">
      <c r="D649" s="2"/>
    </row>
    <row r="650" spans="4:4" ht="12.75" x14ac:dyDescent="0.15">
      <c r="D650" s="2"/>
    </row>
    <row r="651" spans="4:4" ht="12.75" x14ac:dyDescent="0.15">
      <c r="D651" s="2"/>
    </row>
    <row r="652" spans="4:4" ht="12.75" x14ac:dyDescent="0.15">
      <c r="D652" s="2"/>
    </row>
    <row r="653" spans="4:4" ht="12.75" x14ac:dyDescent="0.15">
      <c r="D653" s="2"/>
    </row>
    <row r="654" spans="4:4" ht="12.75" x14ac:dyDescent="0.15">
      <c r="D654" s="2"/>
    </row>
    <row r="655" spans="4:4" ht="12.75" x14ac:dyDescent="0.15">
      <c r="D655" s="2"/>
    </row>
    <row r="656" spans="4:4" ht="12.75" x14ac:dyDescent="0.15">
      <c r="D656" s="2"/>
    </row>
    <row r="657" spans="4:4" ht="12.75" x14ac:dyDescent="0.15">
      <c r="D657" s="2"/>
    </row>
    <row r="658" spans="4:4" ht="12.75" x14ac:dyDescent="0.15">
      <c r="D658" s="2"/>
    </row>
    <row r="659" spans="4:4" ht="12.75" x14ac:dyDescent="0.15">
      <c r="D659" s="2"/>
    </row>
    <row r="660" spans="4:4" ht="12.75" x14ac:dyDescent="0.15">
      <c r="D660" s="2"/>
    </row>
    <row r="661" spans="4:4" ht="12.75" x14ac:dyDescent="0.15">
      <c r="D661" s="2"/>
    </row>
    <row r="662" spans="4:4" ht="12.75" x14ac:dyDescent="0.15">
      <c r="D662" s="2"/>
    </row>
    <row r="663" spans="4:4" ht="12.75" x14ac:dyDescent="0.15">
      <c r="D663" s="2"/>
    </row>
    <row r="664" spans="4:4" ht="12.75" x14ac:dyDescent="0.15">
      <c r="D664" s="2"/>
    </row>
    <row r="665" spans="4:4" ht="12.75" x14ac:dyDescent="0.15">
      <c r="D665" s="2"/>
    </row>
    <row r="666" spans="4:4" ht="12.75" x14ac:dyDescent="0.15">
      <c r="D666" s="2"/>
    </row>
    <row r="667" spans="4:4" ht="12.75" x14ac:dyDescent="0.15">
      <c r="D667" s="2"/>
    </row>
    <row r="668" spans="4:4" ht="12.75" x14ac:dyDescent="0.15">
      <c r="D668" s="2"/>
    </row>
    <row r="669" spans="4:4" ht="12.75" x14ac:dyDescent="0.15">
      <c r="D669" s="2"/>
    </row>
    <row r="670" spans="4:4" ht="12.75" x14ac:dyDescent="0.15">
      <c r="D670" s="2"/>
    </row>
    <row r="671" spans="4:4" ht="12.75" x14ac:dyDescent="0.15">
      <c r="D671" s="2"/>
    </row>
    <row r="672" spans="4:4" ht="12.75" x14ac:dyDescent="0.15">
      <c r="D672" s="2"/>
    </row>
    <row r="673" spans="4:4" ht="12.75" x14ac:dyDescent="0.15">
      <c r="D673" s="2"/>
    </row>
    <row r="674" spans="4:4" ht="12.75" x14ac:dyDescent="0.15">
      <c r="D674" s="2"/>
    </row>
    <row r="675" spans="4:4" ht="12.75" x14ac:dyDescent="0.15">
      <c r="D675" s="2"/>
    </row>
    <row r="676" spans="4:4" ht="12.75" x14ac:dyDescent="0.15">
      <c r="D676" s="2"/>
    </row>
    <row r="677" spans="4:4" ht="12.75" x14ac:dyDescent="0.15">
      <c r="D677" s="2"/>
    </row>
    <row r="678" spans="4:4" ht="12.75" x14ac:dyDescent="0.15">
      <c r="D678" s="2"/>
    </row>
    <row r="679" spans="4:4" ht="12.75" x14ac:dyDescent="0.15">
      <c r="D679" s="2"/>
    </row>
    <row r="680" spans="4:4" ht="12.75" x14ac:dyDescent="0.15">
      <c r="D680" s="2"/>
    </row>
    <row r="681" spans="4:4" ht="12.75" x14ac:dyDescent="0.15">
      <c r="D681" s="2"/>
    </row>
    <row r="682" spans="4:4" ht="12.75" x14ac:dyDescent="0.15">
      <c r="D682" s="2"/>
    </row>
    <row r="683" spans="4:4" ht="12.75" x14ac:dyDescent="0.15">
      <c r="D683" s="2"/>
    </row>
    <row r="684" spans="4:4" ht="12.75" x14ac:dyDescent="0.15">
      <c r="D684" s="2"/>
    </row>
    <row r="685" spans="4:4" ht="12.75" x14ac:dyDescent="0.15">
      <c r="D685" s="2"/>
    </row>
    <row r="686" spans="4:4" ht="12.75" x14ac:dyDescent="0.15">
      <c r="D686" s="2"/>
    </row>
    <row r="687" spans="4:4" ht="12.75" x14ac:dyDescent="0.15">
      <c r="D687" s="2"/>
    </row>
    <row r="688" spans="4:4" ht="12.75" x14ac:dyDescent="0.15">
      <c r="D688" s="2"/>
    </row>
    <row r="689" spans="4:4" ht="12.75" x14ac:dyDescent="0.15">
      <c r="D689" s="2"/>
    </row>
    <row r="690" spans="4:4" ht="12.75" x14ac:dyDescent="0.15">
      <c r="D690" s="2"/>
    </row>
    <row r="691" spans="4:4" ht="12.75" x14ac:dyDescent="0.15">
      <c r="D691" s="2"/>
    </row>
    <row r="692" spans="4:4" ht="12.75" x14ac:dyDescent="0.15">
      <c r="D692" s="2"/>
    </row>
    <row r="693" spans="4:4" ht="12.75" x14ac:dyDescent="0.15">
      <c r="D693" s="2"/>
    </row>
    <row r="694" spans="4:4" ht="12.75" x14ac:dyDescent="0.15">
      <c r="D694" s="2"/>
    </row>
    <row r="695" spans="4:4" ht="12.75" x14ac:dyDescent="0.15">
      <c r="D695" s="2"/>
    </row>
    <row r="696" spans="4:4" ht="12.75" x14ac:dyDescent="0.15">
      <c r="D696" s="2"/>
    </row>
    <row r="697" spans="4:4" ht="12.75" x14ac:dyDescent="0.15">
      <c r="D697" s="2"/>
    </row>
    <row r="698" spans="4:4" ht="12.75" x14ac:dyDescent="0.15">
      <c r="D698" s="2"/>
    </row>
    <row r="699" spans="4:4" ht="12.75" x14ac:dyDescent="0.15">
      <c r="D699" s="2"/>
    </row>
    <row r="700" spans="4:4" ht="12.75" x14ac:dyDescent="0.15">
      <c r="D700" s="2"/>
    </row>
    <row r="701" spans="4:4" ht="12.75" x14ac:dyDescent="0.15">
      <c r="D701" s="2"/>
    </row>
    <row r="702" spans="4:4" ht="12.75" x14ac:dyDescent="0.15">
      <c r="D702" s="2"/>
    </row>
    <row r="703" spans="4:4" ht="12.75" x14ac:dyDescent="0.15">
      <c r="D703" s="2"/>
    </row>
    <row r="704" spans="4:4" ht="12.75" x14ac:dyDescent="0.15">
      <c r="D704" s="2"/>
    </row>
    <row r="705" spans="4:4" ht="12.75" x14ac:dyDescent="0.15">
      <c r="D705" s="2"/>
    </row>
    <row r="706" spans="4:4" ht="12.75" x14ac:dyDescent="0.15">
      <c r="D706" s="2"/>
    </row>
    <row r="707" spans="4:4" ht="12.75" x14ac:dyDescent="0.15">
      <c r="D707" s="2"/>
    </row>
    <row r="708" spans="4:4" ht="12.75" x14ac:dyDescent="0.15">
      <c r="D708" s="2"/>
    </row>
    <row r="709" spans="4:4" ht="12.75" x14ac:dyDescent="0.15">
      <c r="D709" s="2"/>
    </row>
    <row r="710" spans="4:4" ht="12.75" x14ac:dyDescent="0.15">
      <c r="D710" s="2"/>
    </row>
    <row r="711" spans="4:4" ht="12.75" x14ac:dyDescent="0.15">
      <c r="D711" s="2"/>
    </row>
    <row r="712" spans="4:4" ht="12.75" x14ac:dyDescent="0.15">
      <c r="D712" s="2"/>
    </row>
    <row r="713" spans="4:4" ht="12.75" x14ac:dyDescent="0.15">
      <c r="D713" s="2"/>
    </row>
    <row r="714" spans="4:4" ht="12.75" x14ac:dyDescent="0.15">
      <c r="D714" s="2"/>
    </row>
    <row r="715" spans="4:4" ht="12.75" x14ac:dyDescent="0.15">
      <c r="D715" s="2"/>
    </row>
    <row r="716" spans="4:4" ht="12.75" x14ac:dyDescent="0.15">
      <c r="D716" s="2"/>
    </row>
    <row r="717" spans="4:4" ht="12.75" x14ac:dyDescent="0.15">
      <c r="D717" s="2"/>
    </row>
    <row r="718" spans="4:4" ht="12.75" x14ac:dyDescent="0.15">
      <c r="D718" s="2"/>
    </row>
    <row r="719" spans="4:4" ht="12.75" x14ac:dyDescent="0.15">
      <c r="D719" s="2"/>
    </row>
    <row r="720" spans="4:4" ht="12.75" x14ac:dyDescent="0.15">
      <c r="D720" s="2"/>
    </row>
    <row r="721" spans="4:4" ht="12.75" x14ac:dyDescent="0.15">
      <c r="D721" s="2"/>
    </row>
    <row r="722" spans="4:4" ht="12.75" x14ac:dyDescent="0.15">
      <c r="D722" s="2"/>
    </row>
    <row r="723" spans="4:4" ht="12.75" x14ac:dyDescent="0.15">
      <c r="D723" s="2"/>
    </row>
    <row r="724" spans="4:4" ht="12.75" x14ac:dyDescent="0.15">
      <c r="D724" s="2"/>
    </row>
    <row r="725" spans="4:4" ht="12.75" x14ac:dyDescent="0.15">
      <c r="D725" s="2"/>
    </row>
    <row r="726" spans="4:4" ht="12.75" x14ac:dyDescent="0.15">
      <c r="D726" s="2"/>
    </row>
    <row r="727" spans="4:4" ht="12.75" x14ac:dyDescent="0.15">
      <c r="D727" s="2"/>
    </row>
    <row r="728" spans="4:4" ht="12.75" x14ac:dyDescent="0.15">
      <c r="D728" s="2"/>
    </row>
    <row r="729" spans="4:4" ht="12.75" x14ac:dyDescent="0.15">
      <c r="D729" s="2"/>
    </row>
    <row r="730" spans="4:4" ht="12.75" x14ac:dyDescent="0.15">
      <c r="D730" s="2"/>
    </row>
    <row r="731" spans="4:4" ht="12.75" x14ac:dyDescent="0.15">
      <c r="D731" s="2"/>
    </row>
    <row r="732" spans="4:4" ht="12.75" x14ac:dyDescent="0.15">
      <c r="D732" s="2"/>
    </row>
    <row r="733" spans="4:4" ht="12.75" x14ac:dyDescent="0.15">
      <c r="D733" s="2"/>
    </row>
    <row r="734" spans="4:4" ht="12.75" x14ac:dyDescent="0.15">
      <c r="D734" s="2"/>
    </row>
    <row r="735" spans="4:4" ht="12.75" x14ac:dyDescent="0.15">
      <c r="D735" s="2"/>
    </row>
    <row r="736" spans="4:4" ht="12.75" x14ac:dyDescent="0.15">
      <c r="D736" s="2"/>
    </row>
    <row r="737" spans="4:4" ht="12.75" x14ac:dyDescent="0.15">
      <c r="D737" s="2"/>
    </row>
    <row r="738" spans="4:4" ht="12.75" x14ac:dyDescent="0.15">
      <c r="D738" s="2"/>
    </row>
    <row r="739" spans="4:4" ht="12.75" x14ac:dyDescent="0.15">
      <c r="D739" s="2"/>
    </row>
    <row r="740" spans="4:4" ht="12.75" x14ac:dyDescent="0.15">
      <c r="D740" s="2"/>
    </row>
    <row r="741" spans="4:4" ht="12.75" x14ac:dyDescent="0.15">
      <c r="D741" s="2"/>
    </row>
    <row r="742" spans="4:4" ht="12.75" x14ac:dyDescent="0.15">
      <c r="D742" s="2"/>
    </row>
    <row r="743" spans="4:4" ht="12.75" x14ac:dyDescent="0.15">
      <c r="D743" s="2"/>
    </row>
    <row r="744" spans="4:4" ht="12.75" x14ac:dyDescent="0.15">
      <c r="D744" s="2"/>
    </row>
    <row r="745" spans="4:4" ht="12.75" x14ac:dyDescent="0.15">
      <c r="D745" s="2"/>
    </row>
    <row r="746" spans="4:4" ht="12.75" x14ac:dyDescent="0.15">
      <c r="D746" s="2"/>
    </row>
    <row r="747" spans="4:4" ht="12.75" x14ac:dyDescent="0.15">
      <c r="D747" s="2"/>
    </row>
    <row r="748" spans="4:4" ht="12.75" x14ac:dyDescent="0.15">
      <c r="D748" s="2"/>
    </row>
    <row r="749" spans="4:4" ht="12.75" x14ac:dyDescent="0.15">
      <c r="D749" s="2"/>
    </row>
    <row r="750" spans="4:4" ht="12.75" x14ac:dyDescent="0.15">
      <c r="D750" s="2"/>
    </row>
    <row r="751" spans="4:4" ht="12.75" x14ac:dyDescent="0.15">
      <c r="D751" s="2"/>
    </row>
    <row r="752" spans="4:4" ht="12.75" x14ac:dyDescent="0.15">
      <c r="D752" s="2"/>
    </row>
    <row r="753" spans="4:4" ht="12.75" x14ac:dyDescent="0.15">
      <c r="D753" s="2"/>
    </row>
    <row r="754" spans="4:4" ht="12.75" x14ac:dyDescent="0.15">
      <c r="D754" s="2"/>
    </row>
    <row r="755" spans="4:4" ht="12.75" x14ac:dyDescent="0.15">
      <c r="D755" s="2"/>
    </row>
    <row r="756" spans="4:4" ht="12.75" x14ac:dyDescent="0.15">
      <c r="D756" s="2"/>
    </row>
    <row r="757" spans="4:4" ht="12.75" x14ac:dyDescent="0.15">
      <c r="D757" s="2"/>
    </row>
    <row r="758" spans="4:4" ht="12.75" x14ac:dyDescent="0.15">
      <c r="D758" s="2"/>
    </row>
    <row r="759" spans="4:4" ht="12.75" x14ac:dyDescent="0.15">
      <c r="D759" s="2"/>
    </row>
    <row r="760" spans="4:4" ht="12.75" x14ac:dyDescent="0.15">
      <c r="D760" s="2"/>
    </row>
    <row r="761" spans="4:4" ht="12.75" x14ac:dyDescent="0.15">
      <c r="D761" s="2"/>
    </row>
    <row r="762" spans="4:4" ht="12.75" x14ac:dyDescent="0.15">
      <c r="D762" s="2"/>
    </row>
    <row r="763" spans="4:4" ht="12.75" x14ac:dyDescent="0.15">
      <c r="D763" s="2"/>
    </row>
    <row r="764" spans="4:4" ht="12.75" x14ac:dyDescent="0.15">
      <c r="D764" s="2"/>
    </row>
    <row r="765" spans="4:4" ht="12.75" x14ac:dyDescent="0.15">
      <c r="D765" s="2"/>
    </row>
    <row r="766" spans="4:4" ht="12.75" x14ac:dyDescent="0.15">
      <c r="D766" s="2"/>
    </row>
    <row r="767" spans="4:4" ht="12.75" x14ac:dyDescent="0.15">
      <c r="D767" s="2"/>
    </row>
    <row r="768" spans="4:4" ht="12.75" x14ac:dyDescent="0.15">
      <c r="D768" s="2"/>
    </row>
    <row r="769" spans="4:4" ht="12.75" x14ac:dyDescent="0.15">
      <c r="D769" s="2"/>
    </row>
    <row r="770" spans="4:4" ht="12.75" x14ac:dyDescent="0.15">
      <c r="D770" s="2"/>
    </row>
    <row r="771" spans="4:4" ht="12.75" x14ac:dyDescent="0.15">
      <c r="D771" s="2"/>
    </row>
    <row r="772" spans="4:4" ht="12.75" x14ac:dyDescent="0.15">
      <c r="D772" s="2"/>
    </row>
    <row r="773" spans="4:4" ht="12.75" x14ac:dyDescent="0.15">
      <c r="D773" s="2"/>
    </row>
    <row r="774" spans="4:4" ht="12.75" x14ac:dyDescent="0.15">
      <c r="D774" s="2"/>
    </row>
    <row r="775" spans="4:4" ht="12.75" x14ac:dyDescent="0.15">
      <c r="D775" s="2"/>
    </row>
    <row r="776" spans="4:4" ht="12.75" x14ac:dyDescent="0.15">
      <c r="D776" s="2"/>
    </row>
    <row r="777" spans="4:4" ht="12.75" x14ac:dyDescent="0.15">
      <c r="D777" s="2"/>
    </row>
    <row r="778" spans="4:4" ht="12.75" x14ac:dyDescent="0.15">
      <c r="D778" s="2"/>
    </row>
    <row r="779" spans="4:4" ht="12.75" x14ac:dyDescent="0.15">
      <c r="D779" s="2"/>
    </row>
    <row r="780" spans="4:4" ht="12.75" x14ac:dyDescent="0.15">
      <c r="D780" s="2"/>
    </row>
    <row r="781" spans="4:4" ht="12.75" x14ac:dyDescent="0.15">
      <c r="D781" s="2"/>
    </row>
    <row r="782" spans="4:4" ht="12.75" x14ac:dyDescent="0.15">
      <c r="D782" s="2"/>
    </row>
    <row r="783" spans="4:4" ht="12.75" x14ac:dyDescent="0.15">
      <c r="D783" s="2"/>
    </row>
    <row r="784" spans="4:4" ht="12.75" x14ac:dyDescent="0.15">
      <c r="D784" s="2"/>
    </row>
    <row r="785" spans="4:4" ht="12.75" x14ac:dyDescent="0.15">
      <c r="D785" s="2"/>
    </row>
    <row r="786" spans="4:4" ht="12.75" x14ac:dyDescent="0.15">
      <c r="D786" s="2"/>
    </row>
    <row r="787" spans="4:4" ht="12.75" x14ac:dyDescent="0.15">
      <c r="D787" s="2"/>
    </row>
    <row r="788" spans="4:4" ht="12.75" x14ac:dyDescent="0.15">
      <c r="D788" s="2"/>
    </row>
    <row r="789" spans="4:4" ht="12.75" x14ac:dyDescent="0.15">
      <c r="D789" s="2"/>
    </row>
    <row r="790" spans="4:4" ht="12.75" x14ac:dyDescent="0.15">
      <c r="D790" s="2"/>
    </row>
    <row r="791" spans="4:4" ht="12.75" x14ac:dyDescent="0.15">
      <c r="D791" s="2"/>
    </row>
    <row r="792" spans="4:4" ht="12.75" x14ac:dyDescent="0.15">
      <c r="D792" s="2"/>
    </row>
    <row r="793" spans="4:4" ht="12.75" x14ac:dyDescent="0.15">
      <c r="D793" s="2"/>
    </row>
    <row r="794" spans="4:4" ht="12.75" x14ac:dyDescent="0.15">
      <c r="D794" s="2"/>
    </row>
    <row r="795" spans="4:4" ht="12.75" x14ac:dyDescent="0.15">
      <c r="D795" s="2"/>
    </row>
    <row r="796" spans="4:4" ht="12.75" x14ac:dyDescent="0.15">
      <c r="D796" s="2"/>
    </row>
    <row r="797" spans="4:4" ht="12.75" x14ac:dyDescent="0.15">
      <c r="D797" s="2"/>
    </row>
    <row r="798" spans="4:4" ht="12.75" x14ac:dyDescent="0.15">
      <c r="D798" s="2"/>
    </row>
    <row r="799" spans="4:4" ht="12.75" x14ac:dyDescent="0.15">
      <c r="D799" s="2"/>
    </row>
    <row r="800" spans="4:4" ht="12.75" x14ac:dyDescent="0.15">
      <c r="D800" s="2"/>
    </row>
    <row r="801" spans="4:4" ht="12.75" x14ac:dyDescent="0.15">
      <c r="D801" s="2"/>
    </row>
    <row r="802" spans="4:4" ht="12.75" x14ac:dyDescent="0.15">
      <c r="D802" s="2"/>
    </row>
    <row r="803" spans="4:4" ht="12.75" x14ac:dyDescent="0.15">
      <c r="D803" s="2"/>
    </row>
    <row r="804" spans="4:4" ht="12.75" x14ac:dyDescent="0.15">
      <c r="D804" s="2"/>
    </row>
    <row r="805" spans="4:4" ht="12.75" x14ac:dyDescent="0.15">
      <c r="D805" s="2"/>
    </row>
    <row r="806" spans="4:4" ht="12.75" x14ac:dyDescent="0.15">
      <c r="D806" s="2"/>
    </row>
    <row r="807" spans="4:4" ht="12.75" x14ac:dyDescent="0.15">
      <c r="D807" s="2"/>
    </row>
    <row r="808" spans="4:4" ht="12.75" x14ac:dyDescent="0.15">
      <c r="D808" s="2"/>
    </row>
    <row r="809" spans="4:4" ht="12.75" x14ac:dyDescent="0.15">
      <c r="D809" s="2"/>
    </row>
    <row r="810" spans="4:4" ht="12.75" x14ac:dyDescent="0.15">
      <c r="D810" s="2"/>
    </row>
    <row r="811" spans="4:4" ht="12.75" x14ac:dyDescent="0.15">
      <c r="D811" s="2"/>
    </row>
    <row r="812" spans="4:4" ht="12.75" x14ac:dyDescent="0.15">
      <c r="D812" s="2"/>
    </row>
    <row r="813" spans="4:4" ht="12.75" x14ac:dyDescent="0.15">
      <c r="D813" s="2"/>
    </row>
    <row r="814" spans="4:4" ht="12.75" x14ac:dyDescent="0.15">
      <c r="D814" s="2"/>
    </row>
    <row r="815" spans="4:4" ht="12.75" x14ac:dyDescent="0.15">
      <c r="D815" s="2"/>
    </row>
    <row r="816" spans="4:4" ht="12.75" x14ac:dyDescent="0.15">
      <c r="D816" s="2"/>
    </row>
    <row r="817" spans="4:4" ht="12.75" x14ac:dyDescent="0.15">
      <c r="D817" s="2"/>
    </row>
    <row r="818" spans="4:4" ht="12.75" x14ac:dyDescent="0.15">
      <c r="D818" s="2"/>
    </row>
    <row r="819" spans="4:4" ht="12.75" x14ac:dyDescent="0.15">
      <c r="D819" s="2"/>
    </row>
    <row r="820" spans="4:4" ht="12.75" x14ac:dyDescent="0.15">
      <c r="D820" s="2"/>
    </row>
    <row r="821" spans="4:4" ht="12.75" x14ac:dyDescent="0.15">
      <c r="D821" s="2"/>
    </row>
    <row r="822" spans="4:4" ht="12.75" x14ac:dyDescent="0.15">
      <c r="D822" s="2"/>
    </row>
    <row r="823" spans="4:4" ht="12.75" x14ac:dyDescent="0.15">
      <c r="D823" s="2"/>
    </row>
    <row r="824" spans="4:4" ht="12.75" x14ac:dyDescent="0.15">
      <c r="D824" s="2"/>
    </row>
    <row r="825" spans="4:4" ht="12.75" x14ac:dyDescent="0.15">
      <c r="D825" s="2"/>
    </row>
    <row r="826" spans="4:4" ht="12.75" x14ac:dyDescent="0.15">
      <c r="D826" s="2"/>
    </row>
    <row r="827" spans="4:4" ht="12.75" x14ac:dyDescent="0.15">
      <c r="D827" s="2"/>
    </row>
    <row r="828" spans="4:4" ht="12.75" x14ac:dyDescent="0.15">
      <c r="D828" s="2"/>
    </row>
    <row r="829" spans="4:4" ht="12.75" x14ac:dyDescent="0.15">
      <c r="D829" s="2"/>
    </row>
    <row r="830" spans="4:4" ht="12.75" x14ac:dyDescent="0.15">
      <c r="D830" s="2"/>
    </row>
    <row r="831" spans="4:4" ht="12.75" x14ac:dyDescent="0.15">
      <c r="D831" s="2"/>
    </row>
    <row r="832" spans="4:4" ht="12.75" x14ac:dyDescent="0.15">
      <c r="D832" s="2"/>
    </row>
    <row r="833" spans="4:4" ht="12.75" x14ac:dyDescent="0.15">
      <c r="D833" s="2"/>
    </row>
    <row r="834" spans="4:4" ht="12.75" x14ac:dyDescent="0.15">
      <c r="D834" s="2"/>
    </row>
    <row r="835" spans="4:4" ht="12.75" x14ac:dyDescent="0.15">
      <c r="D835" s="2"/>
    </row>
    <row r="836" spans="4:4" ht="12.75" x14ac:dyDescent="0.15">
      <c r="D836" s="2"/>
    </row>
    <row r="837" spans="4:4" ht="12.75" x14ac:dyDescent="0.15">
      <c r="D837" s="2"/>
    </row>
    <row r="838" spans="4:4" ht="12.75" x14ac:dyDescent="0.15">
      <c r="D838" s="2"/>
    </row>
    <row r="839" spans="4:4" ht="12.75" x14ac:dyDescent="0.15">
      <c r="D839" s="2"/>
    </row>
    <row r="840" spans="4:4" ht="12.75" x14ac:dyDescent="0.15">
      <c r="D840" s="2"/>
    </row>
    <row r="841" spans="4:4" ht="12.75" x14ac:dyDescent="0.15">
      <c r="D841" s="2"/>
    </row>
    <row r="842" spans="4:4" ht="12.75" x14ac:dyDescent="0.15">
      <c r="D842" s="2"/>
    </row>
    <row r="843" spans="4:4" ht="12.75" x14ac:dyDescent="0.15">
      <c r="D843" s="2"/>
    </row>
    <row r="844" spans="4:4" ht="12.75" x14ac:dyDescent="0.15">
      <c r="D844" s="2"/>
    </row>
    <row r="845" spans="4:4" ht="12.75" x14ac:dyDescent="0.15">
      <c r="D845" s="2"/>
    </row>
    <row r="846" spans="4:4" ht="12.75" x14ac:dyDescent="0.15">
      <c r="D846" s="2"/>
    </row>
    <row r="847" spans="4:4" ht="12.75" x14ac:dyDescent="0.15">
      <c r="D847" s="2"/>
    </row>
    <row r="848" spans="4:4" ht="12.75" x14ac:dyDescent="0.15">
      <c r="D848" s="2"/>
    </row>
    <row r="849" spans="4:4" ht="12.75" x14ac:dyDescent="0.15">
      <c r="D849" s="2"/>
    </row>
    <row r="850" spans="4:4" ht="12.75" x14ac:dyDescent="0.15">
      <c r="D850" s="2"/>
    </row>
    <row r="851" spans="4:4" ht="12.75" x14ac:dyDescent="0.15">
      <c r="D851" s="2"/>
    </row>
    <row r="852" spans="4:4" ht="12.75" x14ac:dyDescent="0.15">
      <c r="D852" s="2"/>
    </row>
    <row r="853" spans="4:4" ht="12.75" x14ac:dyDescent="0.15">
      <c r="D853" s="2"/>
    </row>
    <row r="854" spans="4:4" ht="12.75" x14ac:dyDescent="0.15">
      <c r="D854" s="2"/>
    </row>
    <row r="855" spans="4:4" ht="12.75" x14ac:dyDescent="0.15">
      <c r="D855" s="2"/>
    </row>
    <row r="856" spans="4:4" ht="12.75" x14ac:dyDescent="0.15">
      <c r="D856" s="2"/>
    </row>
    <row r="857" spans="4:4" ht="12.75" x14ac:dyDescent="0.15">
      <c r="D857" s="2"/>
    </row>
    <row r="858" spans="4:4" ht="12.75" x14ac:dyDescent="0.15">
      <c r="D858" s="2"/>
    </row>
    <row r="859" spans="4:4" ht="12.75" x14ac:dyDescent="0.15">
      <c r="D859" s="2"/>
    </row>
    <row r="860" spans="4:4" ht="12.75" x14ac:dyDescent="0.15">
      <c r="D860" s="2"/>
    </row>
    <row r="861" spans="4:4" ht="12.75" x14ac:dyDescent="0.15">
      <c r="D861" s="2"/>
    </row>
    <row r="862" spans="4:4" ht="12.75" x14ac:dyDescent="0.15">
      <c r="D862" s="2"/>
    </row>
    <row r="863" spans="4:4" ht="12.75" x14ac:dyDescent="0.15">
      <c r="D863" s="2"/>
    </row>
    <row r="864" spans="4:4" ht="12.75" x14ac:dyDescent="0.15">
      <c r="D864" s="2"/>
    </row>
    <row r="865" spans="4:4" ht="12.75" x14ac:dyDescent="0.15">
      <c r="D865" s="2"/>
    </row>
    <row r="866" spans="4:4" ht="12.75" x14ac:dyDescent="0.15">
      <c r="D866" s="2"/>
    </row>
    <row r="867" spans="4:4" ht="12.75" x14ac:dyDescent="0.15">
      <c r="D867" s="2"/>
    </row>
    <row r="868" spans="4:4" ht="12.75" x14ac:dyDescent="0.15">
      <c r="D868" s="2"/>
    </row>
    <row r="869" spans="4:4" ht="12.75" x14ac:dyDescent="0.15">
      <c r="D869" s="2"/>
    </row>
    <row r="870" spans="4:4" ht="12.75" x14ac:dyDescent="0.15">
      <c r="D870" s="2"/>
    </row>
    <row r="871" spans="4:4" ht="12.75" x14ac:dyDescent="0.15">
      <c r="D871" s="2"/>
    </row>
    <row r="872" spans="4:4" ht="12.75" x14ac:dyDescent="0.15">
      <c r="D872" s="2"/>
    </row>
    <row r="873" spans="4:4" ht="12.75" x14ac:dyDescent="0.15">
      <c r="D873" s="2"/>
    </row>
    <row r="874" spans="4:4" ht="12.75" x14ac:dyDescent="0.15">
      <c r="D874" s="2"/>
    </row>
    <row r="875" spans="4:4" ht="12.75" x14ac:dyDescent="0.15">
      <c r="D875" s="2"/>
    </row>
    <row r="876" spans="4:4" ht="12.75" x14ac:dyDescent="0.15">
      <c r="D876" s="2"/>
    </row>
    <row r="877" spans="4:4" ht="12.75" x14ac:dyDescent="0.15">
      <c r="D877" s="2"/>
    </row>
    <row r="878" spans="4:4" ht="12.75" x14ac:dyDescent="0.15">
      <c r="D878" s="2"/>
    </row>
    <row r="879" spans="4:4" ht="12.75" x14ac:dyDescent="0.15">
      <c r="D879" s="2"/>
    </row>
    <row r="880" spans="4:4" ht="12.75" x14ac:dyDescent="0.15">
      <c r="D880" s="2"/>
    </row>
    <row r="881" spans="4:4" ht="12.75" x14ac:dyDescent="0.15">
      <c r="D881" s="2"/>
    </row>
    <row r="882" spans="4:4" ht="12.75" x14ac:dyDescent="0.15">
      <c r="D882" s="2"/>
    </row>
    <row r="883" spans="4:4" ht="12.75" x14ac:dyDescent="0.15">
      <c r="D883" s="2"/>
    </row>
    <row r="884" spans="4:4" ht="12.75" x14ac:dyDescent="0.15">
      <c r="D884" s="2"/>
    </row>
    <row r="885" spans="4:4" ht="12.75" x14ac:dyDescent="0.15">
      <c r="D885" s="2"/>
    </row>
    <row r="886" spans="4:4" ht="12.75" x14ac:dyDescent="0.15">
      <c r="D886" s="2"/>
    </row>
    <row r="887" spans="4:4" ht="12.75" x14ac:dyDescent="0.15">
      <c r="D887" s="2"/>
    </row>
    <row r="888" spans="4:4" ht="12.75" x14ac:dyDescent="0.15">
      <c r="D888" s="2"/>
    </row>
    <row r="889" spans="4:4" ht="12.75" x14ac:dyDescent="0.15">
      <c r="D889" s="2"/>
    </row>
    <row r="890" spans="4:4" ht="12.75" x14ac:dyDescent="0.15">
      <c r="D890" s="2"/>
    </row>
    <row r="891" spans="4:4" ht="12.75" x14ac:dyDescent="0.15">
      <c r="D891" s="2"/>
    </row>
    <row r="892" spans="4:4" ht="12.75" x14ac:dyDescent="0.15">
      <c r="D892" s="2"/>
    </row>
    <row r="893" spans="4:4" ht="12.75" x14ac:dyDescent="0.15">
      <c r="D893" s="2"/>
    </row>
    <row r="894" spans="4:4" ht="12.75" x14ac:dyDescent="0.15">
      <c r="D894" s="2"/>
    </row>
    <row r="895" spans="4:4" ht="12.75" x14ac:dyDescent="0.15">
      <c r="D895" s="2"/>
    </row>
    <row r="896" spans="4:4" ht="12.75" x14ac:dyDescent="0.15">
      <c r="D896" s="2"/>
    </row>
    <row r="897" spans="4:4" ht="12.75" x14ac:dyDescent="0.15">
      <c r="D897" s="2"/>
    </row>
    <row r="898" spans="4:4" ht="12.75" x14ac:dyDescent="0.15">
      <c r="D898" s="2"/>
    </row>
    <row r="899" spans="4:4" ht="12.75" x14ac:dyDescent="0.15">
      <c r="D899" s="2"/>
    </row>
    <row r="900" spans="4:4" ht="12.75" x14ac:dyDescent="0.15">
      <c r="D900" s="2"/>
    </row>
    <row r="901" spans="4:4" ht="12.75" x14ac:dyDescent="0.15">
      <c r="D901" s="2"/>
    </row>
    <row r="902" spans="4:4" ht="12.75" x14ac:dyDescent="0.15">
      <c r="D902" s="2"/>
    </row>
    <row r="903" spans="4:4" ht="12.75" x14ac:dyDescent="0.15">
      <c r="D903" s="2"/>
    </row>
    <row r="904" spans="4:4" ht="12.75" x14ac:dyDescent="0.15">
      <c r="D904" s="2"/>
    </row>
    <row r="905" spans="4:4" ht="12.75" x14ac:dyDescent="0.15">
      <c r="D905" s="2"/>
    </row>
    <row r="906" spans="4:4" ht="12.75" x14ac:dyDescent="0.15">
      <c r="D906" s="2"/>
    </row>
    <row r="907" spans="4:4" ht="12.75" x14ac:dyDescent="0.15">
      <c r="D907" s="2"/>
    </row>
    <row r="908" spans="4:4" ht="12.75" x14ac:dyDescent="0.15">
      <c r="D908" s="2"/>
    </row>
    <row r="909" spans="4:4" ht="12.75" x14ac:dyDescent="0.15">
      <c r="D909" s="2"/>
    </row>
    <row r="910" spans="4:4" ht="12.75" x14ac:dyDescent="0.15">
      <c r="D910" s="2"/>
    </row>
    <row r="911" spans="4:4" ht="12.75" x14ac:dyDescent="0.15">
      <c r="D911" s="2"/>
    </row>
    <row r="912" spans="4:4" ht="12.75" x14ac:dyDescent="0.15">
      <c r="D912" s="2"/>
    </row>
    <row r="913" spans="4:4" ht="12.75" x14ac:dyDescent="0.15">
      <c r="D913" s="2"/>
    </row>
    <row r="914" spans="4:4" ht="12.75" x14ac:dyDescent="0.15">
      <c r="D914" s="2"/>
    </row>
    <row r="915" spans="4:4" ht="12.75" x14ac:dyDescent="0.15">
      <c r="D915" s="2"/>
    </row>
    <row r="916" spans="4:4" ht="12.75" x14ac:dyDescent="0.15">
      <c r="D916" s="2"/>
    </row>
    <row r="917" spans="4:4" ht="12.75" x14ac:dyDescent="0.15">
      <c r="D917" s="2"/>
    </row>
    <row r="918" spans="4:4" ht="12.75" x14ac:dyDescent="0.15">
      <c r="D918" s="2"/>
    </row>
    <row r="919" spans="4:4" ht="12.75" x14ac:dyDescent="0.15">
      <c r="D919" s="2"/>
    </row>
    <row r="920" spans="4:4" ht="12.75" x14ac:dyDescent="0.15">
      <c r="D920" s="2"/>
    </row>
    <row r="921" spans="4:4" ht="12.75" x14ac:dyDescent="0.15">
      <c r="D921" s="2"/>
    </row>
    <row r="922" spans="4:4" ht="12.75" x14ac:dyDescent="0.15">
      <c r="D922" s="2"/>
    </row>
    <row r="923" spans="4:4" ht="12.75" x14ac:dyDescent="0.15">
      <c r="D923" s="2"/>
    </row>
    <row r="924" spans="4:4" ht="12.75" x14ac:dyDescent="0.15">
      <c r="D924" s="2"/>
    </row>
    <row r="925" spans="4:4" ht="12.75" x14ac:dyDescent="0.15"/>
    <row r="926" spans="4:4" ht="12.75" x14ac:dyDescent="0.15"/>
    <row r="927" spans="4:4" ht="12.75" x14ac:dyDescent="0.15"/>
    <row r="928" spans="4:4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</sheetData>
  <mergeCells count="59">
    <mergeCell ref="N46:R46"/>
    <mergeCell ref="S46:T46"/>
    <mergeCell ref="N47:R47"/>
    <mergeCell ref="S47:T47"/>
    <mergeCell ref="N43:R43"/>
    <mergeCell ref="S43:T43"/>
    <mergeCell ref="N44:R44"/>
    <mergeCell ref="S44:T44"/>
    <mergeCell ref="N45:R45"/>
    <mergeCell ref="S45:T45"/>
    <mergeCell ref="N40:R40"/>
    <mergeCell ref="S40:T40"/>
    <mergeCell ref="N41:R41"/>
    <mergeCell ref="S41:T41"/>
    <mergeCell ref="N42:R42"/>
    <mergeCell ref="S42:T42"/>
    <mergeCell ref="N37:R37"/>
    <mergeCell ref="S37:T37"/>
    <mergeCell ref="N38:R38"/>
    <mergeCell ref="S38:T38"/>
    <mergeCell ref="N39:R39"/>
    <mergeCell ref="S39:T39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7:Z27"/>
    <mergeCell ref="N35:R35"/>
    <mergeCell ref="S35:T35"/>
    <mergeCell ref="N36:R36"/>
    <mergeCell ref="S36:T36"/>
    <mergeCell ref="N32:R32"/>
    <mergeCell ref="S32:T32"/>
    <mergeCell ref="N33:R33"/>
    <mergeCell ref="S33:T33"/>
    <mergeCell ref="N34:R34"/>
    <mergeCell ref="S34:T34"/>
    <mergeCell ref="N31:R31"/>
    <mergeCell ref="S31:T31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157F-679C-7249-8258-B41D031D741C}">
  <sheetPr>
    <outlinePr summaryBelow="0" summaryRight="0"/>
    <pageSetUpPr fitToPage="1"/>
  </sheetPr>
  <dimension ref="A1:AH968"/>
  <sheetViews>
    <sheetView showWhiteSpace="0" view="pageLayout" topLeftCell="A7" zoomScaleNormal="70" workbookViewId="0">
      <selection activeCell="I25" sqref="I25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7.28125" style="40" customWidth="1"/>
    <col min="5" max="5" width="6.47265625" style="44" customWidth="1"/>
    <col min="6" max="6" width="7.14453125" style="40" customWidth="1"/>
    <col min="7" max="7" width="4.58203125" style="44" customWidth="1"/>
    <col min="8" max="8" width="4.58203125" style="40" customWidth="1"/>
    <col min="9" max="9" width="6.60546875" style="44" customWidth="1"/>
    <col min="10" max="10" width="6.06640625" style="40" customWidth="1"/>
    <col min="11" max="11" width="6.06640625" style="44" customWidth="1"/>
    <col min="12" max="20" width="4.58203125" style="44" customWidth="1"/>
    <col min="21" max="21" width="4.58203125" style="44" hidden="1" customWidth="1"/>
    <col min="22" max="22" width="4.58203125" style="40" hidden="1" customWidth="1"/>
    <col min="23" max="23" width="4.58203125" style="44" hidden="1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2"/>
      <c r="I1" s="56"/>
    </row>
    <row r="2" spans="1:34" ht="12.75" x14ac:dyDescent="0.15">
      <c r="D2" s="2"/>
    </row>
    <row r="3" spans="1:34" ht="12.75" x14ac:dyDescent="0.15">
      <c r="D3" s="2"/>
    </row>
    <row r="4" spans="1:34" ht="12.75" x14ac:dyDescent="0.15">
      <c r="D4" s="2"/>
    </row>
    <row r="5" spans="1:34" ht="12.75" x14ac:dyDescent="0.15">
      <c r="D5" s="2"/>
    </row>
    <row r="6" spans="1:34" ht="12.75" x14ac:dyDescent="0.15">
      <c r="D6" s="2"/>
    </row>
    <row r="7" spans="1:34" ht="12.75" x14ac:dyDescent="0.15">
      <c r="D7" s="2"/>
    </row>
    <row r="8" spans="1:34" ht="12.75" x14ac:dyDescent="0.15">
      <c r="D8" s="2"/>
    </row>
    <row r="9" spans="1:34" ht="12.75" x14ac:dyDescent="0.15">
      <c r="D9" s="2"/>
    </row>
    <row r="10" spans="1:34" ht="12.75" x14ac:dyDescent="0.15">
      <c r="A10" s="2" t="s">
        <v>203</v>
      </c>
      <c r="D10" s="2"/>
    </row>
    <row r="11" spans="1:34" ht="18.600000000000001" customHeight="1" x14ac:dyDescent="0.15">
      <c r="A11" s="58"/>
      <c r="B11" s="32" t="s">
        <v>0</v>
      </c>
      <c r="C11" s="31" t="s">
        <v>1</v>
      </c>
      <c r="D11" s="186" t="s">
        <v>26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81" t="s">
        <v>4</v>
      </c>
      <c r="E12" s="181"/>
      <c r="F12" s="181" t="s">
        <v>5</v>
      </c>
      <c r="G12" s="181"/>
      <c r="H12" s="181" t="s">
        <v>6</v>
      </c>
      <c r="I12" s="181"/>
      <c r="J12" s="181" t="s">
        <v>7</v>
      </c>
      <c r="K12" s="181"/>
      <c r="L12" s="181" t="s">
        <v>8</v>
      </c>
      <c r="M12" s="181"/>
      <c r="N12" s="181" t="s">
        <v>68</v>
      </c>
      <c r="O12" s="181"/>
      <c r="P12" s="181" t="s">
        <v>69</v>
      </c>
      <c r="Q12" s="181"/>
      <c r="R12" s="181" t="s">
        <v>70</v>
      </c>
      <c r="S12" s="181"/>
      <c r="T12" s="181" t="s">
        <v>71</v>
      </c>
      <c r="U12" s="181"/>
      <c r="V12" s="181" t="s">
        <v>72</v>
      </c>
      <c r="W12" s="181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13.5" thickBot="1" x14ac:dyDescent="0.2">
      <c r="A13" s="3" t="s">
        <v>27</v>
      </c>
      <c r="B13" s="28" t="s">
        <v>204</v>
      </c>
      <c r="C13" s="4" t="s">
        <v>34</v>
      </c>
      <c r="D13" s="33" t="s">
        <v>83</v>
      </c>
      <c r="E13" s="45" t="s">
        <v>179</v>
      </c>
      <c r="F13" s="33" t="s">
        <v>106</v>
      </c>
      <c r="G13" s="45" t="s">
        <v>205</v>
      </c>
      <c r="H13" s="33" t="s">
        <v>81</v>
      </c>
      <c r="I13" s="45" t="s">
        <v>191</v>
      </c>
      <c r="J13" s="89"/>
      <c r="K13" s="45"/>
      <c r="L13" s="33"/>
      <c r="M13" s="45" t="s">
        <v>130</v>
      </c>
      <c r="N13" s="33"/>
      <c r="O13" s="45"/>
      <c r="P13" s="33"/>
      <c r="Q13" s="45"/>
      <c r="R13" s="33"/>
      <c r="S13" s="45"/>
      <c r="T13" s="33"/>
      <c r="U13" s="45"/>
      <c r="V13" s="33"/>
      <c r="W13" s="45"/>
      <c r="X13" s="29" t="s">
        <v>37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207</v>
      </c>
      <c r="C14" s="4" t="s">
        <v>34</v>
      </c>
      <c r="D14" s="33" t="s">
        <v>81</v>
      </c>
      <c r="E14" s="45" t="s">
        <v>116</v>
      </c>
      <c r="F14" s="33" t="s">
        <v>81</v>
      </c>
      <c r="G14" s="45" t="s">
        <v>123</v>
      </c>
      <c r="H14" s="33"/>
      <c r="I14" s="45" t="s">
        <v>138</v>
      </c>
      <c r="J14" s="33"/>
      <c r="K14" s="45"/>
      <c r="L14" s="33"/>
      <c r="M14" s="45" t="s">
        <v>130</v>
      </c>
      <c r="N14" s="33"/>
      <c r="O14" s="45"/>
      <c r="P14" s="33"/>
      <c r="Q14" s="45"/>
      <c r="R14" s="33"/>
      <c r="S14" s="45"/>
      <c r="T14" s="33"/>
      <c r="U14" s="45"/>
      <c r="V14" s="33"/>
      <c r="W14" s="45"/>
      <c r="X14" s="29" t="s">
        <v>38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13.5" thickBot="1" x14ac:dyDescent="0.2">
      <c r="A15" s="3" t="s">
        <v>30</v>
      </c>
      <c r="B15" s="30" t="s">
        <v>206</v>
      </c>
      <c r="C15" s="4" t="s">
        <v>34</v>
      </c>
      <c r="D15" s="33" t="s">
        <v>81</v>
      </c>
      <c r="E15" s="45" t="s">
        <v>201</v>
      </c>
      <c r="F15" s="33" t="s">
        <v>112</v>
      </c>
      <c r="G15" s="45" t="s">
        <v>179</v>
      </c>
      <c r="H15" s="33" t="s">
        <v>80</v>
      </c>
      <c r="I15" s="45" t="s">
        <v>140</v>
      </c>
      <c r="J15" s="33"/>
      <c r="K15" s="45"/>
      <c r="L15" s="33"/>
      <c r="M15" s="45" t="s">
        <v>36</v>
      </c>
      <c r="N15" s="33"/>
      <c r="O15" s="45"/>
      <c r="P15" s="33"/>
      <c r="Q15" s="45"/>
      <c r="R15" s="33"/>
      <c r="S15" s="45"/>
      <c r="T15" s="33"/>
      <c r="U15" s="45"/>
      <c r="V15" s="33"/>
      <c r="W15" s="45"/>
      <c r="X15" s="29" t="s">
        <v>37</v>
      </c>
      <c r="Y15" s="3" t="s">
        <v>42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13.5" thickBot="1" x14ac:dyDescent="0.2">
      <c r="A16" s="3"/>
      <c r="B16" s="28"/>
      <c r="C16" s="4"/>
      <c r="D16" s="33"/>
      <c r="E16" s="45"/>
      <c r="F16" s="33"/>
      <c r="G16" s="45"/>
      <c r="H16" s="33"/>
      <c r="I16" s="45"/>
      <c r="J16" s="33"/>
      <c r="K16" s="45"/>
      <c r="L16" s="33"/>
      <c r="M16" s="45" t="s">
        <v>36</v>
      </c>
      <c r="N16" s="33"/>
      <c r="O16" s="45"/>
      <c r="P16" s="33"/>
      <c r="Q16" s="45"/>
      <c r="R16" s="33"/>
      <c r="S16" s="45"/>
      <c r="T16" s="33"/>
      <c r="U16" s="45"/>
      <c r="V16" s="33"/>
      <c r="W16" s="45"/>
      <c r="X16" s="29" t="s">
        <v>39</v>
      </c>
      <c r="Y16" s="3" t="s">
        <v>42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/>
      <c r="B17" s="28"/>
      <c r="C17" s="4"/>
      <c r="D17" s="33"/>
      <c r="E17" s="45"/>
      <c r="F17" s="33"/>
      <c r="G17" s="45"/>
      <c r="H17" s="33"/>
      <c r="I17" s="45"/>
      <c r="J17" s="33"/>
      <c r="K17" s="45"/>
      <c r="L17" s="33"/>
      <c r="M17" s="45"/>
      <c r="N17" s="33"/>
      <c r="O17" s="45"/>
      <c r="P17" s="33"/>
      <c r="Q17" s="45"/>
      <c r="R17" s="33"/>
      <c r="S17" s="45"/>
      <c r="T17" s="33"/>
      <c r="U17" s="45"/>
      <c r="V17" s="33"/>
      <c r="W17" s="45"/>
      <c r="X17" s="29" t="s">
        <v>40</v>
      </c>
      <c r="Y17" s="3" t="s">
        <v>43</v>
      </c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" t="s">
        <v>208</v>
      </c>
      <c r="D19" s="2"/>
      <c r="AB19" s="9"/>
      <c r="AC19" s="10"/>
      <c r="AD19" s="11"/>
      <c r="AE19" s="37"/>
      <c r="AF19" s="49"/>
      <c r="AG19" s="37"/>
      <c r="AH19" s="54"/>
    </row>
    <row r="20" spans="1:34" ht="18.75" customHeight="1" x14ac:dyDescent="0.15">
      <c r="A20" s="58"/>
      <c r="B20" s="32" t="s">
        <v>0</v>
      </c>
      <c r="C20" s="31" t="s">
        <v>1</v>
      </c>
      <c r="D20" s="186" t="s">
        <v>26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31" t="s">
        <v>2</v>
      </c>
      <c r="Y20" s="26" t="s">
        <v>3</v>
      </c>
      <c r="Z20" s="26" t="s">
        <v>25</v>
      </c>
      <c r="AB20" s="9" t="s">
        <v>12</v>
      </c>
      <c r="AC20" s="10"/>
      <c r="AD20" s="11"/>
      <c r="AE20" s="37"/>
      <c r="AF20" s="49"/>
      <c r="AG20" s="37"/>
      <c r="AH20" s="54"/>
    </row>
    <row r="21" spans="1:34" ht="18.75" customHeight="1" thickBot="1" x14ac:dyDescent="0.2">
      <c r="D21" s="181" t="s">
        <v>4</v>
      </c>
      <c r="E21" s="181"/>
      <c r="F21" s="181" t="s">
        <v>5</v>
      </c>
      <c r="G21" s="181"/>
      <c r="H21" s="181" t="s">
        <v>6</v>
      </c>
      <c r="I21" s="181"/>
      <c r="J21" s="181" t="s">
        <v>7</v>
      </c>
      <c r="K21" s="181"/>
      <c r="L21" s="181" t="s">
        <v>8</v>
      </c>
      <c r="M21" s="181"/>
      <c r="N21" s="181" t="s">
        <v>68</v>
      </c>
      <c r="O21" s="181"/>
      <c r="P21" s="181" t="s">
        <v>69</v>
      </c>
      <c r="Q21" s="181"/>
      <c r="R21" s="181" t="s">
        <v>70</v>
      </c>
      <c r="S21" s="181"/>
      <c r="T21" s="181" t="s">
        <v>71</v>
      </c>
      <c r="U21" s="181"/>
      <c r="V21" s="181" t="s">
        <v>72</v>
      </c>
      <c r="W21" s="181"/>
      <c r="X21" s="1"/>
      <c r="Y21" s="1"/>
      <c r="Z21" s="1"/>
      <c r="AB21" s="9" t="s">
        <v>13</v>
      </c>
      <c r="AC21" s="10"/>
      <c r="AD21" s="11"/>
      <c r="AE21" s="37"/>
      <c r="AF21" s="49"/>
      <c r="AG21" s="37"/>
      <c r="AH21" s="54"/>
    </row>
    <row r="22" spans="1:34" ht="13.5" thickBot="1" x14ac:dyDescent="0.2">
      <c r="A22" s="3" t="s">
        <v>27</v>
      </c>
      <c r="B22" s="28" t="s">
        <v>209</v>
      </c>
      <c r="C22" s="4" t="s">
        <v>34</v>
      </c>
      <c r="D22" s="33" t="s">
        <v>80</v>
      </c>
      <c r="E22" s="45" t="s">
        <v>211</v>
      </c>
      <c r="F22" s="33" t="s">
        <v>80</v>
      </c>
      <c r="G22" s="45" t="s">
        <v>213</v>
      </c>
      <c r="H22" s="33" t="s">
        <v>80</v>
      </c>
      <c r="I22" s="45" t="s">
        <v>215</v>
      </c>
      <c r="J22" s="89"/>
      <c r="K22" s="45"/>
      <c r="L22" s="33"/>
      <c r="M22" s="45" t="s">
        <v>130</v>
      </c>
      <c r="N22" s="33"/>
      <c r="O22" s="45"/>
      <c r="P22" s="33"/>
      <c r="Q22" s="45"/>
      <c r="R22" s="33"/>
      <c r="S22" s="45"/>
      <c r="T22" s="33"/>
      <c r="U22" s="45"/>
      <c r="V22" s="33"/>
      <c r="W22" s="45"/>
      <c r="X22" s="29" t="s">
        <v>37</v>
      </c>
      <c r="Y22" s="3" t="s">
        <v>41</v>
      </c>
      <c r="Z22" s="3"/>
      <c r="AB22" s="9"/>
      <c r="AC22" s="10"/>
      <c r="AD22" s="11"/>
      <c r="AE22" s="37"/>
      <c r="AF22" s="49"/>
      <c r="AG22" s="37"/>
      <c r="AH22" s="54"/>
    </row>
    <row r="23" spans="1:34" ht="24.75" thickBot="1" x14ac:dyDescent="0.2">
      <c r="A23" s="3" t="s">
        <v>29</v>
      </c>
      <c r="B23" s="28" t="s">
        <v>156</v>
      </c>
      <c r="C23" s="4" t="s">
        <v>34</v>
      </c>
      <c r="D23" s="33" t="s">
        <v>212</v>
      </c>
      <c r="E23" s="45" t="s">
        <v>194</v>
      </c>
      <c r="F23" s="33" t="s">
        <v>216</v>
      </c>
      <c r="G23" s="45" t="s">
        <v>214</v>
      </c>
      <c r="H23" s="33" t="s">
        <v>216</v>
      </c>
      <c r="I23" s="45" t="s">
        <v>217</v>
      </c>
      <c r="J23" s="33"/>
      <c r="K23" s="45"/>
      <c r="L23" s="33"/>
      <c r="M23" s="45" t="s">
        <v>130</v>
      </c>
      <c r="N23" s="33"/>
      <c r="O23" s="45"/>
      <c r="P23" s="33"/>
      <c r="Q23" s="45"/>
      <c r="R23" s="33"/>
      <c r="S23" s="45"/>
      <c r="T23" s="33"/>
      <c r="U23" s="45"/>
      <c r="V23" s="33"/>
      <c r="W23" s="45"/>
      <c r="X23" s="29" t="s">
        <v>38</v>
      </c>
      <c r="Y23" s="3" t="s">
        <v>41</v>
      </c>
      <c r="Z23" s="3"/>
      <c r="AB23" s="12" t="s">
        <v>14</v>
      </c>
      <c r="AC23" s="10"/>
      <c r="AD23" s="11"/>
      <c r="AE23" s="37"/>
      <c r="AF23" s="49"/>
      <c r="AG23" s="37"/>
      <c r="AH23" s="54"/>
    </row>
    <row r="24" spans="1:34" ht="13.5" thickBot="1" x14ac:dyDescent="0.2">
      <c r="A24" s="3" t="s">
        <v>30</v>
      </c>
      <c r="B24" s="30" t="s">
        <v>210</v>
      </c>
      <c r="C24" s="4" t="s">
        <v>34</v>
      </c>
      <c r="D24" s="33" t="s">
        <v>81</v>
      </c>
      <c r="E24" s="45" t="s">
        <v>79</v>
      </c>
      <c r="F24" s="33" t="s">
        <v>112</v>
      </c>
      <c r="G24" s="45" t="s">
        <v>103</v>
      </c>
      <c r="H24" s="33" t="s">
        <v>112</v>
      </c>
      <c r="I24" s="45" t="s">
        <v>164</v>
      </c>
      <c r="J24" s="33"/>
      <c r="K24" s="45"/>
      <c r="L24" s="33"/>
      <c r="M24" s="45" t="s">
        <v>36</v>
      </c>
      <c r="N24" s="33"/>
      <c r="O24" s="45"/>
      <c r="P24" s="33"/>
      <c r="Q24" s="45"/>
      <c r="R24" s="33"/>
      <c r="S24" s="45"/>
      <c r="T24" s="33"/>
      <c r="U24" s="45"/>
      <c r="V24" s="33"/>
      <c r="W24" s="45"/>
      <c r="X24" s="29" t="s">
        <v>37</v>
      </c>
      <c r="Y24" s="3" t="s">
        <v>42</v>
      </c>
      <c r="Z24" s="3"/>
      <c r="AB24" s="13" t="s">
        <v>15</v>
      </c>
      <c r="AC24" s="14"/>
      <c r="AD24" s="15"/>
      <c r="AE24" s="38"/>
      <c r="AF24" s="50"/>
      <c r="AG24" s="41"/>
      <c r="AH24" s="54"/>
    </row>
    <row r="25" spans="1:34" ht="13.5" thickBot="1" x14ac:dyDescent="0.2">
      <c r="A25" s="3" t="s">
        <v>31</v>
      </c>
      <c r="B25" s="28" t="s">
        <v>59</v>
      </c>
      <c r="C25" s="4" t="s">
        <v>34</v>
      </c>
      <c r="D25" s="33" t="s">
        <v>102</v>
      </c>
      <c r="E25" s="45" t="s">
        <v>34</v>
      </c>
      <c r="F25" s="33" t="s">
        <v>106</v>
      </c>
      <c r="G25" s="45" t="s">
        <v>220</v>
      </c>
      <c r="H25" s="33" t="s">
        <v>147</v>
      </c>
      <c r="I25" s="45" t="s">
        <v>147</v>
      </c>
      <c r="J25" s="33"/>
      <c r="K25" s="45"/>
      <c r="L25" s="33"/>
      <c r="M25" s="45" t="s">
        <v>219</v>
      </c>
      <c r="N25" s="33"/>
      <c r="O25" s="45"/>
      <c r="P25" s="33"/>
      <c r="Q25" s="45"/>
      <c r="R25" s="33"/>
      <c r="S25" s="45"/>
      <c r="T25" s="33"/>
      <c r="U25" s="45"/>
      <c r="V25" s="33"/>
      <c r="W25" s="45"/>
      <c r="X25" s="29" t="s">
        <v>39</v>
      </c>
      <c r="Y25" s="3" t="s">
        <v>42</v>
      </c>
      <c r="Z25" s="3"/>
      <c r="AB25" s="13" t="s">
        <v>16</v>
      </c>
      <c r="AC25" s="14"/>
      <c r="AD25" s="15"/>
      <c r="AE25" s="38"/>
      <c r="AF25" s="50"/>
      <c r="AG25" s="41"/>
      <c r="AH25" s="54"/>
    </row>
    <row r="26" spans="1:34" ht="13.5" thickBot="1" x14ac:dyDescent="0.2">
      <c r="A26" s="3"/>
      <c r="B26" s="28"/>
      <c r="C26" s="4"/>
      <c r="D26" s="33"/>
      <c r="E26" s="45"/>
      <c r="F26" s="33"/>
      <c r="G26" s="45"/>
      <c r="H26" s="33"/>
      <c r="I26" s="45"/>
      <c r="J26" s="33"/>
      <c r="K26" s="45"/>
      <c r="L26" s="33"/>
      <c r="M26" s="45"/>
      <c r="N26" s="33"/>
      <c r="O26" s="45"/>
      <c r="P26" s="33"/>
      <c r="Q26" s="45"/>
      <c r="R26" s="33"/>
      <c r="S26" s="45"/>
      <c r="T26" s="33"/>
      <c r="U26" s="45"/>
      <c r="V26" s="33"/>
      <c r="W26" s="45"/>
      <c r="X26" s="29"/>
      <c r="Y26" s="3"/>
      <c r="Z26" s="3"/>
      <c r="AB26" s="16"/>
      <c r="AC26" s="14"/>
      <c r="AD26" s="15"/>
      <c r="AE26" s="38"/>
      <c r="AF26" s="50"/>
      <c r="AG26" s="41"/>
      <c r="AH26" s="54"/>
    </row>
    <row r="27" spans="1:34" ht="19.899999999999999" customHeight="1" x14ac:dyDescent="0.15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B27" s="13" t="s">
        <v>17</v>
      </c>
      <c r="AC27" s="14"/>
      <c r="AD27" s="15"/>
      <c r="AE27" s="38"/>
      <c r="AF27" s="50"/>
      <c r="AG27" s="41"/>
      <c r="AH27" s="54"/>
    </row>
    <row r="28" spans="1:34" ht="19.899999999999999" customHeight="1" x14ac:dyDescent="0.15">
      <c r="A28" s="5"/>
      <c r="B28" s="65"/>
      <c r="C28" s="6"/>
      <c r="D28" s="34"/>
      <c r="E28" s="46"/>
      <c r="F28" s="34"/>
      <c r="G28" s="46"/>
      <c r="H28" s="34"/>
      <c r="I28" s="46"/>
      <c r="J28" s="34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34"/>
      <c r="W28" s="46"/>
      <c r="AB28" s="13" t="s">
        <v>18</v>
      </c>
      <c r="AC28" s="14"/>
      <c r="AD28" s="15"/>
      <c r="AE28" s="38"/>
      <c r="AF28" s="50"/>
      <c r="AG28" s="41"/>
      <c r="AH28" s="54"/>
    </row>
    <row r="29" spans="1:34" ht="19.899999999999999" customHeight="1" x14ac:dyDescent="0.15">
      <c r="D29" s="2"/>
      <c r="AB29" s="13" t="s">
        <v>19</v>
      </c>
      <c r="AC29" s="14"/>
      <c r="AD29" s="15"/>
      <c r="AE29" s="38"/>
      <c r="AF29" s="50"/>
      <c r="AG29" s="41"/>
      <c r="AH29" s="54"/>
    </row>
    <row r="30" spans="1:34" ht="19.899999999999999" customHeight="1" thickBot="1" x14ac:dyDescent="0.2">
      <c r="D30" s="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43"/>
      <c r="W30" s="57"/>
      <c r="AB30" s="13"/>
      <c r="AC30" s="14"/>
      <c r="AD30" s="15"/>
      <c r="AE30" s="38"/>
      <c r="AF30" s="50"/>
      <c r="AG30" s="41"/>
      <c r="AH30" s="54"/>
    </row>
    <row r="31" spans="1:34" ht="24.75" thickBot="1" x14ac:dyDescent="0.2">
      <c r="B31" s="79" t="s">
        <v>0</v>
      </c>
      <c r="C31" s="80" t="s">
        <v>66</v>
      </c>
      <c r="D31" s="81" t="s">
        <v>44</v>
      </c>
      <c r="E31" s="82" t="s">
        <v>45</v>
      </c>
      <c r="F31" s="82" t="s">
        <v>46</v>
      </c>
      <c r="G31" s="82"/>
      <c r="H31" s="82"/>
      <c r="I31" s="82" t="s">
        <v>65</v>
      </c>
      <c r="J31" s="83"/>
      <c r="K31" s="84"/>
      <c r="L31" s="92"/>
      <c r="M31" s="92"/>
      <c r="N31" s="189" t="s">
        <v>75</v>
      </c>
      <c r="O31" s="189"/>
      <c r="P31" s="189"/>
      <c r="Q31" s="189"/>
      <c r="R31" s="189"/>
      <c r="S31" s="189" t="s">
        <v>74</v>
      </c>
      <c r="T31" s="189"/>
      <c r="U31" s="92"/>
      <c r="V31" s="43"/>
      <c r="W31" s="57"/>
      <c r="AB31" s="17" t="s">
        <v>20</v>
      </c>
      <c r="AC31" s="18"/>
      <c r="AD31" s="19"/>
      <c r="AE31" s="39"/>
      <c r="AF31" s="51"/>
      <c r="AG31" s="42"/>
      <c r="AH31" s="55"/>
    </row>
    <row r="32" spans="1:34" ht="26.25" x14ac:dyDescent="0.15">
      <c r="B32" s="70" t="s">
        <v>58</v>
      </c>
      <c r="C32" s="72">
        <f>D32/E32</f>
        <v>1</v>
      </c>
      <c r="D32" s="68">
        <v>65</v>
      </c>
      <c r="E32" s="59">
        <f>$D$32*1</f>
        <v>65</v>
      </c>
      <c r="F32" s="73">
        <v>1</v>
      </c>
      <c r="G32" s="59"/>
      <c r="H32" s="59"/>
      <c r="I32" s="78" t="s">
        <v>63</v>
      </c>
      <c r="J32" s="69" t="s">
        <v>67</v>
      </c>
      <c r="K32" s="60" t="s">
        <v>64</v>
      </c>
      <c r="L32" s="69"/>
      <c r="M32" s="69"/>
      <c r="N32" s="189" t="s">
        <v>90</v>
      </c>
      <c r="O32" s="189"/>
      <c r="P32" s="189"/>
      <c r="Q32" s="189"/>
      <c r="R32" s="189"/>
      <c r="S32" s="189" t="s">
        <v>91</v>
      </c>
      <c r="T32" s="189"/>
      <c r="U32" s="69"/>
      <c r="V32" s="43"/>
      <c r="W32" s="57"/>
      <c r="AC32"/>
      <c r="AD32"/>
      <c r="AE32"/>
      <c r="AF32"/>
      <c r="AG32"/>
      <c r="AH32"/>
    </row>
    <row r="33" spans="2:23" ht="19.899999999999999" customHeight="1" x14ac:dyDescent="0.15">
      <c r="B33" s="70" t="s">
        <v>59</v>
      </c>
      <c r="C33" s="72">
        <f t="shared" ref="C33:C48" si="0">D33/E33</f>
        <v>0.46153846153846156</v>
      </c>
      <c r="D33" s="68">
        <v>3</v>
      </c>
      <c r="E33" s="59">
        <f>$D$32*0.1</f>
        <v>6.5</v>
      </c>
      <c r="F33" s="73">
        <v>8</v>
      </c>
      <c r="G33" s="59"/>
      <c r="H33" s="59"/>
      <c r="I33" s="66">
        <v>1</v>
      </c>
      <c r="J33" s="59"/>
      <c r="K33" s="61">
        <f>J33/100*100</f>
        <v>0</v>
      </c>
      <c r="L33" s="59"/>
      <c r="M33" s="59"/>
      <c r="N33" s="189" t="s">
        <v>174</v>
      </c>
      <c r="O33" s="189"/>
      <c r="P33" s="189"/>
      <c r="Q33" s="189"/>
      <c r="R33" s="189"/>
      <c r="S33" s="189" t="s">
        <v>178</v>
      </c>
      <c r="T33" s="189"/>
      <c r="U33" s="59"/>
      <c r="V33" s="43"/>
      <c r="W33" s="57"/>
    </row>
    <row r="34" spans="2:23" ht="19.899999999999999" customHeight="1" x14ac:dyDescent="0.15">
      <c r="B34" s="70" t="s">
        <v>73</v>
      </c>
      <c r="C34" s="72">
        <f t="shared" si="0"/>
        <v>0</v>
      </c>
      <c r="D34" s="68"/>
      <c r="E34" s="59">
        <f>$D$32*0.08</f>
        <v>5.2</v>
      </c>
      <c r="F34" s="73">
        <v>8</v>
      </c>
      <c r="G34" s="59"/>
      <c r="H34" s="59"/>
      <c r="I34" s="66">
        <v>2</v>
      </c>
      <c r="J34" s="59"/>
      <c r="K34" s="61">
        <f>J34/94.3*100</f>
        <v>0</v>
      </c>
      <c r="L34" s="59"/>
      <c r="M34" s="59"/>
      <c r="N34" s="189" t="s">
        <v>176</v>
      </c>
      <c r="O34" s="189"/>
      <c r="P34" s="189"/>
      <c r="Q34" s="189"/>
      <c r="R34" s="189"/>
      <c r="S34" s="189">
        <v>36</v>
      </c>
      <c r="T34" s="189"/>
      <c r="U34" s="59"/>
      <c r="V34" s="43"/>
      <c r="W34" s="57"/>
    </row>
    <row r="35" spans="2:23" ht="19.899999999999999" customHeight="1" x14ac:dyDescent="0.15">
      <c r="B35" s="70" t="s">
        <v>60</v>
      </c>
      <c r="C35" s="72">
        <f t="shared" si="0"/>
        <v>0</v>
      </c>
      <c r="D35" s="68"/>
      <c r="E35" s="59">
        <f>$D$32*0.87</f>
        <v>56.55</v>
      </c>
      <c r="F35" s="73">
        <v>1</v>
      </c>
      <c r="G35" s="59"/>
      <c r="H35" s="59"/>
      <c r="I35" s="66">
        <v>3</v>
      </c>
      <c r="J35" s="59"/>
      <c r="K35" s="61">
        <f>J35/90.6*100</f>
        <v>0</v>
      </c>
      <c r="L35" s="59"/>
      <c r="M35" s="59"/>
      <c r="N35" s="189" t="s">
        <v>190</v>
      </c>
      <c r="O35" s="189"/>
      <c r="P35" s="189"/>
      <c r="Q35" s="189"/>
      <c r="R35" s="189"/>
      <c r="S35" s="189" t="s">
        <v>178</v>
      </c>
      <c r="T35" s="189"/>
      <c r="U35" s="59"/>
    </row>
    <row r="36" spans="2:23" ht="12.75" x14ac:dyDescent="0.15">
      <c r="B36" s="70" t="s">
        <v>47</v>
      </c>
      <c r="C36" s="72">
        <f t="shared" si="0"/>
        <v>0</v>
      </c>
      <c r="D36" s="68"/>
      <c r="E36" s="59">
        <f>$D$32*0.85</f>
        <v>55.25</v>
      </c>
      <c r="F36" s="73">
        <v>1</v>
      </c>
      <c r="G36" s="59"/>
      <c r="H36" s="59"/>
      <c r="I36" s="66">
        <v>4</v>
      </c>
      <c r="J36" s="59"/>
      <c r="K36" s="61">
        <f>J36/88.1*100</f>
        <v>0</v>
      </c>
      <c r="L36" s="59"/>
      <c r="M36" s="59"/>
      <c r="N36" s="189" t="s">
        <v>218</v>
      </c>
      <c r="O36" s="189"/>
      <c r="P36" s="189"/>
      <c r="Q36" s="189"/>
      <c r="R36" s="189"/>
      <c r="S36" s="189">
        <v>34</v>
      </c>
      <c r="T36" s="189"/>
      <c r="U36" s="59"/>
    </row>
    <row r="37" spans="2:23" ht="24" x14ac:dyDescent="0.15">
      <c r="B37" s="70" t="s">
        <v>61</v>
      </c>
      <c r="C37" s="72">
        <f t="shared" si="0"/>
        <v>0.69930069930069927</v>
      </c>
      <c r="D37" s="68">
        <v>30</v>
      </c>
      <c r="E37" s="59">
        <f>$D$32*0.66</f>
        <v>42.9</v>
      </c>
      <c r="F37" s="73">
        <v>1</v>
      </c>
      <c r="G37" s="59"/>
      <c r="H37" s="59"/>
      <c r="I37" s="66">
        <v>5</v>
      </c>
      <c r="J37" s="59"/>
      <c r="K37" s="61">
        <f>J37/85.6*100</f>
        <v>0</v>
      </c>
      <c r="L37" s="59"/>
      <c r="M37" s="59"/>
      <c r="N37" s="189" t="s">
        <v>221</v>
      </c>
      <c r="O37" s="189"/>
      <c r="P37" s="189"/>
      <c r="Q37" s="189"/>
      <c r="R37" s="189"/>
      <c r="S37" s="189" t="s">
        <v>222</v>
      </c>
      <c r="T37" s="189"/>
      <c r="U37" s="59"/>
    </row>
    <row r="38" spans="2:23" ht="24" x14ac:dyDescent="0.15">
      <c r="B38" s="70" t="s">
        <v>48</v>
      </c>
      <c r="C38" s="72">
        <f t="shared" si="0"/>
        <v>0</v>
      </c>
      <c r="D38" s="68"/>
      <c r="E38" s="59">
        <f>$D$32*0.72</f>
        <v>46.8</v>
      </c>
      <c r="F38" s="73">
        <v>1</v>
      </c>
      <c r="G38" s="59"/>
      <c r="H38" s="59"/>
      <c r="I38" s="66">
        <v>6</v>
      </c>
      <c r="J38" s="59"/>
      <c r="K38" s="61">
        <f>J38/83.1*100</f>
        <v>0</v>
      </c>
      <c r="L38" s="59"/>
      <c r="M38" s="59"/>
      <c r="N38" s="189"/>
      <c r="O38" s="189"/>
      <c r="P38" s="189"/>
      <c r="Q38" s="189"/>
      <c r="R38" s="189"/>
      <c r="S38" s="189"/>
      <c r="T38" s="189"/>
      <c r="U38" s="59"/>
    </row>
    <row r="39" spans="2:23" ht="19.899999999999999" customHeight="1" x14ac:dyDescent="0.15">
      <c r="B39" s="70" t="s">
        <v>62</v>
      </c>
      <c r="C39" s="72">
        <f t="shared" si="0"/>
        <v>0</v>
      </c>
      <c r="D39" s="68"/>
      <c r="E39" s="59">
        <f>$D$32*0.102</f>
        <v>6.63</v>
      </c>
      <c r="F39" s="73">
        <v>8</v>
      </c>
      <c r="G39" s="59"/>
      <c r="H39" s="59"/>
      <c r="I39" s="66">
        <v>7</v>
      </c>
      <c r="J39" s="59"/>
      <c r="K39" s="61">
        <f>J39/80.7*100</f>
        <v>0</v>
      </c>
      <c r="L39" s="59"/>
      <c r="M39" s="59"/>
      <c r="N39" s="189"/>
      <c r="O39" s="189"/>
      <c r="P39" s="189"/>
      <c r="Q39" s="189"/>
      <c r="R39" s="189"/>
      <c r="S39" s="189"/>
      <c r="T39" s="189"/>
      <c r="U39" s="59"/>
    </row>
    <row r="40" spans="2:23" ht="19.899999999999999" customHeight="1" x14ac:dyDescent="0.15">
      <c r="B40" s="70" t="s">
        <v>49</v>
      </c>
      <c r="C40" s="72">
        <f t="shared" si="0"/>
        <v>0</v>
      </c>
      <c r="D40" s="62"/>
      <c r="E40" s="59">
        <f>$D$32*1.17</f>
        <v>76.05</v>
      </c>
      <c r="F40" s="73">
        <v>1</v>
      </c>
      <c r="G40" s="59"/>
      <c r="H40" s="59"/>
      <c r="I40" s="66">
        <v>8</v>
      </c>
      <c r="J40" s="59"/>
      <c r="K40" s="61">
        <f>J40/78.6*100</f>
        <v>0</v>
      </c>
      <c r="L40" s="59"/>
      <c r="M40" s="59"/>
      <c r="N40" s="189"/>
      <c r="O40" s="189"/>
      <c r="P40" s="189"/>
      <c r="Q40" s="189"/>
      <c r="R40" s="189"/>
      <c r="S40" s="189"/>
      <c r="T40" s="189"/>
      <c r="U40" s="59"/>
    </row>
    <row r="41" spans="2:23" ht="19.899999999999999" customHeight="1" x14ac:dyDescent="0.15">
      <c r="B41" s="70" t="s">
        <v>50</v>
      </c>
      <c r="C41" s="72">
        <f t="shared" si="0"/>
        <v>0</v>
      </c>
      <c r="D41" s="62"/>
      <c r="E41" s="59">
        <f>$D$32*0.91</f>
        <v>59.15</v>
      </c>
      <c r="F41" s="73">
        <v>1</v>
      </c>
      <c r="G41" s="59"/>
      <c r="H41" s="59"/>
      <c r="I41" s="66">
        <v>9</v>
      </c>
      <c r="J41" s="59"/>
      <c r="K41" s="61">
        <f>J41/76.5*100</f>
        <v>0</v>
      </c>
      <c r="L41" s="59"/>
      <c r="M41" s="59"/>
      <c r="N41" s="189"/>
      <c r="O41" s="189"/>
      <c r="P41" s="189"/>
      <c r="Q41" s="189"/>
      <c r="R41" s="189"/>
      <c r="S41" s="189"/>
      <c r="T41" s="189"/>
      <c r="U41" s="59"/>
    </row>
    <row r="42" spans="2:23" ht="12.75" x14ac:dyDescent="0.15">
      <c r="B42" s="70" t="s">
        <v>51</v>
      </c>
      <c r="C42" s="72">
        <f t="shared" si="0"/>
        <v>0</v>
      </c>
      <c r="D42" s="62"/>
      <c r="E42" s="59">
        <f>$D$32*0.29</f>
        <v>18.849999999999998</v>
      </c>
      <c r="F42" s="73">
        <v>8</v>
      </c>
      <c r="G42" s="59"/>
      <c r="H42" s="59"/>
      <c r="I42" s="66">
        <v>10</v>
      </c>
      <c r="J42" s="59"/>
      <c r="K42" s="61">
        <f>J42/74.4*100</f>
        <v>0</v>
      </c>
      <c r="L42" s="59"/>
      <c r="M42" s="59"/>
      <c r="N42" s="189"/>
      <c r="O42" s="189"/>
      <c r="P42" s="189"/>
      <c r="Q42" s="189"/>
      <c r="R42" s="189"/>
      <c r="S42" s="189"/>
      <c r="T42" s="189"/>
      <c r="U42" s="59"/>
    </row>
    <row r="43" spans="2:23" ht="24" x14ac:dyDescent="0.15">
      <c r="B43" s="70" t="s">
        <v>52</v>
      </c>
      <c r="C43" s="72">
        <f t="shared" si="0"/>
        <v>0</v>
      </c>
      <c r="D43" s="62"/>
      <c r="E43" s="59">
        <f>$D$32*0.46</f>
        <v>29.900000000000002</v>
      </c>
      <c r="F43" s="73">
        <v>1</v>
      </c>
      <c r="G43" s="59"/>
      <c r="H43" s="59"/>
      <c r="I43" s="66">
        <v>11</v>
      </c>
      <c r="J43" s="59"/>
      <c r="K43" s="61">
        <f>J43/72.3*100</f>
        <v>0</v>
      </c>
      <c r="L43" s="59"/>
      <c r="M43" s="59"/>
      <c r="N43" s="189"/>
      <c r="O43" s="189"/>
      <c r="P43" s="189"/>
      <c r="Q43" s="189"/>
      <c r="R43" s="189"/>
      <c r="S43" s="189"/>
      <c r="T43" s="189"/>
      <c r="U43" s="59"/>
    </row>
    <row r="44" spans="2:23" ht="24" x14ac:dyDescent="0.15">
      <c r="B44" s="70" t="s">
        <v>53</v>
      </c>
      <c r="C44" s="72">
        <f t="shared" si="0"/>
        <v>0</v>
      </c>
      <c r="D44" s="62"/>
      <c r="E44" s="59">
        <f>$D$32*0.35</f>
        <v>22.75</v>
      </c>
      <c r="F44" s="73">
        <v>1</v>
      </c>
      <c r="G44" s="59"/>
      <c r="H44" s="59"/>
      <c r="I44" s="66">
        <v>12</v>
      </c>
      <c r="J44" s="59"/>
      <c r="K44" s="61">
        <f>J44/70.3*100</f>
        <v>0</v>
      </c>
      <c r="L44" s="59"/>
      <c r="M44" s="59"/>
      <c r="N44" s="189"/>
      <c r="O44" s="189"/>
      <c r="P44" s="189"/>
      <c r="Q44" s="189"/>
      <c r="R44" s="189"/>
      <c r="S44" s="189"/>
      <c r="T44" s="189"/>
      <c r="U44" s="59"/>
    </row>
    <row r="45" spans="2:23" ht="19.899999999999999" customHeight="1" x14ac:dyDescent="0.15">
      <c r="B45" s="70" t="s">
        <v>54</v>
      </c>
      <c r="C45" s="72">
        <f t="shared" si="0"/>
        <v>0</v>
      </c>
      <c r="D45" s="62"/>
      <c r="E45" s="59">
        <f>$D$32*0.4</f>
        <v>26</v>
      </c>
      <c r="F45" s="73">
        <v>1</v>
      </c>
      <c r="G45" s="59"/>
      <c r="H45" s="59"/>
      <c r="I45" s="66">
        <v>13</v>
      </c>
      <c r="J45" s="59"/>
      <c r="K45" s="61">
        <f>J45/68.8*100</f>
        <v>0</v>
      </c>
      <c r="L45" s="59"/>
      <c r="M45" s="59"/>
      <c r="N45" s="189"/>
      <c r="O45" s="189"/>
      <c r="P45" s="189"/>
      <c r="Q45" s="189"/>
      <c r="R45" s="189"/>
      <c r="S45" s="189"/>
      <c r="T45" s="189"/>
      <c r="U45" s="59"/>
    </row>
    <row r="46" spans="2:23" ht="12.75" x14ac:dyDescent="0.15">
      <c r="B46" s="70" t="s">
        <v>55</v>
      </c>
      <c r="C46" s="72">
        <f t="shared" si="0"/>
        <v>1</v>
      </c>
      <c r="D46" s="62">
        <v>87</v>
      </c>
      <c r="E46" s="59">
        <f>$D$46*1</f>
        <v>87</v>
      </c>
      <c r="F46" s="73">
        <v>1</v>
      </c>
      <c r="G46" s="59"/>
      <c r="H46" s="59"/>
      <c r="I46" s="66">
        <v>14</v>
      </c>
      <c r="J46" s="59"/>
      <c r="K46" s="61">
        <f>J46/67.5*100</f>
        <v>0</v>
      </c>
      <c r="L46" s="59"/>
      <c r="M46" s="59"/>
      <c r="N46" s="189"/>
      <c r="O46" s="189"/>
      <c r="P46" s="189"/>
      <c r="Q46" s="189"/>
      <c r="R46" s="189"/>
      <c r="S46" s="189"/>
      <c r="T46" s="189"/>
      <c r="U46" s="59"/>
    </row>
    <row r="47" spans="2:23" ht="12.75" x14ac:dyDescent="0.15">
      <c r="B47" s="70" t="s">
        <v>56</v>
      </c>
      <c r="C47" s="72">
        <f t="shared" si="0"/>
        <v>0</v>
      </c>
      <c r="D47" s="62"/>
      <c r="E47" s="59">
        <f>$D$46*0.85</f>
        <v>73.95</v>
      </c>
      <c r="F47" s="73">
        <v>1</v>
      </c>
      <c r="G47" s="59"/>
      <c r="H47" s="59"/>
      <c r="I47" s="66">
        <v>15</v>
      </c>
      <c r="J47" s="59"/>
      <c r="K47" s="61">
        <f>J47/66.2*100</f>
        <v>0</v>
      </c>
      <c r="L47" s="59"/>
      <c r="M47" s="59"/>
      <c r="N47" s="189"/>
      <c r="O47" s="189"/>
      <c r="P47" s="189"/>
      <c r="Q47" s="189"/>
      <c r="R47" s="189"/>
      <c r="S47" s="189"/>
      <c r="T47" s="189"/>
      <c r="U47" s="59"/>
    </row>
    <row r="48" spans="2:23" ht="12.75" x14ac:dyDescent="0.15">
      <c r="B48" s="71" t="s">
        <v>57</v>
      </c>
      <c r="C48" s="74">
        <f t="shared" si="0"/>
        <v>0</v>
      </c>
      <c r="D48" s="75"/>
      <c r="E48" s="76">
        <f>$D$46*1.2</f>
        <v>104.39999999999999</v>
      </c>
      <c r="F48" s="77">
        <v>1</v>
      </c>
      <c r="G48" s="59"/>
      <c r="H48" s="59"/>
      <c r="I48" s="66">
        <v>16</v>
      </c>
      <c r="J48" s="59"/>
      <c r="K48" s="61">
        <f>J48/65*100</f>
        <v>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2.75" x14ac:dyDescent="0.15">
      <c r="B49" s="66"/>
      <c r="C49" s="59"/>
      <c r="D49" s="62"/>
      <c r="E49" s="59"/>
      <c r="F49" s="59"/>
      <c r="G49" s="59"/>
      <c r="H49" s="59"/>
      <c r="I49" s="66">
        <v>17</v>
      </c>
      <c r="J49" s="59"/>
      <c r="K49" s="61">
        <f>J49/63.8*100</f>
        <v>0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2.75" x14ac:dyDescent="0.15">
      <c r="B50" s="66"/>
      <c r="C50" s="59"/>
      <c r="D50" s="62"/>
      <c r="E50" s="59"/>
      <c r="F50" s="59"/>
      <c r="G50" s="59"/>
      <c r="H50" s="59"/>
      <c r="I50" s="66">
        <v>18</v>
      </c>
      <c r="J50" s="59"/>
      <c r="K50" s="61">
        <f>J50/62.7*100</f>
        <v>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9.899999999999999" customHeight="1" x14ac:dyDescent="0.15">
      <c r="B51" s="66"/>
      <c r="C51" s="59"/>
      <c r="D51" s="62"/>
      <c r="E51" s="59"/>
      <c r="F51" s="59"/>
      <c r="G51" s="59"/>
      <c r="H51" s="59"/>
      <c r="I51" s="66">
        <v>19</v>
      </c>
      <c r="J51" s="59"/>
      <c r="K51" s="61">
        <f>J51/61.6*100</f>
        <v>0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9.899999999999999" customHeight="1" thickBot="1" x14ac:dyDescent="0.2">
      <c r="B52" s="66"/>
      <c r="C52" s="59"/>
      <c r="D52" s="59"/>
      <c r="E52" s="59"/>
      <c r="F52" s="59"/>
      <c r="G52" s="63"/>
      <c r="H52" s="63"/>
      <c r="I52" s="67">
        <v>20</v>
      </c>
      <c r="J52" s="63"/>
      <c r="K52" s="64">
        <f>J52/60*100</f>
        <v>0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2:21" ht="13.5" thickBot="1" x14ac:dyDescent="0.2">
      <c r="B53" s="67"/>
      <c r="C53" s="63"/>
      <c r="D53" s="63"/>
      <c r="E53" s="63"/>
      <c r="F53" s="63"/>
    </row>
    <row r="54" spans="2:21" ht="12.75" x14ac:dyDescent="0.15">
      <c r="D54" s="2"/>
    </row>
    <row r="55" spans="2:21" ht="12.75" x14ac:dyDescent="0.15">
      <c r="D55" s="2"/>
    </row>
    <row r="56" spans="2:21" ht="12.75" x14ac:dyDescent="0.15">
      <c r="D56" s="2"/>
    </row>
    <row r="57" spans="2:21" ht="12.75" x14ac:dyDescent="0.15">
      <c r="D57" s="2"/>
    </row>
    <row r="58" spans="2:21" ht="12.75" x14ac:dyDescent="0.15">
      <c r="D58" s="2"/>
    </row>
    <row r="59" spans="2:21" ht="12.75" x14ac:dyDescent="0.15">
      <c r="D59" s="2"/>
    </row>
    <row r="60" spans="2:21" ht="12.75" x14ac:dyDescent="0.15">
      <c r="D60" s="2"/>
    </row>
    <row r="61" spans="2:21" ht="12.75" x14ac:dyDescent="0.15">
      <c r="D61" s="2"/>
    </row>
    <row r="62" spans="2:21" ht="12.75" x14ac:dyDescent="0.15">
      <c r="D62" s="2"/>
    </row>
    <row r="63" spans="2:21" ht="12.75" x14ac:dyDescent="0.15">
      <c r="D63" s="2"/>
    </row>
    <row r="64" spans="2:21" ht="12.75" x14ac:dyDescent="0.15">
      <c r="D64" s="2"/>
    </row>
    <row r="65" spans="4:4" ht="12.75" x14ac:dyDescent="0.15">
      <c r="D65" s="2"/>
    </row>
    <row r="66" spans="4:4" ht="12.75" x14ac:dyDescent="0.15">
      <c r="D66" s="2"/>
    </row>
    <row r="67" spans="4:4" ht="12.75" x14ac:dyDescent="0.15">
      <c r="D67" s="2"/>
    </row>
    <row r="68" spans="4:4" ht="12.75" x14ac:dyDescent="0.15">
      <c r="D68" s="2"/>
    </row>
    <row r="69" spans="4:4" ht="12.75" x14ac:dyDescent="0.15">
      <c r="D69" s="2"/>
    </row>
    <row r="70" spans="4:4" ht="12.75" x14ac:dyDescent="0.15">
      <c r="D70" s="2"/>
    </row>
    <row r="71" spans="4:4" ht="12.75" x14ac:dyDescent="0.15">
      <c r="D71" s="2"/>
    </row>
    <row r="72" spans="4:4" ht="12.75" x14ac:dyDescent="0.15">
      <c r="D72" s="2"/>
    </row>
    <row r="73" spans="4:4" ht="12.75" x14ac:dyDescent="0.15">
      <c r="D73" s="2"/>
    </row>
    <row r="74" spans="4:4" ht="12.75" x14ac:dyDescent="0.15">
      <c r="D74" s="2"/>
    </row>
    <row r="75" spans="4:4" ht="12.75" x14ac:dyDescent="0.15">
      <c r="D75" s="2"/>
    </row>
    <row r="76" spans="4:4" ht="12.75" x14ac:dyDescent="0.15">
      <c r="D76" s="2"/>
    </row>
    <row r="77" spans="4:4" ht="12.75" x14ac:dyDescent="0.15">
      <c r="D77" s="2"/>
    </row>
    <row r="78" spans="4:4" ht="12.75" x14ac:dyDescent="0.15">
      <c r="D78" s="2"/>
    </row>
    <row r="79" spans="4:4" ht="12.75" x14ac:dyDescent="0.15">
      <c r="D79" s="2"/>
    </row>
    <row r="80" spans="4:4" ht="12.75" x14ac:dyDescent="0.15">
      <c r="D80" s="2"/>
    </row>
    <row r="81" spans="4:4" ht="12.75" x14ac:dyDescent="0.15">
      <c r="D81" s="2"/>
    </row>
    <row r="82" spans="4:4" ht="12.75" x14ac:dyDescent="0.15">
      <c r="D82" s="2"/>
    </row>
    <row r="83" spans="4:4" ht="12.75" x14ac:dyDescent="0.15">
      <c r="D83" s="2"/>
    </row>
    <row r="84" spans="4:4" ht="12.75" x14ac:dyDescent="0.15">
      <c r="D84" s="2"/>
    </row>
    <row r="85" spans="4:4" ht="12.75" x14ac:dyDescent="0.15">
      <c r="D85" s="2"/>
    </row>
    <row r="86" spans="4:4" ht="12.75" x14ac:dyDescent="0.15">
      <c r="D86" s="2"/>
    </row>
    <row r="87" spans="4:4" ht="12.75" x14ac:dyDescent="0.15">
      <c r="D87" s="2"/>
    </row>
    <row r="88" spans="4:4" ht="12.75" x14ac:dyDescent="0.15">
      <c r="D88" s="2"/>
    </row>
    <row r="89" spans="4:4" ht="12.75" x14ac:dyDescent="0.15">
      <c r="D89" s="2"/>
    </row>
    <row r="90" spans="4:4" ht="12.75" x14ac:dyDescent="0.15">
      <c r="D90" s="2"/>
    </row>
    <row r="91" spans="4:4" ht="12.75" x14ac:dyDescent="0.15">
      <c r="D91" s="2"/>
    </row>
    <row r="92" spans="4:4" ht="12.75" x14ac:dyDescent="0.15">
      <c r="D92" s="2"/>
    </row>
    <row r="93" spans="4:4" ht="12.75" x14ac:dyDescent="0.15">
      <c r="D93" s="2"/>
    </row>
    <row r="94" spans="4:4" ht="12.75" x14ac:dyDescent="0.15">
      <c r="D94" s="2"/>
    </row>
    <row r="95" spans="4:4" ht="12.75" x14ac:dyDescent="0.15">
      <c r="D95" s="2"/>
    </row>
    <row r="96" spans="4:4" ht="12.75" x14ac:dyDescent="0.15">
      <c r="D96" s="2"/>
    </row>
    <row r="97" spans="4:4" ht="12.75" x14ac:dyDescent="0.15">
      <c r="D97" s="2"/>
    </row>
    <row r="98" spans="4:4" ht="12.75" x14ac:dyDescent="0.15">
      <c r="D98" s="2"/>
    </row>
    <row r="99" spans="4:4" ht="12.75" x14ac:dyDescent="0.15">
      <c r="D99" s="2"/>
    </row>
    <row r="100" spans="4:4" ht="12.75" x14ac:dyDescent="0.15">
      <c r="D100" s="2"/>
    </row>
    <row r="101" spans="4:4" ht="12.75" x14ac:dyDescent="0.15">
      <c r="D101" s="2"/>
    </row>
    <row r="102" spans="4:4" ht="12.75" x14ac:dyDescent="0.15">
      <c r="D102" s="2"/>
    </row>
    <row r="103" spans="4:4" ht="12.75" x14ac:dyDescent="0.15">
      <c r="D103" s="2"/>
    </row>
    <row r="104" spans="4:4" ht="12.75" x14ac:dyDescent="0.15">
      <c r="D104" s="2"/>
    </row>
    <row r="105" spans="4:4" ht="12.75" x14ac:dyDescent="0.15">
      <c r="D105" s="2"/>
    </row>
    <row r="106" spans="4:4" ht="12.75" x14ac:dyDescent="0.15">
      <c r="D106" s="2"/>
    </row>
    <row r="107" spans="4:4" ht="12.75" x14ac:dyDescent="0.15">
      <c r="D107" s="2"/>
    </row>
    <row r="108" spans="4:4" ht="12.75" x14ac:dyDescent="0.15">
      <c r="D108" s="2"/>
    </row>
    <row r="109" spans="4:4" ht="12.75" x14ac:dyDescent="0.15">
      <c r="D109" s="2"/>
    </row>
    <row r="110" spans="4:4" ht="12.75" x14ac:dyDescent="0.15">
      <c r="D110" s="2"/>
    </row>
    <row r="111" spans="4:4" ht="12.75" x14ac:dyDescent="0.15">
      <c r="D111" s="2"/>
    </row>
    <row r="112" spans="4:4" ht="12.75" x14ac:dyDescent="0.15">
      <c r="D112" s="2"/>
    </row>
    <row r="113" spans="4:4" ht="12.75" x14ac:dyDescent="0.15">
      <c r="D113" s="2"/>
    </row>
    <row r="114" spans="4:4" ht="12.75" x14ac:dyDescent="0.15">
      <c r="D114" s="2"/>
    </row>
    <row r="115" spans="4:4" ht="12.75" x14ac:dyDescent="0.15">
      <c r="D115" s="2"/>
    </row>
    <row r="116" spans="4:4" ht="12.75" x14ac:dyDescent="0.15">
      <c r="D116" s="2"/>
    </row>
    <row r="117" spans="4:4" ht="12.75" x14ac:dyDescent="0.15">
      <c r="D117" s="2"/>
    </row>
    <row r="118" spans="4:4" ht="12.75" x14ac:dyDescent="0.15">
      <c r="D118" s="2"/>
    </row>
    <row r="119" spans="4:4" ht="12.75" x14ac:dyDescent="0.15">
      <c r="D119" s="2"/>
    </row>
    <row r="120" spans="4:4" ht="12.75" x14ac:dyDescent="0.15">
      <c r="D120" s="2"/>
    </row>
    <row r="121" spans="4:4" ht="12.75" x14ac:dyDescent="0.15">
      <c r="D121" s="2"/>
    </row>
    <row r="122" spans="4:4" ht="12.75" x14ac:dyDescent="0.15">
      <c r="D122" s="2"/>
    </row>
    <row r="123" spans="4:4" ht="12.75" x14ac:dyDescent="0.15">
      <c r="D123" s="2"/>
    </row>
    <row r="124" spans="4:4" ht="12.75" x14ac:dyDescent="0.15">
      <c r="D124" s="2"/>
    </row>
    <row r="125" spans="4:4" ht="12.75" x14ac:dyDescent="0.15">
      <c r="D125" s="2"/>
    </row>
    <row r="126" spans="4:4" ht="12.75" x14ac:dyDescent="0.15">
      <c r="D126" s="2"/>
    </row>
    <row r="127" spans="4:4" ht="12.75" x14ac:dyDescent="0.15">
      <c r="D127" s="2"/>
    </row>
    <row r="128" spans="4:4" ht="12.75" x14ac:dyDescent="0.15">
      <c r="D128" s="2"/>
    </row>
    <row r="129" spans="4:4" ht="12.75" x14ac:dyDescent="0.15">
      <c r="D129" s="2"/>
    </row>
    <row r="130" spans="4:4" ht="12.75" x14ac:dyDescent="0.15">
      <c r="D130" s="2"/>
    </row>
    <row r="131" spans="4:4" ht="12.75" x14ac:dyDescent="0.15">
      <c r="D131" s="2"/>
    </row>
    <row r="132" spans="4:4" ht="12.75" x14ac:dyDescent="0.15">
      <c r="D132" s="2"/>
    </row>
    <row r="133" spans="4:4" ht="12.75" x14ac:dyDescent="0.15">
      <c r="D133" s="2"/>
    </row>
    <row r="134" spans="4:4" ht="12.75" x14ac:dyDescent="0.15">
      <c r="D134" s="2"/>
    </row>
    <row r="135" spans="4:4" ht="12.75" x14ac:dyDescent="0.15">
      <c r="D135" s="2"/>
    </row>
    <row r="136" spans="4:4" ht="12.75" x14ac:dyDescent="0.15">
      <c r="D136" s="2"/>
    </row>
    <row r="137" spans="4:4" ht="12.75" x14ac:dyDescent="0.15">
      <c r="D137" s="2"/>
    </row>
    <row r="138" spans="4:4" ht="12.75" x14ac:dyDescent="0.15">
      <c r="D138" s="2"/>
    </row>
    <row r="139" spans="4:4" ht="12.75" x14ac:dyDescent="0.15">
      <c r="D139" s="2"/>
    </row>
    <row r="140" spans="4:4" ht="12.75" x14ac:dyDescent="0.15">
      <c r="D140" s="2"/>
    </row>
    <row r="141" spans="4:4" ht="12.75" x14ac:dyDescent="0.15">
      <c r="D141" s="2"/>
    </row>
    <row r="142" spans="4:4" ht="12.75" x14ac:dyDescent="0.15">
      <c r="D142" s="2"/>
    </row>
    <row r="143" spans="4:4" ht="12.75" x14ac:dyDescent="0.15">
      <c r="D143" s="2"/>
    </row>
    <row r="144" spans="4:4" ht="12.75" x14ac:dyDescent="0.15">
      <c r="D144" s="2"/>
    </row>
    <row r="145" spans="4:4" ht="12.75" x14ac:dyDescent="0.15">
      <c r="D145" s="2"/>
    </row>
    <row r="146" spans="4:4" ht="12.75" x14ac:dyDescent="0.15">
      <c r="D146" s="2"/>
    </row>
    <row r="147" spans="4:4" ht="12.75" x14ac:dyDescent="0.15">
      <c r="D147" s="2"/>
    </row>
    <row r="148" spans="4:4" ht="12.75" x14ac:dyDescent="0.15">
      <c r="D148" s="2"/>
    </row>
    <row r="149" spans="4:4" ht="12.75" x14ac:dyDescent="0.15">
      <c r="D149" s="2"/>
    </row>
    <row r="150" spans="4:4" ht="12.75" x14ac:dyDescent="0.15">
      <c r="D150" s="2"/>
    </row>
    <row r="151" spans="4:4" ht="12.75" x14ac:dyDescent="0.15">
      <c r="D151" s="2"/>
    </row>
    <row r="152" spans="4:4" ht="12.75" x14ac:dyDescent="0.15">
      <c r="D152" s="2"/>
    </row>
    <row r="153" spans="4:4" ht="12.75" x14ac:dyDescent="0.15">
      <c r="D153" s="2"/>
    </row>
    <row r="154" spans="4:4" ht="12.75" x14ac:dyDescent="0.15">
      <c r="D154" s="2"/>
    </row>
    <row r="155" spans="4:4" ht="12.75" x14ac:dyDescent="0.15">
      <c r="D155" s="2"/>
    </row>
    <row r="156" spans="4:4" ht="12.75" x14ac:dyDescent="0.15">
      <c r="D156" s="2"/>
    </row>
    <row r="157" spans="4:4" ht="12.75" x14ac:dyDescent="0.15">
      <c r="D157" s="2"/>
    </row>
    <row r="158" spans="4:4" ht="12.75" x14ac:dyDescent="0.15">
      <c r="D158" s="2"/>
    </row>
    <row r="159" spans="4:4" ht="12.75" x14ac:dyDescent="0.15">
      <c r="D159" s="2"/>
    </row>
    <row r="160" spans="4:4" ht="12.75" x14ac:dyDescent="0.15">
      <c r="D160" s="2"/>
    </row>
    <row r="161" spans="4:4" ht="12.75" x14ac:dyDescent="0.15">
      <c r="D161" s="2"/>
    </row>
    <row r="162" spans="4:4" ht="12.75" x14ac:dyDescent="0.15">
      <c r="D162" s="2"/>
    </row>
    <row r="163" spans="4:4" ht="12.75" x14ac:dyDescent="0.15">
      <c r="D163" s="2"/>
    </row>
    <row r="164" spans="4:4" ht="12.75" x14ac:dyDescent="0.15">
      <c r="D164" s="2"/>
    </row>
    <row r="165" spans="4:4" ht="12.75" x14ac:dyDescent="0.15">
      <c r="D165" s="2"/>
    </row>
    <row r="166" spans="4:4" ht="12.75" x14ac:dyDescent="0.15">
      <c r="D166" s="2"/>
    </row>
    <row r="167" spans="4:4" ht="12.75" x14ac:dyDescent="0.15">
      <c r="D167" s="2"/>
    </row>
    <row r="168" spans="4:4" ht="12.75" x14ac:dyDescent="0.15">
      <c r="D168" s="2"/>
    </row>
    <row r="169" spans="4:4" ht="12.75" x14ac:dyDescent="0.15">
      <c r="D169" s="2"/>
    </row>
    <row r="170" spans="4:4" ht="12.75" x14ac:dyDescent="0.15">
      <c r="D170" s="2"/>
    </row>
    <row r="171" spans="4:4" ht="12.75" x14ac:dyDescent="0.15">
      <c r="D171" s="2"/>
    </row>
    <row r="172" spans="4:4" ht="12.75" x14ac:dyDescent="0.15">
      <c r="D172" s="2"/>
    </row>
    <row r="173" spans="4:4" ht="12.75" x14ac:dyDescent="0.15">
      <c r="D173" s="2"/>
    </row>
    <row r="174" spans="4:4" ht="12.75" x14ac:dyDescent="0.15">
      <c r="D174" s="2"/>
    </row>
    <row r="175" spans="4:4" ht="12.75" x14ac:dyDescent="0.15">
      <c r="D175" s="2"/>
    </row>
    <row r="176" spans="4:4" ht="12.75" x14ac:dyDescent="0.15">
      <c r="D176" s="2"/>
    </row>
    <row r="177" spans="4:4" ht="12.75" x14ac:dyDescent="0.15">
      <c r="D177" s="2"/>
    </row>
    <row r="178" spans="4:4" ht="12.75" x14ac:dyDescent="0.15">
      <c r="D178" s="2"/>
    </row>
    <row r="179" spans="4:4" ht="12.75" x14ac:dyDescent="0.15">
      <c r="D179" s="2"/>
    </row>
    <row r="180" spans="4:4" ht="12.75" x14ac:dyDescent="0.15">
      <c r="D180" s="2"/>
    </row>
    <row r="181" spans="4:4" ht="12.75" x14ac:dyDescent="0.15">
      <c r="D181" s="2"/>
    </row>
    <row r="182" spans="4:4" ht="12.75" x14ac:dyDescent="0.15">
      <c r="D182" s="2"/>
    </row>
    <row r="183" spans="4:4" ht="12.75" x14ac:dyDescent="0.15">
      <c r="D183" s="2"/>
    </row>
    <row r="184" spans="4:4" ht="12.75" x14ac:dyDescent="0.15">
      <c r="D184" s="2"/>
    </row>
    <row r="185" spans="4:4" ht="12.75" x14ac:dyDescent="0.15">
      <c r="D185" s="2"/>
    </row>
    <row r="186" spans="4:4" ht="12.75" x14ac:dyDescent="0.15">
      <c r="D186" s="2"/>
    </row>
    <row r="187" spans="4:4" ht="12.75" x14ac:dyDescent="0.15">
      <c r="D187" s="2"/>
    </row>
    <row r="188" spans="4:4" ht="12.75" x14ac:dyDescent="0.15">
      <c r="D188" s="2"/>
    </row>
    <row r="189" spans="4:4" ht="12.75" x14ac:dyDescent="0.15">
      <c r="D189" s="2"/>
    </row>
    <row r="190" spans="4:4" ht="12.75" x14ac:dyDescent="0.15">
      <c r="D190" s="2"/>
    </row>
    <row r="191" spans="4:4" ht="12.75" x14ac:dyDescent="0.15">
      <c r="D191" s="2"/>
    </row>
    <row r="192" spans="4:4" ht="12.75" x14ac:dyDescent="0.15">
      <c r="D192" s="2"/>
    </row>
    <row r="193" spans="4:4" ht="12.75" x14ac:dyDescent="0.15">
      <c r="D193" s="2"/>
    </row>
    <row r="194" spans="4:4" ht="12.75" x14ac:dyDescent="0.15">
      <c r="D194" s="2"/>
    </row>
    <row r="195" spans="4:4" ht="12.75" x14ac:dyDescent="0.15">
      <c r="D195" s="2"/>
    </row>
    <row r="196" spans="4:4" ht="12.75" x14ac:dyDescent="0.15">
      <c r="D196" s="2"/>
    </row>
    <row r="197" spans="4:4" ht="12.75" x14ac:dyDescent="0.15">
      <c r="D197" s="2"/>
    </row>
    <row r="198" spans="4:4" ht="12.75" x14ac:dyDescent="0.15">
      <c r="D198" s="2"/>
    </row>
    <row r="199" spans="4:4" ht="12.75" x14ac:dyDescent="0.15">
      <c r="D199" s="2"/>
    </row>
    <row r="200" spans="4:4" ht="12.75" x14ac:dyDescent="0.15">
      <c r="D200" s="2"/>
    </row>
    <row r="201" spans="4:4" ht="12.75" x14ac:dyDescent="0.15">
      <c r="D201" s="2"/>
    </row>
    <row r="202" spans="4:4" ht="12.75" x14ac:dyDescent="0.15">
      <c r="D202" s="2"/>
    </row>
    <row r="203" spans="4:4" ht="12.75" x14ac:dyDescent="0.15">
      <c r="D203" s="2"/>
    </row>
    <row r="204" spans="4:4" ht="12.75" x14ac:dyDescent="0.15">
      <c r="D204" s="2"/>
    </row>
    <row r="205" spans="4:4" ht="12.75" x14ac:dyDescent="0.15">
      <c r="D205" s="2"/>
    </row>
    <row r="206" spans="4:4" ht="12.75" x14ac:dyDescent="0.15">
      <c r="D206" s="2"/>
    </row>
    <row r="207" spans="4:4" ht="12.75" x14ac:dyDescent="0.15">
      <c r="D207" s="2"/>
    </row>
    <row r="208" spans="4:4" ht="12.75" x14ac:dyDescent="0.15">
      <c r="D208" s="2"/>
    </row>
    <row r="209" spans="4:4" ht="12.75" x14ac:dyDescent="0.15">
      <c r="D209" s="2"/>
    </row>
    <row r="210" spans="4:4" ht="12.75" x14ac:dyDescent="0.15">
      <c r="D210" s="2"/>
    </row>
    <row r="211" spans="4:4" ht="12.75" x14ac:dyDescent="0.15">
      <c r="D211" s="2"/>
    </row>
    <row r="212" spans="4:4" ht="12.75" x14ac:dyDescent="0.15">
      <c r="D212" s="2"/>
    </row>
    <row r="213" spans="4:4" ht="12.75" x14ac:dyDescent="0.15">
      <c r="D213" s="2"/>
    </row>
    <row r="214" spans="4:4" ht="12.75" x14ac:dyDescent="0.15">
      <c r="D214" s="2"/>
    </row>
    <row r="215" spans="4:4" ht="12.75" x14ac:dyDescent="0.15">
      <c r="D215" s="2"/>
    </row>
    <row r="216" spans="4:4" ht="12.75" x14ac:dyDescent="0.15">
      <c r="D216" s="2"/>
    </row>
    <row r="217" spans="4:4" ht="12.75" x14ac:dyDescent="0.15">
      <c r="D217" s="2"/>
    </row>
    <row r="218" spans="4:4" ht="12.75" x14ac:dyDescent="0.15">
      <c r="D218" s="2"/>
    </row>
    <row r="219" spans="4:4" ht="12.75" x14ac:dyDescent="0.15">
      <c r="D219" s="2"/>
    </row>
    <row r="220" spans="4:4" ht="12.75" x14ac:dyDescent="0.15">
      <c r="D220" s="2"/>
    </row>
    <row r="221" spans="4:4" ht="12.75" x14ac:dyDescent="0.15">
      <c r="D221" s="2"/>
    </row>
    <row r="222" spans="4:4" ht="12.75" x14ac:dyDescent="0.15">
      <c r="D222" s="2"/>
    </row>
    <row r="223" spans="4:4" ht="12.75" x14ac:dyDescent="0.15">
      <c r="D223" s="2"/>
    </row>
    <row r="224" spans="4:4" ht="12.75" x14ac:dyDescent="0.15">
      <c r="D224" s="2"/>
    </row>
    <row r="225" spans="4:4" ht="12.75" x14ac:dyDescent="0.15">
      <c r="D225" s="2"/>
    </row>
    <row r="226" spans="4:4" ht="12.75" x14ac:dyDescent="0.15">
      <c r="D226" s="2"/>
    </row>
    <row r="227" spans="4:4" ht="12.75" x14ac:dyDescent="0.15">
      <c r="D227" s="2"/>
    </row>
    <row r="228" spans="4:4" ht="12.75" x14ac:dyDescent="0.15">
      <c r="D228" s="2"/>
    </row>
    <row r="229" spans="4:4" ht="12.75" x14ac:dyDescent="0.15">
      <c r="D229" s="2"/>
    </row>
    <row r="230" spans="4:4" ht="12.75" x14ac:dyDescent="0.15">
      <c r="D230" s="2"/>
    </row>
    <row r="231" spans="4:4" ht="12.75" x14ac:dyDescent="0.15">
      <c r="D231" s="2"/>
    </row>
    <row r="232" spans="4:4" ht="12.75" x14ac:dyDescent="0.15">
      <c r="D232" s="2"/>
    </row>
    <row r="233" spans="4:4" ht="12.75" x14ac:dyDescent="0.15">
      <c r="D233" s="2"/>
    </row>
    <row r="234" spans="4:4" ht="12.75" x14ac:dyDescent="0.15">
      <c r="D234" s="2"/>
    </row>
    <row r="235" spans="4:4" ht="12.75" x14ac:dyDescent="0.15">
      <c r="D235" s="2"/>
    </row>
    <row r="236" spans="4:4" ht="12.75" x14ac:dyDescent="0.15">
      <c r="D236" s="2"/>
    </row>
    <row r="237" spans="4:4" ht="12.75" x14ac:dyDescent="0.15">
      <c r="D237" s="2"/>
    </row>
    <row r="238" spans="4:4" ht="12.75" x14ac:dyDescent="0.15">
      <c r="D238" s="2"/>
    </row>
    <row r="239" spans="4:4" ht="12.75" x14ac:dyDescent="0.15">
      <c r="D239" s="2"/>
    </row>
    <row r="240" spans="4:4" ht="12.75" x14ac:dyDescent="0.15">
      <c r="D240" s="2"/>
    </row>
    <row r="241" spans="4:4" ht="12.75" x14ac:dyDescent="0.15">
      <c r="D241" s="2"/>
    </row>
    <row r="242" spans="4:4" ht="12.75" x14ac:dyDescent="0.15">
      <c r="D242" s="2"/>
    </row>
    <row r="243" spans="4:4" ht="12.75" x14ac:dyDescent="0.15">
      <c r="D243" s="2"/>
    </row>
    <row r="244" spans="4:4" ht="12.75" x14ac:dyDescent="0.15">
      <c r="D244" s="2"/>
    </row>
    <row r="245" spans="4:4" ht="12.75" x14ac:dyDescent="0.15">
      <c r="D245" s="2"/>
    </row>
    <row r="246" spans="4:4" ht="12.75" x14ac:dyDescent="0.15">
      <c r="D246" s="2"/>
    </row>
    <row r="247" spans="4:4" ht="12.75" x14ac:dyDescent="0.15">
      <c r="D247" s="2"/>
    </row>
    <row r="248" spans="4:4" ht="12.75" x14ac:dyDescent="0.15">
      <c r="D248" s="2"/>
    </row>
    <row r="249" spans="4:4" ht="12.75" x14ac:dyDescent="0.15">
      <c r="D249" s="2"/>
    </row>
    <row r="250" spans="4:4" ht="12.75" x14ac:dyDescent="0.15">
      <c r="D250" s="2"/>
    </row>
    <row r="251" spans="4:4" ht="12.75" x14ac:dyDescent="0.15">
      <c r="D251" s="2"/>
    </row>
    <row r="252" spans="4:4" ht="12.75" x14ac:dyDescent="0.15">
      <c r="D252" s="2"/>
    </row>
    <row r="253" spans="4:4" ht="12.75" x14ac:dyDescent="0.15">
      <c r="D253" s="2"/>
    </row>
    <row r="254" spans="4:4" ht="12.75" x14ac:dyDescent="0.15">
      <c r="D254" s="2"/>
    </row>
    <row r="255" spans="4:4" ht="12.75" x14ac:dyDescent="0.15">
      <c r="D255" s="2"/>
    </row>
    <row r="256" spans="4:4" ht="12.75" x14ac:dyDescent="0.15">
      <c r="D256" s="2"/>
    </row>
    <row r="257" spans="4:4" ht="12.75" x14ac:dyDescent="0.15">
      <c r="D257" s="2"/>
    </row>
    <row r="258" spans="4:4" ht="12.75" x14ac:dyDescent="0.15">
      <c r="D258" s="2"/>
    </row>
    <row r="259" spans="4:4" ht="12.75" x14ac:dyDescent="0.15">
      <c r="D259" s="2"/>
    </row>
    <row r="260" spans="4:4" ht="12.75" x14ac:dyDescent="0.15">
      <c r="D260" s="2"/>
    </row>
    <row r="261" spans="4:4" ht="12.75" x14ac:dyDescent="0.15">
      <c r="D261" s="2"/>
    </row>
    <row r="262" spans="4:4" ht="12.75" x14ac:dyDescent="0.15">
      <c r="D262" s="2"/>
    </row>
    <row r="263" spans="4:4" ht="12.75" x14ac:dyDescent="0.15">
      <c r="D263" s="2"/>
    </row>
    <row r="264" spans="4:4" ht="12.75" x14ac:dyDescent="0.15">
      <c r="D264" s="2"/>
    </row>
    <row r="265" spans="4:4" ht="12.75" x14ac:dyDescent="0.15">
      <c r="D265" s="2"/>
    </row>
    <row r="266" spans="4:4" ht="12.75" x14ac:dyDescent="0.15">
      <c r="D266" s="2"/>
    </row>
    <row r="267" spans="4:4" ht="12.75" x14ac:dyDescent="0.15">
      <c r="D267" s="2"/>
    </row>
    <row r="268" spans="4:4" ht="12.75" x14ac:dyDescent="0.15">
      <c r="D268" s="2"/>
    </row>
    <row r="269" spans="4:4" ht="12.75" x14ac:dyDescent="0.15">
      <c r="D269" s="2"/>
    </row>
    <row r="270" spans="4:4" ht="12.75" x14ac:dyDescent="0.15">
      <c r="D270" s="2"/>
    </row>
    <row r="271" spans="4:4" ht="12.75" x14ac:dyDescent="0.15">
      <c r="D271" s="2"/>
    </row>
    <row r="272" spans="4:4" ht="12.75" x14ac:dyDescent="0.15">
      <c r="D272" s="2"/>
    </row>
    <row r="273" spans="4:4" ht="12.75" x14ac:dyDescent="0.15">
      <c r="D273" s="2"/>
    </row>
    <row r="274" spans="4:4" ht="12.75" x14ac:dyDescent="0.15">
      <c r="D274" s="2"/>
    </row>
    <row r="275" spans="4:4" ht="12.75" x14ac:dyDescent="0.15">
      <c r="D275" s="2"/>
    </row>
    <row r="276" spans="4:4" ht="12.75" x14ac:dyDescent="0.15">
      <c r="D276" s="2"/>
    </row>
    <row r="277" spans="4:4" ht="12.75" x14ac:dyDescent="0.15">
      <c r="D277" s="2"/>
    </row>
    <row r="278" spans="4:4" ht="12.75" x14ac:dyDescent="0.15">
      <c r="D278" s="2"/>
    </row>
    <row r="279" spans="4:4" ht="12.75" x14ac:dyDescent="0.15">
      <c r="D279" s="2"/>
    </row>
    <row r="280" spans="4:4" ht="12.75" x14ac:dyDescent="0.15">
      <c r="D280" s="2"/>
    </row>
    <row r="281" spans="4:4" ht="12.75" x14ac:dyDescent="0.15">
      <c r="D281" s="2"/>
    </row>
    <row r="282" spans="4:4" ht="12.75" x14ac:dyDescent="0.15">
      <c r="D282" s="2"/>
    </row>
    <row r="283" spans="4:4" ht="12.75" x14ac:dyDescent="0.15">
      <c r="D283" s="2"/>
    </row>
    <row r="284" spans="4:4" ht="12.75" x14ac:dyDescent="0.15">
      <c r="D284" s="2"/>
    </row>
    <row r="285" spans="4:4" ht="12.75" x14ac:dyDescent="0.15">
      <c r="D285" s="2"/>
    </row>
    <row r="286" spans="4:4" ht="12.75" x14ac:dyDescent="0.15">
      <c r="D286" s="2"/>
    </row>
    <row r="287" spans="4:4" ht="12.75" x14ac:dyDescent="0.15">
      <c r="D287" s="2"/>
    </row>
    <row r="288" spans="4:4" ht="12.75" x14ac:dyDescent="0.15">
      <c r="D288" s="2"/>
    </row>
    <row r="289" spans="4:4" ht="12.75" x14ac:dyDescent="0.15">
      <c r="D289" s="2"/>
    </row>
    <row r="290" spans="4:4" ht="12.75" x14ac:dyDescent="0.15">
      <c r="D290" s="2"/>
    </row>
    <row r="291" spans="4:4" ht="12.75" x14ac:dyDescent="0.15">
      <c r="D291" s="2"/>
    </row>
    <row r="292" spans="4:4" ht="12.75" x14ac:dyDescent="0.15">
      <c r="D292" s="2"/>
    </row>
    <row r="293" spans="4:4" ht="12.75" x14ac:dyDescent="0.15">
      <c r="D293" s="2"/>
    </row>
    <row r="294" spans="4:4" ht="12.75" x14ac:dyDescent="0.15">
      <c r="D294" s="2"/>
    </row>
    <row r="295" spans="4:4" ht="12.75" x14ac:dyDescent="0.15">
      <c r="D295" s="2"/>
    </row>
    <row r="296" spans="4:4" ht="12.75" x14ac:dyDescent="0.15">
      <c r="D296" s="2"/>
    </row>
    <row r="297" spans="4:4" ht="12.75" x14ac:dyDescent="0.15">
      <c r="D297" s="2"/>
    </row>
    <row r="298" spans="4:4" ht="12.75" x14ac:dyDescent="0.15">
      <c r="D298" s="2"/>
    </row>
    <row r="299" spans="4:4" ht="12.75" x14ac:dyDescent="0.15">
      <c r="D299" s="2"/>
    </row>
    <row r="300" spans="4:4" ht="12.75" x14ac:dyDescent="0.15">
      <c r="D300" s="2"/>
    </row>
    <row r="301" spans="4:4" ht="12.75" x14ac:dyDescent="0.15">
      <c r="D301" s="2"/>
    </row>
    <row r="302" spans="4:4" ht="12.75" x14ac:dyDescent="0.15">
      <c r="D302" s="2"/>
    </row>
    <row r="303" spans="4:4" ht="12.75" x14ac:dyDescent="0.15">
      <c r="D303" s="2"/>
    </row>
    <row r="304" spans="4:4" ht="12.75" x14ac:dyDescent="0.15">
      <c r="D304" s="2"/>
    </row>
    <row r="305" spans="4:4" ht="12.75" x14ac:dyDescent="0.15">
      <c r="D305" s="2"/>
    </row>
    <row r="306" spans="4:4" ht="12.75" x14ac:dyDescent="0.15">
      <c r="D306" s="2"/>
    </row>
    <row r="307" spans="4:4" ht="12.75" x14ac:dyDescent="0.15">
      <c r="D307" s="2"/>
    </row>
    <row r="308" spans="4:4" ht="12.75" x14ac:dyDescent="0.15">
      <c r="D308" s="2"/>
    </row>
    <row r="309" spans="4:4" ht="12.75" x14ac:dyDescent="0.15">
      <c r="D309" s="2"/>
    </row>
    <row r="310" spans="4:4" ht="12.75" x14ac:dyDescent="0.15">
      <c r="D310" s="2"/>
    </row>
    <row r="311" spans="4:4" ht="12.75" x14ac:dyDescent="0.15">
      <c r="D311" s="2"/>
    </row>
    <row r="312" spans="4:4" ht="12.75" x14ac:dyDescent="0.15">
      <c r="D312" s="2"/>
    </row>
    <row r="313" spans="4:4" ht="12.75" x14ac:dyDescent="0.15">
      <c r="D313" s="2"/>
    </row>
    <row r="314" spans="4:4" ht="12.75" x14ac:dyDescent="0.15">
      <c r="D314" s="2"/>
    </row>
    <row r="315" spans="4:4" ht="12.75" x14ac:dyDescent="0.15">
      <c r="D315" s="2"/>
    </row>
    <row r="316" spans="4:4" ht="12.75" x14ac:dyDescent="0.15">
      <c r="D316" s="2"/>
    </row>
    <row r="317" spans="4:4" ht="12.75" x14ac:dyDescent="0.15">
      <c r="D317" s="2"/>
    </row>
    <row r="318" spans="4:4" ht="12.75" x14ac:dyDescent="0.15">
      <c r="D318" s="2"/>
    </row>
    <row r="319" spans="4:4" ht="12.75" x14ac:dyDescent="0.15">
      <c r="D319" s="2"/>
    </row>
    <row r="320" spans="4:4" ht="12.75" x14ac:dyDescent="0.15">
      <c r="D320" s="2"/>
    </row>
    <row r="321" spans="4:4" ht="12.75" x14ac:dyDescent="0.15">
      <c r="D321" s="2"/>
    </row>
    <row r="322" spans="4:4" ht="12.75" x14ac:dyDescent="0.15">
      <c r="D322" s="2"/>
    </row>
    <row r="323" spans="4:4" ht="12.75" x14ac:dyDescent="0.15">
      <c r="D323" s="2"/>
    </row>
    <row r="324" spans="4:4" ht="12.75" x14ac:dyDescent="0.15">
      <c r="D324" s="2"/>
    </row>
    <row r="325" spans="4:4" ht="12.75" x14ac:dyDescent="0.15">
      <c r="D325" s="2"/>
    </row>
    <row r="326" spans="4:4" ht="12.75" x14ac:dyDescent="0.15">
      <c r="D326" s="2"/>
    </row>
    <row r="327" spans="4:4" ht="12.75" x14ac:dyDescent="0.15">
      <c r="D327" s="2"/>
    </row>
    <row r="328" spans="4:4" ht="12.75" x14ac:dyDescent="0.15">
      <c r="D328" s="2"/>
    </row>
    <row r="329" spans="4:4" ht="12.75" x14ac:dyDescent="0.15">
      <c r="D329" s="2"/>
    </row>
    <row r="330" spans="4:4" ht="12.75" x14ac:dyDescent="0.15">
      <c r="D330" s="2"/>
    </row>
    <row r="331" spans="4:4" ht="12.75" x14ac:dyDescent="0.15">
      <c r="D331" s="2"/>
    </row>
    <row r="332" spans="4:4" ht="12.75" x14ac:dyDescent="0.15">
      <c r="D332" s="2"/>
    </row>
    <row r="333" spans="4:4" ht="12.75" x14ac:dyDescent="0.15">
      <c r="D333" s="2"/>
    </row>
    <row r="334" spans="4:4" ht="12.75" x14ac:dyDescent="0.15">
      <c r="D334" s="2"/>
    </row>
    <row r="335" spans="4:4" ht="12.75" x14ac:dyDescent="0.15">
      <c r="D335" s="2"/>
    </row>
    <row r="336" spans="4:4" ht="12.75" x14ac:dyDescent="0.15">
      <c r="D336" s="2"/>
    </row>
    <row r="337" spans="4:4" ht="12.75" x14ac:dyDescent="0.15">
      <c r="D337" s="2"/>
    </row>
    <row r="338" spans="4:4" ht="12.75" x14ac:dyDescent="0.15">
      <c r="D338" s="2"/>
    </row>
    <row r="339" spans="4:4" ht="12.75" x14ac:dyDescent="0.15">
      <c r="D339" s="2"/>
    </row>
    <row r="340" spans="4:4" ht="12.75" x14ac:dyDescent="0.15">
      <c r="D340" s="2"/>
    </row>
    <row r="341" spans="4:4" ht="12.75" x14ac:dyDescent="0.15">
      <c r="D341" s="2"/>
    </row>
    <row r="342" spans="4:4" ht="12.75" x14ac:dyDescent="0.15">
      <c r="D342" s="2"/>
    </row>
    <row r="343" spans="4:4" ht="12.75" x14ac:dyDescent="0.15">
      <c r="D343" s="2"/>
    </row>
    <row r="344" spans="4:4" ht="12.75" x14ac:dyDescent="0.15">
      <c r="D344" s="2"/>
    </row>
    <row r="345" spans="4:4" ht="12.75" x14ac:dyDescent="0.15">
      <c r="D345" s="2"/>
    </row>
    <row r="346" spans="4:4" ht="12.75" x14ac:dyDescent="0.15">
      <c r="D346" s="2"/>
    </row>
    <row r="347" spans="4:4" ht="12.75" x14ac:dyDescent="0.15">
      <c r="D347" s="2"/>
    </row>
    <row r="348" spans="4:4" ht="12.75" x14ac:dyDescent="0.15">
      <c r="D348" s="2"/>
    </row>
    <row r="349" spans="4:4" ht="12.75" x14ac:dyDescent="0.15">
      <c r="D349" s="2"/>
    </row>
    <row r="350" spans="4:4" ht="12.75" x14ac:dyDescent="0.15">
      <c r="D350" s="2"/>
    </row>
    <row r="351" spans="4:4" ht="12.75" x14ac:dyDescent="0.15">
      <c r="D351" s="2"/>
    </row>
    <row r="352" spans="4:4" ht="12.75" x14ac:dyDescent="0.15">
      <c r="D352" s="2"/>
    </row>
    <row r="353" spans="4:4" ht="12.75" x14ac:dyDescent="0.15">
      <c r="D353" s="2"/>
    </row>
    <row r="354" spans="4:4" ht="12.75" x14ac:dyDescent="0.15">
      <c r="D354" s="2"/>
    </row>
    <row r="355" spans="4:4" ht="12.75" x14ac:dyDescent="0.15">
      <c r="D355" s="2"/>
    </row>
    <row r="356" spans="4:4" ht="12.75" x14ac:dyDescent="0.15">
      <c r="D356" s="2"/>
    </row>
    <row r="357" spans="4:4" ht="12.75" x14ac:dyDescent="0.15">
      <c r="D357" s="2"/>
    </row>
    <row r="358" spans="4:4" ht="12.75" x14ac:dyDescent="0.15">
      <c r="D358" s="2"/>
    </row>
    <row r="359" spans="4:4" ht="12.75" x14ac:dyDescent="0.15">
      <c r="D359" s="2"/>
    </row>
    <row r="360" spans="4:4" ht="12.75" x14ac:dyDescent="0.15">
      <c r="D360" s="2"/>
    </row>
    <row r="361" spans="4:4" ht="12.75" x14ac:dyDescent="0.15">
      <c r="D361" s="2"/>
    </row>
    <row r="362" spans="4:4" ht="12.75" x14ac:dyDescent="0.15">
      <c r="D362" s="2"/>
    </row>
    <row r="363" spans="4:4" ht="12.75" x14ac:dyDescent="0.15">
      <c r="D363" s="2"/>
    </row>
    <row r="364" spans="4:4" ht="12.75" x14ac:dyDescent="0.15">
      <c r="D364" s="2"/>
    </row>
    <row r="365" spans="4:4" ht="12.75" x14ac:dyDescent="0.15">
      <c r="D365" s="2"/>
    </row>
    <row r="366" spans="4:4" ht="12.75" x14ac:dyDescent="0.15">
      <c r="D366" s="2"/>
    </row>
    <row r="367" spans="4:4" ht="12.75" x14ac:dyDescent="0.15">
      <c r="D367" s="2"/>
    </row>
    <row r="368" spans="4:4" ht="12.75" x14ac:dyDescent="0.15">
      <c r="D368" s="2"/>
    </row>
    <row r="369" spans="4:4" ht="12.75" x14ac:dyDescent="0.15">
      <c r="D369" s="2"/>
    </row>
    <row r="370" spans="4:4" ht="12.75" x14ac:dyDescent="0.15">
      <c r="D370" s="2"/>
    </row>
    <row r="371" spans="4:4" ht="12.75" x14ac:dyDescent="0.15">
      <c r="D371" s="2"/>
    </row>
    <row r="372" spans="4:4" ht="12.75" x14ac:dyDescent="0.15">
      <c r="D372" s="2"/>
    </row>
    <row r="373" spans="4:4" ht="12.75" x14ac:dyDescent="0.15">
      <c r="D373" s="2"/>
    </row>
    <row r="374" spans="4:4" ht="12.75" x14ac:dyDescent="0.15">
      <c r="D374" s="2"/>
    </row>
    <row r="375" spans="4:4" ht="12.75" x14ac:dyDescent="0.15">
      <c r="D375" s="2"/>
    </row>
    <row r="376" spans="4:4" ht="12.75" x14ac:dyDescent="0.15">
      <c r="D376" s="2"/>
    </row>
    <row r="377" spans="4:4" ht="12.75" x14ac:dyDescent="0.15">
      <c r="D377" s="2"/>
    </row>
    <row r="378" spans="4:4" ht="12.75" x14ac:dyDescent="0.15">
      <c r="D378" s="2"/>
    </row>
    <row r="379" spans="4:4" ht="12.75" x14ac:dyDescent="0.15">
      <c r="D379" s="2"/>
    </row>
    <row r="380" spans="4:4" ht="12.75" x14ac:dyDescent="0.15">
      <c r="D380" s="2"/>
    </row>
    <row r="381" spans="4:4" ht="12.75" x14ac:dyDescent="0.15">
      <c r="D381" s="2"/>
    </row>
    <row r="382" spans="4:4" ht="12.75" x14ac:dyDescent="0.15">
      <c r="D382" s="2"/>
    </row>
    <row r="383" spans="4:4" ht="12.75" x14ac:dyDescent="0.15">
      <c r="D383" s="2"/>
    </row>
    <row r="384" spans="4:4" ht="12.75" x14ac:dyDescent="0.15">
      <c r="D384" s="2"/>
    </row>
    <row r="385" spans="4:4" ht="12.75" x14ac:dyDescent="0.15">
      <c r="D385" s="2"/>
    </row>
    <row r="386" spans="4:4" ht="12.75" x14ac:dyDescent="0.15">
      <c r="D386" s="2"/>
    </row>
    <row r="387" spans="4:4" ht="12.75" x14ac:dyDescent="0.15">
      <c r="D387" s="2"/>
    </row>
    <row r="388" spans="4:4" ht="12.75" x14ac:dyDescent="0.15">
      <c r="D388" s="2"/>
    </row>
    <row r="389" spans="4:4" ht="12.75" x14ac:dyDescent="0.15">
      <c r="D389" s="2"/>
    </row>
    <row r="390" spans="4:4" ht="12.75" x14ac:dyDescent="0.15">
      <c r="D390" s="2"/>
    </row>
    <row r="391" spans="4:4" ht="12.75" x14ac:dyDescent="0.15">
      <c r="D391" s="2"/>
    </row>
    <row r="392" spans="4:4" ht="12.75" x14ac:dyDescent="0.15">
      <c r="D392" s="2"/>
    </row>
    <row r="393" spans="4:4" ht="12.75" x14ac:dyDescent="0.15">
      <c r="D393" s="2"/>
    </row>
    <row r="394" spans="4:4" ht="12.75" x14ac:dyDescent="0.15">
      <c r="D394" s="2"/>
    </row>
    <row r="395" spans="4:4" ht="12.75" x14ac:dyDescent="0.15">
      <c r="D395" s="2"/>
    </row>
    <row r="396" spans="4:4" ht="12.75" x14ac:dyDescent="0.15">
      <c r="D396" s="2"/>
    </row>
    <row r="397" spans="4:4" ht="12.75" x14ac:dyDescent="0.15">
      <c r="D397" s="2"/>
    </row>
    <row r="398" spans="4:4" ht="12.75" x14ac:dyDescent="0.15">
      <c r="D398" s="2"/>
    </row>
    <row r="399" spans="4:4" ht="12.75" x14ac:dyDescent="0.15">
      <c r="D399" s="2"/>
    </row>
    <row r="400" spans="4:4" ht="12.75" x14ac:dyDescent="0.15">
      <c r="D400" s="2"/>
    </row>
    <row r="401" spans="4:4" ht="12.75" x14ac:dyDescent="0.15">
      <c r="D401" s="2"/>
    </row>
    <row r="402" spans="4:4" ht="12.75" x14ac:dyDescent="0.15">
      <c r="D402" s="2"/>
    </row>
    <row r="403" spans="4:4" ht="12.75" x14ac:dyDescent="0.15">
      <c r="D403" s="2"/>
    </row>
    <row r="404" spans="4:4" ht="12.75" x14ac:dyDescent="0.15">
      <c r="D404" s="2"/>
    </row>
    <row r="405" spans="4:4" ht="12.75" x14ac:dyDescent="0.15">
      <c r="D405" s="2"/>
    </row>
    <row r="406" spans="4:4" ht="12.75" x14ac:dyDescent="0.15">
      <c r="D406" s="2"/>
    </row>
    <row r="407" spans="4:4" ht="12.75" x14ac:dyDescent="0.15">
      <c r="D407" s="2"/>
    </row>
    <row r="408" spans="4:4" ht="12.75" x14ac:dyDescent="0.15">
      <c r="D408" s="2"/>
    </row>
    <row r="409" spans="4:4" ht="12.75" x14ac:dyDescent="0.15">
      <c r="D409" s="2"/>
    </row>
    <row r="410" spans="4:4" ht="12.75" x14ac:dyDescent="0.15">
      <c r="D410" s="2"/>
    </row>
    <row r="411" spans="4:4" ht="12.75" x14ac:dyDescent="0.15">
      <c r="D411" s="2"/>
    </row>
    <row r="412" spans="4:4" ht="12.75" x14ac:dyDescent="0.15">
      <c r="D412" s="2"/>
    </row>
    <row r="413" spans="4:4" ht="12.75" x14ac:dyDescent="0.15">
      <c r="D413" s="2"/>
    </row>
    <row r="414" spans="4:4" ht="12.75" x14ac:dyDescent="0.15">
      <c r="D414" s="2"/>
    </row>
    <row r="415" spans="4:4" ht="12.75" x14ac:dyDescent="0.15">
      <c r="D415" s="2"/>
    </row>
    <row r="416" spans="4:4" ht="12.75" x14ac:dyDescent="0.15">
      <c r="D416" s="2"/>
    </row>
    <row r="417" spans="4:4" ht="12.75" x14ac:dyDescent="0.15">
      <c r="D417" s="2"/>
    </row>
    <row r="418" spans="4:4" ht="12.75" x14ac:dyDescent="0.15">
      <c r="D418" s="2"/>
    </row>
    <row r="419" spans="4:4" ht="12.75" x14ac:dyDescent="0.15">
      <c r="D419" s="2"/>
    </row>
    <row r="420" spans="4:4" ht="12.75" x14ac:dyDescent="0.15">
      <c r="D420" s="2"/>
    </row>
    <row r="421" spans="4:4" ht="12.75" x14ac:dyDescent="0.15">
      <c r="D421" s="2"/>
    </row>
    <row r="422" spans="4:4" ht="12.75" x14ac:dyDescent="0.15">
      <c r="D422" s="2"/>
    </row>
    <row r="423" spans="4:4" ht="12.75" x14ac:dyDescent="0.15">
      <c r="D423" s="2"/>
    </row>
    <row r="424" spans="4:4" ht="12.75" x14ac:dyDescent="0.15">
      <c r="D424" s="2"/>
    </row>
    <row r="425" spans="4:4" ht="12.75" x14ac:dyDescent="0.15">
      <c r="D425" s="2"/>
    </row>
    <row r="426" spans="4:4" ht="12.75" x14ac:dyDescent="0.15">
      <c r="D426" s="2"/>
    </row>
    <row r="427" spans="4:4" ht="12.75" x14ac:dyDescent="0.15">
      <c r="D427" s="2"/>
    </row>
    <row r="428" spans="4:4" ht="12.75" x14ac:dyDescent="0.15">
      <c r="D428" s="2"/>
    </row>
    <row r="429" spans="4:4" ht="12.75" x14ac:dyDescent="0.15">
      <c r="D429" s="2"/>
    </row>
    <row r="430" spans="4:4" ht="12.75" x14ac:dyDescent="0.15">
      <c r="D430" s="2"/>
    </row>
    <row r="431" spans="4:4" ht="12.75" x14ac:dyDescent="0.15">
      <c r="D431" s="2"/>
    </row>
    <row r="432" spans="4:4" ht="12.75" x14ac:dyDescent="0.15">
      <c r="D432" s="2"/>
    </row>
    <row r="433" spans="4:4" ht="12.75" x14ac:dyDescent="0.15">
      <c r="D433" s="2"/>
    </row>
    <row r="434" spans="4:4" ht="12.75" x14ac:dyDescent="0.15">
      <c r="D434" s="2"/>
    </row>
    <row r="435" spans="4:4" ht="12.75" x14ac:dyDescent="0.15">
      <c r="D435" s="2"/>
    </row>
    <row r="436" spans="4:4" ht="12.75" x14ac:dyDescent="0.15">
      <c r="D436" s="2"/>
    </row>
    <row r="437" spans="4:4" ht="12.75" x14ac:dyDescent="0.15">
      <c r="D437" s="2"/>
    </row>
    <row r="438" spans="4:4" ht="12.75" x14ac:dyDescent="0.15">
      <c r="D438" s="2"/>
    </row>
    <row r="439" spans="4:4" ht="12.75" x14ac:dyDescent="0.15">
      <c r="D439" s="2"/>
    </row>
    <row r="440" spans="4:4" ht="12.75" x14ac:dyDescent="0.15">
      <c r="D440" s="2"/>
    </row>
    <row r="441" spans="4:4" ht="12.75" x14ac:dyDescent="0.15">
      <c r="D441" s="2"/>
    </row>
    <row r="442" spans="4:4" ht="12.75" x14ac:dyDescent="0.15">
      <c r="D442" s="2"/>
    </row>
    <row r="443" spans="4:4" ht="12.75" x14ac:dyDescent="0.15">
      <c r="D443" s="2"/>
    </row>
    <row r="444" spans="4:4" ht="12.75" x14ac:dyDescent="0.15">
      <c r="D444" s="2"/>
    </row>
    <row r="445" spans="4:4" ht="12.75" x14ac:dyDescent="0.15">
      <c r="D445" s="2"/>
    </row>
    <row r="446" spans="4:4" ht="12.75" x14ac:dyDescent="0.15">
      <c r="D446" s="2"/>
    </row>
    <row r="447" spans="4:4" ht="12.75" x14ac:dyDescent="0.15">
      <c r="D447" s="2"/>
    </row>
    <row r="448" spans="4:4" ht="12.75" x14ac:dyDescent="0.15">
      <c r="D448" s="2"/>
    </row>
    <row r="449" spans="4:4" ht="12.75" x14ac:dyDescent="0.15">
      <c r="D449" s="2"/>
    </row>
    <row r="450" spans="4:4" ht="12.75" x14ac:dyDescent="0.15">
      <c r="D450" s="2"/>
    </row>
    <row r="451" spans="4:4" ht="12.75" x14ac:dyDescent="0.15">
      <c r="D451" s="2"/>
    </row>
    <row r="452" spans="4:4" ht="12.75" x14ac:dyDescent="0.15">
      <c r="D452" s="2"/>
    </row>
    <row r="453" spans="4:4" ht="12.75" x14ac:dyDescent="0.15">
      <c r="D453" s="2"/>
    </row>
    <row r="454" spans="4:4" ht="12.75" x14ac:dyDescent="0.15">
      <c r="D454" s="2"/>
    </row>
    <row r="455" spans="4:4" ht="12.75" x14ac:dyDescent="0.15">
      <c r="D455" s="2"/>
    </row>
    <row r="456" spans="4:4" ht="12.75" x14ac:dyDescent="0.15">
      <c r="D456" s="2"/>
    </row>
    <row r="457" spans="4:4" ht="12.75" x14ac:dyDescent="0.15">
      <c r="D457" s="2"/>
    </row>
    <row r="458" spans="4:4" ht="12.75" x14ac:dyDescent="0.15">
      <c r="D458" s="2"/>
    </row>
    <row r="459" spans="4:4" ht="12.75" x14ac:dyDescent="0.15">
      <c r="D459" s="2"/>
    </row>
    <row r="460" spans="4:4" ht="12.75" x14ac:dyDescent="0.15">
      <c r="D460" s="2"/>
    </row>
    <row r="461" spans="4:4" ht="12.75" x14ac:dyDescent="0.15">
      <c r="D461" s="2"/>
    </row>
    <row r="462" spans="4:4" ht="12.75" x14ac:dyDescent="0.15">
      <c r="D462" s="2"/>
    </row>
    <row r="463" spans="4:4" ht="12.75" x14ac:dyDescent="0.15">
      <c r="D463" s="2"/>
    </row>
    <row r="464" spans="4:4" ht="12.75" x14ac:dyDescent="0.15">
      <c r="D464" s="2"/>
    </row>
    <row r="465" spans="4:4" ht="12.75" x14ac:dyDescent="0.15">
      <c r="D465" s="2"/>
    </row>
    <row r="466" spans="4:4" ht="12.75" x14ac:dyDescent="0.15">
      <c r="D466" s="2"/>
    </row>
    <row r="467" spans="4:4" ht="12.75" x14ac:dyDescent="0.15">
      <c r="D467" s="2"/>
    </row>
    <row r="468" spans="4:4" ht="12.75" x14ac:dyDescent="0.15">
      <c r="D468" s="2"/>
    </row>
    <row r="469" spans="4:4" ht="12.75" x14ac:dyDescent="0.15">
      <c r="D469" s="2"/>
    </row>
    <row r="470" spans="4:4" ht="12.75" x14ac:dyDescent="0.15">
      <c r="D470" s="2"/>
    </row>
    <row r="471" spans="4:4" ht="12.75" x14ac:dyDescent="0.15">
      <c r="D471" s="2"/>
    </row>
    <row r="472" spans="4:4" ht="12.75" x14ac:dyDescent="0.15">
      <c r="D472" s="2"/>
    </row>
    <row r="473" spans="4:4" ht="12.75" x14ac:dyDescent="0.15">
      <c r="D473" s="2"/>
    </row>
    <row r="474" spans="4:4" ht="12.75" x14ac:dyDescent="0.15">
      <c r="D474" s="2"/>
    </row>
    <row r="475" spans="4:4" ht="12.75" x14ac:dyDescent="0.15">
      <c r="D475" s="2"/>
    </row>
    <row r="476" spans="4:4" ht="12.75" x14ac:dyDescent="0.15">
      <c r="D476" s="2"/>
    </row>
    <row r="477" spans="4:4" ht="12.75" x14ac:dyDescent="0.15">
      <c r="D477" s="2"/>
    </row>
    <row r="478" spans="4:4" ht="12.75" x14ac:dyDescent="0.15">
      <c r="D478" s="2"/>
    </row>
    <row r="479" spans="4:4" ht="12.75" x14ac:dyDescent="0.15">
      <c r="D479" s="2"/>
    </row>
    <row r="480" spans="4:4" ht="12.75" x14ac:dyDescent="0.15">
      <c r="D480" s="2"/>
    </row>
    <row r="481" spans="4:4" ht="12.75" x14ac:dyDescent="0.15">
      <c r="D481" s="2"/>
    </row>
    <row r="482" spans="4:4" ht="12.75" x14ac:dyDescent="0.15">
      <c r="D482" s="2"/>
    </row>
    <row r="483" spans="4:4" ht="12.75" x14ac:dyDescent="0.15">
      <c r="D483" s="2"/>
    </row>
    <row r="484" spans="4:4" ht="12.75" x14ac:dyDescent="0.15">
      <c r="D484" s="2"/>
    </row>
    <row r="485" spans="4:4" ht="12.75" x14ac:dyDescent="0.15">
      <c r="D485" s="2"/>
    </row>
    <row r="486" spans="4:4" ht="12.75" x14ac:dyDescent="0.15">
      <c r="D486" s="2"/>
    </row>
    <row r="487" spans="4:4" ht="12.75" x14ac:dyDescent="0.15">
      <c r="D487" s="2"/>
    </row>
    <row r="488" spans="4:4" ht="12.75" x14ac:dyDescent="0.15">
      <c r="D488" s="2"/>
    </row>
    <row r="489" spans="4:4" ht="12.75" x14ac:dyDescent="0.15">
      <c r="D489" s="2"/>
    </row>
    <row r="490" spans="4:4" ht="12.75" x14ac:dyDescent="0.15">
      <c r="D490" s="2"/>
    </row>
    <row r="491" spans="4:4" ht="12.75" x14ac:dyDescent="0.15">
      <c r="D491" s="2"/>
    </row>
    <row r="492" spans="4:4" ht="12.75" x14ac:dyDescent="0.15">
      <c r="D492" s="2"/>
    </row>
    <row r="493" spans="4:4" ht="12.75" x14ac:dyDescent="0.15">
      <c r="D493" s="2"/>
    </row>
    <row r="494" spans="4:4" ht="12.75" x14ac:dyDescent="0.15">
      <c r="D494" s="2"/>
    </row>
    <row r="495" spans="4:4" ht="12.75" x14ac:dyDescent="0.15">
      <c r="D495" s="2"/>
    </row>
    <row r="496" spans="4:4" ht="12.75" x14ac:dyDescent="0.15">
      <c r="D496" s="2"/>
    </row>
    <row r="497" spans="4:4" ht="12.75" x14ac:dyDescent="0.15">
      <c r="D497" s="2"/>
    </row>
    <row r="498" spans="4:4" ht="12.75" x14ac:dyDescent="0.15">
      <c r="D498" s="2"/>
    </row>
    <row r="499" spans="4:4" ht="12.75" x14ac:dyDescent="0.15">
      <c r="D499" s="2"/>
    </row>
    <row r="500" spans="4:4" ht="12.75" x14ac:dyDescent="0.15">
      <c r="D500" s="2"/>
    </row>
    <row r="501" spans="4:4" ht="12.75" x14ac:dyDescent="0.15">
      <c r="D501" s="2"/>
    </row>
    <row r="502" spans="4:4" ht="12.75" x14ac:dyDescent="0.15">
      <c r="D502" s="2"/>
    </row>
    <row r="503" spans="4:4" ht="12.75" x14ac:dyDescent="0.15">
      <c r="D503" s="2"/>
    </row>
    <row r="504" spans="4:4" ht="12.75" x14ac:dyDescent="0.15">
      <c r="D504" s="2"/>
    </row>
    <row r="505" spans="4:4" ht="12.75" x14ac:dyDescent="0.15">
      <c r="D505" s="2"/>
    </row>
    <row r="506" spans="4:4" ht="12.75" x14ac:dyDescent="0.15">
      <c r="D506" s="2"/>
    </row>
    <row r="507" spans="4:4" ht="12.75" x14ac:dyDescent="0.15">
      <c r="D507" s="2"/>
    </row>
    <row r="508" spans="4:4" ht="12.75" x14ac:dyDescent="0.15">
      <c r="D508" s="2"/>
    </row>
    <row r="509" spans="4:4" ht="12.75" x14ac:dyDescent="0.15">
      <c r="D509" s="2"/>
    </row>
    <row r="510" spans="4:4" ht="12.75" x14ac:dyDescent="0.15">
      <c r="D510" s="2"/>
    </row>
    <row r="511" spans="4:4" ht="12.75" x14ac:dyDescent="0.15">
      <c r="D511" s="2"/>
    </row>
    <row r="512" spans="4:4" ht="12.75" x14ac:dyDescent="0.15">
      <c r="D512" s="2"/>
    </row>
    <row r="513" spans="4:4" ht="12.75" x14ac:dyDescent="0.15">
      <c r="D513" s="2"/>
    </row>
    <row r="514" spans="4:4" ht="12.75" x14ac:dyDescent="0.15">
      <c r="D514" s="2"/>
    </row>
    <row r="515" spans="4:4" ht="12.75" x14ac:dyDescent="0.15">
      <c r="D515" s="2"/>
    </row>
    <row r="516" spans="4:4" ht="12.75" x14ac:dyDescent="0.15">
      <c r="D516" s="2"/>
    </row>
    <row r="517" spans="4:4" ht="12.75" x14ac:dyDescent="0.15">
      <c r="D517" s="2"/>
    </row>
    <row r="518" spans="4:4" ht="12.75" x14ac:dyDescent="0.15">
      <c r="D518" s="2"/>
    </row>
    <row r="519" spans="4:4" ht="12.75" x14ac:dyDescent="0.15">
      <c r="D519" s="2"/>
    </row>
    <row r="520" spans="4:4" ht="12.75" x14ac:dyDescent="0.15">
      <c r="D520" s="2"/>
    </row>
    <row r="521" spans="4:4" ht="12.75" x14ac:dyDescent="0.15">
      <c r="D521" s="2"/>
    </row>
    <row r="522" spans="4:4" ht="12.75" x14ac:dyDescent="0.15">
      <c r="D522" s="2"/>
    </row>
    <row r="523" spans="4:4" ht="12.75" x14ac:dyDescent="0.15">
      <c r="D523" s="2"/>
    </row>
    <row r="524" spans="4:4" ht="12.75" x14ac:dyDescent="0.15">
      <c r="D524" s="2"/>
    </row>
    <row r="525" spans="4:4" ht="12.75" x14ac:dyDescent="0.15">
      <c r="D525" s="2"/>
    </row>
    <row r="526" spans="4:4" ht="12.75" x14ac:dyDescent="0.15">
      <c r="D526" s="2"/>
    </row>
    <row r="527" spans="4:4" ht="12.75" x14ac:dyDescent="0.15">
      <c r="D527" s="2"/>
    </row>
    <row r="528" spans="4:4" ht="12.75" x14ac:dyDescent="0.15">
      <c r="D528" s="2"/>
    </row>
    <row r="529" spans="4:4" ht="12.75" x14ac:dyDescent="0.15">
      <c r="D529" s="2"/>
    </row>
    <row r="530" spans="4:4" ht="12.75" x14ac:dyDescent="0.15">
      <c r="D530" s="2"/>
    </row>
    <row r="531" spans="4:4" ht="12.75" x14ac:dyDescent="0.15">
      <c r="D531" s="2"/>
    </row>
    <row r="532" spans="4:4" ht="12.75" x14ac:dyDescent="0.15">
      <c r="D532" s="2"/>
    </row>
    <row r="533" spans="4:4" ht="12.75" x14ac:dyDescent="0.15">
      <c r="D533" s="2"/>
    </row>
    <row r="534" spans="4:4" ht="12.75" x14ac:dyDescent="0.15">
      <c r="D534" s="2"/>
    </row>
    <row r="535" spans="4:4" ht="12.75" x14ac:dyDescent="0.15">
      <c r="D535" s="2"/>
    </row>
    <row r="536" spans="4:4" ht="12.75" x14ac:dyDescent="0.15">
      <c r="D536" s="2"/>
    </row>
    <row r="537" spans="4:4" ht="12.75" x14ac:dyDescent="0.15">
      <c r="D537" s="2"/>
    </row>
    <row r="538" spans="4:4" ht="12.75" x14ac:dyDescent="0.15">
      <c r="D538" s="2"/>
    </row>
    <row r="539" spans="4:4" ht="12.75" x14ac:dyDescent="0.15">
      <c r="D539" s="2"/>
    </row>
    <row r="540" spans="4:4" ht="12.75" x14ac:dyDescent="0.15">
      <c r="D540" s="2"/>
    </row>
    <row r="541" spans="4:4" ht="12.75" x14ac:dyDescent="0.15">
      <c r="D541" s="2"/>
    </row>
    <row r="542" spans="4:4" ht="12.75" x14ac:dyDescent="0.15">
      <c r="D542" s="2"/>
    </row>
    <row r="543" spans="4:4" ht="12.75" x14ac:dyDescent="0.15">
      <c r="D543" s="2"/>
    </row>
    <row r="544" spans="4:4" ht="12.75" x14ac:dyDescent="0.15">
      <c r="D544" s="2"/>
    </row>
    <row r="545" spans="4:4" ht="12.75" x14ac:dyDescent="0.15">
      <c r="D545" s="2"/>
    </row>
    <row r="546" spans="4:4" ht="12.75" x14ac:dyDescent="0.15">
      <c r="D546" s="2"/>
    </row>
    <row r="547" spans="4:4" ht="12.75" x14ac:dyDescent="0.15">
      <c r="D547" s="2"/>
    </row>
    <row r="548" spans="4:4" ht="12.75" x14ac:dyDescent="0.15">
      <c r="D548" s="2"/>
    </row>
    <row r="549" spans="4:4" ht="12.75" x14ac:dyDescent="0.15">
      <c r="D549" s="2"/>
    </row>
    <row r="550" spans="4:4" ht="12.75" x14ac:dyDescent="0.15">
      <c r="D550" s="2"/>
    </row>
    <row r="551" spans="4:4" ht="12.75" x14ac:dyDescent="0.15">
      <c r="D551" s="2"/>
    </row>
    <row r="552" spans="4:4" ht="12.75" x14ac:dyDescent="0.15">
      <c r="D552" s="2"/>
    </row>
    <row r="553" spans="4:4" ht="12.75" x14ac:dyDescent="0.15">
      <c r="D553" s="2"/>
    </row>
    <row r="554" spans="4:4" ht="12.75" x14ac:dyDescent="0.15">
      <c r="D554" s="2"/>
    </row>
    <row r="555" spans="4:4" ht="12.75" x14ac:dyDescent="0.15">
      <c r="D555" s="2"/>
    </row>
    <row r="556" spans="4:4" ht="12.75" x14ac:dyDescent="0.15">
      <c r="D556" s="2"/>
    </row>
    <row r="557" spans="4:4" ht="12.75" x14ac:dyDescent="0.15">
      <c r="D557" s="2"/>
    </row>
    <row r="558" spans="4:4" ht="12.75" x14ac:dyDescent="0.15">
      <c r="D558" s="2"/>
    </row>
    <row r="559" spans="4:4" ht="12.75" x14ac:dyDescent="0.15">
      <c r="D559" s="2"/>
    </row>
    <row r="560" spans="4:4" ht="12.75" x14ac:dyDescent="0.15">
      <c r="D560" s="2"/>
    </row>
    <row r="561" spans="4:4" ht="12.75" x14ac:dyDescent="0.15">
      <c r="D561" s="2"/>
    </row>
    <row r="562" spans="4:4" ht="12.75" x14ac:dyDescent="0.15">
      <c r="D562" s="2"/>
    </row>
    <row r="563" spans="4:4" ht="12.75" x14ac:dyDescent="0.15">
      <c r="D563" s="2"/>
    </row>
    <row r="564" spans="4:4" ht="12.75" x14ac:dyDescent="0.15">
      <c r="D564" s="2"/>
    </row>
    <row r="565" spans="4:4" ht="12.75" x14ac:dyDescent="0.15">
      <c r="D565" s="2"/>
    </row>
    <row r="566" spans="4:4" ht="12.75" x14ac:dyDescent="0.15">
      <c r="D566" s="2"/>
    </row>
    <row r="567" spans="4:4" ht="12.75" x14ac:dyDescent="0.15">
      <c r="D567" s="2"/>
    </row>
    <row r="568" spans="4:4" ht="12.75" x14ac:dyDescent="0.15">
      <c r="D568" s="2"/>
    </row>
    <row r="569" spans="4:4" ht="12.75" x14ac:dyDescent="0.15">
      <c r="D569" s="2"/>
    </row>
    <row r="570" spans="4:4" ht="12.75" x14ac:dyDescent="0.15">
      <c r="D570" s="2"/>
    </row>
    <row r="571" spans="4:4" ht="12.75" x14ac:dyDescent="0.15">
      <c r="D571" s="2"/>
    </row>
    <row r="572" spans="4:4" ht="12.75" x14ac:dyDescent="0.15">
      <c r="D572" s="2"/>
    </row>
    <row r="573" spans="4:4" ht="12.75" x14ac:dyDescent="0.15">
      <c r="D573" s="2"/>
    </row>
    <row r="574" spans="4:4" ht="12.75" x14ac:dyDescent="0.15">
      <c r="D574" s="2"/>
    </row>
    <row r="575" spans="4:4" ht="12.75" x14ac:dyDescent="0.15">
      <c r="D575" s="2"/>
    </row>
    <row r="576" spans="4:4" ht="12.75" x14ac:dyDescent="0.15">
      <c r="D576" s="2"/>
    </row>
    <row r="577" spans="4:4" ht="12.75" x14ac:dyDescent="0.15">
      <c r="D577" s="2"/>
    </row>
    <row r="578" spans="4:4" ht="12.75" x14ac:dyDescent="0.15">
      <c r="D578" s="2"/>
    </row>
    <row r="579" spans="4:4" ht="12.75" x14ac:dyDescent="0.15">
      <c r="D579" s="2"/>
    </row>
    <row r="580" spans="4:4" ht="12.75" x14ac:dyDescent="0.15">
      <c r="D580" s="2"/>
    </row>
    <row r="581" spans="4:4" ht="12.75" x14ac:dyDescent="0.15">
      <c r="D581" s="2"/>
    </row>
    <row r="582" spans="4:4" ht="12.75" x14ac:dyDescent="0.15">
      <c r="D582" s="2"/>
    </row>
    <row r="583" spans="4:4" ht="12.75" x14ac:dyDescent="0.15">
      <c r="D583" s="2"/>
    </row>
    <row r="584" spans="4:4" ht="12.75" x14ac:dyDescent="0.15">
      <c r="D584" s="2"/>
    </row>
    <row r="585" spans="4:4" ht="12.75" x14ac:dyDescent="0.15">
      <c r="D585" s="2"/>
    </row>
    <row r="586" spans="4:4" ht="12.75" x14ac:dyDescent="0.15">
      <c r="D586" s="2"/>
    </row>
    <row r="587" spans="4:4" ht="12.75" x14ac:dyDescent="0.15">
      <c r="D587" s="2"/>
    </row>
    <row r="588" spans="4:4" ht="12.75" x14ac:dyDescent="0.15">
      <c r="D588" s="2"/>
    </row>
    <row r="589" spans="4:4" ht="12.75" x14ac:dyDescent="0.15">
      <c r="D589" s="2"/>
    </row>
    <row r="590" spans="4:4" ht="12.75" x14ac:dyDescent="0.15">
      <c r="D590" s="2"/>
    </row>
    <row r="591" spans="4:4" ht="12.75" x14ac:dyDescent="0.15">
      <c r="D591" s="2"/>
    </row>
    <row r="592" spans="4:4" ht="12.75" x14ac:dyDescent="0.15">
      <c r="D592" s="2"/>
    </row>
    <row r="593" spans="4:4" ht="12.75" x14ac:dyDescent="0.15">
      <c r="D593" s="2"/>
    </row>
    <row r="594" spans="4:4" ht="12.75" x14ac:dyDescent="0.15">
      <c r="D594" s="2"/>
    </row>
    <row r="595" spans="4:4" ht="12.75" x14ac:dyDescent="0.15">
      <c r="D595" s="2"/>
    </row>
    <row r="596" spans="4:4" ht="12.75" x14ac:dyDescent="0.15">
      <c r="D596" s="2"/>
    </row>
    <row r="597" spans="4:4" ht="12.75" x14ac:dyDescent="0.15">
      <c r="D597" s="2"/>
    </row>
    <row r="598" spans="4:4" ht="12.75" x14ac:dyDescent="0.15">
      <c r="D598" s="2"/>
    </row>
    <row r="599" spans="4:4" ht="12.75" x14ac:dyDescent="0.15">
      <c r="D599" s="2"/>
    </row>
    <row r="600" spans="4:4" ht="12.75" x14ac:dyDescent="0.15">
      <c r="D600" s="2"/>
    </row>
    <row r="601" spans="4:4" ht="12.75" x14ac:dyDescent="0.15">
      <c r="D601" s="2"/>
    </row>
    <row r="602" spans="4:4" ht="12.75" x14ac:dyDescent="0.15">
      <c r="D602" s="2"/>
    </row>
    <row r="603" spans="4:4" ht="12.75" x14ac:dyDescent="0.15">
      <c r="D603" s="2"/>
    </row>
    <row r="604" spans="4:4" ht="12.75" x14ac:dyDescent="0.15">
      <c r="D604" s="2"/>
    </row>
    <row r="605" spans="4:4" ht="12.75" x14ac:dyDescent="0.15">
      <c r="D605" s="2"/>
    </row>
    <row r="606" spans="4:4" ht="12.75" x14ac:dyDescent="0.15">
      <c r="D606" s="2"/>
    </row>
    <row r="607" spans="4:4" ht="12.75" x14ac:dyDescent="0.15">
      <c r="D607" s="2"/>
    </row>
    <row r="608" spans="4:4" ht="12.75" x14ac:dyDescent="0.15">
      <c r="D608" s="2"/>
    </row>
    <row r="609" spans="4:4" ht="12.75" x14ac:dyDescent="0.15">
      <c r="D609" s="2"/>
    </row>
    <row r="610" spans="4:4" ht="12.75" x14ac:dyDescent="0.15">
      <c r="D610" s="2"/>
    </row>
    <row r="611" spans="4:4" ht="12.75" x14ac:dyDescent="0.15">
      <c r="D611" s="2"/>
    </row>
    <row r="612" spans="4:4" ht="12.75" x14ac:dyDescent="0.15">
      <c r="D612" s="2"/>
    </row>
    <row r="613" spans="4:4" ht="12.75" x14ac:dyDescent="0.15">
      <c r="D613" s="2"/>
    </row>
    <row r="614" spans="4:4" ht="12.75" x14ac:dyDescent="0.15">
      <c r="D614" s="2"/>
    </row>
    <row r="615" spans="4:4" ht="12.75" x14ac:dyDescent="0.15">
      <c r="D615" s="2"/>
    </row>
    <row r="616" spans="4:4" ht="12.75" x14ac:dyDescent="0.15">
      <c r="D616" s="2"/>
    </row>
    <row r="617" spans="4:4" ht="12.75" x14ac:dyDescent="0.15">
      <c r="D617" s="2"/>
    </row>
    <row r="618" spans="4:4" ht="12.75" x14ac:dyDescent="0.15">
      <c r="D618" s="2"/>
    </row>
    <row r="619" spans="4:4" ht="12.75" x14ac:dyDescent="0.15">
      <c r="D619" s="2"/>
    </row>
    <row r="620" spans="4:4" ht="12.75" x14ac:dyDescent="0.15">
      <c r="D620" s="2"/>
    </row>
    <row r="621" spans="4:4" ht="12.75" x14ac:dyDescent="0.15">
      <c r="D621" s="2"/>
    </row>
    <row r="622" spans="4:4" ht="12.75" x14ac:dyDescent="0.15">
      <c r="D622" s="2"/>
    </row>
    <row r="623" spans="4:4" ht="12.75" x14ac:dyDescent="0.15">
      <c r="D623" s="2"/>
    </row>
    <row r="624" spans="4:4" ht="12.75" x14ac:dyDescent="0.15">
      <c r="D624" s="2"/>
    </row>
    <row r="625" spans="4:4" ht="12.75" x14ac:dyDescent="0.15">
      <c r="D625" s="2"/>
    </row>
    <row r="626" spans="4:4" ht="12.75" x14ac:dyDescent="0.15">
      <c r="D626" s="2"/>
    </row>
    <row r="627" spans="4:4" ht="12.75" x14ac:dyDescent="0.15">
      <c r="D627" s="2"/>
    </row>
    <row r="628" spans="4:4" ht="12.75" x14ac:dyDescent="0.15">
      <c r="D628" s="2"/>
    </row>
    <row r="629" spans="4:4" ht="12.75" x14ac:dyDescent="0.15">
      <c r="D629" s="2"/>
    </row>
    <row r="630" spans="4:4" ht="12.75" x14ac:dyDescent="0.15">
      <c r="D630" s="2"/>
    </row>
    <row r="631" spans="4:4" ht="12.75" x14ac:dyDescent="0.15">
      <c r="D631" s="2"/>
    </row>
    <row r="632" spans="4:4" ht="12.75" x14ac:dyDescent="0.15">
      <c r="D632" s="2"/>
    </row>
    <row r="633" spans="4:4" ht="12.75" x14ac:dyDescent="0.15">
      <c r="D633" s="2"/>
    </row>
    <row r="634" spans="4:4" ht="12.75" x14ac:dyDescent="0.15">
      <c r="D634" s="2"/>
    </row>
    <row r="635" spans="4:4" ht="12.75" x14ac:dyDescent="0.15">
      <c r="D635" s="2"/>
    </row>
    <row r="636" spans="4:4" ht="12.75" x14ac:dyDescent="0.15">
      <c r="D636" s="2"/>
    </row>
    <row r="637" spans="4:4" ht="12.75" x14ac:dyDescent="0.15">
      <c r="D637" s="2"/>
    </row>
    <row r="638" spans="4:4" ht="12.75" x14ac:dyDescent="0.15">
      <c r="D638" s="2"/>
    </row>
    <row r="639" spans="4:4" ht="12.75" x14ac:dyDescent="0.15">
      <c r="D639" s="2"/>
    </row>
    <row r="640" spans="4:4" ht="12.75" x14ac:dyDescent="0.15">
      <c r="D640" s="2"/>
    </row>
    <row r="641" spans="4:4" ht="12.75" x14ac:dyDescent="0.15">
      <c r="D641" s="2"/>
    </row>
    <row r="642" spans="4:4" ht="12.75" x14ac:dyDescent="0.15">
      <c r="D642" s="2"/>
    </row>
    <row r="643" spans="4:4" ht="12.75" x14ac:dyDescent="0.15">
      <c r="D643" s="2"/>
    </row>
    <row r="644" spans="4:4" ht="12.75" x14ac:dyDescent="0.15">
      <c r="D644" s="2"/>
    </row>
    <row r="645" spans="4:4" ht="12.75" x14ac:dyDescent="0.15">
      <c r="D645" s="2"/>
    </row>
    <row r="646" spans="4:4" ht="12.75" x14ac:dyDescent="0.15">
      <c r="D646" s="2"/>
    </row>
    <row r="647" spans="4:4" ht="12.75" x14ac:dyDescent="0.15">
      <c r="D647" s="2"/>
    </row>
    <row r="648" spans="4:4" ht="12.75" x14ac:dyDescent="0.15">
      <c r="D648" s="2"/>
    </row>
    <row r="649" spans="4:4" ht="12.75" x14ac:dyDescent="0.15">
      <c r="D649" s="2"/>
    </row>
    <row r="650" spans="4:4" ht="12.75" x14ac:dyDescent="0.15">
      <c r="D650" s="2"/>
    </row>
    <row r="651" spans="4:4" ht="12.75" x14ac:dyDescent="0.15">
      <c r="D651" s="2"/>
    </row>
    <row r="652" spans="4:4" ht="12.75" x14ac:dyDescent="0.15">
      <c r="D652" s="2"/>
    </row>
    <row r="653" spans="4:4" ht="12.75" x14ac:dyDescent="0.15">
      <c r="D653" s="2"/>
    </row>
    <row r="654" spans="4:4" ht="12.75" x14ac:dyDescent="0.15">
      <c r="D654" s="2"/>
    </row>
    <row r="655" spans="4:4" ht="12.75" x14ac:dyDescent="0.15">
      <c r="D655" s="2"/>
    </row>
    <row r="656" spans="4:4" ht="12.75" x14ac:dyDescent="0.15">
      <c r="D656" s="2"/>
    </row>
    <row r="657" spans="4:4" ht="12.75" x14ac:dyDescent="0.15">
      <c r="D657" s="2"/>
    </row>
    <row r="658" spans="4:4" ht="12.75" x14ac:dyDescent="0.15">
      <c r="D658" s="2"/>
    </row>
    <row r="659" spans="4:4" ht="12.75" x14ac:dyDescent="0.15">
      <c r="D659" s="2"/>
    </row>
    <row r="660" spans="4:4" ht="12.75" x14ac:dyDescent="0.15">
      <c r="D660" s="2"/>
    </row>
    <row r="661" spans="4:4" ht="12.75" x14ac:dyDescent="0.15">
      <c r="D661" s="2"/>
    </row>
    <row r="662" spans="4:4" ht="12.75" x14ac:dyDescent="0.15">
      <c r="D662" s="2"/>
    </row>
    <row r="663" spans="4:4" ht="12.75" x14ac:dyDescent="0.15">
      <c r="D663" s="2"/>
    </row>
    <row r="664" spans="4:4" ht="12.75" x14ac:dyDescent="0.15">
      <c r="D664" s="2"/>
    </row>
    <row r="665" spans="4:4" ht="12.75" x14ac:dyDescent="0.15">
      <c r="D665" s="2"/>
    </row>
    <row r="666" spans="4:4" ht="12.75" x14ac:dyDescent="0.15">
      <c r="D666" s="2"/>
    </row>
    <row r="667" spans="4:4" ht="12.75" x14ac:dyDescent="0.15">
      <c r="D667" s="2"/>
    </row>
    <row r="668" spans="4:4" ht="12.75" x14ac:dyDescent="0.15">
      <c r="D668" s="2"/>
    </row>
    <row r="669" spans="4:4" ht="12.75" x14ac:dyDescent="0.15">
      <c r="D669" s="2"/>
    </row>
    <row r="670" spans="4:4" ht="12.75" x14ac:dyDescent="0.15">
      <c r="D670" s="2"/>
    </row>
    <row r="671" spans="4:4" ht="12.75" x14ac:dyDescent="0.15">
      <c r="D671" s="2"/>
    </row>
    <row r="672" spans="4:4" ht="12.75" x14ac:dyDescent="0.15">
      <c r="D672" s="2"/>
    </row>
    <row r="673" spans="4:4" ht="12.75" x14ac:dyDescent="0.15">
      <c r="D673" s="2"/>
    </row>
    <row r="674" spans="4:4" ht="12.75" x14ac:dyDescent="0.15">
      <c r="D674" s="2"/>
    </row>
    <row r="675" spans="4:4" ht="12.75" x14ac:dyDescent="0.15">
      <c r="D675" s="2"/>
    </row>
    <row r="676" spans="4:4" ht="12.75" x14ac:dyDescent="0.15">
      <c r="D676" s="2"/>
    </row>
    <row r="677" spans="4:4" ht="12.75" x14ac:dyDescent="0.15">
      <c r="D677" s="2"/>
    </row>
    <row r="678" spans="4:4" ht="12.75" x14ac:dyDescent="0.15">
      <c r="D678" s="2"/>
    </row>
    <row r="679" spans="4:4" ht="12.75" x14ac:dyDescent="0.15">
      <c r="D679" s="2"/>
    </row>
    <row r="680" spans="4:4" ht="12.75" x14ac:dyDescent="0.15">
      <c r="D680" s="2"/>
    </row>
    <row r="681" spans="4:4" ht="12.75" x14ac:dyDescent="0.15">
      <c r="D681" s="2"/>
    </row>
    <row r="682" spans="4:4" ht="12.75" x14ac:dyDescent="0.15">
      <c r="D682" s="2"/>
    </row>
    <row r="683" spans="4:4" ht="12.75" x14ac:dyDescent="0.15">
      <c r="D683" s="2"/>
    </row>
    <row r="684" spans="4:4" ht="12.75" x14ac:dyDescent="0.15">
      <c r="D684" s="2"/>
    </row>
    <row r="685" spans="4:4" ht="12.75" x14ac:dyDescent="0.15">
      <c r="D685" s="2"/>
    </row>
    <row r="686" spans="4:4" ht="12.75" x14ac:dyDescent="0.15">
      <c r="D686" s="2"/>
    </row>
    <row r="687" spans="4:4" ht="12.75" x14ac:dyDescent="0.15">
      <c r="D687" s="2"/>
    </row>
    <row r="688" spans="4:4" ht="12.75" x14ac:dyDescent="0.15">
      <c r="D688" s="2"/>
    </row>
    <row r="689" spans="4:4" ht="12.75" x14ac:dyDescent="0.15">
      <c r="D689" s="2"/>
    </row>
    <row r="690" spans="4:4" ht="12.75" x14ac:dyDescent="0.15">
      <c r="D690" s="2"/>
    </row>
    <row r="691" spans="4:4" ht="12.75" x14ac:dyDescent="0.15">
      <c r="D691" s="2"/>
    </row>
    <row r="692" spans="4:4" ht="12.75" x14ac:dyDescent="0.15">
      <c r="D692" s="2"/>
    </row>
    <row r="693" spans="4:4" ht="12.75" x14ac:dyDescent="0.15">
      <c r="D693" s="2"/>
    </row>
    <row r="694" spans="4:4" ht="12.75" x14ac:dyDescent="0.15">
      <c r="D694" s="2"/>
    </row>
    <row r="695" spans="4:4" ht="12.75" x14ac:dyDescent="0.15">
      <c r="D695" s="2"/>
    </row>
    <row r="696" spans="4:4" ht="12.75" x14ac:dyDescent="0.15">
      <c r="D696" s="2"/>
    </row>
    <row r="697" spans="4:4" ht="12.75" x14ac:dyDescent="0.15">
      <c r="D697" s="2"/>
    </row>
    <row r="698" spans="4:4" ht="12.75" x14ac:dyDescent="0.15">
      <c r="D698" s="2"/>
    </row>
    <row r="699" spans="4:4" ht="12.75" x14ac:dyDescent="0.15">
      <c r="D699" s="2"/>
    </row>
    <row r="700" spans="4:4" ht="12.75" x14ac:dyDescent="0.15">
      <c r="D700" s="2"/>
    </row>
    <row r="701" spans="4:4" ht="12.75" x14ac:dyDescent="0.15">
      <c r="D701" s="2"/>
    </row>
    <row r="702" spans="4:4" ht="12.75" x14ac:dyDescent="0.15">
      <c r="D702" s="2"/>
    </row>
    <row r="703" spans="4:4" ht="12.75" x14ac:dyDescent="0.15">
      <c r="D703" s="2"/>
    </row>
    <row r="704" spans="4:4" ht="12.75" x14ac:dyDescent="0.15">
      <c r="D704" s="2"/>
    </row>
    <row r="705" spans="4:4" ht="12.75" x14ac:dyDescent="0.15">
      <c r="D705" s="2"/>
    </row>
    <row r="706" spans="4:4" ht="12.75" x14ac:dyDescent="0.15">
      <c r="D706" s="2"/>
    </row>
    <row r="707" spans="4:4" ht="12.75" x14ac:dyDescent="0.15">
      <c r="D707" s="2"/>
    </row>
    <row r="708" spans="4:4" ht="12.75" x14ac:dyDescent="0.15">
      <c r="D708" s="2"/>
    </row>
    <row r="709" spans="4:4" ht="12.75" x14ac:dyDescent="0.15">
      <c r="D709" s="2"/>
    </row>
    <row r="710" spans="4:4" ht="12.75" x14ac:dyDescent="0.15">
      <c r="D710" s="2"/>
    </row>
    <row r="711" spans="4:4" ht="12.75" x14ac:dyDescent="0.15">
      <c r="D711" s="2"/>
    </row>
    <row r="712" spans="4:4" ht="12.75" x14ac:dyDescent="0.15">
      <c r="D712" s="2"/>
    </row>
    <row r="713" spans="4:4" ht="12.75" x14ac:dyDescent="0.15">
      <c r="D713" s="2"/>
    </row>
    <row r="714" spans="4:4" ht="12.75" x14ac:dyDescent="0.15">
      <c r="D714" s="2"/>
    </row>
    <row r="715" spans="4:4" ht="12.75" x14ac:dyDescent="0.15">
      <c r="D715" s="2"/>
    </row>
    <row r="716" spans="4:4" ht="12.75" x14ac:dyDescent="0.15">
      <c r="D716" s="2"/>
    </row>
    <row r="717" spans="4:4" ht="12.75" x14ac:dyDescent="0.15">
      <c r="D717" s="2"/>
    </row>
    <row r="718" spans="4:4" ht="12.75" x14ac:dyDescent="0.15">
      <c r="D718" s="2"/>
    </row>
    <row r="719" spans="4:4" ht="12.75" x14ac:dyDescent="0.15">
      <c r="D719" s="2"/>
    </row>
    <row r="720" spans="4:4" ht="12.75" x14ac:dyDescent="0.15">
      <c r="D720" s="2"/>
    </row>
    <row r="721" spans="4:4" ht="12.75" x14ac:dyDescent="0.15">
      <c r="D721" s="2"/>
    </row>
    <row r="722" spans="4:4" ht="12.75" x14ac:dyDescent="0.15">
      <c r="D722" s="2"/>
    </row>
    <row r="723" spans="4:4" ht="12.75" x14ac:dyDescent="0.15">
      <c r="D723" s="2"/>
    </row>
    <row r="724" spans="4:4" ht="12.75" x14ac:dyDescent="0.15">
      <c r="D724" s="2"/>
    </row>
    <row r="725" spans="4:4" ht="12.75" x14ac:dyDescent="0.15">
      <c r="D725" s="2"/>
    </row>
    <row r="726" spans="4:4" ht="12.75" x14ac:dyDescent="0.15">
      <c r="D726" s="2"/>
    </row>
    <row r="727" spans="4:4" ht="12.75" x14ac:dyDescent="0.15">
      <c r="D727" s="2"/>
    </row>
    <row r="728" spans="4:4" ht="12.75" x14ac:dyDescent="0.15">
      <c r="D728" s="2"/>
    </row>
    <row r="729" spans="4:4" ht="12.75" x14ac:dyDescent="0.15">
      <c r="D729" s="2"/>
    </row>
    <row r="730" spans="4:4" ht="12.75" x14ac:dyDescent="0.15">
      <c r="D730" s="2"/>
    </row>
    <row r="731" spans="4:4" ht="12.75" x14ac:dyDescent="0.15">
      <c r="D731" s="2"/>
    </row>
    <row r="732" spans="4:4" ht="12.75" x14ac:dyDescent="0.15">
      <c r="D732" s="2"/>
    </row>
    <row r="733" spans="4:4" ht="12.75" x14ac:dyDescent="0.15">
      <c r="D733" s="2"/>
    </row>
    <row r="734" spans="4:4" ht="12.75" x14ac:dyDescent="0.15">
      <c r="D734" s="2"/>
    </row>
    <row r="735" spans="4:4" ht="12.75" x14ac:dyDescent="0.15">
      <c r="D735" s="2"/>
    </row>
    <row r="736" spans="4:4" ht="12.75" x14ac:dyDescent="0.15">
      <c r="D736" s="2"/>
    </row>
    <row r="737" spans="4:4" ht="12.75" x14ac:dyDescent="0.15">
      <c r="D737" s="2"/>
    </row>
    <row r="738" spans="4:4" ht="12.75" x14ac:dyDescent="0.15">
      <c r="D738" s="2"/>
    </row>
    <row r="739" spans="4:4" ht="12.75" x14ac:dyDescent="0.15">
      <c r="D739" s="2"/>
    </row>
    <row r="740" spans="4:4" ht="12.75" x14ac:dyDescent="0.15">
      <c r="D740" s="2"/>
    </row>
    <row r="741" spans="4:4" ht="12.75" x14ac:dyDescent="0.15">
      <c r="D741" s="2"/>
    </row>
    <row r="742" spans="4:4" ht="12.75" x14ac:dyDescent="0.15">
      <c r="D742" s="2"/>
    </row>
    <row r="743" spans="4:4" ht="12.75" x14ac:dyDescent="0.15">
      <c r="D743" s="2"/>
    </row>
    <row r="744" spans="4:4" ht="12.75" x14ac:dyDescent="0.15">
      <c r="D744" s="2"/>
    </row>
    <row r="745" spans="4:4" ht="12.75" x14ac:dyDescent="0.15">
      <c r="D745" s="2"/>
    </row>
    <row r="746" spans="4:4" ht="12.75" x14ac:dyDescent="0.15">
      <c r="D746" s="2"/>
    </row>
    <row r="747" spans="4:4" ht="12.75" x14ac:dyDescent="0.15">
      <c r="D747" s="2"/>
    </row>
    <row r="748" spans="4:4" ht="12.75" x14ac:dyDescent="0.15">
      <c r="D748" s="2"/>
    </row>
    <row r="749" spans="4:4" ht="12.75" x14ac:dyDescent="0.15">
      <c r="D749" s="2"/>
    </row>
    <row r="750" spans="4:4" ht="12.75" x14ac:dyDescent="0.15">
      <c r="D750" s="2"/>
    </row>
    <row r="751" spans="4:4" ht="12.75" x14ac:dyDescent="0.15">
      <c r="D751" s="2"/>
    </row>
    <row r="752" spans="4:4" ht="12.75" x14ac:dyDescent="0.15">
      <c r="D752" s="2"/>
    </row>
    <row r="753" spans="4:4" ht="12.75" x14ac:dyDescent="0.15">
      <c r="D753" s="2"/>
    </row>
    <row r="754" spans="4:4" ht="12.75" x14ac:dyDescent="0.15">
      <c r="D754" s="2"/>
    </row>
    <row r="755" spans="4:4" ht="12.75" x14ac:dyDescent="0.15">
      <c r="D755" s="2"/>
    </row>
    <row r="756" spans="4:4" ht="12.75" x14ac:dyDescent="0.15">
      <c r="D756" s="2"/>
    </row>
    <row r="757" spans="4:4" ht="12.75" x14ac:dyDescent="0.15">
      <c r="D757" s="2"/>
    </row>
    <row r="758" spans="4:4" ht="12.75" x14ac:dyDescent="0.15">
      <c r="D758" s="2"/>
    </row>
    <row r="759" spans="4:4" ht="12.75" x14ac:dyDescent="0.15">
      <c r="D759" s="2"/>
    </row>
    <row r="760" spans="4:4" ht="12.75" x14ac:dyDescent="0.15">
      <c r="D760" s="2"/>
    </row>
    <row r="761" spans="4:4" ht="12.75" x14ac:dyDescent="0.15">
      <c r="D761" s="2"/>
    </row>
    <row r="762" spans="4:4" ht="12.75" x14ac:dyDescent="0.15">
      <c r="D762" s="2"/>
    </row>
    <row r="763" spans="4:4" ht="12.75" x14ac:dyDescent="0.15">
      <c r="D763" s="2"/>
    </row>
    <row r="764" spans="4:4" ht="12.75" x14ac:dyDescent="0.15">
      <c r="D764" s="2"/>
    </row>
    <row r="765" spans="4:4" ht="12.75" x14ac:dyDescent="0.15">
      <c r="D765" s="2"/>
    </row>
    <row r="766" spans="4:4" ht="12.75" x14ac:dyDescent="0.15">
      <c r="D766" s="2"/>
    </row>
    <row r="767" spans="4:4" ht="12.75" x14ac:dyDescent="0.15">
      <c r="D767" s="2"/>
    </row>
    <row r="768" spans="4:4" ht="12.75" x14ac:dyDescent="0.15">
      <c r="D768" s="2"/>
    </row>
    <row r="769" spans="4:4" ht="12.75" x14ac:dyDescent="0.15">
      <c r="D769" s="2"/>
    </row>
    <row r="770" spans="4:4" ht="12.75" x14ac:dyDescent="0.15">
      <c r="D770" s="2"/>
    </row>
    <row r="771" spans="4:4" ht="12.75" x14ac:dyDescent="0.15">
      <c r="D771" s="2"/>
    </row>
    <row r="772" spans="4:4" ht="12.75" x14ac:dyDescent="0.15">
      <c r="D772" s="2"/>
    </row>
    <row r="773" spans="4:4" ht="12.75" x14ac:dyDescent="0.15">
      <c r="D773" s="2"/>
    </row>
    <row r="774" spans="4:4" ht="12.75" x14ac:dyDescent="0.15">
      <c r="D774" s="2"/>
    </row>
    <row r="775" spans="4:4" ht="12.75" x14ac:dyDescent="0.15">
      <c r="D775" s="2"/>
    </row>
    <row r="776" spans="4:4" ht="12.75" x14ac:dyDescent="0.15">
      <c r="D776" s="2"/>
    </row>
    <row r="777" spans="4:4" ht="12.75" x14ac:dyDescent="0.15">
      <c r="D777" s="2"/>
    </row>
    <row r="778" spans="4:4" ht="12.75" x14ac:dyDescent="0.15">
      <c r="D778" s="2"/>
    </row>
    <row r="779" spans="4:4" ht="12.75" x14ac:dyDescent="0.15">
      <c r="D779" s="2"/>
    </row>
    <row r="780" spans="4:4" ht="12.75" x14ac:dyDescent="0.15">
      <c r="D780" s="2"/>
    </row>
    <row r="781" spans="4:4" ht="12.75" x14ac:dyDescent="0.15">
      <c r="D781" s="2"/>
    </row>
    <row r="782" spans="4:4" ht="12.75" x14ac:dyDescent="0.15">
      <c r="D782" s="2"/>
    </row>
    <row r="783" spans="4:4" ht="12.75" x14ac:dyDescent="0.15">
      <c r="D783" s="2"/>
    </row>
    <row r="784" spans="4:4" ht="12.75" x14ac:dyDescent="0.15">
      <c r="D784" s="2"/>
    </row>
    <row r="785" spans="4:4" ht="12.75" x14ac:dyDescent="0.15">
      <c r="D785" s="2"/>
    </row>
    <row r="786" spans="4:4" ht="12.75" x14ac:dyDescent="0.15">
      <c r="D786" s="2"/>
    </row>
    <row r="787" spans="4:4" ht="12.75" x14ac:dyDescent="0.15">
      <c r="D787" s="2"/>
    </row>
    <row r="788" spans="4:4" ht="12.75" x14ac:dyDescent="0.15">
      <c r="D788" s="2"/>
    </row>
    <row r="789" spans="4:4" ht="12.75" x14ac:dyDescent="0.15">
      <c r="D789" s="2"/>
    </row>
    <row r="790" spans="4:4" ht="12.75" x14ac:dyDescent="0.15">
      <c r="D790" s="2"/>
    </row>
    <row r="791" spans="4:4" ht="12.75" x14ac:dyDescent="0.15">
      <c r="D791" s="2"/>
    </row>
    <row r="792" spans="4:4" ht="12.75" x14ac:dyDescent="0.15">
      <c r="D792" s="2"/>
    </row>
    <row r="793" spans="4:4" ht="12.75" x14ac:dyDescent="0.15">
      <c r="D793" s="2"/>
    </row>
    <row r="794" spans="4:4" ht="12.75" x14ac:dyDescent="0.15">
      <c r="D794" s="2"/>
    </row>
    <row r="795" spans="4:4" ht="12.75" x14ac:dyDescent="0.15">
      <c r="D795" s="2"/>
    </row>
    <row r="796" spans="4:4" ht="12.75" x14ac:dyDescent="0.15">
      <c r="D796" s="2"/>
    </row>
    <row r="797" spans="4:4" ht="12.75" x14ac:dyDescent="0.15">
      <c r="D797" s="2"/>
    </row>
    <row r="798" spans="4:4" ht="12.75" x14ac:dyDescent="0.15">
      <c r="D798" s="2"/>
    </row>
    <row r="799" spans="4:4" ht="12.75" x14ac:dyDescent="0.15">
      <c r="D799" s="2"/>
    </row>
    <row r="800" spans="4:4" ht="12.75" x14ac:dyDescent="0.15">
      <c r="D800" s="2"/>
    </row>
    <row r="801" spans="4:4" ht="12.75" x14ac:dyDescent="0.15">
      <c r="D801" s="2"/>
    </row>
    <row r="802" spans="4:4" ht="12.75" x14ac:dyDescent="0.15">
      <c r="D802" s="2"/>
    </row>
    <row r="803" spans="4:4" ht="12.75" x14ac:dyDescent="0.15">
      <c r="D803" s="2"/>
    </row>
    <row r="804" spans="4:4" ht="12.75" x14ac:dyDescent="0.15">
      <c r="D804" s="2"/>
    </row>
    <row r="805" spans="4:4" ht="12.75" x14ac:dyDescent="0.15">
      <c r="D805" s="2"/>
    </row>
    <row r="806" spans="4:4" ht="12.75" x14ac:dyDescent="0.15">
      <c r="D806" s="2"/>
    </row>
    <row r="807" spans="4:4" ht="12.75" x14ac:dyDescent="0.15">
      <c r="D807" s="2"/>
    </row>
    <row r="808" spans="4:4" ht="12.75" x14ac:dyDescent="0.15">
      <c r="D808" s="2"/>
    </row>
    <row r="809" spans="4:4" ht="12.75" x14ac:dyDescent="0.15">
      <c r="D809" s="2"/>
    </row>
    <row r="810" spans="4:4" ht="12.75" x14ac:dyDescent="0.15">
      <c r="D810" s="2"/>
    </row>
    <row r="811" spans="4:4" ht="12.75" x14ac:dyDescent="0.15">
      <c r="D811" s="2"/>
    </row>
    <row r="812" spans="4:4" ht="12.75" x14ac:dyDescent="0.15">
      <c r="D812" s="2"/>
    </row>
    <row r="813" spans="4:4" ht="12.75" x14ac:dyDescent="0.15">
      <c r="D813" s="2"/>
    </row>
    <row r="814" spans="4:4" ht="12.75" x14ac:dyDescent="0.15">
      <c r="D814" s="2"/>
    </row>
    <row r="815" spans="4:4" ht="12.75" x14ac:dyDescent="0.15">
      <c r="D815" s="2"/>
    </row>
    <row r="816" spans="4:4" ht="12.75" x14ac:dyDescent="0.15">
      <c r="D816" s="2"/>
    </row>
    <row r="817" spans="4:4" ht="12.75" x14ac:dyDescent="0.15">
      <c r="D817" s="2"/>
    </row>
    <row r="818" spans="4:4" ht="12.75" x14ac:dyDescent="0.15">
      <c r="D818" s="2"/>
    </row>
    <row r="819" spans="4:4" ht="12.75" x14ac:dyDescent="0.15">
      <c r="D819" s="2"/>
    </row>
    <row r="820" spans="4:4" ht="12.75" x14ac:dyDescent="0.15">
      <c r="D820" s="2"/>
    </row>
    <row r="821" spans="4:4" ht="12.75" x14ac:dyDescent="0.15">
      <c r="D821" s="2"/>
    </row>
    <row r="822" spans="4:4" ht="12.75" x14ac:dyDescent="0.15">
      <c r="D822" s="2"/>
    </row>
    <row r="823" spans="4:4" ht="12.75" x14ac:dyDescent="0.15">
      <c r="D823" s="2"/>
    </row>
    <row r="824" spans="4:4" ht="12.75" x14ac:dyDescent="0.15">
      <c r="D824" s="2"/>
    </row>
    <row r="825" spans="4:4" ht="12.75" x14ac:dyDescent="0.15">
      <c r="D825" s="2"/>
    </row>
    <row r="826" spans="4:4" ht="12.75" x14ac:dyDescent="0.15">
      <c r="D826" s="2"/>
    </row>
    <row r="827" spans="4:4" ht="12.75" x14ac:dyDescent="0.15">
      <c r="D827" s="2"/>
    </row>
    <row r="828" spans="4:4" ht="12.75" x14ac:dyDescent="0.15">
      <c r="D828" s="2"/>
    </row>
    <row r="829" spans="4:4" ht="12.75" x14ac:dyDescent="0.15">
      <c r="D829" s="2"/>
    </row>
    <row r="830" spans="4:4" ht="12.75" x14ac:dyDescent="0.15">
      <c r="D830" s="2"/>
    </row>
    <row r="831" spans="4:4" ht="12.75" x14ac:dyDescent="0.15">
      <c r="D831" s="2"/>
    </row>
    <row r="832" spans="4:4" ht="12.75" x14ac:dyDescent="0.15">
      <c r="D832" s="2"/>
    </row>
    <row r="833" spans="4:4" ht="12.75" x14ac:dyDescent="0.15">
      <c r="D833" s="2"/>
    </row>
    <row r="834" spans="4:4" ht="12.75" x14ac:dyDescent="0.15">
      <c r="D834" s="2"/>
    </row>
    <row r="835" spans="4:4" ht="12.75" x14ac:dyDescent="0.15">
      <c r="D835" s="2"/>
    </row>
    <row r="836" spans="4:4" ht="12.75" x14ac:dyDescent="0.15">
      <c r="D836" s="2"/>
    </row>
    <row r="837" spans="4:4" ht="12.75" x14ac:dyDescent="0.15">
      <c r="D837" s="2"/>
    </row>
    <row r="838" spans="4:4" ht="12.75" x14ac:dyDescent="0.15">
      <c r="D838" s="2"/>
    </row>
    <row r="839" spans="4:4" ht="12.75" x14ac:dyDescent="0.15">
      <c r="D839" s="2"/>
    </row>
    <row r="840" spans="4:4" ht="12.75" x14ac:dyDescent="0.15">
      <c r="D840" s="2"/>
    </row>
    <row r="841" spans="4:4" ht="12.75" x14ac:dyDescent="0.15">
      <c r="D841" s="2"/>
    </row>
    <row r="842" spans="4:4" ht="12.75" x14ac:dyDescent="0.15">
      <c r="D842" s="2"/>
    </row>
    <row r="843" spans="4:4" ht="12.75" x14ac:dyDescent="0.15">
      <c r="D843" s="2"/>
    </row>
    <row r="844" spans="4:4" ht="12.75" x14ac:dyDescent="0.15">
      <c r="D844" s="2"/>
    </row>
    <row r="845" spans="4:4" ht="12.75" x14ac:dyDescent="0.15">
      <c r="D845" s="2"/>
    </row>
    <row r="846" spans="4:4" ht="12.75" x14ac:dyDescent="0.15">
      <c r="D846" s="2"/>
    </row>
    <row r="847" spans="4:4" ht="12.75" x14ac:dyDescent="0.15">
      <c r="D847" s="2"/>
    </row>
    <row r="848" spans="4:4" ht="12.75" x14ac:dyDescent="0.15">
      <c r="D848" s="2"/>
    </row>
    <row r="849" spans="4:4" ht="12.75" x14ac:dyDescent="0.15">
      <c r="D849" s="2"/>
    </row>
    <row r="850" spans="4:4" ht="12.75" x14ac:dyDescent="0.15">
      <c r="D850" s="2"/>
    </row>
    <row r="851" spans="4:4" ht="12.75" x14ac:dyDescent="0.15">
      <c r="D851" s="2"/>
    </row>
    <row r="852" spans="4:4" ht="12.75" x14ac:dyDescent="0.15">
      <c r="D852" s="2"/>
    </row>
    <row r="853" spans="4:4" ht="12.75" x14ac:dyDescent="0.15">
      <c r="D853" s="2"/>
    </row>
    <row r="854" spans="4:4" ht="12.75" x14ac:dyDescent="0.15">
      <c r="D854" s="2"/>
    </row>
    <row r="855" spans="4:4" ht="12.75" x14ac:dyDescent="0.15">
      <c r="D855" s="2"/>
    </row>
    <row r="856" spans="4:4" ht="12.75" x14ac:dyDescent="0.15">
      <c r="D856" s="2"/>
    </row>
    <row r="857" spans="4:4" ht="12.75" x14ac:dyDescent="0.15">
      <c r="D857" s="2"/>
    </row>
    <row r="858" spans="4:4" ht="12.75" x14ac:dyDescent="0.15">
      <c r="D858" s="2"/>
    </row>
    <row r="859" spans="4:4" ht="12.75" x14ac:dyDescent="0.15">
      <c r="D859" s="2"/>
    </row>
    <row r="860" spans="4:4" ht="12.75" x14ac:dyDescent="0.15">
      <c r="D860" s="2"/>
    </row>
    <row r="861" spans="4:4" ht="12.75" x14ac:dyDescent="0.15">
      <c r="D861" s="2"/>
    </row>
    <row r="862" spans="4:4" ht="12.75" x14ac:dyDescent="0.15">
      <c r="D862" s="2"/>
    </row>
    <row r="863" spans="4:4" ht="12.75" x14ac:dyDescent="0.15">
      <c r="D863" s="2"/>
    </row>
    <row r="864" spans="4:4" ht="12.75" x14ac:dyDescent="0.15">
      <c r="D864" s="2"/>
    </row>
    <row r="865" spans="4:4" ht="12.75" x14ac:dyDescent="0.15">
      <c r="D865" s="2"/>
    </row>
    <row r="866" spans="4:4" ht="12.75" x14ac:dyDescent="0.15">
      <c r="D866" s="2"/>
    </row>
    <row r="867" spans="4:4" ht="12.75" x14ac:dyDescent="0.15">
      <c r="D867" s="2"/>
    </row>
    <row r="868" spans="4:4" ht="12.75" x14ac:dyDescent="0.15">
      <c r="D868" s="2"/>
    </row>
    <row r="869" spans="4:4" ht="12.75" x14ac:dyDescent="0.15">
      <c r="D869" s="2"/>
    </row>
    <row r="870" spans="4:4" ht="12.75" x14ac:dyDescent="0.15">
      <c r="D870" s="2"/>
    </row>
    <row r="871" spans="4:4" ht="12.75" x14ac:dyDescent="0.15">
      <c r="D871" s="2"/>
    </row>
    <row r="872" spans="4:4" ht="12.75" x14ac:dyDescent="0.15">
      <c r="D872" s="2"/>
    </row>
    <row r="873" spans="4:4" ht="12.75" x14ac:dyDescent="0.15">
      <c r="D873" s="2"/>
    </row>
    <row r="874" spans="4:4" ht="12.75" x14ac:dyDescent="0.15">
      <c r="D874" s="2"/>
    </row>
    <row r="875" spans="4:4" ht="12.75" x14ac:dyDescent="0.15">
      <c r="D875" s="2"/>
    </row>
    <row r="876" spans="4:4" ht="12.75" x14ac:dyDescent="0.15">
      <c r="D876" s="2"/>
    </row>
    <row r="877" spans="4:4" ht="12.75" x14ac:dyDescent="0.15">
      <c r="D877" s="2"/>
    </row>
    <row r="878" spans="4:4" ht="12.75" x14ac:dyDescent="0.15">
      <c r="D878" s="2"/>
    </row>
    <row r="879" spans="4:4" ht="12.75" x14ac:dyDescent="0.15">
      <c r="D879" s="2"/>
    </row>
    <row r="880" spans="4:4" ht="12.75" x14ac:dyDescent="0.15">
      <c r="D880" s="2"/>
    </row>
    <row r="881" spans="4:4" ht="12.75" x14ac:dyDescent="0.15">
      <c r="D881" s="2"/>
    </row>
    <row r="882" spans="4:4" ht="12.75" x14ac:dyDescent="0.15">
      <c r="D882" s="2"/>
    </row>
    <row r="883" spans="4:4" ht="12.75" x14ac:dyDescent="0.15">
      <c r="D883" s="2"/>
    </row>
    <row r="884" spans="4:4" ht="12.75" x14ac:dyDescent="0.15">
      <c r="D884" s="2"/>
    </row>
    <row r="885" spans="4:4" ht="12.75" x14ac:dyDescent="0.15">
      <c r="D885" s="2"/>
    </row>
    <row r="886" spans="4:4" ht="12.75" x14ac:dyDescent="0.15">
      <c r="D886" s="2"/>
    </row>
    <row r="887" spans="4:4" ht="12.75" x14ac:dyDescent="0.15">
      <c r="D887" s="2"/>
    </row>
    <row r="888" spans="4:4" ht="12.75" x14ac:dyDescent="0.15">
      <c r="D888" s="2"/>
    </row>
    <row r="889" spans="4:4" ht="12.75" x14ac:dyDescent="0.15">
      <c r="D889" s="2"/>
    </row>
    <row r="890" spans="4:4" ht="12.75" x14ac:dyDescent="0.15">
      <c r="D890" s="2"/>
    </row>
    <row r="891" spans="4:4" ht="12.75" x14ac:dyDescent="0.15">
      <c r="D891" s="2"/>
    </row>
    <row r="892" spans="4:4" ht="12.75" x14ac:dyDescent="0.15">
      <c r="D892" s="2"/>
    </row>
    <row r="893" spans="4:4" ht="12.75" x14ac:dyDescent="0.15">
      <c r="D893" s="2"/>
    </row>
    <row r="894" spans="4:4" ht="12.75" x14ac:dyDescent="0.15">
      <c r="D894" s="2"/>
    </row>
    <row r="895" spans="4:4" ht="12.75" x14ac:dyDescent="0.15">
      <c r="D895" s="2"/>
    </row>
    <row r="896" spans="4:4" ht="12.75" x14ac:dyDescent="0.15">
      <c r="D896" s="2"/>
    </row>
    <row r="897" spans="4:4" ht="12.75" x14ac:dyDescent="0.15">
      <c r="D897" s="2"/>
    </row>
    <row r="898" spans="4:4" ht="12.75" x14ac:dyDescent="0.15">
      <c r="D898" s="2"/>
    </row>
    <row r="899" spans="4:4" ht="12.75" x14ac:dyDescent="0.15">
      <c r="D899" s="2"/>
    </row>
    <row r="900" spans="4:4" ht="12.75" x14ac:dyDescent="0.15">
      <c r="D900" s="2"/>
    </row>
    <row r="901" spans="4:4" ht="12.75" x14ac:dyDescent="0.15">
      <c r="D901" s="2"/>
    </row>
    <row r="902" spans="4:4" ht="12.75" x14ac:dyDescent="0.15">
      <c r="D902" s="2"/>
    </row>
    <row r="903" spans="4:4" ht="12.75" x14ac:dyDescent="0.15">
      <c r="D903" s="2"/>
    </row>
    <row r="904" spans="4:4" ht="12.75" x14ac:dyDescent="0.15">
      <c r="D904" s="2"/>
    </row>
    <row r="905" spans="4:4" ht="12.75" x14ac:dyDescent="0.15">
      <c r="D905" s="2"/>
    </row>
    <row r="906" spans="4:4" ht="12.75" x14ac:dyDescent="0.15">
      <c r="D906" s="2"/>
    </row>
    <row r="907" spans="4:4" ht="12.75" x14ac:dyDescent="0.15">
      <c r="D907" s="2"/>
    </row>
    <row r="908" spans="4:4" ht="12.75" x14ac:dyDescent="0.15">
      <c r="D908" s="2"/>
    </row>
    <row r="909" spans="4:4" ht="12.75" x14ac:dyDescent="0.15">
      <c r="D909" s="2"/>
    </row>
    <row r="910" spans="4:4" ht="12.75" x14ac:dyDescent="0.15">
      <c r="D910" s="2"/>
    </row>
    <row r="911" spans="4:4" ht="12.75" x14ac:dyDescent="0.15">
      <c r="D911" s="2"/>
    </row>
    <row r="912" spans="4:4" ht="12.75" x14ac:dyDescent="0.15">
      <c r="D912" s="2"/>
    </row>
    <row r="913" spans="4:4" ht="12.75" x14ac:dyDescent="0.15">
      <c r="D913" s="2"/>
    </row>
    <row r="914" spans="4:4" ht="12.75" x14ac:dyDescent="0.15">
      <c r="D914" s="2"/>
    </row>
    <row r="915" spans="4:4" ht="12.75" x14ac:dyDescent="0.15">
      <c r="D915" s="2"/>
    </row>
    <row r="916" spans="4:4" ht="12.75" x14ac:dyDescent="0.15">
      <c r="D916" s="2"/>
    </row>
    <row r="917" spans="4:4" ht="12.75" x14ac:dyDescent="0.15">
      <c r="D917" s="2"/>
    </row>
    <row r="918" spans="4:4" ht="12.75" x14ac:dyDescent="0.15">
      <c r="D918" s="2"/>
    </row>
    <row r="919" spans="4:4" ht="12.75" x14ac:dyDescent="0.15">
      <c r="D919" s="2"/>
    </row>
    <row r="920" spans="4:4" ht="12.75" x14ac:dyDescent="0.15">
      <c r="D920" s="2"/>
    </row>
    <row r="921" spans="4:4" ht="12.75" x14ac:dyDescent="0.15">
      <c r="D921" s="2"/>
    </row>
    <row r="922" spans="4:4" ht="12.75" x14ac:dyDescent="0.15">
      <c r="D922" s="2"/>
    </row>
    <row r="923" spans="4:4" ht="12.75" x14ac:dyDescent="0.15">
      <c r="D923" s="2"/>
    </row>
    <row r="924" spans="4:4" ht="12.75" x14ac:dyDescent="0.15">
      <c r="D924" s="2"/>
    </row>
    <row r="925" spans="4:4" ht="12.75" x14ac:dyDescent="0.15"/>
    <row r="926" spans="4:4" ht="12.75" x14ac:dyDescent="0.15"/>
    <row r="927" spans="4:4" ht="12.75" x14ac:dyDescent="0.15"/>
    <row r="928" spans="4:4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</sheetData>
  <mergeCells count="59"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7:Z27"/>
    <mergeCell ref="N32:R32"/>
    <mergeCell ref="S32:T32"/>
    <mergeCell ref="N33:R33"/>
    <mergeCell ref="S33:T33"/>
    <mergeCell ref="N31:R31"/>
    <mergeCell ref="S31:T31"/>
    <mergeCell ref="N34:R34"/>
    <mergeCell ref="S34:T34"/>
    <mergeCell ref="N35:R35"/>
    <mergeCell ref="S35:T35"/>
    <mergeCell ref="N36:R36"/>
    <mergeCell ref="S36:T36"/>
    <mergeCell ref="N37:R37"/>
    <mergeCell ref="S37:T37"/>
    <mergeCell ref="N38:R38"/>
    <mergeCell ref="S38:T38"/>
    <mergeCell ref="N39:R39"/>
    <mergeCell ref="S39:T39"/>
    <mergeCell ref="N40:R40"/>
    <mergeCell ref="S40:T40"/>
    <mergeCell ref="N41:R41"/>
    <mergeCell ref="S41:T41"/>
    <mergeCell ref="N42:R42"/>
    <mergeCell ref="S42:T42"/>
    <mergeCell ref="N43:R43"/>
    <mergeCell ref="S43:T43"/>
    <mergeCell ref="N47:R47"/>
    <mergeCell ref="S47:T47"/>
    <mergeCell ref="N44:R44"/>
    <mergeCell ref="S44:T44"/>
    <mergeCell ref="N45:R45"/>
    <mergeCell ref="S45:T45"/>
    <mergeCell ref="N46:R46"/>
    <mergeCell ref="S46:T46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177B-3A1D-0C44-9E01-5C9BA3139C97}">
  <sheetPr>
    <outlinePr summaryBelow="0" summaryRight="0"/>
    <pageSetUpPr fitToPage="1"/>
  </sheetPr>
  <dimension ref="A1:AH967"/>
  <sheetViews>
    <sheetView showWhiteSpace="0" view="pageLayout" topLeftCell="A6" zoomScaleNormal="70" workbookViewId="0">
      <selection activeCell="A26" sqref="A26:Z26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7.28125" style="40" customWidth="1"/>
    <col min="5" max="5" width="6.47265625" style="44" customWidth="1"/>
    <col min="6" max="6" width="7.14453125" style="40" customWidth="1"/>
    <col min="7" max="7" width="4.58203125" style="44" customWidth="1"/>
    <col min="8" max="8" width="4.58203125" style="40" customWidth="1"/>
    <col min="9" max="9" width="6.60546875" style="44" customWidth="1"/>
    <col min="10" max="10" width="6.06640625" style="40" customWidth="1"/>
    <col min="11" max="11" width="6.06640625" style="44" customWidth="1"/>
    <col min="12" max="20" width="4.58203125" style="44" customWidth="1"/>
    <col min="21" max="21" width="4.58203125" style="44" hidden="1" customWidth="1"/>
    <col min="22" max="22" width="4.58203125" style="40" hidden="1" customWidth="1"/>
    <col min="23" max="23" width="4.58203125" style="44" hidden="1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2"/>
      <c r="I1" s="56"/>
    </row>
    <row r="2" spans="1:34" ht="12.75" x14ac:dyDescent="0.15">
      <c r="D2" s="2"/>
    </row>
    <row r="3" spans="1:34" ht="12.75" x14ac:dyDescent="0.15">
      <c r="D3" s="2"/>
    </row>
    <row r="4" spans="1:34" ht="12.75" x14ac:dyDescent="0.15">
      <c r="D4" s="2"/>
    </row>
    <row r="5" spans="1:34" ht="12.75" x14ac:dyDescent="0.15">
      <c r="D5" s="2"/>
    </row>
    <row r="6" spans="1:34" ht="12.75" x14ac:dyDescent="0.15">
      <c r="D6" s="2"/>
    </row>
    <row r="7" spans="1:34" ht="12.75" x14ac:dyDescent="0.15">
      <c r="D7" s="2"/>
    </row>
    <row r="8" spans="1:34" ht="12.75" x14ac:dyDescent="0.15">
      <c r="D8" s="2"/>
    </row>
    <row r="9" spans="1:34" ht="12.75" x14ac:dyDescent="0.15">
      <c r="D9" s="2"/>
    </row>
    <row r="10" spans="1:34" ht="12.75" x14ac:dyDescent="0.15">
      <c r="A10" s="2" t="s">
        <v>223</v>
      </c>
      <c r="D10" s="2"/>
    </row>
    <row r="11" spans="1:34" ht="18.600000000000001" customHeight="1" x14ac:dyDescent="0.15">
      <c r="A11" s="58"/>
      <c r="B11" s="32" t="s">
        <v>0</v>
      </c>
      <c r="C11" s="31" t="s">
        <v>1</v>
      </c>
      <c r="D11" s="186" t="s">
        <v>26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81" t="s">
        <v>4</v>
      </c>
      <c r="E12" s="181"/>
      <c r="F12" s="181" t="s">
        <v>5</v>
      </c>
      <c r="G12" s="181"/>
      <c r="H12" s="181" t="s">
        <v>6</v>
      </c>
      <c r="I12" s="181"/>
      <c r="J12" s="181" t="s">
        <v>7</v>
      </c>
      <c r="K12" s="181"/>
      <c r="L12" s="181" t="s">
        <v>8</v>
      </c>
      <c r="M12" s="181"/>
      <c r="N12" s="181" t="s">
        <v>68</v>
      </c>
      <c r="O12" s="181"/>
      <c r="P12" s="181" t="s">
        <v>69</v>
      </c>
      <c r="Q12" s="181"/>
      <c r="R12" s="181" t="s">
        <v>70</v>
      </c>
      <c r="S12" s="181"/>
      <c r="T12" s="181" t="s">
        <v>71</v>
      </c>
      <c r="U12" s="181"/>
      <c r="V12" s="181" t="s">
        <v>72</v>
      </c>
      <c r="W12" s="181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13.5" thickBot="1" x14ac:dyDescent="0.2">
      <c r="A13" s="3" t="s">
        <v>27</v>
      </c>
      <c r="B13" s="28" t="s">
        <v>204</v>
      </c>
      <c r="C13" s="4" t="s">
        <v>34</v>
      </c>
      <c r="D13" s="33" t="s">
        <v>83</v>
      </c>
      <c r="E13" s="45" t="s">
        <v>179</v>
      </c>
      <c r="F13" s="33" t="s">
        <v>106</v>
      </c>
      <c r="G13" s="45" t="s">
        <v>205</v>
      </c>
      <c r="H13" s="33" t="s">
        <v>81</v>
      </c>
      <c r="I13" s="45" t="s">
        <v>191</v>
      </c>
      <c r="J13" s="89"/>
      <c r="K13" s="45"/>
      <c r="L13" s="33"/>
      <c r="M13" s="45" t="s">
        <v>130</v>
      </c>
      <c r="N13" s="33"/>
      <c r="O13" s="45"/>
      <c r="P13" s="33"/>
      <c r="Q13" s="45"/>
      <c r="R13" s="33"/>
      <c r="S13" s="45"/>
      <c r="T13" s="33"/>
      <c r="U13" s="45"/>
      <c r="V13" s="33"/>
      <c r="W13" s="45"/>
      <c r="X13" s="29" t="s">
        <v>37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207</v>
      </c>
      <c r="C14" s="4" t="s">
        <v>34</v>
      </c>
      <c r="D14" s="33" t="s">
        <v>81</v>
      </c>
      <c r="E14" s="45" t="s">
        <v>116</v>
      </c>
      <c r="F14" s="33" t="s">
        <v>81</v>
      </c>
      <c r="G14" s="45" t="s">
        <v>123</v>
      </c>
      <c r="H14" s="33"/>
      <c r="I14" s="45" t="s">
        <v>138</v>
      </c>
      <c r="J14" s="33"/>
      <c r="K14" s="45"/>
      <c r="L14" s="33"/>
      <c r="M14" s="45" t="s">
        <v>130</v>
      </c>
      <c r="N14" s="33"/>
      <c r="O14" s="45"/>
      <c r="P14" s="33"/>
      <c r="Q14" s="45"/>
      <c r="R14" s="33"/>
      <c r="S14" s="45"/>
      <c r="T14" s="33"/>
      <c r="U14" s="45"/>
      <c r="V14" s="33"/>
      <c r="W14" s="45"/>
      <c r="X14" s="29" t="s">
        <v>38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13.5" thickBot="1" x14ac:dyDescent="0.2">
      <c r="A15" s="3" t="s">
        <v>30</v>
      </c>
      <c r="B15" s="30" t="s">
        <v>206</v>
      </c>
      <c r="C15" s="4" t="s">
        <v>34</v>
      </c>
      <c r="D15" s="33" t="s">
        <v>81</v>
      </c>
      <c r="E15" s="45" t="s">
        <v>201</v>
      </c>
      <c r="F15" s="33" t="s">
        <v>112</v>
      </c>
      <c r="G15" s="45" t="s">
        <v>179</v>
      </c>
      <c r="H15" s="33" t="s">
        <v>80</v>
      </c>
      <c r="I15" s="45" t="s">
        <v>140</v>
      </c>
      <c r="J15" s="33"/>
      <c r="K15" s="45"/>
      <c r="L15" s="33"/>
      <c r="M15" s="45" t="s">
        <v>36</v>
      </c>
      <c r="N15" s="33"/>
      <c r="O15" s="45"/>
      <c r="P15" s="33"/>
      <c r="Q15" s="45"/>
      <c r="R15" s="33"/>
      <c r="S15" s="45"/>
      <c r="T15" s="33"/>
      <c r="U15" s="45"/>
      <c r="V15" s="33"/>
      <c r="W15" s="45"/>
      <c r="X15" s="29" t="s">
        <v>37</v>
      </c>
      <c r="Y15" s="3" t="s">
        <v>42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13.5" thickBot="1" x14ac:dyDescent="0.2">
      <c r="A16" s="3"/>
      <c r="B16" s="28"/>
      <c r="C16" s="4"/>
      <c r="D16" s="33"/>
      <c r="E16" s="45"/>
      <c r="F16" s="33"/>
      <c r="G16" s="45"/>
      <c r="H16" s="33"/>
      <c r="I16" s="45"/>
      <c r="J16" s="33"/>
      <c r="K16" s="45"/>
      <c r="L16" s="33"/>
      <c r="M16" s="45" t="s">
        <v>36</v>
      </c>
      <c r="N16" s="33"/>
      <c r="O16" s="45"/>
      <c r="P16" s="33"/>
      <c r="Q16" s="45"/>
      <c r="R16" s="33"/>
      <c r="S16" s="45"/>
      <c r="T16" s="33"/>
      <c r="U16" s="45"/>
      <c r="V16" s="33"/>
      <c r="W16" s="45"/>
      <c r="X16" s="29" t="s">
        <v>39</v>
      </c>
      <c r="Y16" s="3" t="s">
        <v>42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/>
      <c r="B17" s="28"/>
      <c r="C17" s="4"/>
      <c r="D17" s="33"/>
      <c r="E17" s="45"/>
      <c r="F17" s="33"/>
      <c r="G17" s="45"/>
      <c r="H17" s="33"/>
      <c r="I17" s="45"/>
      <c r="J17" s="33"/>
      <c r="K17" s="45"/>
      <c r="L17" s="33"/>
      <c r="M17" s="45"/>
      <c r="N17" s="33"/>
      <c r="O17" s="45"/>
      <c r="P17" s="33"/>
      <c r="Q17" s="45"/>
      <c r="R17" s="33"/>
      <c r="S17" s="45"/>
      <c r="T17" s="33"/>
      <c r="U17" s="45"/>
      <c r="V17" s="33"/>
      <c r="W17" s="45"/>
      <c r="X17" s="29" t="s">
        <v>40</v>
      </c>
      <c r="Y17" s="3" t="s">
        <v>43</v>
      </c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" t="s">
        <v>224</v>
      </c>
      <c r="D19" s="2"/>
      <c r="AB19" s="9"/>
      <c r="AC19" s="10"/>
      <c r="AD19" s="11"/>
      <c r="AE19" s="37"/>
      <c r="AF19" s="49"/>
      <c r="AG19" s="37"/>
      <c r="AH19" s="54"/>
    </row>
    <row r="20" spans="1:34" ht="18.75" customHeight="1" x14ac:dyDescent="0.15">
      <c r="A20" s="58"/>
      <c r="B20" s="32" t="s">
        <v>0</v>
      </c>
      <c r="C20" s="31" t="s">
        <v>1</v>
      </c>
      <c r="D20" s="186" t="s">
        <v>26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31" t="s">
        <v>2</v>
      </c>
      <c r="Y20" s="26" t="s">
        <v>3</v>
      </c>
      <c r="Z20" s="26" t="s">
        <v>25</v>
      </c>
      <c r="AB20" s="9" t="s">
        <v>12</v>
      </c>
      <c r="AC20" s="10"/>
      <c r="AD20" s="11"/>
      <c r="AE20" s="37"/>
      <c r="AF20" s="49"/>
      <c r="AG20" s="37"/>
      <c r="AH20" s="54"/>
    </row>
    <row r="21" spans="1:34" ht="18.75" customHeight="1" thickBot="1" x14ac:dyDescent="0.2">
      <c r="D21" s="181" t="s">
        <v>4</v>
      </c>
      <c r="E21" s="181"/>
      <c r="F21" s="181" t="s">
        <v>5</v>
      </c>
      <c r="G21" s="181"/>
      <c r="H21" s="181" t="s">
        <v>6</v>
      </c>
      <c r="I21" s="181"/>
      <c r="J21" s="181" t="s">
        <v>7</v>
      </c>
      <c r="K21" s="181"/>
      <c r="L21" s="181" t="s">
        <v>8</v>
      </c>
      <c r="M21" s="181"/>
      <c r="N21" s="181" t="s">
        <v>68</v>
      </c>
      <c r="O21" s="181"/>
      <c r="P21" s="181" t="s">
        <v>69</v>
      </c>
      <c r="Q21" s="181"/>
      <c r="R21" s="181" t="s">
        <v>70</v>
      </c>
      <c r="S21" s="181"/>
      <c r="T21" s="181" t="s">
        <v>71</v>
      </c>
      <c r="U21" s="181"/>
      <c r="V21" s="181" t="s">
        <v>72</v>
      </c>
      <c r="W21" s="181"/>
      <c r="X21" s="1"/>
      <c r="Y21" s="1"/>
      <c r="Z21" s="1"/>
      <c r="AB21" s="9" t="s">
        <v>13</v>
      </c>
      <c r="AC21" s="10"/>
      <c r="AD21" s="11"/>
      <c r="AE21" s="37"/>
      <c r="AF21" s="49"/>
      <c r="AG21" s="37"/>
      <c r="AH21" s="54"/>
    </row>
    <row r="22" spans="1:34" ht="24.75" thickBot="1" x14ac:dyDescent="0.2">
      <c r="A22" s="3" t="s">
        <v>27</v>
      </c>
      <c r="B22" s="28" t="s">
        <v>234</v>
      </c>
      <c r="C22" s="4" t="s">
        <v>34</v>
      </c>
      <c r="D22" s="33" t="s">
        <v>81</v>
      </c>
      <c r="E22" s="45" t="s">
        <v>185</v>
      </c>
      <c r="F22" s="33" t="s">
        <v>112</v>
      </c>
      <c r="G22" s="45" t="s">
        <v>120</v>
      </c>
      <c r="H22" s="33" t="s">
        <v>80</v>
      </c>
      <c r="I22" s="45" t="s">
        <v>179</v>
      </c>
      <c r="J22" s="89"/>
      <c r="K22" s="45"/>
      <c r="L22" s="33"/>
      <c r="M22" s="45" t="s">
        <v>130</v>
      </c>
      <c r="N22" s="33"/>
      <c r="O22" s="45"/>
      <c r="P22" s="33"/>
      <c r="Q22" s="45"/>
      <c r="R22" s="33"/>
      <c r="S22" s="45"/>
      <c r="T22" s="33"/>
      <c r="U22" s="45"/>
      <c r="V22" s="33"/>
      <c r="W22" s="45"/>
      <c r="X22" s="29" t="s">
        <v>37</v>
      </c>
      <c r="Y22" s="3" t="s">
        <v>41</v>
      </c>
      <c r="Z22" s="3"/>
      <c r="AB22" s="9"/>
      <c r="AC22" s="10"/>
      <c r="AD22" s="11"/>
      <c r="AE22" s="37"/>
      <c r="AF22" s="49"/>
      <c r="AG22" s="37"/>
      <c r="AH22" s="54"/>
    </row>
    <row r="23" spans="1:34" ht="24.75" thickBot="1" x14ac:dyDescent="0.2">
      <c r="A23" s="3" t="s">
        <v>29</v>
      </c>
      <c r="B23" s="28" t="s">
        <v>156</v>
      </c>
      <c r="C23" s="4" t="s">
        <v>34</v>
      </c>
      <c r="D23" s="33" t="s">
        <v>216</v>
      </c>
      <c r="E23" s="45" t="s">
        <v>194</v>
      </c>
      <c r="F23" s="33" t="s">
        <v>212</v>
      </c>
      <c r="G23" s="45" t="s">
        <v>214</v>
      </c>
      <c r="H23" s="33" t="s">
        <v>184</v>
      </c>
      <c r="I23" s="45" t="s">
        <v>236</v>
      </c>
      <c r="J23" s="33"/>
      <c r="K23" s="45"/>
      <c r="L23" s="33"/>
      <c r="M23" s="45" t="s">
        <v>130</v>
      </c>
      <c r="N23" s="33"/>
      <c r="O23" s="45"/>
      <c r="P23" s="33"/>
      <c r="Q23" s="45"/>
      <c r="R23" s="33"/>
      <c r="S23" s="45"/>
      <c r="T23" s="33"/>
      <c r="U23" s="45"/>
      <c r="V23" s="33"/>
      <c r="W23" s="45"/>
      <c r="X23" s="29" t="s">
        <v>38</v>
      </c>
      <c r="Y23" s="3" t="s">
        <v>41</v>
      </c>
      <c r="Z23" s="3"/>
      <c r="AB23" s="12" t="s">
        <v>14</v>
      </c>
      <c r="AC23" s="10"/>
      <c r="AD23" s="11"/>
      <c r="AE23" s="37"/>
      <c r="AF23" s="49"/>
      <c r="AG23" s="37"/>
      <c r="AH23" s="54"/>
    </row>
    <row r="24" spans="1:34" ht="13.5" thickBot="1" x14ac:dyDescent="0.2">
      <c r="A24" s="3" t="s">
        <v>237</v>
      </c>
      <c r="B24" s="28" t="s">
        <v>59</v>
      </c>
      <c r="C24" s="4" t="s">
        <v>34</v>
      </c>
      <c r="D24" s="33" t="s">
        <v>102</v>
      </c>
      <c r="E24" s="45" t="s">
        <v>34</v>
      </c>
      <c r="F24" s="33" t="s">
        <v>106</v>
      </c>
      <c r="G24" s="45" t="s">
        <v>220</v>
      </c>
      <c r="H24" s="33"/>
      <c r="I24" s="45"/>
      <c r="J24" s="33"/>
      <c r="K24" s="45"/>
      <c r="L24" s="33"/>
      <c r="M24" s="45" t="s">
        <v>219</v>
      </c>
      <c r="N24" s="33"/>
      <c r="O24" s="45"/>
      <c r="P24" s="33"/>
      <c r="Q24" s="45"/>
      <c r="R24" s="33"/>
      <c r="S24" s="45"/>
      <c r="T24" s="33"/>
      <c r="U24" s="45"/>
      <c r="V24" s="33"/>
      <c r="W24" s="45"/>
      <c r="X24" s="29" t="s">
        <v>39</v>
      </c>
      <c r="Y24" s="3" t="s">
        <v>42</v>
      </c>
      <c r="Z24" s="3"/>
      <c r="AB24" s="13" t="s">
        <v>16</v>
      </c>
      <c r="AC24" s="14"/>
      <c r="AD24" s="15"/>
      <c r="AE24" s="38"/>
      <c r="AF24" s="50"/>
      <c r="AG24" s="41"/>
      <c r="AH24" s="54"/>
    </row>
    <row r="25" spans="1:34" ht="13.5" thickBot="1" x14ac:dyDescent="0.2">
      <c r="A25" s="3"/>
      <c r="B25" s="28"/>
      <c r="C25" s="4"/>
      <c r="D25" s="33"/>
      <c r="E25" s="45"/>
      <c r="F25" s="33"/>
      <c r="G25" s="45"/>
      <c r="H25" s="33"/>
      <c r="I25" s="45"/>
      <c r="J25" s="33"/>
      <c r="K25" s="45"/>
      <c r="L25" s="33"/>
      <c r="M25" s="45"/>
      <c r="N25" s="33"/>
      <c r="O25" s="45"/>
      <c r="P25" s="33"/>
      <c r="Q25" s="45"/>
      <c r="R25" s="33"/>
      <c r="S25" s="45"/>
      <c r="T25" s="33"/>
      <c r="U25" s="45"/>
      <c r="V25" s="33"/>
      <c r="W25" s="45"/>
      <c r="X25" s="29"/>
      <c r="Y25" s="3"/>
      <c r="Z25" s="3"/>
      <c r="AB25" s="16"/>
      <c r="AC25" s="14"/>
      <c r="AD25" s="15"/>
      <c r="AE25" s="38"/>
      <c r="AF25" s="50"/>
      <c r="AG25" s="41"/>
      <c r="AH25" s="54"/>
    </row>
    <row r="26" spans="1:34" ht="19.899999999999999" customHeight="1" x14ac:dyDescent="0.15">
      <c r="A26" s="182" t="s">
        <v>235</v>
      </c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B26" s="13" t="s">
        <v>17</v>
      </c>
      <c r="AC26" s="14"/>
      <c r="AD26" s="15"/>
      <c r="AE26" s="38"/>
      <c r="AF26" s="50"/>
      <c r="AG26" s="41"/>
      <c r="AH26" s="54"/>
    </row>
    <row r="27" spans="1:34" ht="19.899999999999999" customHeight="1" x14ac:dyDescent="0.15">
      <c r="A27" s="5"/>
      <c r="B27" s="65"/>
      <c r="C27" s="6"/>
      <c r="D27" s="34"/>
      <c r="E27" s="46"/>
      <c r="F27" s="34"/>
      <c r="G27" s="46"/>
      <c r="H27" s="34"/>
      <c r="I27" s="46"/>
      <c r="J27" s="34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34"/>
      <c r="W27" s="46"/>
      <c r="AB27" s="13" t="s">
        <v>18</v>
      </c>
      <c r="AC27" s="14"/>
      <c r="AD27" s="15"/>
      <c r="AE27" s="38"/>
      <c r="AF27" s="50"/>
      <c r="AG27" s="41"/>
      <c r="AH27" s="54"/>
    </row>
    <row r="28" spans="1:34" ht="19.899999999999999" customHeight="1" x14ac:dyDescent="0.15">
      <c r="D28" s="2"/>
      <c r="AB28" s="13" t="s">
        <v>19</v>
      </c>
      <c r="AC28" s="14"/>
      <c r="AD28" s="15"/>
      <c r="AE28" s="38"/>
      <c r="AF28" s="50"/>
      <c r="AG28" s="41"/>
      <c r="AH28" s="54"/>
    </row>
    <row r="29" spans="1:34" ht="19.899999999999999" customHeight="1" thickBot="1" x14ac:dyDescent="0.2">
      <c r="D29" s="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43"/>
      <c r="W29" s="57"/>
      <c r="AB29" s="13"/>
      <c r="AC29" s="14"/>
      <c r="AD29" s="15"/>
      <c r="AE29" s="38"/>
      <c r="AF29" s="50"/>
      <c r="AG29" s="41"/>
      <c r="AH29" s="54"/>
    </row>
    <row r="30" spans="1:34" ht="24.75" thickBot="1" x14ac:dyDescent="0.2">
      <c r="B30" s="79" t="s">
        <v>0</v>
      </c>
      <c r="C30" s="80" t="s">
        <v>66</v>
      </c>
      <c r="D30" s="81" t="s">
        <v>44</v>
      </c>
      <c r="E30" s="82" t="s">
        <v>45</v>
      </c>
      <c r="F30" s="82" t="s">
        <v>46</v>
      </c>
      <c r="G30" s="82"/>
      <c r="H30" s="82"/>
      <c r="I30" s="82" t="s">
        <v>65</v>
      </c>
      <c r="J30" s="83"/>
      <c r="K30" s="84"/>
      <c r="L30" s="93"/>
      <c r="M30" s="93"/>
      <c r="N30" s="189" t="s">
        <v>75</v>
      </c>
      <c r="O30" s="189"/>
      <c r="P30" s="189"/>
      <c r="Q30" s="189"/>
      <c r="R30" s="189"/>
      <c r="S30" s="189" t="s">
        <v>74</v>
      </c>
      <c r="T30" s="189"/>
      <c r="U30" s="93"/>
      <c r="V30" s="43"/>
      <c r="W30" s="57"/>
      <c r="AB30" s="17" t="s">
        <v>20</v>
      </c>
      <c r="AC30" s="18"/>
      <c r="AD30" s="19"/>
      <c r="AE30" s="39"/>
      <c r="AF30" s="51"/>
      <c r="AG30" s="42"/>
      <c r="AH30" s="55"/>
    </row>
    <row r="31" spans="1:34" ht="26.25" x14ac:dyDescent="0.15">
      <c r="B31" s="70" t="s">
        <v>58</v>
      </c>
      <c r="C31" s="72">
        <f>D31/E31</f>
        <v>1</v>
      </c>
      <c r="D31" s="68">
        <v>65</v>
      </c>
      <c r="E31" s="59">
        <f>$D$31*1</f>
        <v>65</v>
      </c>
      <c r="F31" s="73">
        <v>1</v>
      </c>
      <c r="G31" s="59"/>
      <c r="H31" s="59"/>
      <c r="I31" s="78" t="s">
        <v>63</v>
      </c>
      <c r="J31" s="69" t="s">
        <v>67</v>
      </c>
      <c r="K31" s="60" t="s">
        <v>64</v>
      </c>
      <c r="L31" s="69"/>
      <c r="M31" s="69"/>
      <c r="N31" s="189" t="s">
        <v>90</v>
      </c>
      <c r="O31" s="189"/>
      <c r="P31" s="189"/>
      <c r="Q31" s="189"/>
      <c r="R31" s="189"/>
      <c r="S31" s="189" t="s">
        <v>91</v>
      </c>
      <c r="T31" s="189"/>
      <c r="U31" s="69"/>
      <c r="V31" s="43"/>
      <c r="W31" s="57"/>
      <c r="AC31"/>
      <c r="AD31"/>
      <c r="AE31"/>
      <c r="AF31"/>
      <c r="AG31"/>
      <c r="AH31"/>
    </row>
    <row r="32" spans="1:34" ht="19.899999999999999" customHeight="1" x14ac:dyDescent="0.15">
      <c r="B32" s="70" t="s">
        <v>59</v>
      </c>
      <c r="C32" s="72">
        <f t="shared" ref="C32:C47" si="0">D32/E32</f>
        <v>0.53846153846153844</v>
      </c>
      <c r="D32" s="68">
        <v>3.5</v>
      </c>
      <c r="E32" s="59">
        <f>$D$31*0.1</f>
        <v>6.5</v>
      </c>
      <c r="F32" s="73">
        <v>8</v>
      </c>
      <c r="G32" s="59"/>
      <c r="H32" s="59"/>
      <c r="I32" s="66">
        <v>1</v>
      </c>
      <c r="J32" s="59"/>
      <c r="K32" s="61">
        <f>J32/100*100</f>
        <v>0</v>
      </c>
      <c r="L32" s="59"/>
      <c r="M32" s="59"/>
      <c r="N32" s="189" t="s">
        <v>174</v>
      </c>
      <c r="O32" s="189"/>
      <c r="P32" s="189"/>
      <c r="Q32" s="189"/>
      <c r="R32" s="189"/>
      <c r="S32" s="189" t="s">
        <v>178</v>
      </c>
      <c r="T32" s="189"/>
      <c r="U32" s="59"/>
      <c r="V32" s="43"/>
      <c r="W32" s="57"/>
    </row>
    <row r="33" spans="2:23" ht="19.899999999999999" customHeight="1" x14ac:dyDescent="0.15">
      <c r="B33" s="70" t="s">
        <v>73</v>
      </c>
      <c r="C33" s="72">
        <f t="shared" si="0"/>
        <v>0</v>
      </c>
      <c r="D33" s="68"/>
      <c r="E33" s="59">
        <f>$D$31*0.08</f>
        <v>5.2</v>
      </c>
      <c r="F33" s="73">
        <v>8</v>
      </c>
      <c r="G33" s="59"/>
      <c r="H33" s="59"/>
      <c r="I33" s="66">
        <v>2</v>
      </c>
      <c r="J33" s="59"/>
      <c r="K33" s="61">
        <f>J33/94.3*100</f>
        <v>0</v>
      </c>
      <c r="L33" s="59"/>
      <c r="M33" s="59"/>
      <c r="N33" s="189" t="s">
        <v>176</v>
      </c>
      <c r="O33" s="189"/>
      <c r="P33" s="189"/>
      <c r="Q33" s="189"/>
      <c r="R33" s="189"/>
      <c r="S33" s="189">
        <v>36</v>
      </c>
      <c r="T33" s="189"/>
      <c r="U33" s="59"/>
      <c r="V33" s="43"/>
      <c r="W33" s="57"/>
    </row>
    <row r="34" spans="2:23" ht="19.899999999999999" customHeight="1" x14ac:dyDescent="0.15">
      <c r="B34" s="70" t="s">
        <v>60</v>
      </c>
      <c r="C34" s="72">
        <f t="shared" si="0"/>
        <v>0</v>
      </c>
      <c r="D34" s="68"/>
      <c r="E34" s="59">
        <f>$D$31*0.87</f>
        <v>56.55</v>
      </c>
      <c r="F34" s="73">
        <v>1</v>
      </c>
      <c r="G34" s="59"/>
      <c r="H34" s="59"/>
      <c r="I34" s="66">
        <v>3</v>
      </c>
      <c r="J34" s="59"/>
      <c r="K34" s="61">
        <f>J34/90.6*100</f>
        <v>0</v>
      </c>
      <c r="L34" s="59"/>
      <c r="M34" s="59"/>
      <c r="N34" s="189" t="s">
        <v>190</v>
      </c>
      <c r="O34" s="189"/>
      <c r="P34" s="189"/>
      <c r="Q34" s="189"/>
      <c r="R34" s="189"/>
      <c r="S34" s="189" t="s">
        <v>178</v>
      </c>
      <c r="T34" s="189"/>
      <c r="U34" s="59"/>
    </row>
    <row r="35" spans="2:23" ht="12.75" x14ac:dyDescent="0.15">
      <c r="B35" s="70" t="s">
        <v>47</v>
      </c>
      <c r="C35" s="72">
        <f t="shared" si="0"/>
        <v>0</v>
      </c>
      <c r="D35" s="68"/>
      <c r="E35" s="59">
        <f>$D$31*0.85</f>
        <v>55.25</v>
      </c>
      <c r="F35" s="73">
        <v>1</v>
      </c>
      <c r="G35" s="59"/>
      <c r="H35" s="59"/>
      <c r="I35" s="66">
        <v>4</v>
      </c>
      <c r="J35" s="59"/>
      <c r="K35" s="61">
        <f>J35/88.1*100</f>
        <v>0</v>
      </c>
      <c r="L35" s="59"/>
      <c r="M35" s="59"/>
      <c r="N35" s="189" t="s">
        <v>218</v>
      </c>
      <c r="O35" s="189"/>
      <c r="P35" s="189"/>
      <c r="Q35" s="189"/>
      <c r="R35" s="189"/>
      <c r="S35" s="189">
        <v>34</v>
      </c>
      <c r="T35" s="189"/>
      <c r="U35" s="59"/>
    </row>
    <row r="36" spans="2:23" ht="24" x14ac:dyDescent="0.15">
      <c r="B36" s="70" t="s">
        <v>61</v>
      </c>
      <c r="C36" s="72">
        <f t="shared" si="0"/>
        <v>0.69930069930069927</v>
      </c>
      <c r="D36" s="68">
        <v>30</v>
      </c>
      <c r="E36" s="59">
        <f>$D$31*0.66</f>
        <v>42.9</v>
      </c>
      <c r="F36" s="73">
        <v>1</v>
      </c>
      <c r="G36" s="59"/>
      <c r="H36" s="59"/>
      <c r="I36" s="66">
        <v>5</v>
      </c>
      <c r="J36" s="59"/>
      <c r="K36" s="61">
        <f>J36/85.6*100</f>
        <v>0</v>
      </c>
      <c r="L36" s="59"/>
      <c r="M36" s="59"/>
      <c r="N36" s="189" t="s">
        <v>221</v>
      </c>
      <c r="O36" s="189"/>
      <c r="P36" s="189"/>
      <c r="Q36" s="189"/>
      <c r="R36" s="189"/>
      <c r="S36" s="189" t="s">
        <v>222</v>
      </c>
      <c r="T36" s="189"/>
      <c r="U36" s="59"/>
    </row>
    <row r="37" spans="2:23" ht="24" x14ac:dyDescent="0.15">
      <c r="B37" s="70" t="s">
        <v>48</v>
      </c>
      <c r="C37" s="72">
        <f t="shared" si="0"/>
        <v>0</v>
      </c>
      <c r="D37" s="68"/>
      <c r="E37" s="59">
        <f>$D$31*0.72</f>
        <v>46.8</v>
      </c>
      <c r="F37" s="73">
        <v>1</v>
      </c>
      <c r="G37" s="59"/>
      <c r="H37" s="59"/>
      <c r="I37" s="66">
        <v>6</v>
      </c>
      <c r="J37" s="59"/>
      <c r="K37" s="61">
        <f>J37/83.1*100</f>
        <v>0</v>
      </c>
      <c r="L37" s="59"/>
      <c r="M37" s="59"/>
      <c r="N37" s="189"/>
      <c r="O37" s="189"/>
      <c r="P37" s="189"/>
      <c r="Q37" s="189"/>
      <c r="R37" s="189"/>
      <c r="S37" s="189"/>
      <c r="T37" s="189"/>
      <c r="U37" s="59"/>
    </row>
    <row r="38" spans="2:23" ht="19.899999999999999" customHeight="1" x14ac:dyDescent="0.15">
      <c r="B38" s="70" t="s">
        <v>62</v>
      </c>
      <c r="C38" s="72">
        <f t="shared" si="0"/>
        <v>0</v>
      </c>
      <c r="D38" s="68"/>
      <c r="E38" s="59">
        <f>$D$31*0.102</f>
        <v>6.63</v>
      </c>
      <c r="F38" s="73">
        <v>8</v>
      </c>
      <c r="G38" s="59"/>
      <c r="H38" s="59"/>
      <c r="I38" s="66">
        <v>7</v>
      </c>
      <c r="J38" s="59"/>
      <c r="K38" s="61">
        <f>J38/80.7*100</f>
        <v>0</v>
      </c>
      <c r="L38" s="59"/>
      <c r="M38" s="59"/>
      <c r="N38" s="189"/>
      <c r="O38" s="189"/>
      <c r="P38" s="189"/>
      <c r="Q38" s="189"/>
      <c r="R38" s="189"/>
      <c r="S38" s="189"/>
      <c r="T38" s="189"/>
      <c r="U38" s="59"/>
    </row>
    <row r="39" spans="2:23" ht="19.899999999999999" customHeight="1" x14ac:dyDescent="0.15">
      <c r="B39" s="70" t="s">
        <v>49</v>
      </c>
      <c r="C39" s="72">
        <f t="shared" si="0"/>
        <v>0</v>
      </c>
      <c r="D39" s="62"/>
      <c r="E39" s="59">
        <f>$D$31*1.17</f>
        <v>76.05</v>
      </c>
      <c r="F39" s="73">
        <v>1</v>
      </c>
      <c r="G39" s="59"/>
      <c r="H39" s="59"/>
      <c r="I39" s="66">
        <v>8</v>
      </c>
      <c r="J39" s="59"/>
      <c r="K39" s="61">
        <f>J39/78.6*100</f>
        <v>0</v>
      </c>
      <c r="L39" s="59"/>
      <c r="M39" s="59"/>
      <c r="N39" s="189"/>
      <c r="O39" s="189"/>
      <c r="P39" s="189"/>
      <c r="Q39" s="189"/>
      <c r="R39" s="189"/>
      <c r="S39" s="189"/>
      <c r="T39" s="189"/>
      <c r="U39" s="59"/>
    </row>
    <row r="40" spans="2:23" ht="19.899999999999999" customHeight="1" x14ac:dyDescent="0.15">
      <c r="B40" s="70" t="s">
        <v>50</v>
      </c>
      <c r="C40" s="72">
        <f t="shared" si="0"/>
        <v>0</v>
      </c>
      <c r="D40" s="62"/>
      <c r="E40" s="59">
        <f>$D$31*0.91</f>
        <v>59.15</v>
      </c>
      <c r="F40" s="73">
        <v>1</v>
      </c>
      <c r="G40" s="59"/>
      <c r="H40" s="59"/>
      <c r="I40" s="66">
        <v>9</v>
      </c>
      <c r="J40" s="59"/>
      <c r="K40" s="61">
        <f>J40/76.5*100</f>
        <v>0</v>
      </c>
      <c r="L40" s="59"/>
      <c r="M40" s="59"/>
      <c r="N40" s="189"/>
      <c r="O40" s="189"/>
      <c r="P40" s="189"/>
      <c r="Q40" s="189"/>
      <c r="R40" s="189"/>
      <c r="S40" s="189"/>
      <c r="T40" s="189"/>
      <c r="U40" s="59"/>
    </row>
    <row r="41" spans="2:23" ht="12.75" x14ac:dyDescent="0.15">
      <c r="B41" s="70" t="s">
        <v>51</v>
      </c>
      <c r="C41" s="72">
        <f t="shared" si="0"/>
        <v>0</v>
      </c>
      <c r="D41" s="62"/>
      <c r="E41" s="59">
        <f>$D$31*0.29</f>
        <v>18.849999999999998</v>
      </c>
      <c r="F41" s="73">
        <v>8</v>
      </c>
      <c r="G41" s="59"/>
      <c r="H41" s="59"/>
      <c r="I41" s="66">
        <v>10</v>
      </c>
      <c r="J41" s="59"/>
      <c r="K41" s="61">
        <f>J41/74.4*100</f>
        <v>0</v>
      </c>
      <c r="L41" s="59"/>
      <c r="M41" s="59"/>
      <c r="N41" s="189"/>
      <c r="O41" s="189"/>
      <c r="P41" s="189"/>
      <c r="Q41" s="189"/>
      <c r="R41" s="189"/>
      <c r="S41" s="189"/>
      <c r="T41" s="189"/>
      <c r="U41" s="59"/>
    </row>
    <row r="42" spans="2:23" ht="24" x14ac:dyDescent="0.15">
      <c r="B42" s="70" t="s">
        <v>52</v>
      </c>
      <c r="C42" s="72">
        <f t="shared" si="0"/>
        <v>0</v>
      </c>
      <c r="D42" s="62"/>
      <c r="E42" s="59">
        <f>$D$31*0.46</f>
        <v>29.900000000000002</v>
      </c>
      <c r="F42" s="73">
        <v>1</v>
      </c>
      <c r="G42" s="59"/>
      <c r="H42" s="59"/>
      <c r="I42" s="66">
        <v>11</v>
      </c>
      <c r="J42" s="59"/>
      <c r="K42" s="61">
        <f>J42/72.3*100</f>
        <v>0</v>
      </c>
      <c r="L42" s="59"/>
      <c r="M42" s="59"/>
      <c r="N42" s="189"/>
      <c r="O42" s="189"/>
      <c r="P42" s="189"/>
      <c r="Q42" s="189"/>
      <c r="R42" s="189"/>
      <c r="S42" s="189"/>
      <c r="T42" s="189"/>
      <c r="U42" s="59"/>
    </row>
    <row r="43" spans="2:23" ht="24" x14ac:dyDescent="0.15">
      <c r="B43" s="70" t="s">
        <v>53</v>
      </c>
      <c r="C43" s="72">
        <f t="shared" si="0"/>
        <v>0</v>
      </c>
      <c r="D43" s="62"/>
      <c r="E43" s="59">
        <f>$D$31*0.35</f>
        <v>22.75</v>
      </c>
      <c r="F43" s="73">
        <v>1</v>
      </c>
      <c r="G43" s="59"/>
      <c r="H43" s="59"/>
      <c r="I43" s="66">
        <v>12</v>
      </c>
      <c r="J43" s="59"/>
      <c r="K43" s="61">
        <f>J43/70.3*100</f>
        <v>0</v>
      </c>
      <c r="L43" s="59"/>
      <c r="M43" s="59"/>
      <c r="N43" s="189"/>
      <c r="O43" s="189"/>
      <c r="P43" s="189"/>
      <c r="Q43" s="189"/>
      <c r="R43" s="189"/>
      <c r="S43" s="189"/>
      <c r="T43" s="189"/>
      <c r="U43" s="59"/>
    </row>
    <row r="44" spans="2:23" ht="19.899999999999999" customHeight="1" x14ac:dyDescent="0.15">
      <c r="B44" s="70" t="s">
        <v>54</v>
      </c>
      <c r="C44" s="72">
        <f t="shared" si="0"/>
        <v>0</v>
      </c>
      <c r="D44" s="62"/>
      <c r="E44" s="59">
        <f>$D$31*0.4</f>
        <v>26</v>
      </c>
      <c r="F44" s="73">
        <v>1</v>
      </c>
      <c r="G44" s="59"/>
      <c r="H44" s="59"/>
      <c r="I44" s="66">
        <v>13</v>
      </c>
      <c r="J44" s="59"/>
      <c r="K44" s="61">
        <f>J44/68.8*100</f>
        <v>0</v>
      </c>
      <c r="L44" s="59"/>
      <c r="M44" s="59"/>
      <c r="N44" s="189"/>
      <c r="O44" s="189"/>
      <c r="P44" s="189"/>
      <c r="Q44" s="189"/>
      <c r="R44" s="189"/>
      <c r="S44" s="189"/>
      <c r="T44" s="189"/>
      <c r="U44" s="59"/>
    </row>
    <row r="45" spans="2:23" ht="12.75" x14ac:dyDescent="0.15">
      <c r="B45" s="70" t="s">
        <v>55</v>
      </c>
      <c r="C45" s="72">
        <f t="shared" si="0"/>
        <v>1</v>
      </c>
      <c r="D45" s="62">
        <v>87</v>
      </c>
      <c r="E45" s="59">
        <f>$D$45*1</f>
        <v>87</v>
      </c>
      <c r="F45" s="73">
        <v>1</v>
      </c>
      <c r="G45" s="59"/>
      <c r="H45" s="59"/>
      <c r="I45" s="66">
        <v>14</v>
      </c>
      <c r="J45" s="59"/>
      <c r="K45" s="61">
        <f>J45/67.5*100</f>
        <v>0</v>
      </c>
      <c r="L45" s="59"/>
      <c r="M45" s="59"/>
      <c r="N45" s="189"/>
      <c r="O45" s="189"/>
      <c r="P45" s="189"/>
      <c r="Q45" s="189"/>
      <c r="R45" s="189"/>
      <c r="S45" s="189"/>
      <c r="T45" s="189"/>
      <c r="U45" s="59"/>
    </row>
    <row r="46" spans="2:23" ht="12.75" x14ac:dyDescent="0.15">
      <c r="B46" s="70" t="s">
        <v>56</v>
      </c>
      <c r="C46" s="72">
        <f t="shared" si="0"/>
        <v>0</v>
      </c>
      <c r="D46" s="62"/>
      <c r="E46" s="59">
        <f>$D$45*0.85</f>
        <v>73.95</v>
      </c>
      <c r="F46" s="73">
        <v>1</v>
      </c>
      <c r="G46" s="59"/>
      <c r="H46" s="59"/>
      <c r="I46" s="66">
        <v>15</v>
      </c>
      <c r="J46" s="59"/>
      <c r="K46" s="61">
        <f>J46/66.2*100</f>
        <v>0</v>
      </c>
      <c r="L46" s="59"/>
      <c r="M46" s="59"/>
      <c r="N46" s="189"/>
      <c r="O46" s="189"/>
      <c r="P46" s="189"/>
      <c r="Q46" s="189"/>
      <c r="R46" s="189"/>
      <c r="S46" s="189"/>
      <c r="T46" s="189"/>
      <c r="U46" s="59"/>
    </row>
    <row r="47" spans="2:23" ht="12.75" x14ac:dyDescent="0.15">
      <c r="B47" s="71" t="s">
        <v>57</v>
      </c>
      <c r="C47" s="74">
        <f t="shared" si="0"/>
        <v>0</v>
      </c>
      <c r="D47" s="75"/>
      <c r="E47" s="76">
        <f>$D$45*1.2</f>
        <v>104.39999999999999</v>
      </c>
      <c r="F47" s="77">
        <v>1</v>
      </c>
      <c r="G47" s="59"/>
      <c r="H47" s="59"/>
      <c r="I47" s="66">
        <v>16</v>
      </c>
      <c r="J47" s="59"/>
      <c r="K47" s="61">
        <f>J47/65*100</f>
        <v>0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2:23" ht="12.75" x14ac:dyDescent="0.15">
      <c r="B48" s="66"/>
      <c r="C48" s="59"/>
      <c r="D48" s="62"/>
      <c r="E48" s="59"/>
      <c r="F48" s="59"/>
      <c r="G48" s="59"/>
      <c r="H48" s="59"/>
      <c r="I48" s="66">
        <v>17</v>
      </c>
      <c r="J48" s="59"/>
      <c r="K48" s="61">
        <f>J48/63.8*100</f>
        <v>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2.75" x14ac:dyDescent="0.15">
      <c r="B49" s="66"/>
      <c r="C49" s="59"/>
      <c r="D49" s="62"/>
      <c r="E49" s="59"/>
      <c r="F49" s="59"/>
      <c r="G49" s="59"/>
      <c r="H49" s="59"/>
      <c r="I49" s="66">
        <v>18</v>
      </c>
      <c r="J49" s="59"/>
      <c r="K49" s="61">
        <f>J49/62.7*100</f>
        <v>0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9.899999999999999" customHeight="1" x14ac:dyDescent="0.15">
      <c r="B50" s="66"/>
      <c r="C50" s="59"/>
      <c r="D50" s="62"/>
      <c r="E50" s="59"/>
      <c r="F50" s="59"/>
      <c r="G50" s="59"/>
      <c r="H50" s="59"/>
      <c r="I50" s="66">
        <v>19</v>
      </c>
      <c r="J50" s="59"/>
      <c r="K50" s="61">
        <f>J50/61.6*100</f>
        <v>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9.899999999999999" customHeight="1" thickBot="1" x14ac:dyDescent="0.2">
      <c r="B51" s="66"/>
      <c r="C51" s="59"/>
      <c r="D51" s="59"/>
      <c r="E51" s="59"/>
      <c r="F51" s="59"/>
      <c r="G51" s="63"/>
      <c r="H51" s="63"/>
      <c r="I51" s="67">
        <v>20</v>
      </c>
      <c r="J51" s="63"/>
      <c r="K51" s="64">
        <f>J51/60*100</f>
        <v>0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3.5" thickBot="1" x14ac:dyDescent="0.2">
      <c r="B52" s="67"/>
      <c r="C52" s="63"/>
      <c r="D52" s="63"/>
      <c r="E52" s="63"/>
      <c r="F52" s="63"/>
    </row>
    <row r="53" spans="2:21" ht="12.75" x14ac:dyDescent="0.15">
      <c r="D53" s="2"/>
    </row>
    <row r="54" spans="2:21" ht="12.75" x14ac:dyDescent="0.15">
      <c r="D54" s="2"/>
    </row>
    <row r="55" spans="2:21" ht="12.75" x14ac:dyDescent="0.15">
      <c r="D55" s="2"/>
    </row>
    <row r="56" spans="2:21" ht="12.75" x14ac:dyDescent="0.15">
      <c r="D56" s="2"/>
    </row>
    <row r="57" spans="2:21" ht="12.75" x14ac:dyDescent="0.15">
      <c r="D57" s="2"/>
    </row>
    <row r="58" spans="2:21" ht="12.75" x14ac:dyDescent="0.15">
      <c r="D58" s="2"/>
    </row>
    <row r="59" spans="2:21" ht="12.75" x14ac:dyDescent="0.15">
      <c r="D59" s="2"/>
    </row>
    <row r="60" spans="2:21" ht="12.75" x14ac:dyDescent="0.15">
      <c r="D60" s="2"/>
    </row>
    <row r="61" spans="2:21" ht="12.75" x14ac:dyDescent="0.15">
      <c r="D61" s="2"/>
    </row>
    <row r="62" spans="2:21" ht="12.75" x14ac:dyDescent="0.15">
      <c r="D62" s="2"/>
    </row>
    <row r="63" spans="2:21" ht="12.75" x14ac:dyDescent="0.15">
      <c r="D63" s="2"/>
    </row>
    <row r="64" spans="2:21" ht="12.75" x14ac:dyDescent="0.15">
      <c r="D64" s="2"/>
    </row>
    <row r="65" spans="4:4" ht="12.75" x14ac:dyDescent="0.15">
      <c r="D65" s="2"/>
    </row>
    <row r="66" spans="4:4" ht="12.75" x14ac:dyDescent="0.15">
      <c r="D66" s="2"/>
    </row>
    <row r="67" spans="4:4" ht="12.75" x14ac:dyDescent="0.15">
      <c r="D67" s="2"/>
    </row>
    <row r="68" spans="4:4" ht="12.75" x14ac:dyDescent="0.15">
      <c r="D68" s="2"/>
    </row>
    <row r="69" spans="4:4" ht="12.75" x14ac:dyDescent="0.15">
      <c r="D69" s="2"/>
    </row>
    <row r="70" spans="4:4" ht="12.75" x14ac:dyDescent="0.15">
      <c r="D70" s="2"/>
    </row>
    <row r="71" spans="4:4" ht="12.75" x14ac:dyDescent="0.15">
      <c r="D71" s="2"/>
    </row>
    <row r="72" spans="4:4" ht="12.75" x14ac:dyDescent="0.15">
      <c r="D72" s="2"/>
    </row>
    <row r="73" spans="4:4" ht="12.75" x14ac:dyDescent="0.15">
      <c r="D73" s="2"/>
    </row>
    <row r="74" spans="4:4" ht="12.75" x14ac:dyDescent="0.15">
      <c r="D74" s="2"/>
    </row>
    <row r="75" spans="4:4" ht="12.75" x14ac:dyDescent="0.15">
      <c r="D75" s="2"/>
    </row>
    <row r="76" spans="4:4" ht="12.75" x14ac:dyDescent="0.15">
      <c r="D76" s="2"/>
    </row>
    <row r="77" spans="4:4" ht="12.75" x14ac:dyDescent="0.15">
      <c r="D77" s="2"/>
    </row>
    <row r="78" spans="4:4" ht="12.75" x14ac:dyDescent="0.15">
      <c r="D78" s="2"/>
    </row>
    <row r="79" spans="4:4" ht="12.75" x14ac:dyDescent="0.15">
      <c r="D79" s="2"/>
    </row>
    <row r="80" spans="4:4" ht="12.75" x14ac:dyDescent="0.15">
      <c r="D80" s="2"/>
    </row>
    <row r="81" spans="4:4" ht="12.75" x14ac:dyDescent="0.15">
      <c r="D81" s="2"/>
    </row>
    <row r="82" spans="4:4" ht="12.75" x14ac:dyDescent="0.15">
      <c r="D82" s="2"/>
    </row>
    <row r="83" spans="4:4" ht="12.75" x14ac:dyDescent="0.15">
      <c r="D83" s="2"/>
    </row>
    <row r="84" spans="4:4" ht="12.75" x14ac:dyDescent="0.15">
      <c r="D84" s="2"/>
    </row>
    <row r="85" spans="4:4" ht="12.75" x14ac:dyDescent="0.15">
      <c r="D85" s="2"/>
    </row>
    <row r="86" spans="4:4" ht="12.75" x14ac:dyDescent="0.15">
      <c r="D86" s="2"/>
    </row>
    <row r="87" spans="4:4" ht="12.75" x14ac:dyDescent="0.15">
      <c r="D87" s="2"/>
    </row>
    <row r="88" spans="4:4" ht="12.75" x14ac:dyDescent="0.15">
      <c r="D88" s="2"/>
    </row>
    <row r="89" spans="4:4" ht="12.75" x14ac:dyDescent="0.15">
      <c r="D89" s="2"/>
    </row>
    <row r="90" spans="4:4" ht="12.75" x14ac:dyDescent="0.15">
      <c r="D90" s="2"/>
    </row>
    <row r="91" spans="4:4" ht="12.75" x14ac:dyDescent="0.15">
      <c r="D91" s="2"/>
    </row>
    <row r="92" spans="4:4" ht="12.75" x14ac:dyDescent="0.15">
      <c r="D92" s="2"/>
    </row>
    <row r="93" spans="4:4" ht="12.75" x14ac:dyDescent="0.15">
      <c r="D93" s="2"/>
    </row>
    <row r="94" spans="4:4" ht="12.75" x14ac:dyDescent="0.15">
      <c r="D94" s="2"/>
    </row>
    <row r="95" spans="4:4" ht="12.75" x14ac:dyDescent="0.15">
      <c r="D95" s="2"/>
    </row>
    <row r="96" spans="4:4" ht="12.75" x14ac:dyDescent="0.15">
      <c r="D96" s="2"/>
    </row>
    <row r="97" spans="4:4" ht="12.75" x14ac:dyDescent="0.15">
      <c r="D97" s="2"/>
    </row>
    <row r="98" spans="4:4" ht="12.75" x14ac:dyDescent="0.15">
      <c r="D98" s="2"/>
    </row>
    <row r="99" spans="4:4" ht="12.75" x14ac:dyDescent="0.15">
      <c r="D99" s="2"/>
    </row>
    <row r="100" spans="4:4" ht="12.75" x14ac:dyDescent="0.15">
      <c r="D100" s="2"/>
    </row>
    <row r="101" spans="4:4" ht="12.75" x14ac:dyDescent="0.15">
      <c r="D101" s="2"/>
    </row>
    <row r="102" spans="4:4" ht="12.75" x14ac:dyDescent="0.15">
      <c r="D102" s="2"/>
    </row>
    <row r="103" spans="4:4" ht="12.75" x14ac:dyDescent="0.15">
      <c r="D103" s="2"/>
    </row>
    <row r="104" spans="4:4" ht="12.75" x14ac:dyDescent="0.15">
      <c r="D104" s="2"/>
    </row>
    <row r="105" spans="4:4" ht="12.75" x14ac:dyDescent="0.15">
      <c r="D105" s="2"/>
    </row>
    <row r="106" spans="4:4" ht="12.75" x14ac:dyDescent="0.15">
      <c r="D106" s="2"/>
    </row>
    <row r="107" spans="4:4" ht="12.75" x14ac:dyDescent="0.15">
      <c r="D107" s="2"/>
    </row>
    <row r="108" spans="4:4" ht="12.75" x14ac:dyDescent="0.15">
      <c r="D108" s="2"/>
    </row>
    <row r="109" spans="4:4" ht="12.75" x14ac:dyDescent="0.15">
      <c r="D109" s="2"/>
    </row>
    <row r="110" spans="4:4" ht="12.75" x14ac:dyDescent="0.15">
      <c r="D110" s="2"/>
    </row>
    <row r="111" spans="4:4" ht="12.75" x14ac:dyDescent="0.15">
      <c r="D111" s="2"/>
    </row>
    <row r="112" spans="4:4" ht="12.75" x14ac:dyDescent="0.15">
      <c r="D112" s="2"/>
    </row>
    <row r="113" spans="4:4" ht="12.75" x14ac:dyDescent="0.15">
      <c r="D113" s="2"/>
    </row>
    <row r="114" spans="4:4" ht="12.75" x14ac:dyDescent="0.15">
      <c r="D114" s="2"/>
    </row>
    <row r="115" spans="4:4" ht="12.75" x14ac:dyDescent="0.15">
      <c r="D115" s="2"/>
    </row>
    <row r="116" spans="4:4" ht="12.75" x14ac:dyDescent="0.15">
      <c r="D116" s="2"/>
    </row>
    <row r="117" spans="4:4" ht="12.75" x14ac:dyDescent="0.15">
      <c r="D117" s="2"/>
    </row>
    <row r="118" spans="4:4" ht="12.75" x14ac:dyDescent="0.15">
      <c r="D118" s="2"/>
    </row>
    <row r="119" spans="4:4" ht="12.75" x14ac:dyDescent="0.15">
      <c r="D119" s="2"/>
    </row>
    <row r="120" spans="4:4" ht="12.75" x14ac:dyDescent="0.15">
      <c r="D120" s="2"/>
    </row>
    <row r="121" spans="4:4" ht="12.75" x14ac:dyDescent="0.15">
      <c r="D121" s="2"/>
    </row>
    <row r="122" spans="4:4" ht="12.75" x14ac:dyDescent="0.15">
      <c r="D122" s="2"/>
    </row>
    <row r="123" spans="4:4" ht="12.75" x14ac:dyDescent="0.15">
      <c r="D123" s="2"/>
    </row>
    <row r="124" spans="4:4" ht="12.75" x14ac:dyDescent="0.15">
      <c r="D124" s="2"/>
    </row>
    <row r="125" spans="4:4" ht="12.75" x14ac:dyDescent="0.15">
      <c r="D125" s="2"/>
    </row>
    <row r="126" spans="4:4" ht="12.75" x14ac:dyDescent="0.15">
      <c r="D126" s="2"/>
    </row>
    <row r="127" spans="4:4" ht="12.75" x14ac:dyDescent="0.15">
      <c r="D127" s="2"/>
    </row>
    <row r="128" spans="4:4" ht="12.75" x14ac:dyDescent="0.15">
      <c r="D128" s="2"/>
    </row>
    <row r="129" spans="4:4" ht="12.75" x14ac:dyDescent="0.15">
      <c r="D129" s="2"/>
    </row>
    <row r="130" spans="4:4" ht="12.75" x14ac:dyDescent="0.15">
      <c r="D130" s="2"/>
    </row>
    <row r="131" spans="4:4" ht="12.75" x14ac:dyDescent="0.15">
      <c r="D131" s="2"/>
    </row>
    <row r="132" spans="4:4" ht="12.75" x14ac:dyDescent="0.15">
      <c r="D132" s="2"/>
    </row>
    <row r="133" spans="4:4" ht="12.75" x14ac:dyDescent="0.15">
      <c r="D133" s="2"/>
    </row>
    <row r="134" spans="4:4" ht="12.75" x14ac:dyDescent="0.15">
      <c r="D134" s="2"/>
    </row>
    <row r="135" spans="4:4" ht="12.75" x14ac:dyDescent="0.15">
      <c r="D135" s="2"/>
    </row>
    <row r="136" spans="4:4" ht="12.75" x14ac:dyDescent="0.15">
      <c r="D136" s="2"/>
    </row>
    <row r="137" spans="4:4" ht="12.75" x14ac:dyDescent="0.15">
      <c r="D137" s="2"/>
    </row>
    <row r="138" spans="4:4" ht="12.75" x14ac:dyDescent="0.15">
      <c r="D138" s="2"/>
    </row>
    <row r="139" spans="4:4" ht="12.75" x14ac:dyDescent="0.15">
      <c r="D139" s="2"/>
    </row>
    <row r="140" spans="4:4" ht="12.75" x14ac:dyDescent="0.15">
      <c r="D140" s="2"/>
    </row>
    <row r="141" spans="4:4" ht="12.75" x14ac:dyDescent="0.15">
      <c r="D141" s="2"/>
    </row>
    <row r="142" spans="4:4" ht="12.75" x14ac:dyDescent="0.15">
      <c r="D142" s="2"/>
    </row>
    <row r="143" spans="4:4" ht="12.75" x14ac:dyDescent="0.15">
      <c r="D143" s="2"/>
    </row>
    <row r="144" spans="4:4" ht="12.75" x14ac:dyDescent="0.15">
      <c r="D144" s="2"/>
    </row>
    <row r="145" spans="4:4" ht="12.75" x14ac:dyDescent="0.15">
      <c r="D145" s="2"/>
    </row>
    <row r="146" spans="4:4" ht="12.75" x14ac:dyDescent="0.15">
      <c r="D146" s="2"/>
    </row>
    <row r="147" spans="4:4" ht="12.75" x14ac:dyDescent="0.15">
      <c r="D147" s="2"/>
    </row>
    <row r="148" spans="4:4" ht="12.75" x14ac:dyDescent="0.15">
      <c r="D148" s="2"/>
    </row>
    <row r="149" spans="4:4" ht="12.75" x14ac:dyDescent="0.15">
      <c r="D149" s="2"/>
    </row>
    <row r="150" spans="4:4" ht="12.75" x14ac:dyDescent="0.15">
      <c r="D150" s="2"/>
    </row>
    <row r="151" spans="4:4" ht="12.75" x14ac:dyDescent="0.15">
      <c r="D151" s="2"/>
    </row>
    <row r="152" spans="4:4" ht="12.75" x14ac:dyDescent="0.15">
      <c r="D152" s="2"/>
    </row>
    <row r="153" spans="4:4" ht="12.75" x14ac:dyDescent="0.15">
      <c r="D153" s="2"/>
    </row>
    <row r="154" spans="4:4" ht="12.75" x14ac:dyDescent="0.15">
      <c r="D154" s="2"/>
    </row>
    <row r="155" spans="4:4" ht="12.75" x14ac:dyDescent="0.15">
      <c r="D155" s="2"/>
    </row>
    <row r="156" spans="4:4" ht="12.75" x14ac:dyDescent="0.15">
      <c r="D156" s="2"/>
    </row>
    <row r="157" spans="4:4" ht="12.75" x14ac:dyDescent="0.15">
      <c r="D157" s="2"/>
    </row>
    <row r="158" spans="4:4" ht="12.75" x14ac:dyDescent="0.15">
      <c r="D158" s="2"/>
    </row>
    <row r="159" spans="4:4" ht="12.75" x14ac:dyDescent="0.15">
      <c r="D159" s="2"/>
    </row>
    <row r="160" spans="4:4" ht="12.75" x14ac:dyDescent="0.15">
      <c r="D160" s="2"/>
    </row>
    <row r="161" spans="4:4" ht="12.75" x14ac:dyDescent="0.15">
      <c r="D161" s="2"/>
    </row>
    <row r="162" spans="4:4" ht="12.75" x14ac:dyDescent="0.15">
      <c r="D162" s="2"/>
    </row>
    <row r="163" spans="4:4" ht="12.75" x14ac:dyDescent="0.15">
      <c r="D163" s="2"/>
    </row>
    <row r="164" spans="4:4" ht="12.75" x14ac:dyDescent="0.15">
      <c r="D164" s="2"/>
    </row>
    <row r="165" spans="4:4" ht="12.75" x14ac:dyDescent="0.15">
      <c r="D165" s="2"/>
    </row>
    <row r="166" spans="4:4" ht="12.75" x14ac:dyDescent="0.15">
      <c r="D166" s="2"/>
    </row>
    <row r="167" spans="4:4" ht="12.75" x14ac:dyDescent="0.15">
      <c r="D167" s="2"/>
    </row>
    <row r="168" spans="4:4" ht="12.75" x14ac:dyDescent="0.15">
      <c r="D168" s="2"/>
    </row>
    <row r="169" spans="4:4" ht="12.75" x14ac:dyDescent="0.15">
      <c r="D169" s="2"/>
    </row>
    <row r="170" spans="4:4" ht="12.75" x14ac:dyDescent="0.15">
      <c r="D170" s="2"/>
    </row>
    <row r="171" spans="4:4" ht="12.75" x14ac:dyDescent="0.15">
      <c r="D171" s="2"/>
    </row>
    <row r="172" spans="4:4" ht="12.75" x14ac:dyDescent="0.15">
      <c r="D172" s="2"/>
    </row>
    <row r="173" spans="4:4" ht="12.75" x14ac:dyDescent="0.15">
      <c r="D173" s="2"/>
    </row>
    <row r="174" spans="4:4" ht="12.75" x14ac:dyDescent="0.15">
      <c r="D174" s="2"/>
    </row>
    <row r="175" spans="4:4" ht="12.75" x14ac:dyDescent="0.15">
      <c r="D175" s="2"/>
    </row>
    <row r="176" spans="4:4" ht="12.75" x14ac:dyDescent="0.15">
      <c r="D176" s="2"/>
    </row>
    <row r="177" spans="4:4" ht="12.75" x14ac:dyDescent="0.15">
      <c r="D177" s="2"/>
    </row>
    <row r="178" spans="4:4" ht="12.75" x14ac:dyDescent="0.15">
      <c r="D178" s="2"/>
    </row>
    <row r="179" spans="4:4" ht="12.75" x14ac:dyDescent="0.15">
      <c r="D179" s="2"/>
    </row>
    <row r="180" spans="4:4" ht="12.75" x14ac:dyDescent="0.15">
      <c r="D180" s="2"/>
    </row>
    <row r="181" spans="4:4" ht="12.75" x14ac:dyDescent="0.15">
      <c r="D181" s="2"/>
    </row>
    <row r="182" spans="4:4" ht="12.75" x14ac:dyDescent="0.15">
      <c r="D182" s="2"/>
    </row>
    <row r="183" spans="4:4" ht="12.75" x14ac:dyDescent="0.15">
      <c r="D183" s="2"/>
    </row>
    <row r="184" spans="4:4" ht="12.75" x14ac:dyDescent="0.15">
      <c r="D184" s="2"/>
    </row>
    <row r="185" spans="4:4" ht="12.75" x14ac:dyDescent="0.15">
      <c r="D185" s="2"/>
    </row>
    <row r="186" spans="4:4" ht="12.75" x14ac:dyDescent="0.15">
      <c r="D186" s="2"/>
    </row>
    <row r="187" spans="4:4" ht="12.75" x14ac:dyDescent="0.15">
      <c r="D187" s="2"/>
    </row>
    <row r="188" spans="4:4" ht="12.75" x14ac:dyDescent="0.15">
      <c r="D188" s="2"/>
    </row>
    <row r="189" spans="4:4" ht="12.75" x14ac:dyDescent="0.15">
      <c r="D189" s="2"/>
    </row>
    <row r="190" spans="4:4" ht="12.75" x14ac:dyDescent="0.15">
      <c r="D190" s="2"/>
    </row>
    <row r="191" spans="4:4" ht="12.75" x14ac:dyDescent="0.15">
      <c r="D191" s="2"/>
    </row>
    <row r="192" spans="4:4" ht="12.75" x14ac:dyDescent="0.15">
      <c r="D192" s="2"/>
    </row>
    <row r="193" spans="4:4" ht="12.75" x14ac:dyDescent="0.15">
      <c r="D193" s="2"/>
    </row>
    <row r="194" spans="4:4" ht="12.75" x14ac:dyDescent="0.15">
      <c r="D194" s="2"/>
    </row>
    <row r="195" spans="4:4" ht="12.75" x14ac:dyDescent="0.15">
      <c r="D195" s="2"/>
    </row>
    <row r="196" spans="4:4" ht="12.75" x14ac:dyDescent="0.15">
      <c r="D196" s="2"/>
    </row>
    <row r="197" spans="4:4" ht="12.75" x14ac:dyDescent="0.15">
      <c r="D197" s="2"/>
    </row>
    <row r="198" spans="4:4" ht="12.75" x14ac:dyDescent="0.15">
      <c r="D198" s="2"/>
    </row>
    <row r="199" spans="4:4" ht="12.75" x14ac:dyDescent="0.15">
      <c r="D199" s="2"/>
    </row>
    <row r="200" spans="4:4" ht="12.75" x14ac:dyDescent="0.15">
      <c r="D200" s="2"/>
    </row>
    <row r="201" spans="4:4" ht="12.75" x14ac:dyDescent="0.15">
      <c r="D201" s="2"/>
    </row>
    <row r="202" spans="4:4" ht="12.75" x14ac:dyDescent="0.15">
      <c r="D202" s="2"/>
    </row>
    <row r="203" spans="4:4" ht="12.75" x14ac:dyDescent="0.15">
      <c r="D203" s="2"/>
    </row>
    <row r="204" spans="4:4" ht="12.75" x14ac:dyDescent="0.15">
      <c r="D204" s="2"/>
    </row>
    <row r="205" spans="4:4" ht="12.75" x14ac:dyDescent="0.15">
      <c r="D205" s="2"/>
    </row>
    <row r="206" spans="4:4" ht="12.75" x14ac:dyDescent="0.15">
      <c r="D206" s="2"/>
    </row>
    <row r="207" spans="4:4" ht="12.75" x14ac:dyDescent="0.15">
      <c r="D207" s="2"/>
    </row>
    <row r="208" spans="4:4" ht="12.75" x14ac:dyDescent="0.15">
      <c r="D208" s="2"/>
    </row>
    <row r="209" spans="4:4" ht="12.75" x14ac:dyDescent="0.15">
      <c r="D209" s="2"/>
    </row>
    <row r="210" spans="4:4" ht="12.75" x14ac:dyDescent="0.15">
      <c r="D210" s="2"/>
    </row>
    <row r="211" spans="4:4" ht="12.75" x14ac:dyDescent="0.15">
      <c r="D211" s="2"/>
    </row>
    <row r="212" spans="4:4" ht="12.75" x14ac:dyDescent="0.15">
      <c r="D212" s="2"/>
    </row>
    <row r="213" spans="4:4" ht="12.75" x14ac:dyDescent="0.15">
      <c r="D213" s="2"/>
    </row>
    <row r="214" spans="4:4" ht="12.75" x14ac:dyDescent="0.15">
      <c r="D214" s="2"/>
    </row>
    <row r="215" spans="4:4" ht="12.75" x14ac:dyDescent="0.15">
      <c r="D215" s="2"/>
    </row>
    <row r="216" spans="4:4" ht="12.75" x14ac:dyDescent="0.15">
      <c r="D216" s="2"/>
    </row>
    <row r="217" spans="4:4" ht="12.75" x14ac:dyDescent="0.15">
      <c r="D217" s="2"/>
    </row>
    <row r="218" spans="4:4" ht="12.75" x14ac:dyDescent="0.15">
      <c r="D218" s="2"/>
    </row>
    <row r="219" spans="4:4" ht="12.75" x14ac:dyDescent="0.15">
      <c r="D219" s="2"/>
    </row>
    <row r="220" spans="4:4" ht="12.75" x14ac:dyDescent="0.15">
      <c r="D220" s="2"/>
    </row>
    <row r="221" spans="4:4" ht="12.75" x14ac:dyDescent="0.15">
      <c r="D221" s="2"/>
    </row>
    <row r="222" spans="4:4" ht="12.75" x14ac:dyDescent="0.15">
      <c r="D222" s="2"/>
    </row>
    <row r="223" spans="4:4" ht="12.75" x14ac:dyDescent="0.15">
      <c r="D223" s="2"/>
    </row>
    <row r="224" spans="4:4" ht="12.75" x14ac:dyDescent="0.15">
      <c r="D224" s="2"/>
    </row>
    <row r="225" spans="4:4" ht="12.75" x14ac:dyDescent="0.15">
      <c r="D225" s="2"/>
    </row>
    <row r="226" spans="4:4" ht="12.75" x14ac:dyDescent="0.15">
      <c r="D226" s="2"/>
    </row>
    <row r="227" spans="4:4" ht="12.75" x14ac:dyDescent="0.15">
      <c r="D227" s="2"/>
    </row>
    <row r="228" spans="4:4" ht="12.75" x14ac:dyDescent="0.15">
      <c r="D228" s="2"/>
    </row>
    <row r="229" spans="4:4" ht="12.75" x14ac:dyDescent="0.15">
      <c r="D229" s="2"/>
    </row>
    <row r="230" spans="4:4" ht="12.75" x14ac:dyDescent="0.15">
      <c r="D230" s="2"/>
    </row>
    <row r="231" spans="4:4" ht="12.75" x14ac:dyDescent="0.15">
      <c r="D231" s="2"/>
    </row>
    <row r="232" spans="4:4" ht="12.75" x14ac:dyDescent="0.15">
      <c r="D232" s="2"/>
    </row>
    <row r="233" spans="4:4" ht="12.75" x14ac:dyDescent="0.15">
      <c r="D233" s="2"/>
    </row>
    <row r="234" spans="4:4" ht="12.75" x14ac:dyDescent="0.15">
      <c r="D234" s="2"/>
    </row>
    <row r="235" spans="4:4" ht="12.75" x14ac:dyDescent="0.15">
      <c r="D235" s="2"/>
    </row>
    <row r="236" spans="4:4" ht="12.75" x14ac:dyDescent="0.15">
      <c r="D236" s="2"/>
    </row>
    <row r="237" spans="4:4" ht="12.75" x14ac:dyDescent="0.15">
      <c r="D237" s="2"/>
    </row>
    <row r="238" spans="4:4" ht="12.75" x14ac:dyDescent="0.15">
      <c r="D238" s="2"/>
    </row>
    <row r="239" spans="4:4" ht="12.75" x14ac:dyDescent="0.15">
      <c r="D239" s="2"/>
    </row>
    <row r="240" spans="4:4" ht="12.75" x14ac:dyDescent="0.15">
      <c r="D240" s="2"/>
    </row>
    <row r="241" spans="4:4" ht="12.75" x14ac:dyDescent="0.15">
      <c r="D241" s="2"/>
    </row>
    <row r="242" spans="4:4" ht="12.75" x14ac:dyDescent="0.15">
      <c r="D242" s="2"/>
    </row>
    <row r="243" spans="4:4" ht="12.75" x14ac:dyDescent="0.15">
      <c r="D243" s="2"/>
    </row>
    <row r="244" spans="4:4" ht="12.75" x14ac:dyDescent="0.15">
      <c r="D244" s="2"/>
    </row>
    <row r="245" spans="4:4" ht="12.75" x14ac:dyDescent="0.15">
      <c r="D245" s="2"/>
    </row>
    <row r="246" spans="4:4" ht="12.75" x14ac:dyDescent="0.15">
      <c r="D246" s="2"/>
    </row>
    <row r="247" spans="4:4" ht="12.75" x14ac:dyDescent="0.15">
      <c r="D247" s="2"/>
    </row>
    <row r="248" spans="4:4" ht="12.75" x14ac:dyDescent="0.15">
      <c r="D248" s="2"/>
    </row>
    <row r="249" spans="4:4" ht="12.75" x14ac:dyDescent="0.15">
      <c r="D249" s="2"/>
    </row>
    <row r="250" spans="4:4" ht="12.75" x14ac:dyDescent="0.15">
      <c r="D250" s="2"/>
    </row>
    <row r="251" spans="4:4" ht="12.75" x14ac:dyDescent="0.15">
      <c r="D251" s="2"/>
    </row>
    <row r="252" spans="4:4" ht="12.75" x14ac:dyDescent="0.15">
      <c r="D252" s="2"/>
    </row>
    <row r="253" spans="4:4" ht="12.75" x14ac:dyDescent="0.15">
      <c r="D253" s="2"/>
    </row>
    <row r="254" spans="4:4" ht="12.75" x14ac:dyDescent="0.15">
      <c r="D254" s="2"/>
    </row>
    <row r="255" spans="4:4" ht="12.75" x14ac:dyDescent="0.15">
      <c r="D255" s="2"/>
    </row>
    <row r="256" spans="4:4" ht="12.75" x14ac:dyDescent="0.15">
      <c r="D256" s="2"/>
    </row>
    <row r="257" spans="4:4" ht="12.75" x14ac:dyDescent="0.15">
      <c r="D257" s="2"/>
    </row>
    <row r="258" spans="4:4" ht="12.75" x14ac:dyDescent="0.15">
      <c r="D258" s="2"/>
    </row>
    <row r="259" spans="4:4" ht="12.75" x14ac:dyDescent="0.15">
      <c r="D259" s="2"/>
    </row>
    <row r="260" spans="4:4" ht="12.75" x14ac:dyDescent="0.15">
      <c r="D260" s="2"/>
    </row>
    <row r="261" spans="4:4" ht="12.75" x14ac:dyDescent="0.15">
      <c r="D261" s="2"/>
    </row>
    <row r="262" spans="4:4" ht="12.75" x14ac:dyDescent="0.15">
      <c r="D262" s="2"/>
    </row>
    <row r="263" spans="4:4" ht="12.75" x14ac:dyDescent="0.15">
      <c r="D263" s="2"/>
    </row>
    <row r="264" spans="4:4" ht="12.75" x14ac:dyDescent="0.15">
      <c r="D264" s="2"/>
    </row>
    <row r="265" spans="4:4" ht="12.75" x14ac:dyDescent="0.15">
      <c r="D265" s="2"/>
    </row>
    <row r="266" spans="4:4" ht="12.75" x14ac:dyDescent="0.15">
      <c r="D266" s="2"/>
    </row>
    <row r="267" spans="4:4" ht="12.75" x14ac:dyDescent="0.15">
      <c r="D267" s="2"/>
    </row>
    <row r="268" spans="4:4" ht="12.75" x14ac:dyDescent="0.15">
      <c r="D268" s="2"/>
    </row>
    <row r="269" spans="4:4" ht="12.75" x14ac:dyDescent="0.15">
      <c r="D269" s="2"/>
    </row>
    <row r="270" spans="4:4" ht="12.75" x14ac:dyDescent="0.15">
      <c r="D270" s="2"/>
    </row>
    <row r="271" spans="4:4" ht="12.75" x14ac:dyDescent="0.15">
      <c r="D271" s="2"/>
    </row>
    <row r="272" spans="4:4" ht="12.75" x14ac:dyDescent="0.15">
      <c r="D272" s="2"/>
    </row>
    <row r="273" spans="4:4" ht="12.75" x14ac:dyDescent="0.15">
      <c r="D273" s="2"/>
    </row>
    <row r="274" spans="4:4" ht="12.75" x14ac:dyDescent="0.15">
      <c r="D274" s="2"/>
    </row>
    <row r="275" spans="4:4" ht="12.75" x14ac:dyDescent="0.15">
      <c r="D275" s="2"/>
    </row>
    <row r="276" spans="4:4" ht="12.75" x14ac:dyDescent="0.15">
      <c r="D276" s="2"/>
    </row>
    <row r="277" spans="4:4" ht="12.75" x14ac:dyDescent="0.15">
      <c r="D277" s="2"/>
    </row>
    <row r="278" spans="4:4" ht="12.75" x14ac:dyDescent="0.15">
      <c r="D278" s="2"/>
    </row>
    <row r="279" spans="4:4" ht="12.75" x14ac:dyDescent="0.15">
      <c r="D279" s="2"/>
    </row>
    <row r="280" spans="4:4" ht="12.75" x14ac:dyDescent="0.15">
      <c r="D280" s="2"/>
    </row>
    <row r="281" spans="4:4" ht="12.75" x14ac:dyDescent="0.15">
      <c r="D281" s="2"/>
    </row>
    <row r="282" spans="4:4" ht="12.75" x14ac:dyDescent="0.15">
      <c r="D282" s="2"/>
    </row>
    <row r="283" spans="4:4" ht="12.75" x14ac:dyDescent="0.15">
      <c r="D283" s="2"/>
    </row>
    <row r="284" spans="4:4" ht="12.75" x14ac:dyDescent="0.15">
      <c r="D284" s="2"/>
    </row>
    <row r="285" spans="4:4" ht="12.75" x14ac:dyDescent="0.15">
      <c r="D285" s="2"/>
    </row>
    <row r="286" spans="4:4" ht="12.75" x14ac:dyDescent="0.15">
      <c r="D286" s="2"/>
    </row>
    <row r="287" spans="4:4" ht="12.75" x14ac:dyDescent="0.15">
      <c r="D287" s="2"/>
    </row>
    <row r="288" spans="4:4" ht="12.75" x14ac:dyDescent="0.15">
      <c r="D288" s="2"/>
    </row>
    <row r="289" spans="4:4" ht="12.75" x14ac:dyDescent="0.15">
      <c r="D289" s="2"/>
    </row>
    <row r="290" spans="4:4" ht="12.75" x14ac:dyDescent="0.15">
      <c r="D290" s="2"/>
    </row>
    <row r="291" spans="4:4" ht="12.75" x14ac:dyDescent="0.15">
      <c r="D291" s="2"/>
    </row>
    <row r="292" spans="4:4" ht="12.75" x14ac:dyDescent="0.15">
      <c r="D292" s="2"/>
    </row>
    <row r="293" spans="4:4" ht="12.75" x14ac:dyDescent="0.15">
      <c r="D293" s="2"/>
    </row>
    <row r="294" spans="4:4" ht="12.75" x14ac:dyDescent="0.15">
      <c r="D294" s="2"/>
    </row>
    <row r="295" spans="4:4" ht="12.75" x14ac:dyDescent="0.15">
      <c r="D295" s="2"/>
    </row>
    <row r="296" spans="4:4" ht="12.75" x14ac:dyDescent="0.15">
      <c r="D296" s="2"/>
    </row>
    <row r="297" spans="4:4" ht="12.75" x14ac:dyDescent="0.15">
      <c r="D297" s="2"/>
    </row>
    <row r="298" spans="4:4" ht="12.75" x14ac:dyDescent="0.15">
      <c r="D298" s="2"/>
    </row>
    <row r="299" spans="4:4" ht="12.75" x14ac:dyDescent="0.15">
      <c r="D299" s="2"/>
    </row>
    <row r="300" spans="4:4" ht="12.75" x14ac:dyDescent="0.15">
      <c r="D300" s="2"/>
    </row>
    <row r="301" spans="4:4" ht="12.75" x14ac:dyDescent="0.15">
      <c r="D301" s="2"/>
    </row>
    <row r="302" spans="4:4" ht="12.75" x14ac:dyDescent="0.15">
      <c r="D302" s="2"/>
    </row>
    <row r="303" spans="4:4" ht="12.75" x14ac:dyDescent="0.15">
      <c r="D303" s="2"/>
    </row>
    <row r="304" spans="4:4" ht="12.75" x14ac:dyDescent="0.15">
      <c r="D304" s="2"/>
    </row>
    <row r="305" spans="4:4" ht="12.75" x14ac:dyDescent="0.15">
      <c r="D305" s="2"/>
    </row>
    <row r="306" spans="4:4" ht="12.75" x14ac:dyDescent="0.15">
      <c r="D306" s="2"/>
    </row>
    <row r="307" spans="4:4" ht="12.75" x14ac:dyDescent="0.15">
      <c r="D307" s="2"/>
    </row>
    <row r="308" spans="4:4" ht="12.75" x14ac:dyDescent="0.15">
      <c r="D308" s="2"/>
    </row>
    <row r="309" spans="4:4" ht="12.75" x14ac:dyDescent="0.15">
      <c r="D309" s="2"/>
    </row>
    <row r="310" spans="4:4" ht="12.75" x14ac:dyDescent="0.15">
      <c r="D310" s="2"/>
    </row>
    <row r="311" spans="4:4" ht="12.75" x14ac:dyDescent="0.15">
      <c r="D311" s="2"/>
    </row>
    <row r="312" spans="4:4" ht="12.75" x14ac:dyDescent="0.15">
      <c r="D312" s="2"/>
    </row>
    <row r="313" spans="4:4" ht="12.75" x14ac:dyDescent="0.15">
      <c r="D313" s="2"/>
    </row>
    <row r="314" spans="4:4" ht="12.75" x14ac:dyDescent="0.15">
      <c r="D314" s="2"/>
    </row>
    <row r="315" spans="4:4" ht="12.75" x14ac:dyDescent="0.15">
      <c r="D315" s="2"/>
    </row>
    <row r="316" spans="4:4" ht="12.75" x14ac:dyDescent="0.15">
      <c r="D316" s="2"/>
    </row>
    <row r="317" spans="4:4" ht="12.75" x14ac:dyDescent="0.15">
      <c r="D317" s="2"/>
    </row>
    <row r="318" spans="4:4" ht="12.75" x14ac:dyDescent="0.15">
      <c r="D318" s="2"/>
    </row>
    <row r="319" spans="4:4" ht="12.75" x14ac:dyDescent="0.15">
      <c r="D319" s="2"/>
    </row>
    <row r="320" spans="4:4" ht="12.75" x14ac:dyDescent="0.15">
      <c r="D320" s="2"/>
    </row>
    <row r="321" spans="4:4" ht="12.75" x14ac:dyDescent="0.15">
      <c r="D321" s="2"/>
    </row>
    <row r="322" spans="4:4" ht="12.75" x14ac:dyDescent="0.15">
      <c r="D322" s="2"/>
    </row>
    <row r="323" spans="4:4" ht="12.75" x14ac:dyDescent="0.15">
      <c r="D323" s="2"/>
    </row>
    <row r="324" spans="4:4" ht="12.75" x14ac:dyDescent="0.15">
      <c r="D324" s="2"/>
    </row>
    <row r="325" spans="4:4" ht="12.75" x14ac:dyDescent="0.15">
      <c r="D325" s="2"/>
    </row>
    <row r="326" spans="4:4" ht="12.75" x14ac:dyDescent="0.15">
      <c r="D326" s="2"/>
    </row>
    <row r="327" spans="4:4" ht="12.75" x14ac:dyDescent="0.15">
      <c r="D327" s="2"/>
    </row>
    <row r="328" spans="4:4" ht="12.75" x14ac:dyDescent="0.15">
      <c r="D328" s="2"/>
    </row>
    <row r="329" spans="4:4" ht="12.75" x14ac:dyDescent="0.15">
      <c r="D329" s="2"/>
    </row>
    <row r="330" spans="4:4" ht="12.75" x14ac:dyDescent="0.15">
      <c r="D330" s="2"/>
    </row>
    <row r="331" spans="4:4" ht="12.75" x14ac:dyDescent="0.15">
      <c r="D331" s="2"/>
    </row>
    <row r="332" spans="4:4" ht="12.75" x14ac:dyDescent="0.15">
      <c r="D332" s="2"/>
    </row>
    <row r="333" spans="4:4" ht="12.75" x14ac:dyDescent="0.15">
      <c r="D333" s="2"/>
    </row>
    <row r="334" spans="4:4" ht="12.75" x14ac:dyDescent="0.15">
      <c r="D334" s="2"/>
    </row>
    <row r="335" spans="4:4" ht="12.75" x14ac:dyDescent="0.15">
      <c r="D335" s="2"/>
    </row>
    <row r="336" spans="4:4" ht="12.75" x14ac:dyDescent="0.15">
      <c r="D336" s="2"/>
    </row>
    <row r="337" spans="4:4" ht="12.75" x14ac:dyDescent="0.15">
      <c r="D337" s="2"/>
    </row>
    <row r="338" spans="4:4" ht="12.75" x14ac:dyDescent="0.15">
      <c r="D338" s="2"/>
    </row>
    <row r="339" spans="4:4" ht="12.75" x14ac:dyDescent="0.15">
      <c r="D339" s="2"/>
    </row>
    <row r="340" spans="4:4" ht="12.75" x14ac:dyDescent="0.15">
      <c r="D340" s="2"/>
    </row>
    <row r="341" spans="4:4" ht="12.75" x14ac:dyDescent="0.15">
      <c r="D341" s="2"/>
    </row>
    <row r="342" spans="4:4" ht="12.75" x14ac:dyDescent="0.15">
      <c r="D342" s="2"/>
    </row>
    <row r="343" spans="4:4" ht="12.75" x14ac:dyDescent="0.15">
      <c r="D343" s="2"/>
    </row>
    <row r="344" spans="4:4" ht="12.75" x14ac:dyDescent="0.15">
      <c r="D344" s="2"/>
    </row>
    <row r="345" spans="4:4" ht="12.75" x14ac:dyDescent="0.15">
      <c r="D345" s="2"/>
    </row>
    <row r="346" spans="4:4" ht="12.75" x14ac:dyDescent="0.15">
      <c r="D346" s="2"/>
    </row>
    <row r="347" spans="4:4" ht="12.75" x14ac:dyDescent="0.15">
      <c r="D347" s="2"/>
    </row>
    <row r="348" spans="4:4" ht="12.75" x14ac:dyDescent="0.15">
      <c r="D348" s="2"/>
    </row>
    <row r="349" spans="4:4" ht="12.75" x14ac:dyDescent="0.15">
      <c r="D349" s="2"/>
    </row>
    <row r="350" spans="4:4" ht="12.75" x14ac:dyDescent="0.15">
      <c r="D350" s="2"/>
    </row>
    <row r="351" spans="4:4" ht="12.75" x14ac:dyDescent="0.15">
      <c r="D351" s="2"/>
    </row>
    <row r="352" spans="4:4" ht="12.75" x14ac:dyDescent="0.15">
      <c r="D352" s="2"/>
    </row>
    <row r="353" spans="4:4" ht="12.75" x14ac:dyDescent="0.15">
      <c r="D353" s="2"/>
    </row>
    <row r="354" spans="4:4" ht="12.75" x14ac:dyDescent="0.15">
      <c r="D354" s="2"/>
    </row>
    <row r="355" spans="4:4" ht="12.75" x14ac:dyDescent="0.15">
      <c r="D355" s="2"/>
    </row>
    <row r="356" spans="4:4" ht="12.75" x14ac:dyDescent="0.15">
      <c r="D356" s="2"/>
    </row>
    <row r="357" spans="4:4" ht="12.75" x14ac:dyDescent="0.15">
      <c r="D357" s="2"/>
    </row>
    <row r="358" spans="4:4" ht="12.75" x14ac:dyDescent="0.15">
      <c r="D358" s="2"/>
    </row>
    <row r="359" spans="4:4" ht="12.75" x14ac:dyDescent="0.15">
      <c r="D359" s="2"/>
    </row>
    <row r="360" spans="4:4" ht="12.75" x14ac:dyDescent="0.15">
      <c r="D360" s="2"/>
    </row>
    <row r="361" spans="4:4" ht="12.75" x14ac:dyDescent="0.15">
      <c r="D361" s="2"/>
    </row>
    <row r="362" spans="4:4" ht="12.75" x14ac:dyDescent="0.15">
      <c r="D362" s="2"/>
    </row>
    <row r="363" spans="4:4" ht="12.75" x14ac:dyDescent="0.15">
      <c r="D363" s="2"/>
    </row>
    <row r="364" spans="4:4" ht="12.75" x14ac:dyDescent="0.15">
      <c r="D364" s="2"/>
    </row>
    <row r="365" spans="4:4" ht="12.75" x14ac:dyDescent="0.15">
      <c r="D365" s="2"/>
    </row>
    <row r="366" spans="4:4" ht="12.75" x14ac:dyDescent="0.15">
      <c r="D366" s="2"/>
    </row>
    <row r="367" spans="4:4" ht="12.75" x14ac:dyDescent="0.15">
      <c r="D367" s="2"/>
    </row>
    <row r="368" spans="4:4" ht="12.75" x14ac:dyDescent="0.15">
      <c r="D368" s="2"/>
    </row>
    <row r="369" spans="4:4" ht="12.75" x14ac:dyDescent="0.15">
      <c r="D369" s="2"/>
    </row>
    <row r="370" spans="4:4" ht="12.75" x14ac:dyDescent="0.15">
      <c r="D370" s="2"/>
    </row>
    <row r="371" spans="4:4" ht="12.75" x14ac:dyDescent="0.15">
      <c r="D371" s="2"/>
    </row>
    <row r="372" spans="4:4" ht="12.75" x14ac:dyDescent="0.15">
      <c r="D372" s="2"/>
    </row>
    <row r="373" spans="4:4" ht="12.75" x14ac:dyDescent="0.15">
      <c r="D373" s="2"/>
    </row>
    <row r="374" spans="4:4" ht="12.75" x14ac:dyDescent="0.15">
      <c r="D374" s="2"/>
    </row>
    <row r="375" spans="4:4" ht="12.75" x14ac:dyDescent="0.15">
      <c r="D375" s="2"/>
    </row>
    <row r="376" spans="4:4" ht="12.75" x14ac:dyDescent="0.15">
      <c r="D376" s="2"/>
    </row>
    <row r="377" spans="4:4" ht="12.75" x14ac:dyDescent="0.15">
      <c r="D377" s="2"/>
    </row>
    <row r="378" spans="4:4" ht="12.75" x14ac:dyDescent="0.15">
      <c r="D378" s="2"/>
    </row>
    <row r="379" spans="4:4" ht="12.75" x14ac:dyDescent="0.15">
      <c r="D379" s="2"/>
    </row>
    <row r="380" spans="4:4" ht="12.75" x14ac:dyDescent="0.15">
      <c r="D380" s="2"/>
    </row>
    <row r="381" spans="4:4" ht="12.75" x14ac:dyDescent="0.15">
      <c r="D381" s="2"/>
    </row>
    <row r="382" spans="4:4" ht="12.75" x14ac:dyDescent="0.15">
      <c r="D382" s="2"/>
    </row>
    <row r="383" spans="4:4" ht="12.75" x14ac:dyDescent="0.15">
      <c r="D383" s="2"/>
    </row>
    <row r="384" spans="4:4" ht="12.75" x14ac:dyDescent="0.15">
      <c r="D384" s="2"/>
    </row>
    <row r="385" spans="4:4" ht="12.75" x14ac:dyDescent="0.15">
      <c r="D385" s="2"/>
    </row>
    <row r="386" spans="4:4" ht="12.75" x14ac:dyDescent="0.15">
      <c r="D386" s="2"/>
    </row>
    <row r="387" spans="4:4" ht="12.75" x14ac:dyDescent="0.15">
      <c r="D387" s="2"/>
    </row>
    <row r="388" spans="4:4" ht="12.75" x14ac:dyDescent="0.15">
      <c r="D388" s="2"/>
    </row>
    <row r="389" spans="4:4" ht="12.75" x14ac:dyDescent="0.15">
      <c r="D389" s="2"/>
    </row>
    <row r="390" spans="4:4" ht="12.75" x14ac:dyDescent="0.15">
      <c r="D390" s="2"/>
    </row>
    <row r="391" spans="4:4" ht="12.75" x14ac:dyDescent="0.15">
      <c r="D391" s="2"/>
    </row>
    <row r="392" spans="4:4" ht="12.75" x14ac:dyDescent="0.15">
      <c r="D392" s="2"/>
    </row>
    <row r="393" spans="4:4" ht="12.75" x14ac:dyDescent="0.15">
      <c r="D393" s="2"/>
    </row>
    <row r="394" spans="4:4" ht="12.75" x14ac:dyDescent="0.15">
      <c r="D394" s="2"/>
    </row>
    <row r="395" spans="4:4" ht="12.75" x14ac:dyDescent="0.15">
      <c r="D395" s="2"/>
    </row>
    <row r="396" spans="4:4" ht="12.75" x14ac:dyDescent="0.15">
      <c r="D396" s="2"/>
    </row>
    <row r="397" spans="4:4" ht="12.75" x14ac:dyDescent="0.15">
      <c r="D397" s="2"/>
    </row>
    <row r="398" spans="4:4" ht="12.75" x14ac:dyDescent="0.15">
      <c r="D398" s="2"/>
    </row>
    <row r="399" spans="4:4" ht="12.75" x14ac:dyDescent="0.15">
      <c r="D399" s="2"/>
    </row>
    <row r="400" spans="4:4" ht="12.75" x14ac:dyDescent="0.15">
      <c r="D400" s="2"/>
    </row>
    <row r="401" spans="4:4" ht="12.75" x14ac:dyDescent="0.15">
      <c r="D401" s="2"/>
    </row>
    <row r="402" spans="4:4" ht="12.75" x14ac:dyDescent="0.15">
      <c r="D402" s="2"/>
    </row>
    <row r="403" spans="4:4" ht="12.75" x14ac:dyDescent="0.15">
      <c r="D403" s="2"/>
    </row>
    <row r="404" spans="4:4" ht="12.75" x14ac:dyDescent="0.15">
      <c r="D404" s="2"/>
    </row>
    <row r="405" spans="4:4" ht="12.75" x14ac:dyDescent="0.15">
      <c r="D405" s="2"/>
    </row>
    <row r="406" spans="4:4" ht="12.75" x14ac:dyDescent="0.15">
      <c r="D406" s="2"/>
    </row>
    <row r="407" spans="4:4" ht="12.75" x14ac:dyDescent="0.15">
      <c r="D407" s="2"/>
    </row>
    <row r="408" spans="4:4" ht="12.75" x14ac:dyDescent="0.15">
      <c r="D408" s="2"/>
    </row>
    <row r="409" spans="4:4" ht="12.75" x14ac:dyDescent="0.15">
      <c r="D409" s="2"/>
    </row>
    <row r="410" spans="4:4" ht="12.75" x14ac:dyDescent="0.15">
      <c r="D410" s="2"/>
    </row>
    <row r="411" spans="4:4" ht="12.75" x14ac:dyDescent="0.15">
      <c r="D411" s="2"/>
    </row>
    <row r="412" spans="4:4" ht="12.75" x14ac:dyDescent="0.15">
      <c r="D412" s="2"/>
    </row>
    <row r="413" spans="4:4" ht="12.75" x14ac:dyDescent="0.15">
      <c r="D413" s="2"/>
    </row>
    <row r="414" spans="4:4" ht="12.75" x14ac:dyDescent="0.15">
      <c r="D414" s="2"/>
    </row>
    <row r="415" spans="4:4" ht="12.75" x14ac:dyDescent="0.15">
      <c r="D415" s="2"/>
    </row>
    <row r="416" spans="4:4" ht="12.75" x14ac:dyDescent="0.15">
      <c r="D416" s="2"/>
    </row>
    <row r="417" spans="4:4" ht="12.75" x14ac:dyDescent="0.15">
      <c r="D417" s="2"/>
    </row>
    <row r="418" spans="4:4" ht="12.75" x14ac:dyDescent="0.15">
      <c r="D418" s="2"/>
    </row>
    <row r="419" spans="4:4" ht="12.75" x14ac:dyDescent="0.15">
      <c r="D419" s="2"/>
    </row>
    <row r="420" spans="4:4" ht="12.75" x14ac:dyDescent="0.15">
      <c r="D420" s="2"/>
    </row>
    <row r="421" spans="4:4" ht="12.75" x14ac:dyDescent="0.15">
      <c r="D421" s="2"/>
    </row>
    <row r="422" spans="4:4" ht="12.75" x14ac:dyDescent="0.15">
      <c r="D422" s="2"/>
    </row>
    <row r="423" spans="4:4" ht="12.75" x14ac:dyDescent="0.15">
      <c r="D423" s="2"/>
    </row>
    <row r="424" spans="4:4" ht="12.75" x14ac:dyDescent="0.15">
      <c r="D424" s="2"/>
    </row>
    <row r="425" spans="4:4" ht="12.75" x14ac:dyDescent="0.15">
      <c r="D425" s="2"/>
    </row>
    <row r="426" spans="4:4" ht="12.75" x14ac:dyDescent="0.15">
      <c r="D426" s="2"/>
    </row>
    <row r="427" spans="4:4" ht="12.75" x14ac:dyDescent="0.15">
      <c r="D427" s="2"/>
    </row>
    <row r="428" spans="4:4" ht="12.75" x14ac:dyDescent="0.15">
      <c r="D428" s="2"/>
    </row>
    <row r="429" spans="4:4" ht="12.75" x14ac:dyDescent="0.15">
      <c r="D429" s="2"/>
    </row>
    <row r="430" spans="4:4" ht="12.75" x14ac:dyDescent="0.15">
      <c r="D430" s="2"/>
    </row>
    <row r="431" spans="4:4" ht="12.75" x14ac:dyDescent="0.15">
      <c r="D431" s="2"/>
    </row>
    <row r="432" spans="4:4" ht="12.75" x14ac:dyDescent="0.15">
      <c r="D432" s="2"/>
    </row>
    <row r="433" spans="4:4" ht="12.75" x14ac:dyDescent="0.15">
      <c r="D433" s="2"/>
    </row>
    <row r="434" spans="4:4" ht="12.75" x14ac:dyDescent="0.15">
      <c r="D434" s="2"/>
    </row>
    <row r="435" spans="4:4" ht="12.75" x14ac:dyDescent="0.15">
      <c r="D435" s="2"/>
    </row>
    <row r="436" spans="4:4" ht="12.75" x14ac:dyDescent="0.15">
      <c r="D436" s="2"/>
    </row>
    <row r="437" spans="4:4" ht="12.75" x14ac:dyDescent="0.15">
      <c r="D437" s="2"/>
    </row>
    <row r="438" spans="4:4" ht="12.75" x14ac:dyDescent="0.15">
      <c r="D438" s="2"/>
    </row>
    <row r="439" spans="4:4" ht="12.75" x14ac:dyDescent="0.15">
      <c r="D439" s="2"/>
    </row>
    <row r="440" spans="4:4" ht="12.75" x14ac:dyDescent="0.15">
      <c r="D440" s="2"/>
    </row>
    <row r="441" spans="4:4" ht="12.75" x14ac:dyDescent="0.15">
      <c r="D441" s="2"/>
    </row>
    <row r="442" spans="4:4" ht="12.75" x14ac:dyDescent="0.15">
      <c r="D442" s="2"/>
    </row>
    <row r="443" spans="4:4" ht="12.75" x14ac:dyDescent="0.15">
      <c r="D443" s="2"/>
    </row>
    <row r="444" spans="4:4" ht="12.75" x14ac:dyDescent="0.15">
      <c r="D444" s="2"/>
    </row>
    <row r="445" spans="4:4" ht="12.75" x14ac:dyDescent="0.15">
      <c r="D445" s="2"/>
    </row>
    <row r="446" spans="4:4" ht="12.75" x14ac:dyDescent="0.15">
      <c r="D446" s="2"/>
    </row>
    <row r="447" spans="4:4" ht="12.75" x14ac:dyDescent="0.15">
      <c r="D447" s="2"/>
    </row>
    <row r="448" spans="4:4" ht="12.75" x14ac:dyDescent="0.15">
      <c r="D448" s="2"/>
    </row>
    <row r="449" spans="4:4" ht="12.75" x14ac:dyDescent="0.15">
      <c r="D449" s="2"/>
    </row>
    <row r="450" spans="4:4" ht="12.75" x14ac:dyDescent="0.15">
      <c r="D450" s="2"/>
    </row>
    <row r="451" spans="4:4" ht="12.75" x14ac:dyDescent="0.15">
      <c r="D451" s="2"/>
    </row>
    <row r="452" spans="4:4" ht="12.75" x14ac:dyDescent="0.15">
      <c r="D452" s="2"/>
    </row>
    <row r="453" spans="4:4" ht="12.75" x14ac:dyDescent="0.15">
      <c r="D453" s="2"/>
    </row>
    <row r="454" spans="4:4" ht="12.75" x14ac:dyDescent="0.15">
      <c r="D454" s="2"/>
    </row>
    <row r="455" spans="4:4" ht="12.75" x14ac:dyDescent="0.15">
      <c r="D455" s="2"/>
    </row>
    <row r="456" spans="4:4" ht="12.75" x14ac:dyDescent="0.15">
      <c r="D456" s="2"/>
    </row>
    <row r="457" spans="4:4" ht="12.75" x14ac:dyDescent="0.15">
      <c r="D457" s="2"/>
    </row>
    <row r="458" spans="4:4" ht="12.75" x14ac:dyDescent="0.15">
      <c r="D458" s="2"/>
    </row>
    <row r="459" spans="4:4" ht="12.75" x14ac:dyDescent="0.15">
      <c r="D459" s="2"/>
    </row>
    <row r="460" spans="4:4" ht="12.75" x14ac:dyDescent="0.15">
      <c r="D460" s="2"/>
    </row>
    <row r="461" spans="4:4" ht="12.75" x14ac:dyDescent="0.15">
      <c r="D461" s="2"/>
    </row>
    <row r="462" spans="4:4" ht="12.75" x14ac:dyDescent="0.15">
      <c r="D462" s="2"/>
    </row>
    <row r="463" spans="4:4" ht="12.75" x14ac:dyDescent="0.15">
      <c r="D463" s="2"/>
    </row>
    <row r="464" spans="4:4" ht="12.75" x14ac:dyDescent="0.15">
      <c r="D464" s="2"/>
    </row>
    <row r="465" spans="4:4" ht="12.75" x14ac:dyDescent="0.15">
      <c r="D465" s="2"/>
    </row>
    <row r="466" spans="4:4" ht="12.75" x14ac:dyDescent="0.15">
      <c r="D466" s="2"/>
    </row>
    <row r="467" spans="4:4" ht="12.75" x14ac:dyDescent="0.15">
      <c r="D467" s="2"/>
    </row>
    <row r="468" spans="4:4" ht="12.75" x14ac:dyDescent="0.15">
      <c r="D468" s="2"/>
    </row>
    <row r="469" spans="4:4" ht="12.75" x14ac:dyDescent="0.15">
      <c r="D469" s="2"/>
    </row>
    <row r="470" spans="4:4" ht="12.75" x14ac:dyDescent="0.15">
      <c r="D470" s="2"/>
    </row>
    <row r="471" spans="4:4" ht="12.75" x14ac:dyDescent="0.15">
      <c r="D471" s="2"/>
    </row>
    <row r="472" spans="4:4" ht="12.75" x14ac:dyDescent="0.15">
      <c r="D472" s="2"/>
    </row>
    <row r="473" spans="4:4" ht="12.75" x14ac:dyDescent="0.15">
      <c r="D473" s="2"/>
    </row>
    <row r="474" spans="4:4" ht="12.75" x14ac:dyDescent="0.15">
      <c r="D474" s="2"/>
    </row>
    <row r="475" spans="4:4" ht="12.75" x14ac:dyDescent="0.15">
      <c r="D475" s="2"/>
    </row>
    <row r="476" spans="4:4" ht="12.75" x14ac:dyDescent="0.15">
      <c r="D476" s="2"/>
    </row>
    <row r="477" spans="4:4" ht="12.75" x14ac:dyDescent="0.15">
      <c r="D477" s="2"/>
    </row>
    <row r="478" spans="4:4" ht="12.75" x14ac:dyDescent="0.15">
      <c r="D478" s="2"/>
    </row>
    <row r="479" spans="4:4" ht="12.75" x14ac:dyDescent="0.15">
      <c r="D479" s="2"/>
    </row>
    <row r="480" spans="4:4" ht="12.75" x14ac:dyDescent="0.15">
      <c r="D480" s="2"/>
    </row>
    <row r="481" spans="4:4" ht="12.75" x14ac:dyDescent="0.15">
      <c r="D481" s="2"/>
    </row>
    <row r="482" spans="4:4" ht="12.75" x14ac:dyDescent="0.15">
      <c r="D482" s="2"/>
    </row>
    <row r="483" spans="4:4" ht="12.75" x14ac:dyDescent="0.15">
      <c r="D483" s="2"/>
    </row>
    <row r="484" spans="4:4" ht="12.75" x14ac:dyDescent="0.15">
      <c r="D484" s="2"/>
    </row>
    <row r="485" spans="4:4" ht="12.75" x14ac:dyDescent="0.15">
      <c r="D485" s="2"/>
    </row>
    <row r="486" spans="4:4" ht="12.75" x14ac:dyDescent="0.15">
      <c r="D486" s="2"/>
    </row>
    <row r="487" spans="4:4" ht="12.75" x14ac:dyDescent="0.15">
      <c r="D487" s="2"/>
    </row>
    <row r="488" spans="4:4" ht="12.75" x14ac:dyDescent="0.15">
      <c r="D488" s="2"/>
    </row>
    <row r="489" spans="4:4" ht="12.75" x14ac:dyDescent="0.15">
      <c r="D489" s="2"/>
    </row>
    <row r="490" spans="4:4" ht="12.75" x14ac:dyDescent="0.15">
      <c r="D490" s="2"/>
    </row>
    <row r="491" spans="4:4" ht="12.75" x14ac:dyDescent="0.15">
      <c r="D491" s="2"/>
    </row>
    <row r="492" spans="4:4" ht="12.75" x14ac:dyDescent="0.15">
      <c r="D492" s="2"/>
    </row>
    <row r="493" spans="4:4" ht="12.75" x14ac:dyDescent="0.15">
      <c r="D493" s="2"/>
    </row>
    <row r="494" spans="4:4" ht="12.75" x14ac:dyDescent="0.15">
      <c r="D494" s="2"/>
    </row>
    <row r="495" spans="4:4" ht="12.75" x14ac:dyDescent="0.15">
      <c r="D495" s="2"/>
    </row>
    <row r="496" spans="4:4" ht="12.75" x14ac:dyDescent="0.15">
      <c r="D496" s="2"/>
    </row>
    <row r="497" spans="4:4" ht="12.75" x14ac:dyDescent="0.15">
      <c r="D497" s="2"/>
    </row>
    <row r="498" spans="4:4" ht="12.75" x14ac:dyDescent="0.15">
      <c r="D498" s="2"/>
    </row>
    <row r="499" spans="4:4" ht="12.75" x14ac:dyDescent="0.15">
      <c r="D499" s="2"/>
    </row>
    <row r="500" spans="4:4" ht="12.75" x14ac:dyDescent="0.15">
      <c r="D500" s="2"/>
    </row>
    <row r="501" spans="4:4" ht="12.75" x14ac:dyDescent="0.15">
      <c r="D501" s="2"/>
    </row>
    <row r="502" spans="4:4" ht="12.75" x14ac:dyDescent="0.15">
      <c r="D502" s="2"/>
    </row>
    <row r="503" spans="4:4" ht="12.75" x14ac:dyDescent="0.15">
      <c r="D503" s="2"/>
    </row>
    <row r="504" spans="4:4" ht="12.75" x14ac:dyDescent="0.15">
      <c r="D504" s="2"/>
    </row>
    <row r="505" spans="4:4" ht="12.75" x14ac:dyDescent="0.15">
      <c r="D505" s="2"/>
    </row>
    <row r="506" spans="4:4" ht="12.75" x14ac:dyDescent="0.15">
      <c r="D506" s="2"/>
    </row>
    <row r="507" spans="4:4" ht="12.75" x14ac:dyDescent="0.15">
      <c r="D507" s="2"/>
    </row>
    <row r="508" spans="4:4" ht="12.75" x14ac:dyDescent="0.15">
      <c r="D508" s="2"/>
    </row>
    <row r="509" spans="4:4" ht="12.75" x14ac:dyDescent="0.15">
      <c r="D509" s="2"/>
    </row>
    <row r="510" spans="4:4" ht="12.75" x14ac:dyDescent="0.15">
      <c r="D510" s="2"/>
    </row>
    <row r="511" spans="4:4" ht="12.75" x14ac:dyDescent="0.15">
      <c r="D511" s="2"/>
    </row>
    <row r="512" spans="4:4" ht="12.75" x14ac:dyDescent="0.15">
      <c r="D512" s="2"/>
    </row>
    <row r="513" spans="4:4" ht="12.75" x14ac:dyDescent="0.15">
      <c r="D513" s="2"/>
    </row>
    <row r="514" spans="4:4" ht="12.75" x14ac:dyDescent="0.15">
      <c r="D514" s="2"/>
    </row>
    <row r="515" spans="4:4" ht="12.75" x14ac:dyDescent="0.15">
      <c r="D515" s="2"/>
    </row>
    <row r="516" spans="4:4" ht="12.75" x14ac:dyDescent="0.15">
      <c r="D516" s="2"/>
    </row>
    <row r="517" spans="4:4" ht="12.75" x14ac:dyDescent="0.15">
      <c r="D517" s="2"/>
    </row>
    <row r="518" spans="4:4" ht="12.75" x14ac:dyDescent="0.15">
      <c r="D518" s="2"/>
    </row>
    <row r="519" spans="4:4" ht="12.75" x14ac:dyDescent="0.15">
      <c r="D519" s="2"/>
    </row>
    <row r="520" spans="4:4" ht="12.75" x14ac:dyDescent="0.15">
      <c r="D520" s="2"/>
    </row>
    <row r="521" spans="4:4" ht="12.75" x14ac:dyDescent="0.15">
      <c r="D521" s="2"/>
    </row>
    <row r="522" spans="4:4" ht="12.75" x14ac:dyDescent="0.15">
      <c r="D522" s="2"/>
    </row>
    <row r="523" spans="4:4" ht="12.75" x14ac:dyDescent="0.15">
      <c r="D523" s="2"/>
    </row>
    <row r="524" spans="4:4" ht="12.75" x14ac:dyDescent="0.15">
      <c r="D524" s="2"/>
    </row>
    <row r="525" spans="4:4" ht="12.75" x14ac:dyDescent="0.15">
      <c r="D525" s="2"/>
    </row>
    <row r="526" spans="4:4" ht="12.75" x14ac:dyDescent="0.15">
      <c r="D526" s="2"/>
    </row>
    <row r="527" spans="4:4" ht="12.75" x14ac:dyDescent="0.15">
      <c r="D527" s="2"/>
    </row>
    <row r="528" spans="4:4" ht="12.75" x14ac:dyDescent="0.15">
      <c r="D528" s="2"/>
    </row>
    <row r="529" spans="4:4" ht="12.75" x14ac:dyDescent="0.15">
      <c r="D529" s="2"/>
    </row>
    <row r="530" spans="4:4" ht="12.75" x14ac:dyDescent="0.15">
      <c r="D530" s="2"/>
    </row>
    <row r="531" spans="4:4" ht="12.75" x14ac:dyDescent="0.15">
      <c r="D531" s="2"/>
    </row>
    <row r="532" spans="4:4" ht="12.75" x14ac:dyDescent="0.15">
      <c r="D532" s="2"/>
    </row>
    <row r="533" spans="4:4" ht="12.75" x14ac:dyDescent="0.15">
      <c r="D533" s="2"/>
    </row>
    <row r="534" spans="4:4" ht="12.75" x14ac:dyDescent="0.15">
      <c r="D534" s="2"/>
    </row>
    <row r="535" spans="4:4" ht="12.75" x14ac:dyDescent="0.15">
      <c r="D535" s="2"/>
    </row>
    <row r="536" spans="4:4" ht="12.75" x14ac:dyDescent="0.15">
      <c r="D536" s="2"/>
    </row>
    <row r="537" spans="4:4" ht="12.75" x14ac:dyDescent="0.15">
      <c r="D537" s="2"/>
    </row>
    <row r="538" spans="4:4" ht="12.75" x14ac:dyDescent="0.15">
      <c r="D538" s="2"/>
    </row>
    <row r="539" spans="4:4" ht="12.75" x14ac:dyDescent="0.15">
      <c r="D539" s="2"/>
    </row>
    <row r="540" spans="4:4" ht="12.75" x14ac:dyDescent="0.15">
      <c r="D540" s="2"/>
    </row>
    <row r="541" spans="4:4" ht="12.75" x14ac:dyDescent="0.15">
      <c r="D541" s="2"/>
    </row>
    <row r="542" spans="4:4" ht="12.75" x14ac:dyDescent="0.15">
      <c r="D542" s="2"/>
    </row>
    <row r="543" spans="4:4" ht="12.75" x14ac:dyDescent="0.15">
      <c r="D543" s="2"/>
    </row>
    <row r="544" spans="4:4" ht="12.75" x14ac:dyDescent="0.15">
      <c r="D544" s="2"/>
    </row>
    <row r="545" spans="4:4" ht="12.75" x14ac:dyDescent="0.15">
      <c r="D545" s="2"/>
    </row>
    <row r="546" spans="4:4" ht="12.75" x14ac:dyDescent="0.15">
      <c r="D546" s="2"/>
    </row>
    <row r="547" spans="4:4" ht="12.75" x14ac:dyDescent="0.15">
      <c r="D547" s="2"/>
    </row>
    <row r="548" spans="4:4" ht="12.75" x14ac:dyDescent="0.15">
      <c r="D548" s="2"/>
    </row>
    <row r="549" spans="4:4" ht="12.75" x14ac:dyDescent="0.15">
      <c r="D549" s="2"/>
    </row>
    <row r="550" spans="4:4" ht="12.75" x14ac:dyDescent="0.15">
      <c r="D550" s="2"/>
    </row>
    <row r="551" spans="4:4" ht="12.75" x14ac:dyDescent="0.15">
      <c r="D551" s="2"/>
    </row>
    <row r="552" spans="4:4" ht="12.75" x14ac:dyDescent="0.15">
      <c r="D552" s="2"/>
    </row>
    <row r="553" spans="4:4" ht="12.75" x14ac:dyDescent="0.15">
      <c r="D553" s="2"/>
    </row>
    <row r="554" spans="4:4" ht="12.75" x14ac:dyDescent="0.15">
      <c r="D554" s="2"/>
    </row>
    <row r="555" spans="4:4" ht="12.75" x14ac:dyDescent="0.15">
      <c r="D555" s="2"/>
    </row>
    <row r="556" spans="4:4" ht="12.75" x14ac:dyDescent="0.15">
      <c r="D556" s="2"/>
    </row>
    <row r="557" spans="4:4" ht="12.75" x14ac:dyDescent="0.15">
      <c r="D557" s="2"/>
    </row>
    <row r="558" spans="4:4" ht="12.75" x14ac:dyDescent="0.15">
      <c r="D558" s="2"/>
    </row>
    <row r="559" spans="4:4" ht="12.75" x14ac:dyDescent="0.15">
      <c r="D559" s="2"/>
    </row>
    <row r="560" spans="4:4" ht="12.75" x14ac:dyDescent="0.15">
      <c r="D560" s="2"/>
    </row>
    <row r="561" spans="4:4" ht="12.75" x14ac:dyDescent="0.15">
      <c r="D561" s="2"/>
    </row>
    <row r="562" spans="4:4" ht="12.75" x14ac:dyDescent="0.15">
      <c r="D562" s="2"/>
    </row>
    <row r="563" spans="4:4" ht="12.75" x14ac:dyDescent="0.15">
      <c r="D563" s="2"/>
    </row>
    <row r="564" spans="4:4" ht="12.75" x14ac:dyDescent="0.15">
      <c r="D564" s="2"/>
    </row>
    <row r="565" spans="4:4" ht="12.75" x14ac:dyDescent="0.15">
      <c r="D565" s="2"/>
    </row>
    <row r="566" spans="4:4" ht="12.75" x14ac:dyDescent="0.15">
      <c r="D566" s="2"/>
    </row>
    <row r="567" spans="4:4" ht="12.75" x14ac:dyDescent="0.15">
      <c r="D567" s="2"/>
    </row>
    <row r="568" spans="4:4" ht="12.75" x14ac:dyDescent="0.15">
      <c r="D568" s="2"/>
    </row>
    <row r="569" spans="4:4" ht="12.75" x14ac:dyDescent="0.15">
      <c r="D569" s="2"/>
    </row>
    <row r="570" spans="4:4" ht="12.75" x14ac:dyDescent="0.15">
      <c r="D570" s="2"/>
    </row>
    <row r="571" spans="4:4" ht="12.75" x14ac:dyDescent="0.15">
      <c r="D571" s="2"/>
    </row>
    <row r="572" spans="4:4" ht="12.75" x14ac:dyDescent="0.15">
      <c r="D572" s="2"/>
    </row>
    <row r="573" spans="4:4" ht="12.75" x14ac:dyDescent="0.15">
      <c r="D573" s="2"/>
    </row>
    <row r="574" spans="4:4" ht="12.75" x14ac:dyDescent="0.15">
      <c r="D574" s="2"/>
    </row>
    <row r="575" spans="4:4" ht="12.75" x14ac:dyDescent="0.15">
      <c r="D575" s="2"/>
    </row>
    <row r="576" spans="4:4" ht="12.75" x14ac:dyDescent="0.15">
      <c r="D576" s="2"/>
    </row>
    <row r="577" spans="4:4" ht="12.75" x14ac:dyDescent="0.15">
      <c r="D577" s="2"/>
    </row>
    <row r="578" spans="4:4" ht="12.75" x14ac:dyDescent="0.15">
      <c r="D578" s="2"/>
    </row>
    <row r="579" spans="4:4" ht="12.75" x14ac:dyDescent="0.15">
      <c r="D579" s="2"/>
    </row>
    <row r="580" spans="4:4" ht="12.75" x14ac:dyDescent="0.15">
      <c r="D580" s="2"/>
    </row>
    <row r="581" spans="4:4" ht="12.75" x14ac:dyDescent="0.15">
      <c r="D581" s="2"/>
    </row>
    <row r="582" spans="4:4" ht="12.75" x14ac:dyDescent="0.15">
      <c r="D582" s="2"/>
    </row>
    <row r="583" spans="4:4" ht="12.75" x14ac:dyDescent="0.15">
      <c r="D583" s="2"/>
    </row>
    <row r="584" spans="4:4" ht="12.75" x14ac:dyDescent="0.15">
      <c r="D584" s="2"/>
    </row>
    <row r="585" spans="4:4" ht="12.75" x14ac:dyDescent="0.15">
      <c r="D585" s="2"/>
    </row>
    <row r="586" spans="4:4" ht="12.75" x14ac:dyDescent="0.15">
      <c r="D586" s="2"/>
    </row>
    <row r="587" spans="4:4" ht="12.75" x14ac:dyDescent="0.15">
      <c r="D587" s="2"/>
    </row>
    <row r="588" spans="4:4" ht="12.75" x14ac:dyDescent="0.15">
      <c r="D588" s="2"/>
    </row>
    <row r="589" spans="4:4" ht="12.75" x14ac:dyDescent="0.15">
      <c r="D589" s="2"/>
    </row>
    <row r="590" spans="4:4" ht="12.75" x14ac:dyDescent="0.15">
      <c r="D590" s="2"/>
    </row>
    <row r="591" spans="4:4" ht="12.75" x14ac:dyDescent="0.15">
      <c r="D591" s="2"/>
    </row>
    <row r="592" spans="4:4" ht="12.75" x14ac:dyDescent="0.15">
      <c r="D592" s="2"/>
    </row>
    <row r="593" spans="4:4" ht="12.75" x14ac:dyDescent="0.15">
      <c r="D593" s="2"/>
    </row>
    <row r="594" spans="4:4" ht="12.75" x14ac:dyDescent="0.15">
      <c r="D594" s="2"/>
    </row>
    <row r="595" spans="4:4" ht="12.75" x14ac:dyDescent="0.15">
      <c r="D595" s="2"/>
    </row>
    <row r="596" spans="4:4" ht="12.75" x14ac:dyDescent="0.15">
      <c r="D596" s="2"/>
    </row>
    <row r="597" spans="4:4" ht="12.75" x14ac:dyDescent="0.15">
      <c r="D597" s="2"/>
    </row>
    <row r="598" spans="4:4" ht="12.75" x14ac:dyDescent="0.15">
      <c r="D598" s="2"/>
    </row>
    <row r="599" spans="4:4" ht="12.75" x14ac:dyDescent="0.15">
      <c r="D599" s="2"/>
    </row>
    <row r="600" spans="4:4" ht="12.75" x14ac:dyDescent="0.15">
      <c r="D600" s="2"/>
    </row>
    <row r="601" spans="4:4" ht="12.75" x14ac:dyDescent="0.15">
      <c r="D601" s="2"/>
    </row>
    <row r="602" spans="4:4" ht="12.75" x14ac:dyDescent="0.15">
      <c r="D602" s="2"/>
    </row>
    <row r="603" spans="4:4" ht="12.75" x14ac:dyDescent="0.15">
      <c r="D603" s="2"/>
    </row>
    <row r="604" spans="4:4" ht="12.75" x14ac:dyDescent="0.15">
      <c r="D604" s="2"/>
    </row>
    <row r="605" spans="4:4" ht="12.75" x14ac:dyDescent="0.15">
      <c r="D605" s="2"/>
    </row>
    <row r="606" spans="4:4" ht="12.75" x14ac:dyDescent="0.15">
      <c r="D606" s="2"/>
    </row>
    <row r="607" spans="4:4" ht="12.75" x14ac:dyDescent="0.15">
      <c r="D607" s="2"/>
    </row>
    <row r="608" spans="4:4" ht="12.75" x14ac:dyDescent="0.15">
      <c r="D608" s="2"/>
    </row>
    <row r="609" spans="4:4" ht="12.75" x14ac:dyDescent="0.15">
      <c r="D609" s="2"/>
    </row>
    <row r="610" spans="4:4" ht="12.75" x14ac:dyDescent="0.15">
      <c r="D610" s="2"/>
    </row>
    <row r="611" spans="4:4" ht="12.75" x14ac:dyDescent="0.15">
      <c r="D611" s="2"/>
    </row>
    <row r="612" spans="4:4" ht="12.75" x14ac:dyDescent="0.15">
      <c r="D612" s="2"/>
    </row>
    <row r="613" spans="4:4" ht="12.75" x14ac:dyDescent="0.15">
      <c r="D613" s="2"/>
    </row>
    <row r="614" spans="4:4" ht="12.75" x14ac:dyDescent="0.15">
      <c r="D614" s="2"/>
    </row>
    <row r="615" spans="4:4" ht="12.75" x14ac:dyDescent="0.15">
      <c r="D615" s="2"/>
    </row>
    <row r="616" spans="4:4" ht="12.75" x14ac:dyDescent="0.15">
      <c r="D616" s="2"/>
    </row>
    <row r="617" spans="4:4" ht="12.75" x14ac:dyDescent="0.15">
      <c r="D617" s="2"/>
    </row>
    <row r="618" spans="4:4" ht="12.75" x14ac:dyDescent="0.15">
      <c r="D618" s="2"/>
    </row>
    <row r="619" spans="4:4" ht="12.75" x14ac:dyDescent="0.15">
      <c r="D619" s="2"/>
    </row>
    <row r="620" spans="4:4" ht="12.75" x14ac:dyDescent="0.15">
      <c r="D620" s="2"/>
    </row>
    <row r="621" spans="4:4" ht="12.75" x14ac:dyDescent="0.15">
      <c r="D621" s="2"/>
    </row>
    <row r="622" spans="4:4" ht="12.75" x14ac:dyDescent="0.15">
      <c r="D622" s="2"/>
    </row>
    <row r="623" spans="4:4" ht="12.75" x14ac:dyDescent="0.15">
      <c r="D623" s="2"/>
    </row>
    <row r="624" spans="4:4" ht="12.75" x14ac:dyDescent="0.15">
      <c r="D624" s="2"/>
    </row>
    <row r="625" spans="4:4" ht="12.75" x14ac:dyDescent="0.15">
      <c r="D625" s="2"/>
    </row>
    <row r="626" spans="4:4" ht="12.75" x14ac:dyDescent="0.15">
      <c r="D626" s="2"/>
    </row>
    <row r="627" spans="4:4" ht="12.75" x14ac:dyDescent="0.15">
      <c r="D627" s="2"/>
    </row>
    <row r="628" spans="4:4" ht="12.75" x14ac:dyDescent="0.15">
      <c r="D628" s="2"/>
    </row>
    <row r="629" spans="4:4" ht="12.75" x14ac:dyDescent="0.15">
      <c r="D629" s="2"/>
    </row>
    <row r="630" spans="4:4" ht="12.75" x14ac:dyDescent="0.15">
      <c r="D630" s="2"/>
    </row>
    <row r="631" spans="4:4" ht="12.75" x14ac:dyDescent="0.15">
      <c r="D631" s="2"/>
    </row>
    <row r="632" spans="4:4" ht="12.75" x14ac:dyDescent="0.15">
      <c r="D632" s="2"/>
    </row>
    <row r="633" spans="4:4" ht="12.75" x14ac:dyDescent="0.15">
      <c r="D633" s="2"/>
    </row>
    <row r="634" spans="4:4" ht="12.75" x14ac:dyDescent="0.15">
      <c r="D634" s="2"/>
    </row>
    <row r="635" spans="4:4" ht="12.75" x14ac:dyDescent="0.15">
      <c r="D635" s="2"/>
    </row>
    <row r="636" spans="4:4" ht="12.75" x14ac:dyDescent="0.15">
      <c r="D636" s="2"/>
    </row>
    <row r="637" spans="4:4" ht="12.75" x14ac:dyDescent="0.15">
      <c r="D637" s="2"/>
    </row>
    <row r="638" spans="4:4" ht="12.75" x14ac:dyDescent="0.15">
      <c r="D638" s="2"/>
    </row>
    <row r="639" spans="4:4" ht="12.75" x14ac:dyDescent="0.15">
      <c r="D639" s="2"/>
    </row>
    <row r="640" spans="4:4" ht="12.75" x14ac:dyDescent="0.15">
      <c r="D640" s="2"/>
    </row>
    <row r="641" spans="4:4" ht="12.75" x14ac:dyDescent="0.15">
      <c r="D641" s="2"/>
    </row>
    <row r="642" spans="4:4" ht="12.75" x14ac:dyDescent="0.15">
      <c r="D642" s="2"/>
    </row>
    <row r="643" spans="4:4" ht="12.75" x14ac:dyDescent="0.15">
      <c r="D643" s="2"/>
    </row>
    <row r="644" spans="4:4" ht="12.75" x14ac:dyDescent="0.15">
      <c r="D644" s="2"/>
    </row>
    <row r="645" spans="4:4" ht="12.75" x14ac:dyDescent="0.15">
      <c r="D645" s="2"/>
    </row>
    <row r="646" spans="4:4" ht="12.75" x14ac:dyDescent="0.15">
      <c r="D646" s="2"/>
    </row>
    <row r="647" spans="4:4" ht="12.75" x14ac:dyDescent="0.15">
      <c r="D647" s="2"/>
    </row>
    <row r="648" spans="4:4" ht="12.75" x14ac:dyDescent="0.15">
      <c r="D648" s="2"/>
    </row>
    <row r="649" spans="4:4" ht="12.75" x14ac:dyDescent="0.15">
      <c r="D649" s="2"/>
    </row>
    <row r="650" spans="4:4" ht="12.75" x14ac:dyDescent="0.15">
      <c r="D650" s="2"/>
    </row>
    <row r="651" spans="4:4" ht="12.75" x14ac:dyDescent="0.15">
      <c r="D651" s="2"/>
    </row>
    <row r="652" spans="4:4" ht="12.75" x14ac:dyDescent="0.15">
      <c r="D652" s="2"/>
    </row>
    <row r="653" spans="4:4" ht="12.75" x14ac:dyDescent="0.15">
      <c r="D653" s="2"/>
    </row>
    <row r="654" spans="4:4" ht="12.75" x14ac:dyDescent="0.15">
      <c r="D654" s="2"/>
    </row>
    <row r="655" spans="4:4" ht="12.75" x14ac:dyDescent="0.15">
      <c r="D655" s="2"/>
    </row>
    <row r="656" spans="4:4" ht="12.75" x14ac:dyDescent="0.15">
      <c r="D656" s="2"/>
    </row>
    <row r="657" spans="4:4" ht="12.75" x14ac:dyDescent="0.15">
      <c r="D657" s="2"/>
    </row>
    <row r="658" spans="4:4" ht="12.75" x14ac:dyDescent="0.15">
      <c r="D658" s="2"/>
    </row>
    <row r="659" spans="4:4" ht="12.75" x14ac:dyDescent="0.15">
      <c r="D659" s="2"/>
    </row>
    <row r="660" spans="4:4" ht="12.75" x14ac:dyDescent="0.15">
      <c r="D660" s="2"/>
    </row>
    <row r="661" spans="4:4" ht="12.75" x14ac:dyDescent="0.15">
      <c r="D661" s="2"/>
    </row>
    <row r="662" spans="4:4" ht="12.75" x14ac:dyDescent="0.15">
      <c r="D662" s="2"/>
    </row>
    <row r="663" spans="4:4" ht="12.75" x14ac:dyDescent="0.15">
      <c r="D663" s="2"/>
    </row>
    <row r="664" spans="4:4" ht="12.75" x14ac:dyDescent="0.15">
      <c r="D664" s="2"/>
    </row>
    <row r="665" spans="4:4" ht="12.75" x14ac:dyDescent="0.15">
      <c r="D665" s="2"/>
    </row>
    <row r="666" spans="4:4" ht="12.75" x14ac:dyDescent="0.15">
      <c r="D666" s="2"/>
    </row>
    <row r="667" spans="4:4" ht="12.75" x14ac:dyDescent="0.15">
      <c r="D667" s="2"/>
    </row>
    <row r="668" spans="4:4" ht="12.75" x14ac:dyDescent="0.15">
      <c r="D668" s="2"/>
    </row>
    <row r="669" spans="4:4" ht="12.75" x14ac:dyDescent="0.15">
      <c r="D669" s="2"/>
    </row>
    <row r="670" spans="4:4" ht="12.75" x14ac:dyDescent="0.15">
      <c r="D670" s="2"/>
    </row>
    <row r="671" spans="4:4" ht="12.75" x14ac:dyDescent="0.15">
      <c r="D671" s="2"/>
    </row>
    <row r="672" spans="4:4" ht="12.75" x14ac:dyDescent="0.15">
      <c r="D672" s="2"/>
    </row>
    <row r="673" spans="4:4" ht="12.75" x14ac:dyDescent="0.15">
      <c r="D673" s="2"/>
    </row>
    <row r="674" spans="4:4" ht="12.75" x14ac:dyDescent="0.15">
      <c r="D674" s="2"/>
    </row>
    <row r="675" spans="4:4" ht="12.75" x14ac:dyDescent="0.15">
      <c r="D675" s="2"/>
    </row>
    <row r="676" spans="4:4" ht="12.75" x14ac:dyDescent="0.15">
      <c r="D676" s="2"/>
    </row>
    <row r="677" spans="4:4" ht="12.75" x14ac:dyDescent="0.15">
      <c r="D677" s="2"/>
    </row>
    <row r="678" spans="4:4" ht="12.75" x14ac:dyDescent="0.15">
      <c r="D678" s="2"/>
    </row>
    <row r="679" spans="4:4" ht="12.75" x14ac:dyDescent="0.15">
      <c r="D679" s="2"/>
    </row>
    <row r="680" spans="4:4" ht="12.75" x14ac:dyDescent="0.15">
      <c r="D680" s="2"/>
    </row>
    <row r="681" spans="4:4" ht="12.75" x14ac:dyDescent="0.15">
      <c r="D681" s="2"/>
    </row>
    <row r="682" spans="4:4" ht="12.75" x14ac:dyDescent="0.15">
      <c r="D682" s="2"/>
    </row>
    <row r="683" spans="4:4" ht="12.75" x14ac:dyDescent="0.15">
      <c r="D683" s="2"/>
    </row>
    <row r="684" spans="4:4" ht="12.75" x14ac:dyDescent="0.15">
      <c r="D684" s="2"/>
    </row>
    <row r="685" spans="4:4" ht="12.75" x14ac:dyDescent="0.15">
      <c r="D685" s="2"/>
    </row>
    <row r="686" spans="4:4" ht="12.75" x14ac:dyDescent="0.15">
      <c r="D686" s="2"/>
    </row>
    <row r="687" spans="4:4" ht="12.75" x14ac:dyDescent="0.15">
      <c r="D687" s="2"/>
    </row>
    <row r="688" spans="4:4" ht="12.75" x14ac:dyDescent="0.15">
      <c r="D688" s="2"/>
    </row>
    <row r="689" spans="4:4" ht="12.75" x14ac:dyDescent="0.15">
      <c r="D689" s="2"/>
    </row>
    <row r="690" spans="4:4" ht="12.75" x14ac:dyDescent="0.15">
      <c r="D690" s="2"/>
    </row>
    <row r="691" spans="4:4" ht="12.75" x14ac:dyDescent="0.15">
      <c r="D691" s="2"/>
    </row>
    <row r="692" spans="4:4" ht="12.75" x14ac:dyDescent="0.15">
      <c r="D692" s="2"/>
    </row>
    <row r="693" spans="4:4" ht="12.75" x14ac:dyDescent="0.15">
      <c r="D693" s="2"/>
    </row>
    <row r="694" spans="4:4" ht="12.75" x14ac:dyDescent="0.15">
      <c r="D694" s="2"/>
    </row>
    <row r="695" spans="4:4" ht="12.75" x14ac:dyDescent="0.15">
      <c r="D695" s="2"/>
    </row>
    <row r="696" spans="4:4" ht="12.75" x14ac:dyDescent="0.15">
      <c r="D696" s="2"/>
    </row>
    <row r="697" spans="4:4" ht="12.75" x14ac:dyDescent="0.15">
      <c r="D697" s="2"/>
    </row>
    <row r="698" spans="4:4" ht="12.75" x14ac:dyDescent="0.15">
      <c r="D698" s="2"/>
    </row>
    <row r="699" spans="4:4" ht="12.75" x14ac:dyDescent="0.15">
      <c r="D699" s="2"/>
    </row>
    <row r="700" spans="4:4" ht="12.75" x14ac:dyDescent="0.15">
      <c r="D700" s="2"/>
    </row>
    <row r="701" spans="4:4" ht="12.75" x14ac:dyDescent="0.15">
      <c r="D701" s="2"/>
    </row>
    <row r="702" spans="4:4" ht="12.75" x14ac:dyDescent="0.15">
      <c r="D702" s="2"/>
    </row>
    <row r="703" spans="4:4" ht="12.75" x14ac:dyDescent="0.15">
      <c r="D703" s="2"/>
    </row>
    <row r="704" spans="4:4" ht="12.75" x14ac:dyDescent="0.15">
      <c r="D704" s="2"/>
    </row>
    <row r="705" spans="4:4" ht="12.75" x14ac:dyDescent="0.15">
      <c r="D705" s="2"/>
    </row>
    <row r="706" spans="4:4" ht="12.75" x14ac:dyDescent="0.15">
      <c r="D706" s="2"/>
    </row>
    <row r="707" spans="4:4" ht="12.75" x14ac:dyDescent="0.15">
      <c r="D707" s="2"/>
    </row>
    <row r="708" spans="4:4" ht="12.75" x14ac:dyDescent="0.15">
      <c r="D708" s="2"/>
    </row>
    <row r="709" spans="4:4" ht="12.75" x14ac:dyDescent="0.15">
      <c r="D709" s="2"/>
    </row>
    <row r="710" spans="4:4" ht="12.75" x14ac:dyDescent="0.15">
      <c r="D710" s="2"/>
    </row>
    <row r="711" spans="4:4" ht="12.75" x14ac:dyDescent="0.15">
      <c r="D711" s="2"/>
    </row>
    <row r="712" spans="4:4" ht="12.75" x14ac:dyDescent="0.15">
      <c r="D712" s="2"/>
    </row>
    <row r="713" spans="4:4" ht="12.75" x14ac:dyDescent="0.15">
      <c r="D713" s="2"/>
    </row>
    <row r="714" spans="4:4" ht="12.75" x14ac:dyDescent="0.15">
      <c r="D714" s="2"/>
    </row>
    <row r="715" spans="4:4" ht="12.75" x14ac:dyDescent="0.15">
      <c r="D715" s="2"/>
    </row>
    <row r="716" spans="4:4" ht="12.75" x14ac:dyDescent="0.15">
      <c r="D716" s="2"/>
    </row>
    <row r="717" spans="4:4" ht="12.75" x14ac:dyDescent="0.15">
      <c r="D717" s="2"/>
    </row>
    <row r="718" spans="4:4" ht="12.75" x14ac:dyDescent="0.15">
      <c r="D718" s="2"/>
    </row>
    <row r="719" spans="4:4" ht="12.75" x14ac:dyDescent="0.15">
      <c r="D719" s="2"/>
    </row>
    <row r="720" spans="4:4" ht="12.75" x14ac:dyDescent="0.15">
      <c r="D720" s="2"/>
    </row>
    <row r="721" spans="4:4" ht="12.75" x14ac:dyDescent="0.15">
      <c r="D721" s="2"/>
    </row>
    <row r="722" spans="4:4" ht="12.75" x14ac:dyDescent="0.15">
      <c r="D722" s="2"/>
    </row>
    <row r="723" spans="4:4" ht="12.75" x14ac:dyDescent="0.15">
      <c r="D723" s="2"/>
    </row>
    <row r="724" spans="4:4" ht="12.75" x14ac:dyDescent="0.15">
      <c r="D724" s="2"/>
    </row>
    <row r="725" spans="4:4" ht="12.75" x14ac:dyDescent="0.15">
      <c r="D725" s="2"/>
    </row>
    <row r="726" spans="4:4" ht="12.75" x14ac:dyDescent="0.15">
      <c r="D726" s="2"/>
    </row>
    <row r="727" spans="4:4" ht="12.75" x14ac:dyDescent="0.15">
      <c r="D727" s="2"/>
    </row>
    <row r="728" spans="4:4" ht="12.75" x14ac:dyDescent="0.15">
      <c r="D728" s="2"/>
    </row>
    <row r="729" spans="4:4" ht="12.75" x14ac:dyDescent="0.15">
      <c r="D729" s="2"/>
    </row>
    <row r="730" spans="4:4" ht="12.75" x14ac:dyDescent="0.15">
      <c r="D730" s="2"/>
    </row>
    <row r="731" spans="4:4" ht="12.75" x14ac:dyDescent="0.15">
      <c r="D731" s="2"/>
    </row>
    <row r="732" spans="4:4" ht="12.75" x14ac:dyDescent="0.15">
      <c r="D732" s="2"/>
    </row>
    <row r="733" spans="4:4" ht="12.75" x14ac:dyDescent="0.15">
      <c r="D733" s="2"/>
    </row>
    <row r="734" spans="4:4" ht="12.75" x14ac:dyDescent="0.15">
      <c r="D734" s="2"/>
    </row>
    <row r="735" spans="4:4" ht="12.75" x14ac:dyDescent="0.15">
      <c r="D735" s="2"/>
    </row>
    <row r="736" spans="4:4" ht="12.75" x14ac:dyDescent="0.15">
      <c r="D736" s="2"/>
    </row>
    <row r="737" spans="4:4" ht="12.75" x14ac:dyDescent="0.15">
      <c r="D737" s="2"/>
    </row>
    <row r="738" spans="4:4" ht="12.75" x14ac:dyDescent="0.15">
      <c r="D738" s="2"/>
    </row>
    <row r="739" spans="4:4" ht="12.75" x14ac:dyDescent="0.15">
      <c r="D739" s="2"/>
    </row>
    <row r="740" spans="4:4" ht="12.75" x14ac:dyDescent="0.15">
      <c r="D740" s="2"/>
    </row>
    <row r="741" spans="4:4" ht="12.75" x14ac:dyDescent="0.15">
      <c r="D741" s="2"/>
    </row>
    <row r="742" spans="4:4" ht="12.75" x14ac:dyDescent="0.15">
      <c r="D742" s="2"/>
    </row>
    <row r="743" spans="4:4" ht="12.75" x14ac:dyDescent="0.15">
      <c r="D743" s="2"/>
    </row>
    <row r="744" spans="4:4" ht="12.75" x14ac:dyDescent="0.15">
      <c r="D744" s="2"/>
    </row>
    <row r="745" spans="4:4" ht="12.75" x14ac:dyDescent="0.15">
      <c r="D745" s="2"/>
    </row>
    <row r="746" spans="4:4" ht="12.75" x14ac:dyDescent="0.15">
      <c r="D746" s="2"/>
    </row>
    <row r="747" spans="4:4" ht="12.75" x14ac:dyDescent="0.15">
      <c r="D747" s="2"/>
    </row>
    <row r="748" spans="4:4" ht="12.75" x14ac:dyDescent="0.15">
      <c r="D748" s="2"/>
    </row>
    <row r="749" spans="4:4" ht="12.75" x14ac:dyDescent="0.15">
      <c r="D749" s="2"/>
    </row>
    <row r="750" spans="4:4" ht="12.75" x14ac:dyDescent="0.15">
      <c r="D750" s="2"/>
    </row>
    <row r="751" spans="4:4" ht="12.75" x14ac:dyDescent="0.15">
      <c r="D751" s="2"/>
    </row>
    <row r="752" spans="4:4" ht="12.75" x14ac:dyDescent="0.15">
      <c r="D752" s="2"/>
    </row>
    <row r="753" spans="4:4" ht="12.75" x14ac:dyDescent="0.15">
      <c r="D753" s="2"/>
    </row>
    <row r="754" spans="4:4" ht="12.75" x14ac:dyDescent="0.15">
      <c r="D754" s="2"/>
    </row>
    <row r="755" spans="4:4" ht="12.75" x14ac:dyDescent="0.15">
      <c r="D755" s="2"/>
    </row>
    <row r="756" spans="4:4" ht="12.75" x14ac:dyDescent="0.15">
      <c r="D756" s="2"/>
    </row>
    <row r="757" spans="4:4" ht="12.75" x14ac:dyDescent="0.15">
      <c r="D757" s="2"/>
    </row>
    <row r="758" spans="4:4" ht="12.75" x14ac:dyDescent="0.15">
      <c r="D758" s="2"/>
    </row>
    <row r="759" spans="4:4" ht="12.75" x14ac:dyDescent="0.15">
      <c r="D759" s="2"/>
    </row>
    <row r="760" spans="4:4" ht="12.75" x14ac:dyDescent="0.15">
      <c r="D760" s="2"/>
    </row>
    <row r="761" spans="4:4" ht="12.75" x14ac:dyDescent="0.15">
      <c r="D761" s="2"/>
    </row>
    <row r="762" spans="4:4" ht="12.75" x14ac:dyDescent="0.15">
      <c r="D762" s="2"/>
    </row>
    <row r="763" spans="4:4" ht="12.75" x14ac:dyDescent="0.15">
      <c r="D763" s="2"/>
    </row>
    <row r="764" spans="4:4" ht="12.75" x14ac:dyDescent="0.15">
      <c r="D764" s="2"/>
    </row>
    <row r="765" spans="4:4" ht="12.75" x14ac:dyDescent="0.15">
      <c r="D765" s="2"/>
    </row>
    <row r="766" spans="4:4" ht="12.75" x14ac:dyDescent="0.15">
      <c r="D766" s="2"/>
    </row>
    <row r="767" spans="4:4" ht="12.75" x14ac:dyDescent="0.15">
      <c r="D767" s="2"/>
    </row>
    <row r="768" spans="4:4" ht="12.75" x14ac:dyDescent="0.15">
      <c r="D768" s="2"/>
    </row>
    <row r="769" spans="4:4" ht="12.75" x14ac:dyDescent="0.15">
      <c r="D769" s="2"/>
    </row>
    <row r="770" spans="4:4" ht="12.75" x14ac:dyDescent="0.15">
      <c r="D770" s="2"/>
    </row>
    <row r="771" spans="4:4" ht="12.75" x14ac:dyDescent="0.15">
      <c r="D771" s="2"/>
    </row>
    <row r="772" spans="4:4" ht="12.75" x14ac:dyDescent="0.15">
      <c r="D772" s="2"/>
    </row>
    <row r="773" spans="4:4" ht="12.75" x14ac:dyDescent="0.15">
      <c r="D773" s="2"/>
    </row>
    <row r="774" spans="4:4" ht="12.75" x14ac:dyDescent="0.15">
      <c r="D774" s="2"/>
    </row>
    <row r="775" spans="4:4" ht="12.75" x14ac:dyDescent="0.15">
      <c r="D775" s="2"/>
    </row>
    <row r="776" spans="4:4" ht="12.75" x14ac:dyDescent="0.15">
      <c r="D776" s="2"/>
    </row>
    <row r="777" spans="4:4" ht="12.75" x14ac:dyDescent="0.15">
      <c r="D777" s="2"/>
    </row>
    <row r="778" spans="4:4" ht="12.75" x14ac:dyDescent="0.15">
      <c r="D778" s="2"/>
    </row>
    <row r="779" spans="4:4" ht="12.75" x14ac:dyDescent="0.15">
      <c r="D779" s="2"/>
    </row>
    <row r="780" spans="4:4" ht="12.75" x14ac:dyDescent="0.15">
      <c r="D780" s="2"/>
    </row>
    <row r="781" spans="4:4" ht="12.75" x14ac:dyDescent="0.15">
      <c r="D781" s="2"/>
    </row>
    <row r="782" spans="4:4" ht="12.75" x14ac:dyDescent="0.15">
      <c r="D782" s="2"/>
    </row>
    <row r="783" spans="4:4" ht="12.75" x14ac:dyDescent="0.15">
      <c r="D783" s="2"/>
    </row>
    <row r="784" spans="4:4" ht="12.75" x14ac:dyDescent="0.15">
      <c r="D784" s="2"/>
    </row>
    <row r="785" spans="4:4" ht="12.75" x14ac:dyDescent="0.15">
      <c r="D785" s="2"/>
    </row>
    <row r="786" spans="4:4" ht="12.75" x14ac:dyDescent="0.15">
      <c r="D786" s="2"/>
    </row>
    <row r="787" spans="4:4" ht="12.75" x14ac:dyDescent="0.15">
      <c r="D787" s="2"/>
    </row>
    <row r="788" spans="4:4" ht="12.75" x14ac:dyDescent="0.15">
      <c r="D788" s="2"/>
    </row>
    <row r="789" spans="4:4" ht="12.75" x14ac:dyDescent="0.15">
      <c r="D789" s="2"/>
    </row>
    <row r="790" spans="4:4" ht="12.75" x14ac:dyDescent="0.15">
      <c r="D790" s="2"/>
    </row>
    <row r="791" spans="4:4" ht="12.75" x14ac:dyDescent="0.15">
      <c r="D791" s="2"/>
    </row>
    <row r="792" spans="4:4" ht="12.75" x14ac:dyDescent="0.15">
      <c r="D792" s="2"/>
    </row>
    <row r="793" spans="4:4" ht="12.75" x14ac:dyDescent="0.15">
      <c r="D793" s="2"/>
    </row>
    <row r="794" spans="4:4" ht="12.75" x14ac:dyDescent="0.15">
      <c r="D794" s="2"/>
    </row>
    <row r="795" spans="4:4" ht="12.75" x14ac:dyDescent="0.15">
      <c r="D795" s="2"/>
    </row>
    <row r="796" spans="4:4" ht="12.75" x14ac:dyDescent="0.15">
      <c r="D796" s="2"/>
    </row>
    <row r="797" spans="4:4" ht="12.75" x14ac:dyDescent="0.15">
      <c r="D797" s="2"/>
    </row>
    <row r="798" spans="4:4" ht="12.75" x14ac:dyDescent="0.15">
      <c r="D798" s="2"/>
    </row>
    <row r="799" spans="4:4" ht="12.75" x14ac:dyDescent="0.15">
      <c r="D799" s="2"/>
    </row>
    <row r="800" spans="4:4" ht="12.75" x14ac:dyDescent="0.15">
      <c r="D800" s="2"/>
    </row>
    <row r="801" spans="4:4" ht="12.75" x14ac:dyDescent="0.15">
      <c r="D801" s="2"/>
    </row>
    <row r="802" spans="4:4" ht="12.75" x14ac:dyDescent="0.15">
      <c r="D802" s="2"/>
    </row>
    <row r="803" spans="4:4" ht="12.75" x14ac:dyDescent="0.15">
      <c r="D803" s="2"/>
    </row>
    <row r="804" spans="4:4" ht="12.75" x14ac:dyDescent="0.15">
      <c r="D804" s="2"/>
    </row>
    <row r="805" spans="4:4" ht="12.75" x14ac:dyDescent="0.15">
      <c r="D805" s="2"/>
    </row>
    <row r="806" spans="4:4" ht="12.75" x14ac:dyDescent="0.15">
      <c r="D806" s="2"/>
    </row>
    <row r="807" spans="4:4" ht="12.75" x14ac:dyDescent="0.15">
      <c r="D807" s="2"/>
    </row>
    <row r="808" spans="4:4" ht="12.75" x14ac:dyDescent="0.15">
      <c r="D808" s="2"/>
    </row>
    <row r="809" spans="4:4" ht="12.75" x14ac:dyDescent="0.15">
      <c r="D809" s="2"/>
    </row>
    <row r="810" spans="4:4" ht="12.75" x14ac:dyDescent="0.15">
      <c r="D810" s="2"/>
    </row>
    <row r="811" spans="4:4" ht="12.75" x14ac:dyDescent="0.15">
      <c r="D811" s="2"/>
    </row>
    <row r="812" spans="4:4" ht="12.75" x14ac:dyDescent="0.15">
      <c r="D812" s="2"/>
    </row>
    <row r="813" spans="4:4" ht="12.75" x14ac:dyDescent="0.15">
      <c r="D813" s="2"/>
    </row>
    <row r="814" spans="4:4" ht="12.75" x14ac:dyDescent="0.15">
      <c r="D814" s="2"/>
    </row>
    <row r="815" spans="4:4" ht="12.75" x14ac:dyDescent="0.15">
      <c r="D815" s="2"/>
    </row>
    <row r="816" spans="4:4" ht="12.75" x14ac:dyDescent="0.15">
      <c r="D816" s="2"/>
    </row>
    <row r="817" spans="4:4" ht="12.75" x14ac:dyDescent="0.15">
      <c r="D817" s="2"/>
    </row>
    <row r="818" spans="4:4" ht="12.75" x14ac:dyDescent="0.15">
      <c r="D818" s="2"/>
    </row>
    <row r="819" spans="4:4" ht="12.75" x14ac:dyDescent="0.15">
      <c r="D819" s="2"/>
    </row>
    <row r="820" spans="4:4" ht="12.75" x14ac:dyDescent="0.15">
      <c r="D820" s="2"/>
    </row>
    <row r="821" spans="4:4" ht="12.75" x14ac:dyDescent="0.15">
      <c r="D821" s="2"/>
    </row>
    <row r="822" spans="4:4" ht="12.75" x14ac:dyDescent="0.15">
      <c r="D822" s="2"/>
    </row>
    <row r="823" spans="4:4" ht="12.75" x14ac:dyDescent="0.15">
      <c r="D823" s="2"/>
    </row>
    <row r="824" spans="4:4" ht="12.75" x14ac:dyDescent="0.15">
      <c r="D824" s="2"/>
    </row>
    <row r="825" spans="4:4" ht="12.75" x14ac:dyDescent="0.15">
      <c r="D825" s="2"/>
    </row>
    <row r="826" spans="4:4" ht="12.75" x14ac:dyDescent="0.15">
      <c r="D826" s="2"/>
    </row>
    <row r="827" spans="4:4" ht="12.75" x14ac:dyDescent="0.15">
      <c r="D827" s="2"/>
    </row>
    <row r="828" spans="4:4" ht="12.75" x14ac:dyDescent="0.15">
      <c r="D828" s="2"/>
    </row>
    <row r="829" spans="4:4" ht="12.75" x14ac:dyDescent="0.15">
      <c r="D829" s="2"/>
    </row>
    <row r="830" spans="4:4" ht="12.75" x14ac:dyDescent="0.15">
      <c r="D830" s="2"/>
    </row>
    <row r="831" spans="4:4" ht="12.75" x14ac:dyDescent="0.15">
      <c r="D831" s="2"/>
    </row>
    <row r="832" spans="4:4" ht="12.75" x14ac:dyDescent="0.15">
      <c r="D832" s="2"/>
    </row>
    <row r="833" spans="4:4" ht="12.75" x14ac:dyDescent="0.15">
      <c r="D833" s="2"/>
    </row>
    <row r="834" spans="4:4" ht="12.75" x14ac:dyDescent="0.15">
      <c r="D834" s="2"/>
    </row>
    <row r="835" spans="4:4" ht="12.75" x14ac:dyDescent="0.15">
      <c r="D835" s="2"/>
    </row>
    <row r="836" spans="4:4" ht="12.75" x14ac:dyDescent="0.15">
      <c r="D836" s="2"/>
    </row>
    <row r="837" spans="4:4" ht="12.75" x14ac:dyDescent="0.15">
      <c r="D837" s="2"/>
    </row>
    <row r="838" spans="4:4" ht="12.75" x14ac:dyDescent="0.15">
      <c r="D838" s="2"/>
    </row>
    <row r="839" spans="4:4" ht="12.75" x14ac:dyDescent="0.15">
      <c r="D839" s="2"/>
    </row>
    <row r="840" spans="4:4" ht="12.75" x14ac:dyDescent="0.15">
      <c r="D840" s="2"/>
    </row>
    <row r="841" spans="4:4" ht="12.75" x14ac:dyDescent="0.15">
      <c r="D841" s="2"/>
    </row>
    <row r="842" spans="4:4" ht="12.75" x14ac:dyDescent="0.15">
      <c r="D842" s="2"/>
    </row>
    <row r="843" spans="4:4" ht="12.75" x14ac:dyDescent="0.15">
      <c r="D843" s="2"/>
    </row>
    <row r="844" spans="4:4" ht="12.75" x14ac:dyDescent="0.15">
      <c r="D844" s="2"/>
    </row>
    <row r="845" spans="4:4" ht="12.75" x14ac:dyDescent="0.15">
      <c r="D845" s="2"/>
    </row>
    <row r="846" spans="4:4" ht="12.75" x14ac:dyDescent="0.15">
      <c r="D846" s="2"/>
    </row>
    <row r="847" spans="4:4" ht="12.75" x14ac:dyDescent="0.15">
      <c r="D847" s="2"/>
    </row>
    <row r="848" spans="4:4" ht="12.75" x14ac:dyDescent="0.15">
      <c r="D848" s="2"/>
    </row>
    <row r="849" spans="4:4" ht="12.75" x14ac:dyDescent="0.15">
      <c r="D849" s="2"/>
    </row>
    <row r="850" spans="4:4" ht="12.75" x14ac:dyDescent="0.15">
      <c r="D850" s="2"/>
    </row>
    <row r="851" spans="4:4" ht="12.75" x14ac:dyDescent="0.15">
      <c r="D851" s="2"/>
    </row>
    <row r="852" spans="4:4" ht="12.75" x14ac:dyDescent="0.15">
      <c r="D852" s="2"/>
    </row>
    <row r="853" spans="4:4" ht="12.75" x14ac:dyDescent="0.15">
      <c r="D853" s="2"/>
    </row>
    <row r="854" spans="4:4" ht="12.75" x14ac:dyDescent="0.15">
      <c r="D854" s="2"/>
    </row>
    <row r="855" spans="4:4" ht="12.75" x14ac:dyDescent="0.15">
      <c r="D855" s="2"/>
    </row>
    <row r="856" spans="4:4" ht="12.75" x14ac:dyDescent="0.15">
      <c r="D856" s="2"/>
    </row>
    <row r="857" spans="4:4" ht="12.75" x14ac:dyDescent="0.15">
      <c r="D857" s="2"/>
    </row>
    <row r="858" spans="4:4" ht="12.75" x14ac:dyDescent="0.15">
      <c r="D858" s="2"/>
    </row>
    <row r="859" spans="4:4" ht="12.75" x14ac:dyDescent="0.15">
      <c r="D859" s="2"/>
    </row>
    <row r="860" spans="4:4" ht="12.75" x14ac:dyDescent="0.15">
      <c r="D860" s="2"/>
    </row>
    <row r="861" spans="4:4" ht="12.75" x14ac:dyDescent="0.15">
      <c r="D861" s="2"/>
    </row>
    <row r="862" spans="4:4" ht="12.75" x14ac:dyDescent="0.15">
      <c r="D862" s="2"/>
    </row>
    <row r="863" spans="4:4" ht="12.75" x14ac:dyDescent="0.15">
      <c r="D863" s="2"/>
    </row>
    <row r="864" spans="4:4" ht="12.75" x14ac:dyDescent="0.15">
      <c r="D864" s="2"/>
    </row>
    <row r="865" spans="4:4" ht="12.75" x14ac:dyDescent="0.15">
      <c r="D865" s="2"/>
    </row>
    <row r="866" spans="4:4" ht="12.75" x14ac:dyDescent="0.15">
      <c r="D866" s="2"/>
    </row>
    <row r="867" spans="4:4" ht="12.75" x14ac:dyDescent="0.15">
      <c r="D867" s="2"/>
    </row>
    <row r="868" spans="4:4" ht="12.75" x14ac:dyDescent="0.15">
      <c r="D868" s="2"/>
    </row>
    <row r="869" spans="4:4" ht="12.75" x14ac:dyDescent="0.15">
      <c r="D869" s="2"/>
    </row>
    <row r="870" spans="4:4" ht="12.75" x14ac:dyDescent="0.15">
      <c r="D870" s="2"/>
    </row>
    <row r="871" spans="4:4" ht="12.75" x14ac:dyDescent="0.15">
      <c r="D871" s="2"/>
    </row>
    <row r="872" spans="4:4" ht="12.75" x14ac:dyDescent="0.15">
      <c r="D872" s="2"/>
    </row>
    <row r="873" spans="4:4" ht="12.75" x14ac:dyDescent="0.15">
      <c r="D873" s="2"/>
    </row>
    <row r="874" spans="4:4" ht="12.75" x14ac:dyDescent="0.15">
      <c r="D874" s="2"/>
    </row>
    <row r="875" spans="4:4" ht="12.75" x14ac:dyDescent="0.15">
      <c r="D875" s="2"/>
    </row>
    <row r="876" spans="4:4" ht="12.75" x14ac:dyDescent="0.15">
      <c r="D876" s="2"/>
    </row>
    <row r="877" spans="4:4" ht="12.75" x14ac:dyDescent="0.15">
      <c r="D877" s="2"/>
    </row>
    <row r="878" spans="4:4" ht="12.75" x14ac:dyDescent="0.15">
      <c r="D878" s="2"/>
    </row>
    <row r="879" spans="4:4" ht="12.75" x14ac:dyDescent="0.15">
      <c r="D879" s="2"/>
    </row>
    <row r="880" spans="4:4" ht="12.75" x14ac:dyDescent="0.15">
      <c r="D880" s="2"/>
    </row>
    <row r="881" spans="4:4" ht="12.75" x14ac:dyDescent="0.15">
      <c r="D881" s="2"/>
    </row>
    <row r="882" spans="4:4" ht="12.75" x14ac:dyDescent="0.15">
      <c r="D882" s="2"/>
    </row>
    <row r="883" spans="4:4" ht="12.75" x14ac:dyDescent="0.15">
      <c r="D883" s="2"/>
    </row>
    <row r="884" spans="4:4" ht="12.75" x14ac:dyDescent="0.15">
      <c r="D884" s="2"/>
    </row>
    <row r="885" spans="4:4" ht="12.75" x14ac:dyDescent="0.15">
      <c r="D885" s="2"/>
    </row>
    <row r="886" spans="4:4" ht="12.75" x14ac:dyDescent="0.15">
      <c r="D886" s="2"/>
    </row>
    <row r="887" spans="4:4" ht="12.75" x14ac:dyDescent="0.15">
      <c r="D887" s="2"/>
    </row>
    <row r="888" spans="4:4" ht="12.75" x14ac:dyDescent="0.15">
      <c r="D888" s="2"/>
    </row>
    <row r="889" spans="4:4" ht="12.75" x14ac:dyDescent="0.15">
      <c r="D889" s="2"/>
    </row>
    <row r="890" spans="4:4" ht="12.75" x14ac:dyDescent="0.15">
      <c r="D890" s="2"/>
    </row>
    <row r="891" spans="4:4" ht="12.75" x14ac:dyDescent="0.15">
      <c r="D891" s="2"/>
    </row>
    <row r="892" spans="4:4" ht="12.75" x14ac:dyDescent="0.15">
      <c r="D892" s="2"/>
    </row>
    <row r="893" spans="4:4" ht="12.75" x14ac:dyDescent="0.15">
      <c r="D893" s="2"/>
    </row>
    <row r="894" spans="4:4" ht="12.75" x14ac:dyDescent="0.15">
      <c r="D894" s="2"/>
    </row>
    <row r="895" spans="4:4" ht="12.75" x14ac:dyDescent="0.15">
      <c r="D895" s="2"/>
    </row>
    <row r="896" spans="4:4" ht="12.75" x14ac:dyDescent="0.15">
      <c r="D896" s="2"/>
    </row>
    <row r="897" spans="4:4" ht="12.75" x14ac:dyDescent="0.15">
      <c r="D897" s="2"/>
    </row>
    <row r="898" spans="4:4" ht="12.75" x14ac:dyDescent="0.15">
      <c r="D898" s="2"/>
    </row>
    <row r="899" spans="4:4" ht="12.75" x14ac:dyDescent="0.15">
      <c r="D899" s="2"/>
    </row>
    <row r="900" spans="4:4" ht="12.75" x14ac:dyDescent="0.15">
      <c r="D900" s="2"/>
    </row>
    <row r="901" spans="4:4" ht="12.75" x14ac:dyDescent="0.15">
      <c r="D901" s="2"/>
    </row>
    <row r="902" spans="4:4" ht="12.75" x14ac:dyDescent="0.15">
      <c r="D902" s="2"/>
    </row>
    <row r="903" spans="4:4" ht="12.75" x14ac:dyDescent="0.15">
      <c r="D903" s="2"/>
    </row>
    <row r="904" spans="4:4" ht="12.75" x14ac:dyDescent="0.15">
      <c r="D904" s="2"/>
    </row>
    <row r="905" spans="4:4" ht="12.75" x14ac:dyDescent="0.15">
      <c r="D905" s="2"/>
    </row>
    <row r="906" spans="4:4" ht="12.75" x14ac:dyDescent="0.15">
      <c r="D906" s="2"/>
    </row>
    <row r="907" spans="4:4" ht="12.75" x14ac:dyDescent="0.15">
      <c r="D907" s="2"/>
    </row>
    <row r="908" spans="4:4" ht="12.75" x14ac:dyDescent="0.15">
      <c r="D908" s="2"/>
    </row>
    <row r="909" spans="4:4" ht="12.75" x14ac:dyDescent="0.15">
      <c r="D909" s="2"/>
    </row>
    <row r="910" spans="4:4" ht="12.75" x14ac:dyDescent="0.15">
      <c r="D910" s="2"/>
    </row>
    <row r="911" spans="4:4" ht="12.75" x14ac:dyDescent="0.15">
      <c r="D911" s="2"/>
    </row>
    <row r="912" spans="4:4" ht="12.75" x14ac:dyDescent="0.15">
      <c r="D912" s="2"/>
    </row>
    <row r="913" spans="4:4" ht="12.75" x14ac:dyDescent="0.15">
      <c r="D913" s="2"/>
    </row>
    <row r="914" spans="4:4" ht="12.75" x14ac:dyDescent="0.15">
      <c r="D914" s="2"/>
    </row>
    <row r="915" spans="4:4" ht="12.75" x14ac:dyDescent="0.15">
      <c r="D915" s="2"/>
    </row>
    <row r="916" spans="4:4" ht="12.75" x14ac:dyDescent="0.15">
      <c r="D916" s="2"/>
    </row>
    <row r="917" spans="4:4" ht="12.75" x14ac:dyDescent="0.15">
      <c r="D917" s="2"/>
    </row>
    <row r="918" spans="4:4" ht="12.75" x14ac:dyDescent="0.15">
      <c r="D918" s="2"/>
    </row>
    <row r="919" spans="4:4" ht="12.75" x14ac:dyDescent="0.15">
      <c r="D919" s="2"/>
    </row>
    <row r="920" spans="4:4" ht="12.75" x14ac:dyDescent="0.15">
      <c r="D920" s="2"/>
    </row>
    <row r="921" spans="4:4" ht="12.75" x14ac:dyDescent="0.15">
      <c r="D921" s="2"/>
    </row>
    <row r="922" spans="4:4" ht="12.75" x14ac:dyDescent="0.15">
      <c r="D922" s="2"/>
    </row>
    <row r="923" spans="4:4" ht="12.75" x14ac:dyDescent="0.15">
      <c r="D923" s="2"/>
    </row>
    <row r="924" spans="4:4" ht="12.75" x14ac:dyDescent="0.15"/>
    <row r="925" spans="4:4" ht="12.75" x14ac:dyDescent="0.15"/>
    <row r="926" spans="4:4" ht="12.75" x14ac:dyDescent="0.15"/>
    <row r="927" spans="4:4" ht="12.75" x14ac:dyDescent="0.15"/>
    <row r="928" spans="4:4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</sheetData>
  <mergeCells count="59"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6:Z26"/>
    <mergeCell ref="N31:R31"/>
    <mergeCell ref="S31:T31"/>
    <mergeCell ref="N32:R32"/>
    <mergeCell ref="S32:T32"/>
    <mergeCell ref="N30:R30"/>
    <mergeCell ref="S30:T30"/>
    <mergeCell ref="N33:R33"/>
    <mergeCell ref="S33:T33"/>
    <mergeCell ref="N34:R34"/>
    <mergeCell ref="S34:T34"/>
    <mergeCell ref="N35:R35"/>
    <mergeCell ref="S35:T35"/>
    <mergeCell ref="N36:R36"/>
    <mergeCell ref="S36:T36"/>
    <mergeCell ref="N37:R37"/>
    <mergeCell ref="S37:T37"/>
    <mergeCell ref="N38:R38"/>
    <mergeCell ref="S38:T38"/>
    <mergeCell ref="N39:R39"/>
    <mergeCell ref="S39:T39"/>
    <mergeCell ref="N40:R40"/>
    <mergeCell ref="S40:T40"/>
    <mergeCell ref="N41:R41"/>
    <mergeCell ref="S41:T41"/>
    <mergeCell ref="N42:R42"/>
    <mergeCell ref="S42:T42"/>
    <mergeCell ref="N46:R46"/>
    <mergeCell ref="S46:T46"/>
    <mergeCell ref="N43:R43"/>
    <mergeCell ref="S43:T43"/>
    <mergeCell ref="N44:R44"/>
    <mergeCell ref="S44:T44"/>
    <mergeCell ref="N45:R45"/>
    <mergeCell ref="S45:T45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B8A9-B3F3-FE4E-A135-C180A5B14BC9}">
  <sheetPr>
    <outlinePr summaryBelow="0" summaryRight="0"/>
    <pageSetUpPr fitToPage="1"/>
  </sheetPr>
  <dimension ref="A1:AH967"/>
  <sheetViews>
    <sheetView showWhiteSpace="0" view="pageLayout" topLeftCell="A6" zoomScaleNormal="70" workbookViewId="0">
      <selection activeCell="B22" sqref="B22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7.28125" style="40" customWidth="1"/>
    <col min="5" max="5" width="6.47265625" style="44" customWidth="1"/>
    <col min="6" max="6" width="7.14453125" style="40" customWidth="1"/>
    <col min="7" max="7" width="4.58203125" style="44" customWidth="1"/>
    <col min="8" max="8" width="4.58203125" style="40" customWidth="1"/>
    <col min="9" max="9" width="6.60546875" style="44" customWidth="1"/>
    <col min="10" max="10" width="6.06640625" style="40" customWidth="1"/>
    <col min="11" max="11" width="6.06640625" style="44" customWidth="1"/>
    <col min="12" max="20" width="4.58203125" style="44" customWidth="1"/>
    <col min="21" max="21" width="4.58203125" style="44" hidden="1" customWidth="1"/>
    <col min="22" max="22" width="4.58203125" style="40" hidden="1" customWidth="1"/>
    <col min="23" max="23" width="4.58203125" style="44" hidden="1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2"/>
      <c r="I1" s="56"/>
    </row>
    <row r="2" spans="1:34" ht="12.75" x14ac:dyDescent="0.15">
      <c r="D2" s="2"/>
    </row>
    <row r="3" spans="1:34" ht="12.75" x14ac:dyDescent="0.15">
      <c r="D3" s="2"/>
    </row>
    <row r="4" spans="1:34" ht="12.75" x14ac:dyDescent="0.15">
      <c r="D4" s="2"/>
    </row>
    <row r="5" spans="1:34" ht="12.75" x14ac:dyDescent="0.15">
      <c r="D5" s="2"/>
    </row>
    <row r="6" spans="1:34" ht="12.75" x14ac:dyDescent="0.15">
      <c r="D6" s="2"/>
    </row>
    <row r="7" spans="1:34" ht="12.75" x14ac:dyDescent="0.15">
      <c r="D7" s="2"/>
    </row>
    <row r="8" spans="1:34" ht="12.75" x14ac:dyDescent="0.15">
      <c r="D8" s="2"/>
    </row>
    <row r="9" spans="1:34" ht="12.75" x14ac:dyDescent="0.15">
      <c r="D9" s="2"/>
    </row>
    <row r="10" spans="1:34" ht="12.75" x14ac:dyDescent="0.15">
      <c r="A10" s="2" t="s">
        <v>238</v>
      </c>
      <c r="D10" s="2"/>
    </row>
    <row r="11" spans="1:34" ht="18.600000000000001" customHeight="1" x14ac:dyDescent="0.15">
      <c r="A11" s="58"/>
      <c r="B11" s="32" t="s">
        <v>0</v>
      </c>
      <c r="C11" s="31" t="s">
        <v>1</v>
      </c>
      <c r="D11" s="186" t="s">
        <v>26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81" t="s">
        <v>4</v>
      </c>
      <c r="E12" s="181"/>
      <c r="F12" s="181" t="s">
        <v>5</v>
      </c>
      <c r="G12" s="181"/>
      <c r="H12" s="181" t="s">
        <v>6</v>
      </c>
      <c r="I12" s="181"/>
      <c r="J12" s="181" t="s">
        <v>7</v>
      </c>
      <c r="K12" s="181"/>
      <c r="L12" s="181" t="s">
        <v>8</v>
      </c>
      <c r="M12" s="181"/>
      <c r="N12" s="181" t="s">
        <v>68</v>
      </c>
      <c r="O12" s="181"/>
      <c r="P12" s="181" t="s">
        <v>69</v>
      </c>
      <c r="Q12" s="181"/>
      <c r="R12" s="181" t="s">
        <v>70</v>
      </c>
      <c r="S12" s="181"/>
      <c r="T12" s="181" t="s">
        <v>71</v>
      </c>
      <c r="U12" s="181"/>
      <c r="V12" s="181" t="s">
        <v>72</v>
      </c>
      <c r="W12" s="181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234</v>
      </c>
      <c r="C13" s="4" t="s">
        <v>34</v>
      </c>
      <c r="D13" s="33" t="s">
        <v>81</v>
      </c>
      <c r="E13" s="45" t="s">
        <v>179</v>
      </c>
      <c r="F13" s="33" t="s">
        <v>81</v>
      </c>
      <c r="G13" s="45" t="s">
        <v>140</v>
      </c>
      <c r="H13" s="33" t="s">
        <v>80</v>
      </c>
      <c r="I13" s="45" t="s">
        <v>145</v>
      </c>
      <c r="J13" s="89"/>
      <c r="K13" s="45"/>
      <c r="L13" s="33"/>
      <c r="M13" s="45" t="s">
        <v>130</v>
      </c>
      <c r="N13" s="33"/>
      <c r="O13" s="45"/>
      <c r="P13" s="33"/>
      <c r="Q13" s="45"/>
      <c r="R13" s="33"/>
      <c r="S13" s="45"/>
      <c r="T13" s="33"/>
      <c r="U13" s="45"/>
      <c r="V13" s="33"/>
      <c r="W13" s="45"/>
      <c r="X13" s="29" t="s">
        <v>37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156</v>
      </c>
      <c r="C14" s="4" t="s">
        <v>34</v>
      </c>
      <c r="D14" s="33" t="s">
        <v>239</v>
      </c>
      <c r="E14" s="45" t="s">
        <v>198</v>
      </c>
      <c r="F14" s="33" t="s">
        <v>216</v>
      </c>
      <c r="G14" s="45" t="s">
        <v>240</v>
      </c>
      <c r="H14" s="33" t="s">
        <v>241</v>
      </c>
      <c r="I14" s="45" t="s">
        <v>242</v>
      </c>
      <c r="J14" s="33"/>
      <c r="K14" s="45"/>
      <c r="L14" s="33"/>
      <c r="M14" s="45" t="s">
        <v>130</v>
      </c>
      <c r="N14" s="33"/>
      <c r="O14" s="45"/>
      <c r="P14" s="33"/>
      <c r="Q14" s="45"/>
      <c r="R14" s="33"/>
      <c r="S14" s="45"/>
      <c r="T14" s="33"/>
      <c r="U14" s="45"/>
      <c r="V14" s="33"/>
      <c r="W14" s="45"/>
      <c r="X14" s="29" t="s">
        <v>38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13.5" thickBot="1" x14ac:dyDescent="0.2">
      <c r="A15" s="3" t="s">
        <v>30</v>
      </c>
      <c r="B15" s="30" t="s">
        <v>243</v>
      </c>
      <c r="C15" s="4" t="s">
        <v>34</v>
      </c>
      <c r="D15" s="33" t="s">
        <v>102</v>
      </c>
      <c r="E15" s="45" t="s">
        <v>105</v>
      </c>
      <c r="F15" s="33" t="s">
        <v>83</v>
      </c>
      <c r="G15" s="45" t="s">
        <v>116</v>
      </c>
      <c r="H15" s="33"/>
      <c r="I15" s="45"/>
      <c r="J15" s="33"/>
      <c r="K15" s="45"/>
      <c r="L15" s="33"/>
      <c r="M15" s="45" t="s">
        <v>36</v>
      </c>
      <c r="N15" s="33"/>
      <c r="O15" s="45"/>
      <c r="P15" s="33"/>
      <c r="Q15" s="45"/>
      <c r="R15" s="33"/>
      <c r="S15" s="45"/>
      <c r="T15" s="33"/>
      <c r="U15" s="45"/>
      <c r="V15" s="33"/>
      <c r="W15" s="45"/>
      <c r="X15" s="29" t="s">
        <v>37</v>
      </c>
      <c r="Y15" s="3" t="s">
        <v>42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13.5" thickBot="1" x14ac:dyDescent="0.2">
      <c r="A16" s="3" t="s">
        <v>31</v>
      </c>
      <c r="B16" s="28" t="s">
        <v>244</v>
      </c>
      <c r="C16" s="4" t="s">
        <v>34</v>
      </c>
      <c r="D16" s="33" t="s">
        <v>81</v>
      </c>
      <c r="E16" s="45" t="s">
        <v>82</v>
      </c>
      <c r="F16" s="33"/>
      <c r="G16" s="45"/>
      <c r="H16" s="33"/>
      <c r="I16" s="45"/>
      <c r="J16" s="33"/>
      <c r="K16" s="45"/>
      <c r="L16" s="33"/>
      <c r="M16" s="45" t="s">
        <v>36</v>
      </c>
      <c r="N16" s="33"/>
      <c r="O16" s="45"/>
      <c r="P16" s="33"/>
      <c r="Q16" s="45"/>
      <c r="R16" s="33"/>
      <c r="S16" s="45"/>
      <c r="T16" s="33"/>
      <c r="U16" s="45"/>
      <c r="V16" s="33"/>
      <c r="W16" s="45"/>
      <c r="X16" s="29" t="s">
        <v>39</v>
      </c>
      <c r="Y16" s="3" t="s">
        <v>42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/>
      <c r="B17" s="28"/>
      <c r="C17" s="4"/>
      <c r="D17" s="33"/>
      <c r="E17" s="45"/>
      <c r="F17" s="33"/>
      <c r="G17" s="45"/>
      <c r="H17" s="33"/>
      <c r="I17" s="45"/>
      <c r="J17" s="33"/>
      <c r="K17" s="45"/>
      <c r="L17" s="33"/>
      <c r="M17" s="45"/>
      <c r="N17" s="33"/>
      <c r="O17" s="45"/>
      <c r="P17" s="33"/>
      <c r="Q17" s="45"/>
      <c r="R17" s="33"/>
      <c r="S17" s="45"/>
      <c r="T17" s="33"/>
      <c r="U17" s="45"/>
      <c r="V17" s="33"/>
      <c r="W17" s="45"/>
      <c r="X17" s="29" t="s">
        <v>40</v>
      </c>
      <c r="Y17" s="3" t="s">
        <v>43</v>
      </c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 t="s">
        <v>245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" t="s">
        <v>249</v>
      </c>
      <c r="D19" s="2"/>
      <c r="AB19" s="9"/>
      <c r="AC19" s="10"/>
      <c r="AD19" s="11"/>
      <c r="AE19" s="37"/>
      <c r="AF19" s="49"/>
      <c r="AG19" s="37"/>
      <c r="AH19" s="54"/>
    </row>
    <row r="20" spans="1:34" ht="18.75" customHeight="1" x14ac:dyDescent="0.15">
      <c r="A20" s="58"/>
      <c r="B20" s="32" t="s">
        <v>0</v>
      </c>
      <c r="C20" s="31" t="s">
        <v>1</v>
      </c>
      <c r="D20" s="186" t="s">
        <v>26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31" t="s">
        <v>2</v>
      </c>
      <c r="Y20" s="26" t="s">
        <v>3</v>
      </c>
      <c r="Z20" s="26" t="s">
        <v>25</v>
      </c>
      <c r="AB20" s="9" t="s">
        <v>12</v>
      </c>
      <c r="AC20" s="10"/>
      <c r="AD20" s="11"/>
      <c r="AE20" s="37"/>
      <c r="AF20" s="49"/>
      <c r="AG20" s="37"/>
      <c r="AH20" s="54"/>
    </row>
    <row r="21" spans="1:34" ht="18.75" customHeight="1" thickBot="1" x14ac:dyDescent="0.2">
      <c r="D21" s="181" t="s">
        <v>4</v>
      </c>
      <c r="E21" s="181"/>
      <c r="F21" s="181" t="s">
        <v>5</v>
      </c>
      <c r="G21" s="181"/>
      <c r="H21" s="181" t="s">
        <v>6</v>
      </c>
      <c r="I21" s="181"/>
      <c r="J21" s="181" t="s">
        <v>7</v>
      </c>
      <c r="K21" s="181"/>
      <c r="L21" s="181" t="s">
        <v>8</v>
      </c>
      <c r="M21" s="181"/>
      <c r="N21" s="181" t="s">
        <v>68</v>
      </c>
      <c r="O21" s="181"/>
      <c r="P21" s="181" t="s">
        <v>69</v>
      </c>
      <c r="Q21" s="181"/>
      <c r="R21" s="181" t="s">
        <v>70</v>
      </c>
      <c r="S21" s="181"/>
      <c r="T21" s="181" t="s">
        <v>71</v>
      </c>
      <c r="U21" s="181"/>
      <c r="V21" s="181" t="s">
        <v>72</v>
      </c>
      <c r="W21" s="181"/>
      <c r="X21" s="1"/>
      <c r="Y21" s="1"/>
      <c r="Z21" s="1"/>
      <c r="AB21" s="9" t="s">
        <v>13</v>
      </c>
      <c r="AC21" s="10"/>
      <c r="AD21" s="11"/>
      <c r="AE21" s="37"/>
      <c r="AF21" s="49"/>
      <c r="AG21" s="37"/>
      <c r="AH21" s="54"/>
    </row>
    <row r="22" spans="1:34" ht="24.75" thickBot="1" x14ac:dyDescent="0.2">
      <c r="A22" s="3" t="s">
        <v>27</v>
      </c>
      <c r="B22" s="28" t="s">
        <v>234</v>
      </c>
      <c r="C22" s="4" t="s">
        <v>34</v>
      </c>
      <c r="D22" s="33" t="s">
        <v>81</v>
      </c>
      <c r="E22" s="45" t="s">
        <v>144</v>
      </c>
      <c r="F22" s="33" t="s">
        <v>112</v>
      </c>
      <c r="G22" s="45" t="s">
        <v>167</v>
      </c>
      <c r="H22" s="33" t="s">
        <v>112</v>
      </c>
      <c r="I22" s="45" t="s">
        <v>191</v>
      </c>
      <c r="J22" s="89"/>
      <c r="K22" s="45"/>
      <c r="L22" s="33"/>
      <c r="M22" s="45" t="s">
        <v>130</v>
      </c>
      <c r="N22" s="33"/>
      <c r="O22" s="45"/>
      <c r="P22" s="33"/>
      <c r="Q22" s="45"/>
      <c r="R22" s="33"/>
      <c r="S22" s="45"/>
      <c r="T22" s="33"/>
      <c r="U22" s="45"/>
      <c r="V22" s="33"/>
      <c r="W22" s="45"/>
      <c r="X22" s="29" t="s">
        <v>37</v>
      </c>
      <c r="Y22" s="3" t="s">
        <v>41</v>
      </c>
      <c r="Z22" s="3"/>
      <c r="AB22" s="9"/>
      <c r="AC22" s="10"/>
      <c r="AD22" s="11"/>
      <c r="AE22" s="37"/>
      <c r="AF22" s="49"/>
      <c r="AG22" s="37"/>
      <c r="AH22" s="54"/>
    </row>
    <row r="23" spans="1:34" ht="24.75" thickBot="1" x14ac:dyDescent="0.2">
      <c r="A23" s="3" t="s">
        <v>29</v>
      </c>
      <c r="B23" s="28" t="s">
        <v>156</v>
      </c>
      <c r="C23" s="4" t="s">
        <v>34</v>
      </c>
      <c r="D23" s="33" t="s">
        <v>251</v>
      </c>
      <c r="E23" s="45" t="s">
        <v>214</v>
      </c>
      <c r="F23" s="33" t="s">
        <v>216</v>
      </c>
      <c r="G23" s="45" t="s">
        <v>250</v>
      </c>
      <c r="H23" s="33" t="s">
        <v>241</v>
      </c>
      <c r="I23" s="45" t="s">
        <v>236</v>
      </c>
      <c r="J23" s="33"/>
      <c r="K23" s="45"/>
      <c r="L23" s="33"/>
      <c r="M23" s="45" t="s">
        <v>130</v>
      </c>
      <c r="N23" s="33"/>
      <c r="O23" s="45"/>
      <c r="P23" s="33"/>
      <c r="Q23" s="45"/>
      <c r="R23" s="33"/>
      <c r="S23" s="45"/>
      <c r="T23" s="33"/>
      <c r="U23" s="45"/>
      <c r="V23" s="33"/>
      <c r="W23" s="45"/>
      <c r="X23" s="29" t="s">
        <v>38</v>
      </c>
      <c r="Y23" s="3" t="s">
        <v>41</v>
      </c>
      <c r="Z23" s="3"/>
      <c r="AB23" s="12" t="s">
        <v>14</v>
      </c>
      <c r="AC23" s="10"/>
      <c r="AD23" s="11"/>
      <c r="AE23" s="37"/>
      <c r="AF23" s="49"/>
      <c r="AG23" s="37"/>
      <c r="AH23" s="54"/>
    </row>
    <row r="24" spans="1:34" ht="24.75" thickBot="1" x14ac:dyDescent="0.2">
      <c r="A24" s="3" t="s">
        <v>30</v>
      </c>
      <c r="B24" s="30" t="s">
        <v>207</v>
      </c>
      <c r="C24" s="4" t="s">
        <v>34</v>
      </c>
      <c r="D24" s="33" t="s">
        <v>81</v>
      </c>
      <c r="E24" s="45" t="s">
        <v>105</v>
      </c>
      <c r="F24" s="33" t="s">
        <v>112</v>
      </c>
      <c r="G24" s="45" t="s">
        <v>116</v>
      </c>
      <c r="H24" s="33" t="s">
        <v>83</v>
      </c>
      <c r="I24" s="45" t="s">
        <v>123</v>
      </c>
      <c r="J24" s="33"/>
      <c r="K24" s="45"/>
      <c r="L24" s="33"/>
      <c r="M24" s="45" t="s">
        <v>36</v>
      </c>
      <c r="N24" s="33"/>
      <c r="O24" s="45"/>
      <c r="P24" s="33"/>
      <c r="Q24" s="45"/>
      <c r="R24" s="33"/>
      <c r="S24" s="45"/>
      <c r="T24" s="33"/>
      <c r="U24" s="45"/>
      <c r="V24" s="33"/>
      <c r="W24" s="45"/>
      <c r="X24" s="29" t="s">
        <v>39</v>
      </c>
      <c r="Y24" s="3" t="s">
        <v>42</v>
      </c>
      <c r="Z24" s="3"/>
      <c r="AB24" s="13" t="s">
        <v>16</v>
      </c>
      <c r="AC24" s="14"/>
      <c r="AD24" s="15"/>
      <c r="AE24" s="38"/>
      <c r="AF24" s="50"/>
      <c r="AG24" s="41"/>
      <c r="AH24" s="54"/>
    </row>
    <row r="25" spans="1:34" ht="24.75" thickBot="1" x14ac:dyDescent="0.2">
      <c r="A25" s="3" t="s">
        <v>31</v>
      </c>
      <c r="B25" s="28" t="s">
        <v>252</v>
      </c>
      <c r="C25" s="4" t="s">
        <v>34</v>
      </c>
      <c r="D25" s="33" t="s">
        <v>81</v>
      </c>
      <c r="E25" s="45" t="s">
        <v>101</v>
      </c>
      <c r="F25" s="33" t="s">
        <v>112</v>
      </c>
      <c r="G25" s="45" t="s">
        <v>253</v>
      </c>
      <c r="H25" s="33" t="s">
        <v>147</v>
      </c>
      <c r="I25" s="45" t="s">
        <v>113</v>
      </c>
      <c r="J25" s="33"/>
      <c r="K25" s="45"/>
      <c r="L25" s="33"/>
      <c r="M25" s="45" t="s">
        <v>36</v>
      </c>
      <c r="N25" s="33"/>
      <c r="O25" s="45"/>
      <c r="P25" s="33"/>
      <c r="Q25" s="45"/>
      <c r="R25" s="33"/>
      <c r="S25" s="45"/>
      <c r="T25" s="33"/>
      <c r="U25" s="45"/>
      <c r="V25" s="33"/>
      <c r="W25" s="45"/>
      <c r="X25" s="29"/>
      <c r="Y25" s="3"/>
      <c r="Z25" s="3"/>
      <c r="AB25" s="16"/>
      <c r="AC25" s="14"/>
      <c r="AD25" s="15"/>
      <c r="AE25" s="38"/>
      <c r="AF25" s="50"/>
      <c r="AG25" s="41"/>
      <c r="AH25" s="54"/>
    </row>
    <row r="26" spans="1:34" ht="19.899999999999999" customHeight="1" x14ac:dyDescent="0.15">
      <c r="A26" s="182"/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B26" s="13" t="s">
        <v>17</v>
      </c>
      <c r="AC26" s="14"/>
      <c r="AD26" s="15"/>
      <c r="AE26" s="38"/>
      <c r="AF26" s="50"/>
      <c r="AG26" s="41"/>
      <c r="AH26" s="54"/>
    </row>
    <row r="27" spans="1:34" ht="19.899999999999999" customHeight="1" x14ac:dyDescent="0.15">
      <c r="A27" s="5"/>
      <c r="B27" s="65"/>
      <c r="C27" s="6"/>
      <c r="D27" s="34"/>
      <c r="E27" s="46"/>
      <c r="F27" s="34"/>
      <c r="G27" s="46"/>
      <c r="H27" s="34"/>
      <c r="I27" s="46"/>
      <c r="J27" s="34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34"/>
      <c r="W27" s="46"/>
      <c r="AB27" s="13" t="s">
        <v>18</v>
      </c>
      <c r="AC27" s="14"/>
      <c r="AD27" s="15"/>
      <c r="AE27" s="38"/>
      <c r="AF27" s="50"/>
      <c r="AG27" s="41"/>
      <c r="AH27" s="54"/>
    </row>
    <row r="28" spans="1:34" ht="19.899999999999999" customHeight="1" x14ac:dyDescent="0.15">
      <c r="D28" s="2"/>
      <c r="AB28" s="13" t="s">
        <v>19</v>
      </c>
      <c r="AC28" s="14"/>
      <c r="AD28" s="15"/>
      <c r="AE28" s="38"/>
      <c r="AF28" s="50"/>
      <c r="AG28" s="41"/>
      <c r="AH28" s="54"/>
    </row>
    <row r="29" spans="1:34" ht="19.899999999999999" customHeight="1" thickBot="1" x14ac:dyDescent="0.2">
      <c r="D29" s="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43"/>
      <c r="W29" s="57"/>
      <c r="AB29" s="13"/>
      <c r="AC29" s="14"/>
      <c r="AD29" s="15"/>
      <c r="AE29" s="38"/>
      <c r="AF29" s="50"/>
      <c r="AG29" s="41"/>
      <c r="AH29" s="54"/>
    </row>
    <row r="30" spans="1:34" ht="24.75" thickBot="1" x14ac:dyDescent="0.2">
      <c r="B30" s="79" t="s">
        <v>0</v>
      </c>
      <c r="C30" s="80" t="s">
        <v>66</v>
      </c>
      <c r="D30" s="81" t="s">
        <v>44</v>
      </c>
      <c r="E30" s="82" t="s">
        <v>45</v>
      </c>
      <c r="F30" s="82" t="s">
        <v>46</v>
      </c>
      <c r="G30" s="82"/>
      <c r="H30" s="82"/>
      <c r="I30" s="82" t="s">
        <v>65</v>
      </c>
      <c r="J30" s="83"/>
      <c r="K30" s="84"/>
      <c r="L30" s="94"/>
      <c r="M30" s="94"/>
      <c r="N30" s="189" t="s">
        <v>75</v>
      </c>
      <c r="O30" s="189"/>
      <c r="P30" s="189"/>
      <c r="Q30" s="189"/>
      <c r="R30" s="189"/>
      <c r="S30" s="189" t="s">
        <v>74</v>
      </c>
      <c r="T30" s="189"/>
      <c r="U30" s="94"/>
      <c r="V30" s="43"/>
      <c r="W30" s="57"/>
      <c r="AB30" s="17" t="s">
        <v>20</v>
      </c>
      <c r="AC30" s="18"/>
      <c r="AD30" s="19"/>
      <c r="AE30" s="39"/>
      <c r="AF30" s="51"/>
      <c r="AG30" s="42"/>
      <c r="AH30" s="55"/>
    </row>
    <row r="31" spans="1:34" ht="26.25" x14ac:dyDescent="0.15">
      <c r="B31" s="70" t="s">
        <v>58</v>
      </c>
      <c r="C31" s="72">
        <f>D31/E31</f>
        <v>1</v>
      </c>
      <c r="D31" s="68">
        <v>65</v>
      </c>
      <c r="E31" s="59">
        <f>$D$31*1</f>
        <v>65</v>
      </c>
      <c r="F31" s="73">
        <v>1</v>
      </c>
      <c r="G31" s="59"/>
      <c r="H31" s="59"/>
      <c r="I31" s="78" t="s">
        <v>63</v>
      </c>
      <c r="J31" s="69" t="s">
        <v>67</v>
      </c>
      <c r="K31" s="60" t="s">
        <v>64</v>
      </c>
      <c r="L31" s="69"/>
      <c r="M31" s="69"/>
      <c r="N31" s="189" t="s">
        <v>90</v>
      </c>
      <c r="O31" s="189"/>
      <c r="P31" s="189"/>
      <c r="Q31" s="189"/>
      <c r="R31" s="189"/>
      <c r="S31" s="189" t="s">
        <v>91</v>
      </c>
      <c r="T31" s="189"/>
      <c r="U31" s="69"/>
      <c r="V31" s="43"/>
      <c r="W31" s="57"/>
      <c r="AC31"/>
      <c r="AD31"/>
      <c r="AE31"/>
      <c r="AF31"/>
      <c r="AG31"/>
      <c r="AH31"/>
    </row>
    <row r="32" spans="1:34" ht="19.899999999999999" customHeight="1" x14ac:dyDescent="0.15">
      <c r="B32" s="70" t="s">
        <v>59</v>
      </c>
      <c r="C32" s="72">
        <f t="shared" ref="C32:C47" si="0">D32/E32</f>
        <v>0.53846153846153844</v>
      </c>
      <c r="D32" s="68">
        <v>3.5</v>
      </c>
      <c r="E32" s="59">
        <f>$D$31*0.1</f>
        <v>6.5</v>
      </c>
      <c r="F32" s="73">
        <v>8</v>
      </c>
      <c r="G32" s="59"/>
      <c r="H32" s="59"/>
      <c r="I32" s="66">
        <v>1</v>
      </c>
      <c r="J32" s="59"/>
      <c r="K32" s="61">
        <f>J32/100*100</f>
        <v>0</v>
      </c>
      <c r="L32" s="59"/>
      <c r="M32" s="59"/>
      <c r="N32" s="189" t="s">
        <v>174</v>
      </c>
      <c r="O32" s="189"/>
      <c r="P32" s="189"/>
      <c r="Q32" s="189"/>
      <c r="R32" s="189"/>
      <c r="S32" s="189" t="s">
        <v>178</v>
      </c>
      <c r="T32" s="189"/>
      <c r="U32" s="59"/>
      <c r="V32" s="43"/>
      <c r="W32" s="57"/>
    </row>
    <row r="33" spans="2:23" ht="19.899999999999999" customHeight="1" x14ac:dyDescent="0.15">
      <c r="B33" s="70" t="s">
        <v>73</v>
      </c>
      <c r="C33" s="72">
        <f t="shared" si="0"/>
        <v>0</v>
      </c>
      <c r="D33" s="68"/>
      <c r="E33" s="59">
        <f>$D$31*0.08</f>
        <v>5.2</v>
      </c>
      <c r="F33" s="73">
        <v>8</v>
      </c>
      <c r="G33" s="59"/>
      <c r="H33" s="59"/>
      <c r="I33" s="66">
        <v>2</v>
      </c>
      <c r="J33" s="59"/>
      <c r="K33" s="61">
        <f>J33/94.3*100</f>
        <v>0</v>
      </c>
      <c r="L33" s="59"/>
      <c r="M33" s="59"/>
      <c r="N33" s="189" t="s">
        <v>176</v>
      </c>
      <c r="O33" s="189"/>
      <c r="P33" s="189"/>
      <c r="Q33" s="189"/>
      <c r="R33" s="189"/>
      <c r="S33" s="189">
        <v>36</v>
      </c>
      <c r="T33" s="189"/>
      <c r="U33" s="59"/>
      <c r="V33" s="43"/>
      <c r="W33" s="57"/>
    </row>
    <row r="34" spans="2:23" ht="19.899999999999999" customHeight="1" x14ac:dyDescent="0.15">
      <c r="B34" s="70" t="s">
        <v>60</v>
      </c>
      <c r="C34" s="72">
        <f t="shared" si="0"/>
        <v>0</v>
      </c>
      <c r="D34" s="68"/>
      <c r="E34" s="59">
        <f>$D$31*0.87</f>
        <v>56.55</v>
      </c>
      <c r="F34" s="73">
        <v>1</v>
      </c>
      <c r="G34" s="59"/>
      <c r="H34" s="59"/>
      <c r="I34" s="66">
        <v>3</v>
      </c>
      <c r="J34" s="59"/>
      <c r="K34" s="61">
        <f>J34/90.6*100</f>
        <v>0</v>
      </c>
      <c r="L34" s="59"/>
      <c r="M34" s="59"/>
      <c r="N34" s="189" t="s">
        <v>190</v>
      </c>
      <c r="O34" s="189"/>
      <c r="P34" s="189"/>
      <c r="Q34" s="189"/>
      <c r="R34" s="189"/>
      <c r="S34" s="189" t="s">
        <v>178</v>
      </c>
      <c r="T34" s="189"/>
      <c r="U34" s="59"/>
    </row>
    <row r="35" spans="2:23" ht="12.75" x14ac:dyDescent="0.15">
      <c r="B35" s="70" t="s">
        <v>47</v>
      </c>
      <c r="C35" s="72">
        <f t="shared" si="0"/>
        <v>0</v>
      </c>
      <c r="D35" s="68"/>
      <c r="E35" s="59">
        <f>$D$31*0.85</f>
        <v>55.25</v>
      </c>
      <c r="F35" s="73">
        <v>1</v>
      </c>
      <c r="G35" s="59"/>
      <c r="H35" s="59"/>
      <c r="I35" s="66">
        <v>4</v>
      </c>
      <c r="J35" s="59"/>
      <c r="K35" s="61">
        <f>J35/88.1*100</f>
        <v>0</v>
      </c>
      <c r="L35" s="59"/>
      <c r="M35" s="59"/>
      <c r="N35" s="189" t="s">
        <v>218</v>
      </c>
      <c r="O35" s="189"/>
      <c r="P35" s="189"/>
      <c r="Q35" s="189"/>
      <c r="R35" s="189"/>
      <c r="S35" s="189">
        <v>34</v>
      </c>
      <c r="T35" s="189"/>
      <c r="U35" s="59"/>
    </row>
    <row r="36" spans="2:23" ht="24" x14ac:dyDescent="0.15">
      <c r="B36" s="70" t="s">
        <v>61</v>
      </c>
      <c r="C36" s="72">
        <f t="shared" si="0"/>
        <v>0.69930069930069927</v>
      </c>
      <c r="D36" s="68">
        <v>30</v>
      </c>
      <c r="E36" s="59">
        <f>$D$31*0.66</f>
        <v>42.9</v>
      </c>
      <c r="F36" s="73">
        <v>1</v>
      </c>
      <c r="G36" s="59"/>
      <c r="H36" s="59"/>
      <c r="I36" s="66">
        <v>5</v>
      </c>
      <c r="J36" s="59"/>
      <c r="K36" s="61">
        <f>J36/85.6*100</f>
        <v>0</v>
      </c>
      <c r="L36" s="59"/>
      <c r="M36" s="59"/>
      <c r="N36" s="189" t="s">
        <v>221</v>
      </c>
      <c r="O36" s="189"/>
      <c r="P36" s="189"/>
      <c r="Q36" s="189"/>
      <c r="R36" s="189"/>
      <c r="S36" s="189" t="s">
        <v>222</v>
      </c>
      <c r="T36" s="189"/>
      <c r="U36" s="59"/>
    </row>
    <row r="37" spans="2:23" ht="24" x14ac:dyDescent="0.15">
      <c r="B37" s="70" t="s">
        <v>48</v>
      </c>
      <c r="C37" s="72">
        <f t="shared" si="0"/>
        <v>0</v>
      </c>
      <c r="D37" s="68"/>
      <c r="E37" s="59">
        <f>$D$31*0.72</f>
        <v>46.8</v>
      </c>
      <c r="F37" s="73">
        <v>1</v>
      </c>
      <c r="G37" s="59"/>
      <c r="H37" s="59"/>
      <c r="I37" s="66">
        <v>6</v>
      </c>
      <c r="J37" s="59">
        <v>60</v>
      </c>
      <c r="K37" s="61">
        <f>J37/83.1*100</f>
        <v>72.202166064981952</v>
      </c>
      <c r="L37" s="59"/>
      <c r="M37" s="59"/>
      <c r="N37" s="189"/>
      <c r="O37" s="189"/>
      <c r="P37" s="189"/>
      <c r="Q37" s="189"/>
      <c r="R37" s="189"/>
      <c r="S37" s="189"/>
      <c r="T37" s="189"/>
      <c r="U37" s="59"/>
    </row>
    <row r="38" spans="2:23" ht="19.899999999999999" customHeight="1" x14ac:dyDescent="0.15">
      <c r="B38" s="70" t="s">
        <v>62</v>
      </c>
      <c r="C38" s="72">
        <f t="shared" si="0"/>
        <v>0</v>
      </c>
      <c r="D38" s="68"/>
      <c r="E38" s="59">
        <f>$D$31*0.102</f>
        <v>6.63</v>
      </c>
      <c r="F38" s="73">
        <v>8</v>
      </c>
      <c r="G38" s="59"/>
      <c r="H38" s="59"/>
      <c r="I38" s="66">
        <v>7</v>
      </c>
      <c r="J38" s="59"/>
      <c r="K38" s="61">
        <f>J38/80.7*100</f>
        <v>0</v>
      </c>
      <c r="L38" s="59"/>
      <c r="M38" s="59"/>
      <c r="N38" s="189"/>
      <c r="O38" s="189"/>
      <c r="P38" s="189"/>
      <c r="Q38" s="189"/>
      <c r="R38" s="189"/>
      <c r="S38" s="189"/>
      <c r="T38" s="189"/>
      <c r="U38" s="59"/>
    </row>
    <row r="39" spans="2:23" ht="19.899999999999999" customHeight="1" x14ac:dyDescent="0.15">
      <c r="B39" s="70" t="s">
        <v>49</v>
      </c>
      <c r="C39" s="72">
        <f t="shared" si="0"/>
        <v>0</v>
      </c>
      <c r="D39" s="62"/>
      <c r="E39" s="59">
        <f>$D$31*1.17</f>
        <v>76.05</v>
      </c>
      <c r="F39" s="73">
        <v>1</v>
      </c>
      <c r="G39" s="59"/>
      <c r="H39" s="59"/>
      <c r="I39" s="66">
        <v>8</v>
      </c>
      <c r="J39" s="59"/>
      <c r="K39" s="61">
        <f>J39/78.6*100</f>
        <v>0</v>
      </c>
      <c r="L39" s="59"/>
      <c r="M39" s="59"/>
      <c r="N39" s="189"/>
      <c r="O39" s="189"/>
      <c r="P39" s="189"/>
      <c r="Q39" s="189"/>
      <c r="R39" s="189"/>
      <c r="S39" s="189"/>
      <c r="T39" s="189"/>
      <c r="U39" s="59"/>
    </row>
    <row r="40" spans="2:23" ht="19.899999999999999" customHeight="1" x14ac:dyDescent="0.15">
      <c r="B40" s="70" t="s">
        <v>50</v>
      </c>
      <c r="C40" s="72">
        <f t="shared" si="0"/>
        <v>0</v>
      </c>
      <c r="D40" s="62"/>
      <c r="E40" s="59">
        <f>$D$31*0.91</f>
        <v>59.15</v>
      </c>
      <c r="F40" s="73">
        <v>1</v>
      </c>
      <c r="G40" s="59"/>
      <c r="H40" s="59"/>
      <c r="I40" s="66">
        <v>9</v>
      </c>
      <c r="J40" s="59"/>
      <c r="K40" s="61">
        <f>J40/76.5*100</f>
        <v>0</v>
      </c>
      <c r="L40" s="59"/>
      <c r="M40" s="59"/>
      <c r="N40" s="189"/>
      <c r="O40" s="189"/>
      <c r="P40" s="189"/>
      <c r="Q40" s="189"/>
      <c r="R40" s="189"/>
      <c r="S40" s="189"/>
      <c r="T40" s="189"/>
      <c r="U40" s="59"/>
    </row>
    <row r="41" spans="2:23" ht="12.75" x14ac:dyDescent="0.15">
      <c r="B41" s="70" t="s">
        <v>51</v>
      </c>
      <c r="C41" s="72">
        <f t="shared" si="0"/>
        <v>0</v>
      </c>
      <c r="D41" s="62"/>
      <c r="E41" s="59">
        <f>$D$31*0.29</f>
        <v>18.849999999999998</v>
      </c>
      <c r="F41" s="73">
        <v>8</v>
      </c>
      <c r="G41" s="59"/>
      <c r="H41" s="59"/>
      <c r="I41" s="66">
        <v>10</v>
      </c>
      <c r="J41" s="59"/>
      <c r="K41" s="61">
        <f>J41/74.4*100</f>
        <v>0</v>
      </c>
      <c r="L41" s="59"/>
      <c r="M41" s="59"/>
      <c r="N41" s="189"/>
      <c r="O41" s="189"/>
      <c r="P41" s="189"/>
      <c r="Q41" s="189"/>
      <c r="R41" s="189"/>
      <c r="S41" s="189"/>
      <c r="T41" s="189"/>
      <c r="U41" s="59"/>
    </row>
    <row r="42" spans="2:23" ht="24" x14ac:dyDescent="0.15">
      <c r="B42" s="70" t="s">
        <v>52</v>
      </c>
      <c r="C42" s="72">
        <f t="shared" si="0"/>
        <v>0</v>
      </c>
      <c r="D42" s="62"/>
      <c r="E42" s="59">
        <f>$D$31*0.46</f>
        <v>29.900000000000002</v>
      </c>
      <c r="F42" s="73">
        <v>1</v>
      </c>
      <c r="G42" s="59"/>
      <c r="H42" s="59"/>
      <c r="I42" s="66">
        <v>11</v>
      </c>
      <c r="J42" s="59"/>
      <c r="K42" s="61">
        <f>J42/72.3*100</f>
        <v>0</v>
      </c>
      <c r="L42" s="59"/>
      <c r="M42" s="59"/>
      <c r="N42" s="189"/>
      <c r="O42" s="189"/>
      <c r="P42" s="189"/>
      <c r="Q42" s="189"/>
      <c r="R42" s="189"/>
      <c r="S42" s="189"/>
      <c r="T42" s="189"/>
      <c r="U42" s="59"/>
    </row>
    <row r="43" spans="2:23" ht="24" x14ac:dyDescent="0.15">
      <c r="B43" s="70" t="s">
        <v>53</v>
      </c>
      <c r="C43" s="72">
        <f t="shared" si="0"/>
        <v>0</v>
      </c>
      <c r="D43" s="62"/>
      <c r="E43" s="59">
        <f>$D$31*0.35</f>
        <v>22.75</v>
      </c>
      <c r="F43" s="73">
        <v>1</v>
      </c>
      <c r="G43" s="59"/>
      <c r="H43" s="59"/>
      <c r="I43" s="66">
        <v>12</v>
      </c>
      <c r="J43" s="59"/>
      <c r="K43" s="61">
        <f>J43/70.3*100</f>
        <v>0</v>
      </c>
      <c r="L43" s="59"/>
      <c r="M43" s="59"/>
      <c r="N43" s="189"/>
      <c r="O43" s="189"/>
      <c r="P43" s="189"/>
      <c r="Q43" s="189"/>
      <c r="R43" s="189"/>
      <c r="S43" s="189"/>
      <c r="T43" s="189"/>
      <c r="U43" s="59"/>
    </row>
    <row r="44" spans="2:23" ht="19.899999999999999" customHeight="1" x14ac:dyDescent="0.15">
      <c r="B44" s="70" t="s">
        <v>54</v>
      </c>
      <c r="C44" s="72">
        <f t="shared" si="0"/>
        <v>0</v>
      </c>
      <c r="D44" s="62"/>
      <c r="E44" s="59">
        <f>$D$31*0.4</f>
        <v>26</v>
      </c>
      <c r="F44" s="73">
        <v>1</v>
      </c>
      <c r="G44" s="59"/>
      <c r="H44" s="59"/>
      <c r="I44" s="66">
        <v>13</v>
      </c>
      <c r="J44" s="59"/>
      <c r="K44" s="61">
        <f>J44/68.8*100</f>
        <v>0</v>
      </c>
      <c r="L44" s="59"/>
      <c r="M44" s="59"/>
      <c r="N44" s="189"/>
      <c r="O44" s="189"/>
      <c r="P44" s="189"/>
      <c r="Q44" s="189"/>
      <c r="R44" s="189"/>
      <c r="S44" s="189"/>
      <c r="T44" s="189"/>
      <c r="U44" s="59"/>
    </row>
    <row r="45" spans="2:23" ht="12.75" x14ac:dyDescent="0.15">
      <c r="B45" s="70" t="s">
        <v>55</v>
      </c>
      <c r="C45" s="72">
        <f t="shared" si="0"/>
        <v>1</v>
      </c>
      <c r="D45" s="62">
        <v>87</v>
      </c>
      <c r="E45" s="59">
        <f>$D$45*1</f>
        <v>87</v>
      </c>
      <c r="F45" s="73">
        <v>1</v>
      </c>
      <c r="G45" s="59"/>
      <c r="H45" s="59"/>
      <c r="I45" s="66">
        <v>14</v>
      </c>
      <c r="J45" s="59"/>
      <c r="K45" s="61">
        <f>J45/67.5*100</f>
        <v>0</v>
      </c>
      <c r="L45" s="59"/>
      <c r="M45" s="59"/>
      <c r="N45" s="189"/>
      <c r="O45" s="189"/>
      <c r="P45" s="189"/>
      <c r="Q45" s="189"/>
      <c r="R45" s="189"/>
      <c r="S45" s="189"/>
      <c r="T45" s="189"/>
      <c r="U45" s="59"/>
    </row>
    <row r="46" spans="2:23" ht="12.75" x14ac:dyDescent="0.15">
      <c r="B46" s="70" t="s">
        <v>56</v>
      </c>
      <c r="C46" s="72">
        <f t="shared" si="0"/>
        <v>0</v>
      </c>
      <c r="D46" s="62"/>
      <c r="E46" s="59">
        <f>$D$45*0.85</f>
        <v>73.95</v>
      </c>
      <c r="F46" s="73">
        <v>1</v>
      </c>
      <c r="G46" s="59"/>
      <c r="H46" s="59"/>
      <c r="I46" s="66">
        <v>15</v>
      </c>
      <c r="J46" s="59"/>
      <c r="K46" s="61">
        <f>J46/66.2*100</f>
        <v>0</v>
      </c>
      <c r="L46" s="59"/>
      <c r="M46" s="59"/>
      <c r="N46" s="189"/>
      <c r="O46" s="189"/>
      <c r="P46" s="189"/>
      <c r="Q46" s="189"/>
      <c r="R46" s="189"/>
      <c r="S46" s="189"/>
      <c r="T46" s="189"/>
      <c r="U46" s="59"/>
    </row>
    <row r="47" spans="2:23" ht="12.75" x14ac:dyDescent="0.15">
      <c r="B47" s="71" t="s">
        <v>57</v>
      </c>
      <c r="C47" s="74">
        <f t="shared" si="0"/>
        <v>0</v>
      </c>
      <c r="D47" s="75"/>
      <c r="E47" s="76">
        <f>$D$45*1.2</f>
        <v>104.39999999999999</v>
      </c>
      <c r="F47" s="77">
        <v>1</v>
      </c>
      <c r="G47" s="59"/>
      <c r="H47" s="59"/>
      <c r="I47" s="66">
        <v>16</v>
      </c>
      <c r="J47" s="59"/>
      <c r="K47" s="61">
        <f>J47/65*100</f>
        <v>0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2:23" ht="12.75" x14ac:dyDescent="0.15">
      <c r="B48" s="66"/>
      <c r="C48" s="59"/>
      <c r="D48" s="62"/>
      <c r="E48" s="59"/>
      <c r="F48" s="59"/>
      <c r="G48" s="59"/>
      <c r="H48" s="59"/>
      <c r="I48" s="66">
        <v>17</v>
      </c>
      <c r="J48" s="59"/>
      <c r="K48" s="61">
        <f>J48/63.8*100</f>
        <v>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2.75" x14ac:dyDescent="0.15">
      <c r="B49" s="66"/>
      <c r="C49" s="59"/>
      <c r="D49" s="62"/>
      <c r="E49" s="59"/>
      <c r="F49" s="59"/>
      <c r="G49" s="59"/>
      <c r="H49" s="59"/>
      <c r="I49" s="66">
        <v>18</v>
      </c>
      <c r="J49" s="59"/>
      <c r="K49" s="61">
        <f>J49/62.7*100</f>
        <v>0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9.899999999999999" customHeight="1" x14ac:dyDescent="0.15">
      <c r="B50" s="66"/>
      <c r="C50" s="59"/>
      <c r="D50" s="62"/>
      <c r="E50" s="59"/>
      <c r="F50" s="59"/>
      <c r="G50" s="59"/>
      <c r="H50" s="59"/>
      <c r="I50" s="66">
        <v>19</v>
      </c>
      <c r="J50" s="59"/>
      <c r="K50" s="61">
        <f>J50/61.6*100</f>
        <v>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9.899999999999999" customHeight="1" thickBot="1" x14ac:dyDescent="0.2">
      <c r="B51" s="66"/>
      <c r="C51" s="59"/>
      <c r="D51" s="59"/>
      <c r="E51" s="59"/>
      <c r="F51" s="59"/>
      <c r="G51" s="63"/>
      <c r="H51" s="63"/>
      <c r="I51" s="67">
        <v>20</v>
      </c>
      <c r="J51" s="63"/>
      <c r="K51" s="64">
        <f>J51/60*100</f>
        <v>0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3.5" thickBot="1" x14ac:dyDescent="0.2">
      <c r="B52" s="67"/>
      <c r="C52" s="63"/>
      <c r="D52" s="63"/>
      <c r="E52" s="63"/>
      <c r="F52" s="63"/>
    </row>
    <row r="53" spans="2:21" ht="12.75" x14ac:dyDescent="0.15">
      <c r="D53" s="2"/>
    </row>
    <row r="54" spans="2:21" ht="12.75" x14ac:dyDescent="0.15">
      <c r="D54" s="2"/>
    </row>
    <row r="55" spans="2:21" ht="12.75" x14ac:dyDescent="0.15">
      <c r="D55" s="2"/>
    </row>
    <row r="56" spans="2:21" ht="12.75" x14ac:dyDescent="0.15">
      <c r="D56" s="2"/>
    </row>
    <row r="57" spans="2:21" ht="12.75" x14ac:dyDescent="0.15">
      <c r="D57" s="2"/>
    </row>
    <row r="58" spans="2:21" ht="12.75" x14ac:dyDescent="0.15">
      <c r="D58" s="2"/>
    </row>
    <row r="59" spans="2:21" ht="12.75" x14ac:dyDescent="0.15">
      <c r="D59" s="2"/>
    </row>
    <row r="60" spans="2:21" ht="12.75" x14ac:dyDescent="0.15">
      <c r="D60" s="2"/>
    </row>
    <row r="61" spans="2:21" ht="12.75" x14ac:dyDescent="0.15">
      <c r="D61" s="2"/>
    </row>
    <row r="62" spans="2:21" ht="12.75" x14ac:dyDescent="0.15">
      <c r="D62" s="2"/>
    </row>
    <row r="63" spans="2:21" ht="12.75" x14ac:dyDescent="0.15">
      <c r="D63" s="2"/>
    </row>
    <row r="64" spans="2:21" ht="12.75" x14ac:dyDescent="0.15">
      <c r="D64" s="2"/>
    </row>
    <row r="65" spans="4:4" ht="12.75" x14ac:dyDescent="0.15">
      <c r="D65" s="2"/>
    </row>
    <row r="66" spans="4:4" ht="12.75" x14ac:dyDescent="0.15">
      <c r="D66" s="2"/>
    </row>
    <row r="67" spans="4:4" ht="12.75" x14ac:dyDescent="0.15">
      <c r="D67" s="2"/>
    </row>
    <row r="68" spans="4:4" ht="12.75" x14ac:dyDescent="0.15">
      <c r="D68" s="2"/>
    </row>
    <row r="69" spans="4:4" ht="12.75" x14ac:dyDescent="0.15">
      <c r="D69" s="2"/>
    </row>
    <row r="70" spans="4:4" ht="12.75" x14ac:dyDescent="0.15">
      <c r="D70" s="2"/>
    </row>
    <row r="71" spans="4:4" ht="12.75" x14ac:dyDescent="0.15">
      <c r="D71" s="2"/>
    </row>
    <row r="72" spans="4:4" ht="12.75" x14ac:dyDescent="0.15">
      <c r="D72" s="2"/>
    </row>
    <row r="73" spans="4:4" ht="12.75" x14ac:dyDescent="0.15">
      <c r="D73" s="2"/>
    </row>
    <row r="74" spans="4:4" ht="12.75" x14ac:dyDescent="0.15">
      <c r="D74" s="2"/>
    </row>
    <row r="75" spans="4:4" ht="12.75" x14ac:dyDescent="0.15">
      <c r="D75" s="2"/>
    </row>
    <row r="76" spans="4:4" ht="12.75" x14ac:dyDescent="0.15">
      <c r="D76" s="2"/>
    </row>
    <row r="77" spans="4:4" ht="12.75" x14ac:dyDescent="0.15">
      <c r="D77" s="2"/>
    </row>
    <row r="78" spans="4:4" ht="12.75" x14ac:dyDescent="0.15">
      <c r="D78" s="2"/>
    </row>
    <row r="79" spans="4:4" ht="12.75" x14ac:dyDescent="0.15">
      <c r="D79" s="2"/>
    </row>
    <row r="80" spans="4:4" ht="12.75" x14ac:dyDescent="0.15">
      <c r="D80" s="2"/>
    </row>
    <row r="81" spans="4:4" ht="12.75" x14ac:dyDescent="0.15">
      <c r="D81" s="2"/>
    </row>
    <row r="82" spans="4:4" ht="12.75" x14ac:dyDescent="0.15">
      <c r="D82" s="2"/>
    </row>
    <row r="83" spans="4:4" ht="12.75" x14ac:dyDescent="0.15">
      <c r="D83" s="2"/>
    </row>
    <row r="84" spans="4:4" ht="12.75" x14ac:dyDescent="0.15">
      <c r="D84" s="2"/>
    </row>
    <row r="85" spans="4:4" ht="12.75" x14ac:dyDescent="0.15">
      <c r="D85" s="2"/>
    </row>
    <row r="86" spans="4:4" ht="12.75" x14ac:dyDescent="0.15">
      <c r="D86" s="2"/>
    </row>
    <row r="87" spans="4:4" ht="12.75" x14ac:dyDescent="0.15">
      <c r="D87" s="2"/>
    </row>
    <row r="88" spans="4:4" ht="12.75" x14ac:dyDescent="0.15">
      <c r="D88" s="2"/>
    </row>
    <row r="89" spans="4:4" ht="12.75" x14ac:dyDescent="0.15">
      <c r="D89" s="2"/>
    </row>
    <row r="90" spans="4:4" ht="12.75" x14ac:dyDescent="0.15">
      <c r="D90" s="2"/>
    </row>
    <row r="91" spans="4:4" ht="12.75" x14ac:dyDescent="0.15">
      <c r="D91" s="2"/>
    </row>
    <row r="92" spans="4:4" ht="12.75" x14ac:dyDescent="0.15">
      <c r="D92" s="2"/>
    </row>
    <row r="93" spans="4:4" ht="12.75" x14ac:dyDescent="0.15">
      <c r="D93" s="2"/>
    </row>
    <row r="94" spans="4:4" ht="12.75" x14ac:dyDescent="0.15">
      <c r="D94" s="2"/>
    </row>
    <row r="95" spans="4:4" ht="12.75" x14ac:dyDescent="0.15">
      <c r="D95" s="2"/>
    </row>
    <row r="96" spans="4:4" ht="12.75" x14ac:dyDescent="0.15">
      <c r="D96" s="2"/>
    </row>
    <row r="97" spans="4:4" ht="12.75" x14ac:dyDescent="0.15">
      <c r="D97" s="2"/>
    </row>
    <row r="98" spans="4:4" ht="12.75" x14ac:dyDescent="0.15">
      <c r="D98" s="2"/>
    </row>
    <row r="99" spans="4:4" ht="12.75" x14ac:dyDescent="0.15">
      <c r="D99" s="2"/>
    </row>
    <row r="100" spans="4:4" ht="12.75" x14ac:dyDescent="0.15">
      <c r="D100" s="2"/>
    </row>
    <row r="101" spans="4:4" ht="12.75" x14ac:dyDescent="0.15">
      <c r="D101" s="2"/>
    </row>
    <row r="102" spans="4:4" ht="12.75" x14ac:dyDescent="0.15">
      <c r="D102" s="2"/>
    </row>
    <row r="103" spans="4:4" ht="12.75" x14ac:dyDescent="0.15">
      <c r="D103" s="2"/>
    </row>
    <row r="104" spans="4:4" ht="12.75" x14ac:dyDescent="0.15">
      <c r="D104" s="2"/>
    </row>
    <row r="105" spans="4:4" ht="12.75" x14ac:dyDescent="0.15">
      <c r="D105" s="2"/>
    </row>
    <row r="106" spans="4:4" ht="12.75" x14ac:dyDescent="0.15">
      <c r="D106" s="2"/>
    </row>
    <row r="107" spans="4:4" ht="12.75" x14ac:dyDescent="0.15">
      <c r="D107" s="2"/>
    </row>
    <row r="108" spans="4:4" ht="12.75" x14ac:dyDescent="0.15">
      <c r="D108" s="2"/>
    </row>
    <row r="109" spans="4:4" ht="12.75" x14ac:dyDescent="0.15">
      <c r="D109" s="2"/>
    </row>
    <row r="110" spans="4:4" ht="12.75" x14ac:dyDescent="0.15">
      <c r="D110" s="2"/>
    </row>
    <row r="111" spans="4:4" ht="12.75" x14ac:dyDescent="0.15">
      <c r="D111" s="2"/>
    </row>
    <row r="112" spans="4:4" ht="12.75" x14ac:dyDescent="0.15">
      <c r="D112" s="2"/>
    </row>
    <row r="113" spans="4:4" ht="12.75" x14ac:dyDescent="0.15">
      <c r="D113" s="2"/>
    </row>
    <row r="114" spans="4:4" ht="12.75" x14ac:dyDescent="0.15">
      <c r="D114" s="2"/>
    </row>
    <row r="115" spans="4:4" ht="12.75" x14ac:dyDescent="0.15">
      <c r="D115" s="2"/>
    </row>
    <row r="116" spans="4:4" ht="12.75" x14ac:dyDescent="0.15">
      <c r="D116" s="2"/>
    </row>
    <row r="117" spans="4:4" ht="12.75" x14ac:dyDescent="0.15">
      <c r="D117" s="2"/>
    </row>
    <row r="118" spans="4:4" ht="12.75" x14ac:dyDescent="0.15">
      <c r="D118" s="2"/>
    </row>
    <row r="119" spans="4:4" ht="12.75" x14ac:dyDescent="0.15">
      <c r="D119" s="2"/>
    </row>
    <row r="120" spans="4:4" ht="12.75" x14ac:dyDescent="0.15">
      <c r="D120" s="2"/>
    </row>
    <row r="121" spans="4:4" ht="12.75" x14ac:dyDescent="0.15">
      <c r="D121" s="2"/>
    </row>
    <row r="122" spans="4:4" ht="12.75" x14ac:dyDescent="0.15">
      <c r="D122" s="2"/>
    </row>
    <row r="123" spans="4:4" ht="12.75" x14ac:dyDescent="0.15">
      <c r="D123" s="2"/>
    </row>
    <row r="124" spans="4:4" ht="12.75" x14ac:dyDescent="0.15">
      <c r="D124" s="2"/>
    </row>
    <row r="125" spans="4:4" ht="12.75" x14ac:dyDescent="0.15">
      <c r="D125" s="2"/>
    </row>
    <row r="126" spans="4:4" ht="12.75" x14ac:dyDescent="0.15">
      <c r="D126" s="2"/>
    </row>
    <row r="127" spans="4:4" ht="12.75" x14ac:dyDescent="0.15">
      <c r="D127" s="2"/>
    </row>
    <row r="128" spans="4:4" ht="12.75" x14ac:dyDescent="0.15">
      <c r="D128" s="2"/>
    </row>
    <row r="129" spans="4:4" ht="12.75" x14ac:dyDescent="0.15">
      <c r="D129" s="2"/>
    </row>
    <row r="130" spans="4:4" ht="12.75" x14ac:dyDescent="0.15">
      <c r="D130" s="2"/>
    </row>
    <row r="131" spans="4:4" ht="12.75" x14ac:dyDescent="0.15">
      <c r="D131" s="2"/>
    </row>
    <row r="132" spans="4:4" ht="12.75" x14ac:dyDescent="0.15">
      <c r="D132" s="2"/>
    </row>
    <row r="133" spans="4:4" ht="12.75" x14ac:dyDescent="0.15">
      <c r="D133" s="2"/>
    </row>
    <row r="134" spans="4:4" ht="12.75" x14ac:dyDescent="0.15">
      <c r="D134" s="2"/>
    </row>
    <row r="135" spans="4:4" ht="12.75" x14ac:dyDescent="0.15">
      <c r="D135" s="2"/>
    </row>
    <row r="136" spans="4:4" ht="12.75" x14ac:dyDescent="0.15">
      <c r="D136" s="2"/>
    </row>
    <row r="137" spans="4:4" ht="12.75" x14ac:dyDescent="0.15">
      <c r="D137" s="2"/>
    </row>
    <row r="138" spans="4:4" ht="12.75" x14ac:dyDescent="0.15">
      <c r="D138" s="2"/>
    </row>
    <row r="139" spans="4:4" ht="12.75" x14ac:dyDescent="0.15">
      <c r="D139" s="2"/>
    </row>
    <row r="140" spans="4:4" ht="12.75" x14ac:dyDescent="0.15">
      <c r="D140" s="2"/>
    </row>
    <row r="141" spans="4:4" ht="12.75" x14ac:dyDescent="0.15">
      <c r="D141" s="2"/>
    </row>
    <row r="142" spans="4:4" ht="12.75" x14ac:dyDescent="0.15">
      <c r="D142" s="2"/>
    </row>
    <row r="143" spans="4:4" ht="12.75" x14ac:dyDescent="0.15">
      <c r="D143" s="2"/>
    </row>
    <row r="144" spans="4:4" ht="12.75" x14ac:dyDescent="0.15">
      <c r="D144" s="2"/>
    </row>
    <row r="145" spans="4:4" ht="12.75" x14ac:dyDescent="0.15">
      <c r="D145" s="2"/>
    </row>
    <row r="146" spans="4:4" ht="12.75" x14ac:dyDescent="0.15">
      <c r="D146" s="2"/>
    </row>
    <row r="147" spans="4:4" ht="12.75" x14ac:dyDescent="0.15">
      <c r="D147" s="2"/>
    </row>
    <row r="148" spans="4:4" ht="12.75" x14ac:dyDescent="0.15">
      <c r="D148" s="2"/>
    </row>
    <row r="149" spans="4:4" ht="12.75" x14ac:dyDescent="0.15">
      <c r="D149" s="2"/>
    </row>
    <row r="150" spans="4:4" ht="12.75" x14ac:dyDescent="0.15">
      <c r="D150" s="2"/>
    </row>
    <row r="151" spans="4:4" ht="12.75" x14ac:dyDescent="0.15">
      <c r="D151" s="2"/>
    </row>
    <row r="152" spans="4:4" ht="12.75" x14ac:dyDescent="0.15">
      <c r="D152" s="2"/>
    </row>
    <row r="153" spans="4:4" ht="12.75" x14ac:dyDescent="0.15">
      <c r="D153" s="2"/>
    </row>
    <row r="154" spans="4:4" ht="12.75" x14ac:dyDescent="0.15">
      <c r="D154" s="2"/>
    </row>
    <row r="155" spans="4:4" ht="12.75" x14ac:dyDescent="0.15">
      <c r="D155" s="2"/>
    </row>
    <row r="156" spans="4:4" ht="12.75" x14ac:dyDescent="0.15">
      <c r="D156" s="2"/>
    </row>
    <row r="157" spans="4:4" ht="12.75" x14ac:dyDescent="0.15">
      <c r="D157" s="2"/>
    </row>
    <row r="158" spans="4:4" ht="12.75" x14ac:dyDescent="0.15">
      <c r="D158" s="2"/>
    </row>
    <row r="159" spans="4:4" ht="12.75" x14ac:dyDescent="0.15">
      <c r="D159" s="2"/>
    </row>
    <row r="160" spans="4:4" ht="12.75" x14ac:dyDescent="0.15">
      <c r="D160" s="2"/>
    </row>
    <row r="161" spans="4:4" ht="12.75" x14ac:dyDescent="0.15">
      <c r="D161" s="2"/>
    </row>
    <row r="162" spans="4:4" ht="12.75" x14ac:dyDescent="0.15">
      <c r="D162" s="2"/>
    </row>
    <row r="163" spans="4:4" ht="12.75" x14ac:dyDescent="0.15">
      <c r="D163" s="2"/>
    </row>
    <row r="164" spans="4:4" ht="12.75" x14ac:dyDescent="0.15">
      <c r="D164" s="2"/>
    </row>
    <row r="165" spans="4:4" ht="12.75" x14ac:dyDescent="0.15">
      <c r="D165" s="2"/>
    </row>
    <row r="166" spans="4:4" ht="12.75" x14ac:dyDescent="0.15">
      <c r="D166" s="2"/>
    </row>
    <row r="167" spans="4:4" ht="12.75" x14ac:dyDescent="0.15">
      <c r="D167" s="2"/>
    </row>
    <row r="168" spans="4:4" ht="12.75" x14ac:dyDescent="0.15">
      <c r="D168" s="2"/>
    </row>
    <row r="169" spans="4:4" ht="12.75" x14ac:dyDescent="0.15">
      <c r="D169" s="2"/>
    </row>
    <row r="170" spans="4:4" ht="12.75" x14ac:dyDescent="0.15">
      <c r="D170" s="2"/>
    </row>
    <row r="171" spans="4:4" ht="12.75" x14ac:dyDescent="0.15">
      <c r="D171" s="2"/>
    </row>
    <row r="172" spans="4:4" ht="12.75" x14ac:dyDescent="0.15">
      <c r="D172" s="2"/>
    </row>
    <row r="173" spans="4:4" ht="12.75" x14ac:dyDescent="0.15">
      <c r="D173" s="2"/>
    </row>
    <row r="174" spans="4:4" ht="12.75" x14ac:dyDescent="0.15">
      <c r="D174" s="2"/>
    </row>
    <row r="175" spans="4:4" ht="12.75" x14ac:dyDescent="0.15">
      <c r="D175" s="2"/>
    </row>
    <row r="176" spans="4:4" ht="12.75" x14ac:dyDescent="0.15">
      <c r="D176" s="2"/>
    </row>
    <row r="177" spans="4:4" ht="12.75" x14ac:dyDescent="0.15">
      <c r="D177" s="2"/>
    </row>
    <row r="178" spans="4:4" ht="12.75" x14ac:dyDescent="0.15">
      <c r="D178" s="2"/>
    </row>
    <row r="179" spans="4:4" ht="12.75" x14ac:dyDescent="0.15">
      <c r="D179" s="2"/>
    </row>
    <row r="180" spans="4:4" ht="12.75" x14ac:dyDescent="0.15">
      <c r="D180" s="2"/>
    </row>
    <row r="181" spans="4:4" ht="12.75" x14ac:dyDescent="0.15">
      <c r="D181" s="2"/>
    </row>
    <row r="182" spans="4:4" ht="12.75" x14ac:dyDescent="0.15">
      <c r="D182" s="2"/>
    </row>
    <row r="183" spans="4:4" ht="12.75" x14ac:dyDescent="0.15">
      <c r="D183" s="2"/>
    </row>
    <row r="184" spans="4:4" ht="12.75" x14ac:dyDescent="0.15">
      <c r="D184" s="2"/>
    </row>
    <row r="185" spans="4:4" ht="12.75" x14ac:dyDescent="0.15">
      <c r="D185" s="2"/>
    </row>
    <row r="186" spans="4:4" ht="12.75" x14ac:dyDescent="0.15">
      <c r="D186" s="2"/>
    </row>
    <row r="187" spans="4:4" ht="12.75" x14ac:dyDescent="0.15">
      <c r="D187" s="2"/>
    </row>
    <row r="188" spans="4:4" ht="12.75" x14ac:dyDescent="0.15">
      <c r="D188" s="2"/>
    </row>
    <row r="189" spans="4:4" ht="12.75" x14ac:dyDescent="0.15">
      <c r="D189" s="2"/>
    </row>
    <row r="190" spans="4:4" ht="12.75" x14ac:dyDescent="0.15">
      <c r="D190" s="2"/>
    </row>
    <row r="191" spans="4:4" ht="12.75" x14ac:dyDescent="0.15">
      <c r="D191" s="2"/>
    </row>
    <row r="192" spans="4:4" ht="12.75" x14ac:dyDescent="0.15">
      <c r="D192" s="2"/>
    </row>
    <row r="193" spans="4:4" ht="12.75" x14ac:dyDescent="0.15">
      <c r="D193" s="2"/>
    </row>
    <row r="194" spans="4:4" ht="12.75" x14ac:dyDescent="0.15">
      <c r="D194" s="2"/>
    </row>
    <row r="195" spans="4:4" ht="12.75" x14ac:dyDescent="0.15">
      <c r="D195" s="2"/>
    </row>
    <row r="196" spans="4:4" ht="12.75" x14ac:dyDescent="0.15">
      <c r="D196" s="2"/>
    </row>
    <row r="197" spans="4:4" ht="12.75" x14ac:dyDescent="0.15">
      <c r="D197" s="2"/>
    </row>
    <row r="198" spans="4:4" ht="12.75" x14ac:dyDescent="0.15">
      <c r="D198" s="2"/>
    </row>
    <row r="199" spans="4:4" ht="12.75" x14ac:dyDescent="0.15">
      <c r="D199" s="2"/>
    </row>
    <row r="200" spans="4:4" ht="12.75" x14ac:dyDescent="0.15">
      <c r="D200" s="2"/>
    </row>
    <row r="201" spans="4:4" ht="12.75" x14ac:dyDescent="0.15">
      <c r="D201" s="2"/>
    </row>
    <row r="202" spans="4:4" ht="12.75" x14ac:dyDescent="0.15">
      <c r="D202" s="2"/>
    </row>
    <row r="203" spans="4:4" ht="12.75" x14ac:dyDescent="0.15">
      <c r="D203" s="2"/>
    </row>
    <row r="204" spans="4:4" ht="12.75" x14ac:dyDescent="0.15">
      <c r="D204" s="2"/>
    </row>
    <row r="205" spans="4:4" ht="12.75" x14ac:dyDescent="0.15">
      <c r="D205" s="2"/>
    </row>
    <row r="206" spans="4:4" ht="12.75" x14ac:dyDescent="0.15">
      <c r="D206" s="2"/>
    </row>
    <row r="207" spans="4:4" ht="12.75" x14ac:dyDescent="0.15">
      <c r="D207" s="2"/>
    </row>
    <row r="208" spans="4:4" ht="12.75" x14ac:dyDescent="0.15">
      <c r="D208" s="2"/>
    </row>
    <row r="209" spans="4:4" ht="12.75" x14ac:dyDescent="0.15">
      <c r="D209" s="2"/>
    </row>
    <row r="210" spans="4:4" ht="12.75" x14ac:dyDescent="0.15">
      <c r="D210" s="2"/>
    </row>
    <row r="211" spans="4:4" ht="12.75" x14ac:dyDescent="0.15">
      <c r="D211" s="2"/>
    </row>
    <row r="212" spans="4:4" ht="12.75" x14ac:dyDescent="0.15">
      <c r="D212" s="2"/>
    </row>
    <row r="213" spans="4:4" ht="12.75" x14ac:dyDescent="0.15">
      <c r="D213" s="2"/>
    </row>
    <row r="214" spans="4:4" ht="12.75" x14ac:dyDescent="0.15">
      <c r="D214" s="2"/>
    </row>
    <row r="215" spans="4:4" ht="12.75" x14ac:dyDescent="0.15">
      <c r="D215" s="2"/>
    </row>
    <row r="216" spans="4:4" ht="12.75" x14ac:dyDescent="0.15">
      <c r="D216" s="2"/>
    </row>
    <row r="217" spans="4:4" ht="12.75" x14ac:dyDescent="0.15">
      <c r="D217" s="2"/>
    </row>
    <row r="218" spans="4:4" ht="12.75" x14ac:dyDescent="0.15">
      <c r="D218" s="2"/>
    </row>
    <row r="219" spans="4:4" ht="12.75" x14ac:dyDescent="0.15">
      <c r="D219" s="2"/>
    </row>
    <row r="220" spans="4:4" ht="12.75" x14ac:dyDescent="0.15">
      <c r="D220" s="2"/>
    </row>
    <row r="221" spans="4:4" ht="12.75" x14ac:dyDescent="0.15">
      <c r="D221" s="2"/>
    </row>
    <row r="222" spans="4:4" ht="12.75" x14ac:dyDescent="0.15">
      <c r="D222" s="2"/>
    </row>
    <row r="223" spans="4:4" ht="12.75" x14ac:dyDescent="0.15">
      <c r="D223" s="2"/>
    </row>
    <row r="224" spans="4:4" ht="12.75" x14ac:dyDescent="0.15">
      <c r="D224" s="2"/>
    </row>
    <row r="225" spans="4:4" ht="12.75" x14ac:dyDescent="0.15">
      <c r="D225" s="2"/>
    </row>
    <row r="226" spans="4:4" ht="12.75" x14ac:dyDescent="0.15">
      <c r="D226" s="2"/>
    </row>
    <row r="227" spans="4:4" ht="12.75" x14ac:dyDescent="0.15">
      <c r="D227" s="2"/>
    </row>
    <row r="228" spans="4:4" ht="12.75" x14ac:dyDescent="0.15">
      <c r="D228" s="2"/>
    </row>
    <row r="229" spans="4:4" ht="12.75" x14ac:dyDescent="0.15">
      <c r="D229" s="2"/>
    </row>
    <row r="230" spans="4:4" ht="12.75" x14ac:dyDescent="0.15">
      <c r="D230" s="2"/>
    </row>
    <row r="231" spans="4:4" ht="12.75" x14ac:dyDescent="0.15">
      <c r="D231" s="2"/>
    </row>
    <row r="232" spans="4:4" ht="12.75" x14ac:dyDescent="0.15">
      <c r="D232" s="2"/>
    </row>
    <row r="233" spans="4:4" ht="12.75" x14ac:dyDescent="0.15">
      <c r="D233" s="2"/>
    </row>
    <row r="234" spans="4:4" ht="12.75" x14ac:dyDescent="0.15">
      <c r="D234" s="2"/>
    </row>
    <row r="235" spans="4:4" ht="12.75" x14ac:dyDescent="0.15">
      <c r="D235" s="2"/>
    </row>
    <row r="236" spans="4:4" ht="12.75" x14ac:dyDescent="0.15">
      <c r="D236" s="2"/>
    </row>
    <row r="237" spans="4:4" ht="12.75" x14ac:dyDescent="0.15">
      <c r="D237" s="2"/>
    </row>
    <row r="238" spans="4:4" ht="12.75" x14ac:dyDescent="0.15">
      <c r="D238" s="2"/>
    </row>
    <row r="239" spans="4:4" ht="12.75" x14ac:dyDescent="0.15">
      <c r="D239" s="2"/>
    </row>
    <row r="240" spans="4:4" ht="12.75" x14ac:dyDescent="0.15">
      <c r="D240" s="2"/>
    </row>
    <row r="241" spans="4:4" ht="12.75" x14ac:dyDescent="0.15">
      <c r="D241" s="2"/>
    </row>
    <row r="242" spans="4:4" ht="12.75" x14ac:dyDescent="0.15">
      <c r="D242" s="2"/>
    </row>
    <row r="243" spans="4:4" ht="12.75" x14ac:dyDescent="0.15">
      <c r="D243" s="2"/>
    </row>
    <row r="244" spans="4:4" ht="12.75" x14ac:dyDescent="0.15">
      <c r="D244" s="2"/>
    </row>
    <row r="245" spans="4:4" ht="12.75" x14ac:dyDescent="0.15">
      <c r="D245" s="2"/>
    </row>
    <row r="246" spans="4:4" ht="12.75" x14ac:dyDescent="0.15">
      <c r="D246" s="2"/>
    </row>
    <row r="247" spans="4:4" ht="12.75" x14ac:dyDescent="0.15">
      <c r="D247" s="2"/>
    </row>
    <row r="248" spans="4:4" ht="12.75" x14ac:dyDescent="0.15">
      <c r="D248" s="2"/>
    </row>
    <row r="249" spans="4:4" ht="12.75" x14ac:dyDescent="0.15">
      <c r="D249" s="2"/>
    </row>
    <row r="250" spans="4:4" ht="12.75" x14ac:dyDescent="0.15">
      <c r="D250" s="2"/>
    </row>
    <row r="251" spans="4:4" ht="12.75" x14ac:dyDescent="0.15">
      <c r="D251" s="2"/>
    </row>
    <row r="252" spans="4:4" ht="12.75" x14ac:dyDescent="0.15">
      <c r="D252" s="2"/>
    </row>
    <row r="253" spans="4:4" ht="12.75" x14ac:dyDescent="0.15">
      <c r="D253" s="2"/>
    </row>
    <row r="254" spans="4:4" ht="12.75" x14ac:dyDescent="0.15">
      <c r="D254" s="2"/>
    </row>
    <row r="255" spans="4:4" ht="12.75" x14ac:dyDescent="0.15">
      <c r="D255" s="2"/>
    </row>
    <row r="256" spans="4:4" ht="12.75" x14ac:dyDescent="0.15">
      <c r="D256" s="2"/>
    </row>
    <row r="257" spans="4:4" ht="12.75" x14ac:dyDescent="0.15">
      <c r="D257" s="2"/>
    </row>
    <row r="258" spans="4:4" ht="12.75" x14ac:dyDescent="0.15">
      <c r="D258" s="2"/>
    </row>
    <row r="259" spans="4:4" ht="12.75" x14ac:dyDescent="0.15">
      <c r="D259" s="2"/>
    </row>
    <row r="260" spans="4:4" ht="12.75" x14ac:dyDescent="0.15">
      <c r="D260" s="2"/>
    </row>
    <row r="261" spans="4:4" ht="12.75" x14ac:dyDescent="0.15">
      <c r="D261" s="2"/>
    </row>
    <row r="262" spans="4:4" ht="12.75" x14ac:dyDescent="0.15">
      <c r="D262" s="2"/>
    </row>
    <row r="263" spans="4:4" ht="12.75" x14ac:dyDescent="0.15">
      <c r="D263" s="2"/>
    </row>
    <row r="264" spans="4:4" ht="12.75" x14ac:dyDescent="0.15">
      <c r="D264" s="2"/>
    </row>
    <row r="265" spans="4:4" ht="12.75" x14ac:dyDescent="0.15">
      <c r="D265" s="2"/>
    </row>
    <row r="266" spans="4:4" ht="12.75" x14ac:dyDescent="0.15">
      <c r="D266" s="2"/>
    </row>
    <row r="267" spans="4:4" ht="12.75" x14ac:dyDescent="0.15">
      <c r="D267" s="2"/>
    </row>
    <row r="268" spans="4:4" ht="12.75" x14ac:dyDescent="0.15">
      <c r="D268" s="2"/>
    </row>
    <row r="269" spans="4:4" ht="12.75" x14ac:dyDescent="0.15">
      <c r="D269" s="2"/>
    </row>
    <row r="270" spans="4:4" ht="12.75" x14ac:dyDescent="0.15">
      <c r="D270" s="2"/>
    </row>
    <row r="271" spans="4:4" ht="12.75" x14ac:dyDescent="0.15">
      <c r="D271" s="2"/>
    </row>
    <row r="272" spans="4:4" ht="12.75" x14ac:dyDescent="0.15">
      <c r="D272" s="2"/>
    </row>
    <row r="273" spans="4:4" ht="12.75" x14ac:dyDescent="0.15">
      <c r="D273" s="2"/>
    </row>
    <row r="274" spans="4:4" ht="12.75" x14ac:dyDescent="0.15">
      <c r="D274" s="2"/>
    </row>
    <row r="275" spans="4:4" ht="12.75" x14ac:dyDescent="0.15">
      <c r="D275" s="2"/>
    </row>
    <row r="276" spans="4:4" ht="12.75" x14ac:dyDescent="0.15">
      <c r="D276" s="2"/>
    </row>
    <row r="277" spans="4:4" ht="12.75" x14ac:dyDescent="0.15">
      <c r="D277" s="2"/>
    </row>
    <row r="278" spans="4:4" ht="12.75" x14ac:dyDescent="0.15">
      <c r="D278" s="2"/>
    </row>
    <row r="279" spans="4:4" ht="12.75" x14ac:dyDescent="0.15">
      <c r="D279" s="2"/>
    </row>
    <row r="280" spans="4:4" ht="12.75" x14ac:dyDescent="0.15">
      <c r="D280" s="2"/>
    </row>
    <row r="281" spans="4:4" ht="12.75" x14ac:dyDescent="0.15">
      <c r="D281" s="2"/>
    </row>
    <row r="282" spans="4:4" ht="12.75" x14ac:dyDescent="0.15">
      <c r="D282" s="2"/>
    </row>
    <row r="283" spans="4:4" ht="12.75" x14ac:dyDescent="0.15">
      <c r="D283" s="2"/>
    </row>
    <row r="284" spans="4:4" ht="12.75" x14ac:dyDescent="0.15">
      <c r="D284" s="2"/>
    </row>
    <row r="285" spans="4:4" ht="12.75" x14ac:dyDescent="0.15">
      <c r="D285" s="2"/>
    </row>
    <row r="286" spans="4:4" ht="12.75" x14ac:dyDescent="0.15">
      <c r="D286" s="2"/>
    </row>
    <row r="287" spans="4:4" ht="12.75" x14ac:dyDescent="0.15">
      <c r="D287" s="2"/>
    </row>
    <row r="288" spans="4:4" ht="12.75" x14ac:dyDescent="0.15">
      <c r="D288" s="2"/>
    </row>
    <row r="289" spans="4:4" ht="12.75" x14ac:dyDescent="0.15">
      <c r="D289" s="2"/>
    </row>
    <row r="290" spans="4:4" ht="12.75" x14ac:dyDescent="0.15">
      <c r="D290" s="2"/>
    </row>
    <row r="291" spans="4:4" ht="12.75" x14ac:dyDescent="0.15">
      <c r="D291" s="2"/>
    </row>
    <row r="292" spans="4:4" ht="12.75" x14ac:dyDescent="0.15">
      <c r="D292" s="2"/>
    </row>
    <row r="293" spans="4:4" ht="12.75" x14ac:dyDescent="0.15">
      <c r="D293" s="2"/>
    </row>
    <row r="294" spans="4:4" ht="12.75" x14ac:dyDescent="0.15">
      <c r="D294" s="2"/>
    </row>
    <row r="295" spans="4:4" ht="12.75" x14ac:dyDescent="0.15">
      <c r="D295" s="2"/>
    </row>
    <row r="296" spans="4:4" ht="12.75" x14ac:dyDescent="0.15">
      <c r="D296" s="2"/>
    </row>
    <row r="297" spans="4:4" ht="12.75" x14ac:dyDescent="0.15">
      <c r="D297" s="2"/>
    </row>
    <row r="298" spans="4:4" ht="12.75" x14ac:dyDescent="0.15">
      <c r="D298" s="2"/>
    </row>
    <row r="299" spans="4:4" ht="12.75" x14ac:dyDescent="0.15">
      <c r="D299" s="2"/>
    </row>
    <row r="300" spans="4:4" ht="12.75" x14ac:dyDescent="0.15">
      <c r="D300" s="2"/>
    </row>
    <row r="301" spans="4:4" ht="12.75" x14ac:dyDescent="0.15">
      <c r="D301" s="2"/>
    </row>
    <row r="302" spans="4:4" ht="12.75" x14ac:dyDescent="0.15">
      <c r="D302" s="2"/>
    </row>
    <row r="303" spans="4:4" ht="12.75" x14ac:dyDescent="0.15">
      <c r="D303" s="2"/>
    </row>
    <row r="304" spans="4:4" ht="12.75" x14ac:dyDescent="0.15">
      <c r="D304" s="2"/>
    </row>
    <row r="305" spans="4:4" ht="12.75" x14ac:dyDescent="0.15">
      <c r="D305" s="2"/>
    </row>
    <row r="306" spans="4:4" ht="12.75" x14ac:dyDescent="0.15">
      <c r="D306" s="2"/>
    </row>
    <row r="307" spans="4:4" ht="12.75" x14ac:dyDescent="0.15">
      <c r="D307" s="2"/>
    </row>
    <row r="308" spans="4:4" ht="12.75" x14ac:dyDescent="0.15">
      <c r="D308" s="2"/>
    </row>
    <row r="309" spans="4:4" ht="12.75" x14ac:dyDescent="0.15">
      <c r="D309" s="2"/>
    </row>
    <row r="310" spans="4:4" ht="12.75" x14ac:dyDescent="0.15">
      <c r="D310" s="2"/>
    </row>
    <row r="311" spans="4:4" ht="12.75" x14ac:dyDescent="0.15">
      <c r="D311" s="2"/>
    </row>
    <row r="312" spans="4:4" ht="12.75" x14ac:dyDescent="0.15">
      <c r="D312" s="2"/>
    </row>
    <row r="313" spans="4:4" ht="12.75" x14ac:dyDescent="0.15">
      <c r="D313" s="2"/>
    </row>
    <row r="314" spans="4:4" ht="12.75" x14ac:dyDescent="0.15">
      <c r="D314" s="2"/>
    </row>
    <row r="315" spans="4:4" ht="12.75" x14ac:dyDescent="0.15">
      <c r="D315" s="2"/>
    </row>
    <row r="316" spans="4:4" ht="12.75" x14ac:dyDescent="0.15">
      <c r="D316" s="2"/>
    </row>
    <row r="317" spans="4:4" ht="12.75" x14ac:dyDescent="0.15">
      <c r="D317" s="2"/>
    </row>
    <row r="318" spans="4:4" ht="12.75" x14ac:dyDescent="0.15">
      <c r="D318" s="2"/>
    </row>
    <row r="319" spans="4:4" ht="12.75" x14ac:dyDescent="0.15">
      <c r="D319" s="2"/>
    </row>
    <row r="320" spans="4:4" ht="12.75" x14ac:dyDescent="0.15">
      <c r="D320" s="2"/>
    </row>
    <row r="321" spans="4:4" ht="12.75" x14ac:dyDescent="0.15">
      <c r="D321" s="2"/>
    </row>
    <row r="322" spans="4:4" ht="12.75" x14ac:dyDescent="0.15">
      <c r="D322" s="2"/>
    </row>
    <row r="323" spans="4:4" ht="12.75" x14ac:dyDescent="0.15">
      <c r="D323" s="2"/>
    </row>
    <row r="324" spans="4:4" ht="12.75" x14ac:dyDescent="0.15">
      <c r="D324" s="2"/>
    </row>
    <row r="325" spans="4:4" ht="12.75" x14ac:dyDescent="0.15">
      <c r="D325" s="2"/>
    </row>
    <row r="326" spans="4:4" ht="12.75" x14ac:dyDescent="0.15">
      <c r="D326" s="2"/>
    </row>
    <row r="327" spans="4:4" ht="12.75" x14ac:dyDescent="0.15">
      <c r="D327" s="2"/>
    </row>
    <row r="328" spans="4:4" ht="12.75" x14ac:dyDescent="0.15">
      <c r="D328" s="2"/>
    </row>
    <row r="329" spans="4:4" ht="12.75" x14ac:dyDescent="0.15">
      <c r="D329" s="2"/>
    </row>
    <row r="330" spans="4:4" ht="12.75" x14ac:dyDescent="0.15">
      <c r="D330" s="2"/>
    </row>
    <row r="331" spans="4:4" ht="12.75" x14ac:dyDescent="0.15">
      <c r="D331" s="2"/>
    </row>
    <row r="332" spans="4:4" ht="12.75" x14ac:dyDescent="0.15">
      <c r="D332" s="2"/>
    </row>
    <row r="333" spans="4:4" ht="12.75" x14ac:dyDescent="0.15">
      <c r="D333" s="2"/>
    </row>
    <row r="334" spans="4:4" ht="12.75" x14ac:dyDescent="0.15">
      <c r="D334" s="2"/>
    </row>
    <row r="335" spans="4:4" ht="12.75" x14ac:dyDescent="0.15">
      <c r="D335" s="2"/>
    </row>
    <row r="336" spans="4:4" ht="12.75" x14ac:dyDescent="0.15">
      <c r="D336" s="2"/>
    </row>
    <row r="337" spans="4:4" ht="12.75" x14ac:dyDescent="0.15">
      <c r="D337" s="2"/>
    </row>
    <row r="338" spans="4:4" ht="12.75" x14ac:dyDescent="0.15">
      <c r="D338" s="2"/>
    </row>
    <row r="339" spans="4:4" ht="12.75" x14ac:dyDescent="0.15">
      <c r="D339" s="2"/>
    </row>
    <row r="340" spans="4:4" ht="12.75" x14ac:dyDescent="0.15">
      <c r="D340" s="2"/>
    </row>
    <row r="341" spans="4:4" ht="12.75" x14ac:dyDescent="0.15">
      <c r="D341" s="2"/>
    </row>
    <row r="342" spans="4:4" ht="12.75" x14ac:dyDescent="0.15">
      <c r="D342" s="2"/>
    </row>
    <row r="343" spans="4:4" ht="12.75" x14ac:dyDescent="0.15">
      <c r="D343" s="2"/>
    </row>
    <row r="344" spans="4:4" ht="12.75" x14ac:dyDescent="0.15">
      <c r="D344" s="2"/>
    </row>
    <row r="345" spans="4:4" ht="12.75" x14ac:dyDescent="0.15">
      <c r="D345" s="2"/>
    </row>
    <row r="346" spans="4:4" ht="12.75" x14ac:dyDescent="0.15">
      <c r="D346" s="2"/>
    </row>
    <row r="347" spans="4:4" ht="12.75" x14ac:dyDescent="0.15">
      <c r="D347" s="2"/>
    </row>
    <row r="348" spans="4:4" ht="12.75" x14ac:dyDescent="0.15">
      <c r="D348" s="2"/>
    </row>
    <row r="349" spans="4:4" ht="12.75" x14ac:dyDescent="0.15">
      <c r="D349" s="2"/>
    </row>
    <row r="350" spans="4:4" ht="12.75" x14ac:dyDescent="0.15">
      <c r="D350" s="2"/>
    </row>
    <row r="351" spans="4:4" ht="12.75" x14ac:dyDescent="0.15">
      <c r="D351" s="2"/>
    </row>
    <row r="352" spans="4:4" ht="12.75" x14ac:dyDescent="0.15">
      <c r="D352" s="2"/>
    </row>
    <row r="353" spans="4:4" ht="12.75" x14ac:dyDescent="0.15">
      <c r="D353" s="2"/>
    </row>
    <row r="354" spans="4:4" ht="12.75" x14ac:dyDescent="0.15">
      <c r="D354" s="2"/>
    </row>
    <row r="355" spans="4:4" ht="12.75" x14ac:dyDescent="0.15">
      <c r="D355" s="2"/>
    </row>
    <row r="356" spans="4:4" ht="12.75" x14ac:dyDescent="0.15">
      <c r="D356" s="2"/>
    </row>
    <row r="357" spans="4:4" ht="12.75" x14ac:dyDescent="0.15">
      <c r="D357" s="2"/>
    </row>
    <row r="358" spans="4:4" ht="12.75" x14ac:dyDescent="0.15">
      <c r="D358" s="2"/>
    </row>
    <row r="359" spans="4:4" ht="12.75" x14ac:dyDescent="0.15">
      <c r="D359" s="2"/>
    </row>
    <row r="360" spans="4:4" ht="12.75" x14ac:dyDescent="0.15">
      <c r="D360" s="2"/>
    </row>
    <row r="361" spans="4:4" ht="12.75" x14ac:dyDescent="0.15">
      <c r="D361" s="2"/>
    </row>
    <row r="362" spans="4:4" ht="12.75" x14ac:dyDescent="0.15">
      <c r="D362" s="2"/>
    </row>
    <row r="363" spans="4:4" ht="12.75" x14ac:dyDescent="0.15">
      <c r="D363" s="2"/>
    </row>
    <row r="364" spans="4:4" ht="12.75" x14ac:dyDescent="0.15">
      <c r="D364" s="2"/>
    </row>
    <row r="365" spans="4:4" ht="12.75" x14ac:dyDescent="0.15">
      <c r="D365" s="2"/>
    </row>
    <row r="366" spans="4:4" ht="12.75" x14ac:dyDescent="0.15">
      <c r="D366" s="2"/>
    </row>
    <row r="367" spans="4:4" ht="12.75" x14ac:dyDescent="0.15">
      <c r="D367" s="2"/>
    </row>
    <row r="368" spans="4:4" ht="12.75" x14ac:dyDescent="0.15">
      <c r="D368" s="2"/>
    </row>
    <row r="369" spans="4:4" ht="12.75" x14ac:dyDescent="0.15">
      <c r="D369" s="2"/>
    </row>
    <row r="370" spans="4:4" ht="12.75" x14ac:dyDescent="0.15">
      <c r="D370" s="2"/>
    </row>
    <row r="371" spans="4:4" ht="12.75" x14ac:dyDescent="0.15">
      <c r="D371" s="2"/>
    </row>
    <row r="372" spans="4:4" ht="12.75" x14ac:dyDescent="0.15">
      <c r="D372" s="2"/>
    </row>
    <row r="373" spans="4:4" ht="12.75" x14ac:dyDescent="0.15">
      <c r="D373" s="2"/>
    </row>
    <row r="374" spans="4:4" ht="12.75" x14ac:dyDescent="0.15">
      <c r="D374" s="2"/>
    </row>
    <row r="375" spans="4:4" ht="12.75" x14ac:dyDescent="0.15">
      <c r="D375" s="2"/>
    </row>
    <row r="376" spans="4:4" ht="12.75" x14ac:dyDescent="0.15">
      <c r="D376" s="2"/>
    </row>
    <row r="377" spans="4:4" ht="12.75" x14ac:dyDescent="0.15">
      <c r="D377" s="2"/>
    </row>
    <row r="378" spans="4:4" ht="12.75" x14ac:dyDescent="0.15">
      <c r="D378" s="2"/>
    </row>
    <row r="379" spans="4:4" ht="12.75" x14ac:dyDescent="0.15">
      <c r="D379" s="2"/>
    </row>
    <row r="380" spans="4:4" ht="12.75" x14ac:dyDescent="0.15">
      <c r="D380" s="2"/>
    </row>
    <row r="381" spans="4:4" ht="12.75" x14ac:dyDescent="0.15">
      <c r="D381" s="2"/>
    </row>
    <row r="382" spans="4:4" ht="12.75" x14ac:dyDescent="0.15">
      <c r="D382" s="2"/>
    </row>
    <row r="383" spans="4:4" ht="12.75" x14ac:dyDescent="0.15">
      <c r="D383" s="2"/>
    </row>
    <row r="384" spans="4:4" ht="12.75" x14ac:dyDescent="0.15">
      <c r="D384" s="2"/>
    </row>
    <row r="385" spans="4:4" ht="12.75" x14ac:dyDescent="0.15">
      <c r="D385" s="2"/>
    </row>
    <row r="386" spans="4:4" ht="12.75" x14ac:dyDescent="0.15">
      <c r="D386" s="2"/>
    </row>
    <row r="387" spans="4:4" ht="12.75" x14ac:dyDescent="0.15">
      <c r="D387" s="2"/>
    </row>
    <row r="388" spans="4:4" ht="12.75" x14ac:dyDescent="0.15">
      <c r="D388" s="2"/>
    </row>
    <row r="389" spans="4:4" ht="12.75" x14ac:dyDescent="0.15">
      <c r="D389" s="2"/>
    </row>
    <row r="390" spans="4:4" ht="12.75" x14ac:dyDescent="0.15">
      <c r="D390" s="2"/>
    </row>
    <row r="391" spans="4:4" ht="12.75" x14ac:dyDescent="0.15">
      <c r="D391" s="2"/>
    </row>
    <row r="392" spans="4:4" ht="12.75" x14ac:dyDescent="0.15">
      <c r="D392" s="2"/>
    </row>
    <row r="393" spans="4:4" ht="12.75" x14ac:dyDescent="0.15">
      <c r="D393" s="2"/>
    </row>
    <row r="394" spans="4:4" ht="12.75" x14ac:dyDescent="0.15">
      <c r="D394" s="2"/>
    </row>
    <row r="395" spans="4:4" ht="12.75" x14ac:dyDescent="0.15">
      <c r="D395" s="2"/>
    </row>
    <row r="396" spans="4:4" ht="12.75" x14ac:dyDescent="0.15">
      <c r="D396" s="2"/>
    </row>
    <row r="397" spans="4:4" ht="12.75" x14ac:dyDescent="0.15">
      <c r="D397" s="2"/>
    </row>
    <row r="398" spans="4:4" ht="12.75" x14ac:dyDescent="0.15">
      <c r="D398" s="2"/>
    </row>
    <row r="399" spans="4:4" ht="12.75" x14ac:dyDescent="0.15">
      <c r="D399" s="2"/>
    </row>
    <row r="400" spans="4:4" ht="12.75" x14ac:dyDescent="0.15">
      <c r="D400" s="2"/>
    </row>
    <row r="401" spans="4:4" ht="12.75" x14ac:dyDescent="0.15">
      <c r="D401" s="2"/>
    </row>
    <row r="402" spans="4:4" ht="12.75" x14ac:dyDescent="0.15">
      <c r="D402" s="2"/>
    </row>
    <row r="403" spans="4:4" ht="12.75" x14ac:dyDescent="0.15">
      <c r="D403" s="2"/>
    </row>
    <row r="404" spans="4:4" ht="12.75" x14ac:dyDescent="0.15">
      <c r="D404" s="2"/>
    </row>
    <row r="405" spans="4:4" ht="12.75" x14ac:dyDescent="0.15">
      <c r="D405" s="2"/>
    </row>
    <row r="406" spans="4:4" ht="12.75" x14ac:dyDescent="0.15">
      <c r="D406" s="2"/>
    </row>
    <row r="407" spans="4:4" ht="12.75" x14ac:dyDescent="0.15">
      <c r="D407" s="2"/>
    </row>
    <row r="408" spans="4:4" ht="12.75" x14ac:dyDescent="0.15">
      <c r="D408" s="2"/>
    </row>
    <row r="409" spans="4:4" ht="12.75" x14ac:dyDescent="0.15">
      <c r="D409" s="2"/>
    </row>
    <row r="410" spans="4:4" ht="12.75" x14ac:dyDescent="0.15">
      <c r="D410" s="2"/>
    </row>
    <row r="411" spans="4:4" ht="12.75" x14ac:dyDescent="0.15">
      <c r="D411" s="2"/>
    </row>
    <row r="412" spans="4:4" ht="12.75" x14ac:dyDescent="0.15">
      <c r="D412" s="2"/>
    </row>
    <row r="413" spans="4:4" ht="12.75" x14ac:dyDescent="0.15">
      <c r="D413" s="2"/>
    </row>
    <row r="414" spans="4:4" ht="12.75" x14ac:dyDescent="0.15">
      <c r="D414" s="2"/>
    </row>
    <row r="415" spans="4:4" ht="12.75" x14ac:dyDescent="0.15">
      <c r="D415" s="2"/>
    </row>
    <row r="416" spans="4:4" ht="12.75" x14ac:dyDescent="0.15">
      <c r="D416" s="2"/>
    </row>
    <row r="417" spans="4:4" ht="12.75" x14ac:dyDescent="0.15">
      <c r="D417" s="2"/>
    </row>
    <row r="418" spans="4:4" ht="12.75" x14ac:dyDescent="0.15">
      <c r="D418" s="2"/>
    </row>
    <row r="419" spans="4:4" ht="12.75" x14ac:dyDescent="0.15">
      <c r="D419" s="2"/>
    </row>
    <row r="420" spans="4:4" ht="12.75" x14ac:dyDescent="0.15">
      <c r="D420" s="2"/>
    </row>
    <row r="421" spans="4:4" ht="12.75" x14ac:dyDescent="0.15">
      <c r="D421" s="2"/>
    </row>
    <row r="422" spans="4:4" ht="12.75" x14ac:dyDescent="0.15">
      <c r="D422" s="2"/>
    </row>
    <row r="423" spans="4:4" ht="12.75" x14ac:dyDescent="0.15">
      <c r="D423" s="2"/>
    </row>
    <row r="424" spans="4:4" ht="12.75" x14ac:dyDescent="0.15">
      <c r="D424" s="2"/>
    </row>
    <row r="425" spans="4:4" ht="12.75" x14ac:dyDescent="0.15">
      <c r="D425" s="2"/>
    </row>
    <row r="426" spans="4:4" ht="12.75" x14ac:dyDescent="0.15">
      <c r="D426" s="2"/>
    </row>
    <row r="427" spans="4:4" ht="12.75" x14ac:dyDescent="0.15">
      <c r="D427" s="2"/>
    </row>
    <row r="428" spans="4:4" ht="12.75" x14ac:dyDescent="0.15">
      <c r="D428" s="2"/>
    </row>
    <row r="429" spans="4:4" ht="12.75" x14ac:dyDescent="0.15">
      <c r="D429" s="2"/>
    </row>
    <row r="430" spans="4:4" ht="12.75" x14ac:dyDescent="0.15">
      <c r="D430" s="2"/>
    </row>
    <row r="431" spans="4:4" ht="12.75" x14ac:dyDescent="0.15">
      <c r="D431" s="2"/>
    </row>
    <row r="432" spans="4:4" ht="12.75" x14ac:dyDescent="0.15">
      <c r="D432" s="2"/>
    </row>
    <row r="433" spans="4:4" ht="12.75" x14ac:dyDescent="0.15">
      <c r="D433" s="2"/>
    </row>
    <row r="434" spans="4:4" ht="12.75" x14ac:dyDescent="0.15">
      <c r="D434" s="2"/>
    </row>
    <row r="435" spans="4:4" ht="12.75" x14ac:dyDescent="0.15">
      <c r="D435" s="2"/>
    </row>
    <row r="436" spans="4:4" ht="12.75" x14ac:dyDescent="0.15">
      <c r="D436" s="2"/>
    </row>
    <row r="437" spans="4:4" ht="12.75" x14ac:dyDescent="0.15">
      <c r="D437" s="2"/>
    </row>
    <row r="438" spans="4:4" ht="12.75" x14ac:dyDescent="0.15">
      <c r="D438" s="2"/>
    </row>
    <row r="439" spans="4:4" ht="12.75" x14ac:dyDescent="0.15">
      <c r="D439" s="2"/>
    </row>
    <row r="440" spans="4:4" ht="12.75" x14ac:dyDescent="0.15">
      <c r="D440" s="2"/>
    </row>
    <row r="441" spans="4:4" ht="12.75" x14ac:dyDescent="0.15">
      <c r="D441" s="2"/>
    </row>
    <row r="442" spans="4:4" ht="12.75" x14ac:dyDescent="0.15">
      <c r="D442" s="2"/>
    </row>
    <row r="443" spans="4:4" ht="12.75" x14ac:dyDescent="0.15">
      <c r="D443" s="2"/>
    </row>
    <row r="444" spans="4:4" ht="12.75" x14ac:dyDescent="0.15">
      <c r="D444" s="2"/>
    </row>
    <row r="445" spans="4:4" ht="12.75" x14ac:dyDescent="0.15">
      <c r="D445" s="2"/>
    </row>
    <row r="446" spans="4:4" ht="12.75" x14ac:dyDescent="0.15">
      <c r="D446" s="2"/>
    </row>
    <row r="447" spans="4:4" ht="12.75" x14ac:dyDescent="0.15">
      <c r="D447" s="2"/>
    </row>
    <row r="448" spans="4:4" ht="12.75" x14ac:dyDescent="0.15">
      <c r="D448" s="2"/>
    </row>
    <row r="449" spans="4:4" ht="12.75" x14ac:dyDescent="0.15">
      <c r="D449" s="2"/>
    </row>
    <row r="450" spans="4:4" ht="12.75" x14ac:dyDescent="0.15">
      <c r="D450" s="2"/>
    </row>
    <row r="451" spans="4:4" ht="12.75" x14ac:dyDescent="0.15">
      <c r="D451" s="2"/>
    </row>
    <row r="452" spans="4:4" ht="12.75" x14ac:dyDescent="0.15">
      <c r="D452" s="2"/>
    </row>
    <row r="453" spans="4:4" ht="12.75" x14ac:dyDescent="0.15">
      <c r="D453" s="2"/>
    </row>
    <row r="454" spans="4:4" ht="12.75" x14ac:dyDescent="0.15">
      <c r="D454" s="2"/>
    </row>
    <row r="455" spans="4:4" ht="12.75" x14ac:dyDescent="0.15">
      <c r="D455" s="2"/>
    </row>
    <row r="456" spans="4:4" ht="12.75" x14ac:dyDescent="0.15">
      <c r="D456" s="2"/>
    </row>
    <row r="457" spans="4:4" ht="12.75" x14ac:dyDescent="0.15">
      <c r="D457" s="2"/>
    </row>
    <row r="458" spans="4:4" ht="12.75" x14ac:dyDescent="0.15">
      <c r="D458" s="2"/>
    </row>
    <row r="459" spans="4:4" ht="12.75" x14ac:dyDescent="0.15">
      <c r="D459" s="2"/>
    </row>
    <row r="460" spans="4:4" ht="12.75" x14ac:dyDescent="0.15">
      <c r="D460" s="2"/>
    </row>
    <row r="461" spans="4:4" ht="12.75" x14ac:dyDescent="0.15">
      <c r="D461" s="2"/>
    </row>
    <row r="462" spans="4:4" ht="12.75" x14ac:dyDescent="0.15">
      <c r="D462" s="2"/>
    </row>
    <row r="463" spans="4:4" ht="12.75" x14ac:dyDescent="0.15">
      <c r="D463" s="2"/>
    </row>
    <row r="464" spans="4:4" ht="12.75" x14ac:dyDescent="0.15">
      <c r="D464" s="2"/>
    </row>
    <row r="465" spans="4:4" ht="12.75" x14ac:dyDescent="0.15">
      <c r="D465" s="2"/>
    </row>
    <row r="466" spans="4:4" ht="12.75" x14ac:dyDescent="0.15">
      <c r="D466" s="2"/>
    </row>
    <row r="467" spans="4:4" ht="12.75" x14ac:dyDescent="0.15">
      <c r="D467" s="2"/>
    </row>
    <row r="468" spans="4:4" ht="12.75" x14ac:dyDescent="0.15">
      <c r="D468" s="2"/>
    </row>
    <row r="469" spans="4:4" ht="12.75" x14ac:dyDescent="0.15">
      <c r="D469" s="2"/>
    </row>
    <row r="470" spans="4:4" ht="12.75" x14ac:dyDescent="0.15">
      <c r="D470" s="2"/>
    </row>
    <row r="471" spans="4:4" ht="12.75" x14ac:dyDescent="0.15">
      <c r="D471" s="2"/>
    </row>
    <row r="472" spans="4:4" ht="12.75" x14ac:dyDescent="0.15">
      <c r="D472" s="2"/>
    </row>
    <row r="473" spans="4:4" ht="12.75" x14ac:dyDescent="0.15">
      <c r="D473" s="2"/>
    </row>
    <row r="474" spans="4:4" ht="12.75" x14ac:dyDescent="0.15">
      <c r="D474" s="2"/>
    </row>
    <row r="475" spans="4:4" ht="12.75" x14ac:dyDescent="0.15">
      <c r="D475" s="2"/>
    </row>
    <row r="476" spans="4:4" ht="12.75" x14ac:dyDescent="0.15">
      <c r="D476" s="2"/>
    </row>
    <row r="477" spans="4:4" ht="12.75" x14ac:dyDescent="0.15">
      <c r="D477" s="2"/>
    </row>
    <row r="478" spans="4:4" ht="12.75" x14ac:dyDescent="0.15">
      <c r="D478" s="2"/>
    </row>
    <row r="479" spans="4:4" ht="12.75" x14ac:dyDescent="0.15">
      <c r="D479" s="2"/>
    </row>
    <row r="480" spans="4:4" ht="12.75" x14ac:dyDescent="0.15">
      <c r="D480" s="2"/>
    </row>
    <row r="481" spans="4:4" ht="12.75" x14ac:dyDescent="0.15">
      <c r="D481" s="2"/>
    </row>
    <row r="482" spans="4:4" ht="12.75" x14ac:dyDescent="0.15">
      <c r="D482" s="2"/>
    </row>
    <row r="483" spans="4:4" ht="12.75" x14ac:dyDescent="0.15">
      <c r="D483" s="2"/>
    </row>
    <row r="484" spans="4:4" ht="12.75" x14ac:dyDescent="0.15">
      <c r="D484" s="2"/>
    </row>
    <row r="485" spans="4:4" ht="12.75" x14ac:dyDescent="0.15">
      <c r="D485" s="2"/>
    </row>
    <row r="486" spans="4:4" ht="12.75" x14ac:dyDescent="0.15">
      <c r="D486" s="2"/>
    </row>
    <row r="487" spans="4:4" ht="12.75" x14ac:dyDescent="0.15">
      <c r="D487" s="2"/>
    </row>
    <row r="488" spans="4:4" ht="12.75" x14ac:dyDescent="0.15">
      <c r="D488" s="2"/>
    </row>
    <row r="489" spans="4:4" ht="12.75" x14ac:dyDescent="0.15">
      <c r="D489" s="2"/>
    </row>
    <row r="490" spans="4:4" ht="12.75" x14ac:dyDescent="0.15">
      <c r="D490" s="2"/>
    </row>
    <row r="491" spans="4:4" ht="12.75" x14ac:dyDescent="0.15">
      <c r="D491" s="2"/>
    </row>
    <row r="492" spans="4:4" ht="12.75" x14ac:dyDescent="0.15">
      <c r="D492" s="2"/>
    </row>
    <row r="493" spans="4:4" ht="12.75" x14ac:dyDescent="0.15">
      <c r="D493" s="2"/>
    </row>
    <row r="494" spans="4:4" ht="12.75" x14ac:dyDescent="0.15">
      <c r="D494" s="2"/>
    </row>
    <row r="495" spans="4:4" ht="12.75" x14ac:dyDescent="0.15">
      <c r="D495" s="2"/>
    </row>
    <row r="496" spans="4:4" ht="12.75" x14ac:dyDescent="0.15">
      <c r="D496" s="2"/>
    </row>
    <row r="497" spans="4:4" ht="12.75" x14ac:dyDescent="0.15">
      <c r="D497" s="2"/>
    </row>
    <row r="498" spans="4:4" ht="12.75" x14ac:dyDescent="0.15">
      <c r="D498" s="2"/>
    </row>
    <row r="499" spans="4:4" ht="12.75" x14ac:dyDescent="0.15">
      <c r="D499" s="2"/>
    </row>
    <row r="500" spans="4:4" ht="12.75" x14ac:dyDescent="0.15">
      <c r="D500" s="2"/>
    </row>
    <row r="501" spans="4:4" ht="12.75" x14ac:dyDescent="0.15">
      <c r="D501" s="2"/>
    </row>
    <row r="502" spans="4:4" ht="12.75" x14ac:dyDescent="0.15">
      <c r="D502" s="2"/>
    </row>
    <row r="503" spans="4:4" ht="12.75" x14ac:dyDescent="0.15">
      <c r="D503" s="2"/>
    </row>
    <row r="504" spans="4:4" ht="12.75" x14ac:dyDescent="0.15">
      <c r="D504" s="2"/>
    </row>
    <row r="505" spans="4:4" ht="12.75" x14ac:dyDescent="0.15">
      <c r="D505" s="2"/>
    </row>
    <row r="506" spans="4:4" ht="12.75" x14ac:dyDescent="0.15">
      <c r="D506" s="2"/>
    </row>
    <row r="507" spans="4:4" ht="12.75" x14ac:dyDescent="0.15">
      <c r="D507" s="2"/>
    </row>
    <row r="508" spans="4:4" ht="12.75" x14ac:dyDescent="0.15">
      <c r="D508" s="2"/>
    </row>
    <row r="509" spans="4:4" ht="12.75" x14ac:dyDescent="0.15">
      <c r="D509" s="2"/>
    </row>
    <row r="510" spans="4:4" ht="12.75" x14ac:dyDescent="0.15">
      <c r="D510" s="2"/>
    </row>
    <row r="511" spans="4:4" ht="12.75" x14ac:dyDescent="0.15">
      <c r="D511" s="2"/>
    </row>
    <row r="512" spans="4:4" ht="12.75" x14ac:dyDescent="0.15">
      <c r="D512" s="2"/>
    </row>
    <row r="513" spans="4:4" ht="12.75" x14ac:dyDescent="0.15">
      <c r="D513" s="2"/>
    </row>
    <row r="514" spans="4:4" ht="12.75" x14ac:dyDescent="0.15">
      <c r="D514" s="2"/>
    </row>
    <row r="515" spans="4:4" ht="12.75" x14ac:dyDescent="0.15">
      <c r="D515" s="2"/>
    </row>
    <row r="516" spans="4:4" ht="12.75" x14ac:dyDescent="0.15">
      <c r="D516" s="2"/>
    </row>
    <row r="517" spans="4:4" ht="12.75" x14ac:dyDescent="0.15">
      <c r="D517" s="2"/>
    </row>
    <row r="518" spans="4:4" ht="12.75" x14ac:dyDescent="0.15">
      <c r="D518" s="2"/>
    </row>
    <row r="519" spans="4:4" ht="12.75" x14ac:dyDescent="0.15">
      <c r="D519" s="2"/>
    </row>
    <row r="520" spans="4:4" ht="12.75" x14ac:dyDescent="0.15">
      <c r="D520" s="2"/>
    </row>
    <row r="521" spans="4:4" ht="12.75" x14ac:dyDescent="0.15">
      <c r="D521" s="2"/>
    </row>
    <row r="522" spans="4:4" ht="12.75" x14ac:dyDescent="0.15">
      <c r="D522" s="2"/>
    </row>
    <row r="523" spans="4:4" ht="12.75" x14ac:dyDescent="0.15">
      <c r="D523" s="2"/>
    </row>
    <row r="524" spans="4:4" ht="12.75" x14ac:dyDescent="0.15">
      <c r="D524" s="2"/>
    </row>
    <row r="525" spans="4:4" ht="12.75" x14ac:dyDescent="0.15">
      <c r="D525" s="2"/>
    </row>
    <row r="526" spans="4:4" ht="12.75" x14ac:dyDescent="0.15">
      <c r="D526" s="2"/>
    </row>
    <row r="527" spans="4:4" ht="12.75" x14ac:dyDescent="0.15">
      <c r="D527" s="2"/>
    </row>
    <row r="528" spans="4:4" ht="12.75" x14ac:dyDescent="0.15">
      <c r="D528" s="2"/>
    </row>
    <row r="529" spans="4:4" ht="12.75" x14ac:dyDescent="0.15">
      <c r="D529" s="2"/>
    </row>
    <row r="530" spans="4:4" ht="12.75" x14ac:dyDescent="0.15">
      <c r="D530" s="2"/>
    </row>
    <row r="531" spans="4:4" ht="12.75" x14ac:dyDescent="0.15">
      <c r="D531" s="2"/>
    </row>
    <row r="532" spans="4:4" ht="12.75" x14ac:dyDescent="0.15">
      <c r="D532" s="2"/>
    </row>
    <row r="533" spans="4:4" ht="12.75" x14ac:dyDescent="0.15">
      <c r="D533" s="2"/>
    </row>
    <row r="534" spans="4:4" ht="12.75" x14ac:dyDescent="0.15">
      <c r="D534" s="2"/>
    </row>
    <row r="535" spans="4:4" ht="12.75" x14ac:dyDescent="0.15">
      <c r="D535" s="2"/>
    </row>
    <row r="536" spans="4:4" ht="12.75" x14ac:dyDescent="0.15">
      <c r="D536" s="2"/>
    </row>
    <row r="537" spans="4:4" ht="12.75" x14ac:dyDescent="0.15">
      <c r="D537" s="2"/>
    </row>
    <row r="538" spans="4:4" ht="12.75" x14ac:dyDescent="0.15">
      <c r="D538" s="2"/>
    </row>
    <row r="539" spans="4:4" ht="12.75" x14ac:dyDescent="0.15">
      <c r="D539" s="2"/>
    </row>
    <row r="540" spans="4:4" ht="12.75" x14ac:dyDescent="0.15">
      <c r="D540" s="2"/>
    </row>
    <row r="541" spans="4:4" ht="12.75" x14ac:dyDescent="0.15">
      <c r="D541" s="2"/>
    </row>
    <row r="542" spans="4:4" ht="12.75" x14ac:dyDescent="0.15">
      <c r="D542" s="2"/>
    </row>
    <row r="543" spans="4:4" ht="12.75" x14ac:dyDescent="0.15">
      <c r="D543" s="2"/>
    </row>
    <row r="544" spans="4:4" ht="12.75" x14ac:dyDescent="0.15">
      <c r="D544" s="2"/>
    </row>
    <row r="545" spans="4:4" ht="12.75" x14ac:dyDescent="0.15">
      <c r="D545" s="2"/>
    </row>
    <row r="546" spans="4:4" ht="12.75" x14ac:dyDescent="0.15">
      <c r="D546" s="2"/>
    </row>
    <row r="547" spans="4:4" ht="12.75" x14ac:dyDescent="0.15">
      <c r="D547" s="2"/>
    </row>
    <row r="548" spans="4:4" ht="12.75" x14ac:dyDescent="0.15">
      <c r="D548" s="2"/>
    </row>
    <row r="549" spans="4:4" ht="12.75" x14ac:dyDescent="0.15">
      <c r="D549" s="2"/>
    </row>
    <row r="550" spans="4:4" ht="12.75" x14ac:dyDescent="0.15">
      <c r="D550" s="2"/>
    </row>
    <row r="551" spans="4:4" ht="12.75" x14ac:dyDescent="0.15">
      <c r="D551" s="2"/>
    </row>
    <row r="552" spans="4:4" ht="12.75" x14ac:dyDescent="0.15">
      <c r="D552" s="2"/>
    </row>
    <row r="553" spans="4:4" ht="12.75" x14ac:dyDescent="0.15">
      <c r="D553" s="2"/>
    </row>
    <row r="554" spans="4:4" ht="12.75" x14ac:dyDescent="0.15">
      <c r="D554" s="2"/>
    </row>
    <row r="555" spans="4:4" ht="12.75" x14ac:dyDescent="0.15">
      <c r="D555" s="2"/>
    </row>
    <row r="556" spans="4:4" ht="12.75" x14ac:dyDescent="0.15">
      <c r="D556" s="2"/>
    </row>
    <row r="557" spans="4:4" ht="12.75" x14ac:dyDescent="0.15">
      <c r="D557" s="2"/>
    </row>
    <row r="558" spans="4:4" ht="12.75" x14ac:dyDescent="0.15">
      <c r="D558" s="2"/>
    </row>
    <row r="559" spans="4:4" ht="12.75" x14ac:dyDescent="0.15">
      <c r="D559" s="2"/>
    </row>
    <row r="560" spans="4:4" ht="12.75" x14ac:dyDescent="0.15">
      <c r="D560" s="2"/>
    </row>
    <row r="561" spans="4:4" ht="12.75" x14ac:dyDescent="0.15">
      <c r="D561" s="2"/>
    </row>
    <row r="562" spans="4:4" ht="12.75" x14ac:dyDescent="0.15">
      <c r="D562" s="2"/>
    </row>
    <row r="563" spans="4:4" ht="12.75" x14ac:dyDescent="0.15">
      <c r="D563" s="2"/>
    </row>
    <row r="564" spans="4:4" ht="12.75" x14ac:dyDescent="0.15">
      <c r="D564" s="2"/>
    </row>
    <row r="565" spans="4:4" ht="12.75" x14ac:dyDescent="0.15">
      <c r="D565" s="2"/>
    </row>
    <row r="566" spans="4:4" ht="12.75" x14ac:dyDescent="0.15">
      <c r="D566" s="2"/>
    </row>
    <row r="567" spans="4:4" ht="12.75" x14ac:dyDescent="0.15">
      <c r="D567" s="2"/>
    </row>
    <row r="568" spans="4:4" ht="12.75" x14ac:dyDescent="0.15">
      <c r="D568" s="2"/>
    </row>
    <row r="569" spans="4:4" ht="12.75" x14ac:dyDescent="0.15">
      <c r="D569" s="2"/>
    </row>
    <row r="570" spans="4:4" ht="12.75" x14ac:dyDescent="0.15">
      <c r="D570" s="2"/>
    </row>
    <row r="571" spans="4:4" ht="12.75" x14ac:dyDescent="0.15">
      <c r="D571" s="2"/>
    </row>
    <row r="572" spans="4:4" ht="12.75" x14ac:dyDescent="0.15">
      <c r="D572" s="2"/>
    </row>
    <row r="573" spans="4:4" ht="12.75" x14ac:dyDescent="0.15">
      <c r="D573" s="2"/>
    </row>
    <row r="574" spans="4:4" ht="12.75" x14ac:dyDescent="0.15">
      <c r="D574" s="2"/>
    </row>
    <row r="575" spans="4:4" ht="12.75" x14ac:dyDescent="0.15">
      <c r="D575" s="2"/>
    </row>
    <row r="576" spans="4:4" ht="12.75" x14ac:dyDescent="0.15">
      <c r="D576" s="2"/>
    </row>
    <row r="577" spans="4:4" ht="12.75" x14ac:dyDescent="0.15">
      <c r="D577" s="2"/>
    </row>
    <row r="578" spans="4:4" ht="12.75" x14ac:dyDescent="0.15">
      <c r="D578" s="2"/>
    </row>
    <row r="579" spans="4:4" ht="12.75" x14ac:dyDescent="0.15">
      <c r="D579" s="2"/>
    </row>
    <row r="580" spans="4:4" ht="12.75" x14ac:dyDescent="0.15">
      <c r="D580" s="2"/>
    </row>
    <row r="581" spans="4:4" ht="12.75" x14ac:dyDescent="0.15">
      <c r="D581" s="2"/>
    </row>
    <row r="582" spans="4:4" ht="12.75" x14ac:dyDescent="0.15">
      <c r="D582" s="2"/>
    </row>
    <row r="583" spans="4:4" ht="12.75" x14ac:dyDescent="0.15">
      <c r="D583" s="2"/>
    </row>
    <row r="584" spans="4:4" ht="12.75" x14ac:dyDescent="0.15">
      <c r="D584" s="2"/>
    </row>
    <row r="585" spans="4:4" ht="12.75" x14ac:dyDescent="0.15">
      <c r="D585" s="2"/>
    </row>
    <row r="586" spans="4:4" ht="12.75" x14ac:dyDescent="0.15">
      <c r="D586" s="2"/>
    </row>
    <row r="587" spans="4:4" ht="12.75" x14ac:dyDescent="0.15">
      <c r="D587" s="2"/>
    </row>
    <row r="588" spans="4:4" ht="12.75" x14ac:dyDescent="0.15">
      <c r="D588" s="2"/>
    </row>
    <row r="589" spans="4:4" ht="12.75" x14ac:dyDescent="0.15">
      <c r="D589" s="2"/>
    </row>
    <row r="590" spans="4:4" ht="12.75" x14ac:dyDescent="0.15">
      <c r="D590" s="2"/>
    </row>
    <row r="591" spans="4:4" ht="12.75" x14ac:dyDescent="0.15">
      <c r="D591" s="2"/>
    </row>
    <row r="592" spans="4:4" ht="12.75" x14ac:dyDescent="0.15">
      <c r="D592" s="2"/>
    </row>
    <row r="593" spans="4:4" ht="12.75" x14ac:dyDescent="0.15">
      <c r="D593" s="2"/>
    </row>
    <row r="594" spans="4:4" ht="12.75" x14ac:dyDescent="0.15">
      <c r="D594" s="2"/>
    </row>
    <row r="595" spans="4:4" ht="12.75" x14ac:dyDescent="0.15">
      <c r="D595" s="2"/>
    </row>
    <row r="596" spans="4:4" ht="12.75" x14ac:dyDescent="0.15">
      <c r="D596" s="2"/>
    </row>
    <row r="597" spans="4:4" ht="12.75" x14ac:dyDescent="0.15">
      <c r="D597" s="2"/>
    </row>
    <row r="598" spans="4:4" ht="12.75" x14ac:dyDescent="0.15">
      <c r="D598" s="2"/>
    </row>
    <row r="599" spans="4:4" ht="12.75" x14ac:dyDescent="0.15">
      <c r="D599" s="2"/>
    </row>
    <row r="600" spans="4:4" ht="12.75" x14ac:dyDescent="0.15">
      <c r="D600" s="2"/>
    </row>
    <row r="601" spans="4:4" ht="12.75" x14ac:dyDescent="0.15">
      <c r="D601" s="2"/>
    </row>
    <row r="602" spans="4:4" ht="12.75" x14ac:dyDescent="0.15">
      <c r="D602" s="2"/>
    </row>
    <row r="603" spans="4:4" ht="12.75" x14ac:dyDescent="0.15">
      <c r="D603" s="2"/>
    </row>
    <row r="604" spans="4:4" ht="12.75" x14ac:dyDescent="0.15">
      <c r="D604" s="2"/>
    </row>
    <row r="605" spans="4:4" ht="12.75" x14ac:dyDescent="0.15">
      <c r="D605" s="2"/>
    </row>
    <row r="606" spans="4:4" ht="12.75" x14ac:dyDescent="0.15">
      <c r="D606" s="2"/>
    </row>
    <row r="607" spans="4:4" ht="12.75" x14ac:dyDescent="0.15">
      <c r="D607" s="2"/>
    </row>
    <row r="608" spans="4:4" ht="12.75" x14ac:dyDescent="0.15">
      <c r="D608" s="2"/>
    </row>
    <row r="609" spans="4:4" ht="12.75" x14ac:dyDescent="0.15">
      <c r="D609" s="2"/>
    </row>
    <row r="610" spans="4:4" ht="12.75" x14ac:dyDescent="0.15">
      <c r="D610" s="2"/>
    </row>
    <row r="611" spans="4:4" ht="12.75" x14ac:dyDescent="0.15">
      <c r="D611" s="2"/>
    </row>
    <row r="612" spans="4:4" ht="12.75" x14ac:dyDescent="0.15">
      <c r="D612" s="2"/>
    </row>
    <row r="613" spans="4:4" ht="12.75" x14ac:dyDescent="0.15">
      <c r="D613" s="2"/>
    </row>
    <row r="614" spans="4:4" ht="12.75" x14ac:dyDescent="0.15">
      <c r="D614" s="2"/>
    </row>
    <row r="615" spans="4:4" ht="12.75" x14ac:dyDescent="0.15">
      <c r="D615" s="2"/>
    </row>
    <row r="616" spans="4:4" ht="12.75" x14ac:dyDescent="0.15">
      <c r="D616" s="2"/>
    </row>
    <row r="617" spans="4:4" ht="12.75" x14ac:dyDescent="0.15">
      <c r="D617" s="2"/>
    </row>
    <row r="618" spans="4:4" ht="12.75" x14ac:dyDescent="0.15">
      <c r="D618" s="2"/>
    </row>
    <row r="619" spans="4:4" ht="12.75" x14ac:dyDescent="0.15">
      <c r="D619" s="2"/>
    </row>
    <row r="620" spans="4:4" ht="12.75" x14ac:dyDescent="0.15">
      <c r="D620" s="2"/>
    </row>
    <row r="621" spans="4:4" ht="12.75" x14ac:dyDescent="0.15">
      <c r="D621" s="2"/>
    </row>
    <row r="622" spans="4:4" ht="12.75" x14ac:dyDescent="0.15">
      <c r="D622" s="2"/>
    </row>
    <row r="623" spans="4:4" ht="12.75" x14ac:dyDescent="0.15">
      <c r="D623" s="2"/>
    </row>
    <row r="624" spans="4:4" ht="12.75" x14ac:dyDescent="0.15">
      <c r="D624" s="2"/>
    </row>
    <row r="625" spans="4:4" ht="12.75" x14ac:dyDescent="0.15">
      <c r="D625" s="2"/>
    </row>
    <row r="626" spans="4:4" ht="12.75" x14ac:dyDescent="0.15">
      <c r="D626" s="2"/>
    </row>
    <row r="627" spans="4:4" ht="12.75" x14ac:dyDescent="0.15">
      <c r="D627" s="2"/>
    </row>
    <row r="628" spans="4:4" ht="12.75" x14ac:dyDescent="0.15">
      <c r="D628" s="2"/>
    </row>
    <row r="629" spans="4:4" ht="12.75" x14ac:dyDescent="0.15">
      <c r="D629" s="2"/>
    </row>
    <row r="630" spans="4:4" ht="12.75" x14ac:dyDescent="0.15">
      <c r="D630" s="2"/>
    </row>
    <row r="631" spans="4:4" ht="12.75" x14ac:dyDescent="0.15">
      <c r="D631" s="2"/>
    </row>
    <row r="632" spans="4:4" ht="12.75" x14ac:dyDescent="0.15">
      <c r="D632" s="2"/>
    </row>
    <row r="633" spans="4:4" ht="12.75" x14ac:dyDescent="0.15">
      <c r="D633" s="2"/>
    </row>
    <row r="634" spans="4:4" ht="12.75" x14ac:dyDescent="0.15">
      <c r="D634" s="2"/>
    </row>
    <row r="635" spans="4:4" ht="12.75" x14ac:dyDescent="0.15">
      <c r="D635" s="2"/>
    </row>
    <row r="636" spans="4:4" ht="12.75" x14ac:dyDescent="0.15">
      <c r="D636" s="2"/>
    </row>
    <row r="637" spans="4:4" ht="12.75" x14ac:dyDescent="0.15">
      <c r="D637" s="2"/>
    </row>
    <row r="638" spans="4:4" ht="12.75" x14ac:dyDescent="0.15">
      <c r="D638" s="2"/>
    </row>
    <row r="639" spans="4:4" ht="12.75" x14ac:dyDescent="0.15">
      <c r="D639" s="2"/>
    </row>
    <row r="640" spans="4:4" ht="12.75" x14ac:dyDescent="0.15">
      <c r="D640" s="2"/>
    </row>
    <row r="641" spans="4:4" ht="12.75" x14ac:dyDescent="0.15">
      <c r="D641" s="2"/>
    </row>
    <row r="642" spans="4:4" ht="12.75" x14ac:dyDescent="0.15">
      <c r="D642" s="2"/>
    </row>
    <row r="643" spans="4:4" ht="12.75" x14ac:dyDescent="0.15">
      <c r="D643" s="2"/>
    </row>
    <row r="644" spans="4:4" ht="12.75" x14ac:dyDescent="0.15">
      <c r="D644" s="2"/>
    </row>
    <row r="645" spans="4:4" ht="12.75" x14ac:dyDescent="0.15">
      <c r="D645" s="2"/>
    </row>
    <row r="646" spans="4:4" ht="12.75" x14ac:dyDescent="0.15">
      <c r="D646" s="2"/>
    </row>
    <row r="647" spans="4:4" ht="12.75" x14ac:dyDescent="0.15">
      <c r="D647" s="2"/>
    </row>
    <row r="648" spans="4:4" ht="12.75" x14ac:dyDescent="0.15">
      <c r="D648" s="2"/>
    </row>
    <row r="649" spans="4:4" ht="12.75" x14ac:dyDescent="0.15">
      <c r="D649" s="2"/>
    </row>
    <row r="650" spans="4:4" ht="12.75" x14ac:dyDescent="0.15">
      <c r="D650" s="2"/>
    </row>
    <row r="651" spans="4:4" ht="12.75" x14ac:dyDescent="0.15">
      <c r="D651" s="2"/>
    </row>
    <row r="652" spans="4:4" ht="12.75" x14ac:dyDescent="0.15">
      <c r="D652" s="2"/>
    </row>
    <row r="653" spans="4:4" ht="12.75" x14ac:dyDescent="0.15">
      <c r="D653" s="2"/>
    </row>
    <row r="654" spans="4:4" ht="12.75" x14ac:dyDescent="0.15">
      <c r="D654" s="2"/>
    </row>
    <row r="655" spans="4:4" ht="12.75" x14ac:dyDescent="0.15">
      <c r="D655" s="2"/>
    </row>
    <row r="656" spans="4:4" ht="12.75" x14ac:dyDescent="0.15">
      <c r="D656" s="2"/>
    </row>
    <row r="657" spans="4:4" ht="12.75" x14ac:dyDescent="0.15">
      <c r="D657" s="2"/>
    </row>
    <row r="658" spans="4:4" ht="12.75" x14ac:dyDescent="0.15">
      <c r="D658" s="2"/>
    </row>
    <row r="659" spans="4:4" ht="12.75" x14ac:dyDescent="0.15">
      <c r="D659" s="2"/>
    </row>
    <row r="660" spans="4:4" ht="12.75" x14ac:dyDescent="0.15">
      <c r="D660" s="2"/>
    </row>
    <row r="661" spans="4:4" ht="12.75" x14ac:dyDescent="0.15">
      <c r="D661" s="2"/>
    </row>
    <row r="662" spans="4:4" ht="12.75" x14ac:dyDescent="0.15">
      <c r="D662" s="2"/>
    </row>
    <row r="663" spans="4:4" ht="12.75" x14ac:dyDescent="0.15">
      <c r="D663" s="2"/>
    </row>
    <row r="664" spans="4:4" ht="12.75" x14ac:dyDescent="0.15">
      <c r="D664" s="2"/>
    </row>
    <row r="665" spans="4:4" ht="12.75" x14ac:dyDescent="0.15">
      <c r="D665" s="2"/>
    </row>
    <row r="666" spans="4:4" ht="12.75" x14ac:dyDescent="0.15">
      <c r="D666" s="2"/>
    </row>
    <row r="667" spans="4:4" ht="12.75" x14ac:dyDescent="0.15">
      <c r="D667" s="2"/>
    </row>
    <row r="668" spans="4:4" ht="12.75" x14ac:dyDescent="0.15">
      <c r="D668" s="2"/>
    </row>
    <row r="669" spans="4:4" ht="12.75" x14ac:dyDescent="0.15">
      <c r="D669" s="2"/>
    </row>
    <row r="670" spans="4:4" ht="12.75" x14ac:dyDescent="0.15">
      <c r="D670" s="2"/>
    </row>
    <row r="671" spans="4:4" ht="12.75" x14ac:dyDescent="0.15">
      <c r="D671" s="2"/>
    </row>
    <row r="672" spans="4:4" ht="12.75" x14ac:dyDescent="0.15">
      <c r="D672" s="2"/>
    </row>
    <row r="673" spans="4:4" ht="12.75" x14ac:dyDescent="0.15">
      <c r="D673" s="2"/>
    </row>
    <row r="674" spans="4:4" ht="12.75" x14ac:dyDescent="0.15">
      <c r="D674" s="2"/>
    </row>
    <row r="675" spans="4:4" ht="12.75" x14ac:dyDescent="0.15">
      <c r="D675" s="2"/>
    </row>
    <row r="676" spans="4:4" ht="12.75" x14ac:dyDescent="0.15">
      <c r="D676" s="2"/>
    </row>
    <row r="677" spans="4:4" ht="12.75" x14ac:dyDescent="0.15">
      <c r="D677" s="2"/>
    </row>
    <row r="678" spans="4:4" ht="12.75" x14ac:dyDescent="0.15">
      <c r="D678" s="2"/>
    </row>
    <row r="679" spans="4:4" ht="12.75" x14ac:dyDescent="0.15">
      <c r="D679" s="2"/>
    </row>
    <row r="680" spans="4:4" ht="12.75" x14ac:dyDescent="0.15">
      <c r="D680" s="2"/>
    </row>
    <row r="681" spans="4:4" ht="12.75" x14ac:dyDescent="0.15">
      <c r="D681" s="2"/>
    </row>
    <row r="682" spans="4:4" ht="12.75" x14ac:dyDescent="0.15">
      <c r="D682" s="2"/>
    </row>
    <row r="683" spans="4:4" ht="12.75" x14ac:dyDescent="0.15">
      <c r="D683" s="2"/>
    </row>
    <row r="684" spans="4:4" ht="12.75" x14ac:dyDescent="0.15">
      <c r="D684" s="2"/>
    </row>
    <row r="685" spans="4:4" ht="12.75" x14ac:dyDescent="0.15">
      <c r="D685" s="2"/>
    </row>
    <row r="686" spans="4:4" ht="12.75" x14ac:dyDescent="0.15">
      <c r="D686" s="2"/>
    </row>
    <row r="687" spans="4:4" ht="12.75" x14ac:dyDescent="0.15">
      <c r="D687" s="2"/>
    </row>
    <row r="688" spans="4:4" ht="12.75" x14ac:dyDescent="0.15">
      <c r="D688" s="2"/>
    </row>
    <row r="689" spans="4:4" ht="12.75" x14ac:dyDescent="0.15">
      <c r="D689" s="2"/>
    </row>
    <row r="690" spans="4:4" ht="12.75" x14ac:dyDescent="0.15">
      <c r="D690" s="2"/>
    </row>
    <row r="691" spans="4:4" ht="12.75" x14ac:dyDescent="0.15">
      <c r="D691" s="2"/>
    </row>
    <row r="692" spans="4:4" ht="12.75" x14ac:dyDescent="0.15">
      <c r="D692" s="2"/>
    </row>
    <row r="693" spans="4:4" ht="12.75" x14ac:dyDescent="0.15">
      <c r="D693" s="2"/>
    </row>
    <row r="694" spans="4:4" ht="12.75" x14ac:dyDescent="0.15">
      <c r="D694" s="2"/>
    </row>
    <row r="695" spans="4:4" ht="12.75" x14ac:dyDescent="0.15">
      <c r="D695" s="2"/>
    </row>
    <row r="696" spans="4:4" ht="12.75" x14ac:dyDescent="0.15">
      <c r="D696" s="2"/>
    </row>
    <row r="697" spans="4:4" ht="12.75" x14ac:dyDescent="0.15">
      <c r="D697" s="2"/>
    </row>
    <row r="698" spans="4:4" ht="12.75" x14ac:dyDescent="0.15">
      <c r="D698" s="2"/>
    </row>
    <row r="699" spans="4:4" ht="12.75" x14ac:dyDescent="0.15">
      <c r="D699" s="2"/>
    </row>
    <row r="700" spans="4:4" ht="12.75" x14ac:dyDescent="0.15">
      <c r="D700" s="2"/>
    </row>
    <row r="701" spans="4:4" ht="12.75" x14ac:dyDescent="0.15">
      <c r="D701" s="2"/>
    </row>
    <row r="702" spans="4:4" ht="12.75" x14ac:dyDescent="0.15">
      <c r="D702" s="2"/>
    </row>
    <row r="703" spans="4:4" ht="12.75" x14ac:dyDescent="0.15">
      <c r="D703" s="2"/>
    </row>
    <row r="704" spans="4:4" ht="12.75" x14ac:dyDescent="0.15">
      <c r="D704" s="2"/>
    </row>
    <row r="705" spans="4:4" ht="12.75" x14ac:dyDescent="0.15">
      <c r="D705" s="2"/>
    </row>
    <row r="706" spans="4:4" ht="12.75" x14ac:dyDescent="0.15">
      <c r="D706" s="2"/>
    </row>
    <row r="707" spans="4:4" ht="12.75" x14ac:dyDescent="0.15">
      <c r="D707" s="2"/>
    </row>
    <row r="708" spans="4:4" ht="12.75" x14ac:dyDescent="0.15">
      <c r="D708" s="2"/>
    </row>
    <row r="709" spans="4:4" ht="12.75" x14ac:dyDescent="0.15">
      <c r="D709" s="2"/>
    </row>
    <row r="710" spans="4:4" ht="12.75" x14ac:dyDescent="0.15">
      <c r="D710" s="2"/>
    </row>
    <row r="711" spans="4:4" ht="12.75" x14ac:dyDescent="0.15">
      <c r="D711" s="2"/>
    </row>
    <row r="712" spans="4:4" ht="12.75" x14ac:dyDescent="0.15">
      <c r="D712" s="2"/>
    </row>
    <row r="713" spans="4:4" ht="12.75" x14ac:dyDescent="0.15">
      <c r="D713" s="2"/>
    </row>
    <row r="714" spans="4:4" ht="12.75" x14ac:dyDescent="0.15">
      <c r="D714" s="2"/>
    </row>
    <row r="715" spans="4:4" ht="12.75" x14ac:dyDescent="0.15">
      <c r="D715" s="2"/>
    </row>
    <row r="716" spans="4:4" ht="12.75" x14ac:dyDescent="0.15">
      <c r="D716" s="2"/>
    </row>
    <row r="717" spans="4:4" ht="12.75" x14ac:dyDescent="0.15">
      <c r="D717" s="2"/>
    </row>
    <row r="718" spans="4:4" ht="12.75" x14ac:dyDescent="0.15">
      <c r="D718" s="2"/>
    </row>
    <row r="719" spans="4:4" ht="12.75" x14ac:dyDescent="0.15">
      <c r="D719" s="2"/>
    </row>
    <row r="720" spans="4:4" ht="12.75" x14ac:dyDescent="0.15">
      <c r="D720" s="2"/>
    </row>
    <row r="721" spans="4:4" ht="12.75" x14ac:dyDescent="0.15">
      <c r="D721" s="2"/>
    </row>
    <row r="722" spans="4:4" ht="12.75" x14ac:dyDescent="0.15">
      <c r="D722" s="2"/>
    </row>
    <row r="723" spans="4:4" ht="12.75" x14ac:dyDescent="0.15">
      <c r="D723" s="2"/>
    </row>
    <row r="724" spans="4:4" ht="12.75" x14ac:dyDescent="0.15">
      <c r="D724" s="2"/>
    </row>
    <row r="725" spans="4:4" ht="12.75" x14ac:dyDescent="0.15">
      <c r="D725" s="2"/>
    </row>
    <row r="726" spans="4:4" ht="12.75" x14ac:dyDescent="0.15">
      <c r="D726" s="2"/>
    </row>
    <row r="727" spans="4:4" ht="12.75" x14ac:dyDescent="0.15">
      <c r="D727" s="2"/>
    </row>
    <row r="728" spans="4:4" ht="12.75" x14ac:dyDescent="0.15">
      <c r="D728" s="2"/>
    </row>
    <row r="729" spans="4:4" ht="12.75" x14ac:dyDescent="0.15">
      <c r="D729" s="2"/>
    </row>
    <row r="730" spans="4:4" ht="12.75" x14ac:dyDescent="0.15">
      <c r="D730" s="2"/>
    </row>
    <row r="731" spans="4:4" ht="12.75" x14ac:dyDescent="0.15">
      <c r="D731" s="2"/>
    </row>
    <row r="732" spans="4:4" ht="12.75" x14ac:dyDescent="0.15">
      <c r="D732" s="2"/>
    </row>
    <row r="733" spans="4:4" ht="12.75" x14ac:dyDescent="0.15">
      <c r="D733" s="2"/>
    </row>
    <row r="734" spans="4:4" ht="12.75" x14ac:dyDescent="0.15">
      <c r="D734" s="2"/>
    </row>
    <row r="735" spans="4:4" ht="12.75" x14ac:dyDescent="0.15">
      <c r="D735" s="2"/>
    </row>
    <row r="736" spans="4:4" ht="12.75" x14ac:dyDescent="0.15">
      <c r="D736" s="2"/>
    </row>
    <row r="737" spans="4:4" ht="12.75" x14ac:dyDescent="0.15">
      <c r="D737" s="2"/>
    </row>
    <row r="738" spans="4:4" ht="12.75" x14ac:dyDescent="0.15">
      <c r="D738" s="2"/>
    </row>
    <row r="739" spans="4:4" ht="12.75" x14ac:dyDescent="0.15">
      <c r="D739" s="2"/>
    </row>
    <row r="740" spans="4:4" ht="12.75" x14ac:dyDescent="0.15">
      <c r="D740" s="2"/>
    </row>
    <row r="741" spans="4:4" ht="12.75" x14ac:dyDescent="0.15">
      <c r="D741" s="2"/>
    </row>
    <row r="742" spans="4:4" ht="12.75" x14ac:dyDescent="0.15">
      <c r="D742" s="2"/>
    </row>
    <row r="743" spans="4:4" ht="12.75" x14ac:dyDescent="0.15">
      <c r="D743" s="2"/>
    </row>
    <row r="744" spans="4:4" ht="12.75" x14ac:dyDescent="0.15">
      <c r="D744" s="2"/>
    </row>
    <row r="745" spans="4:4" ht="12.75" x14ac:dyDescent="0.15">
      <c r="D745" s="2"/>
    </row>
    <row r="746" spans="4:4" ht="12.75" x14ac:dyDescent="0.15">
      <c r="D746" s="2"/>
    </row>
    <row r="747" spans="4:4" ht="12.75" x14ac:dyDescent="0.15">
      <c r="D747" s="2"/>
    </row>
    <row r="748" spans="4:4" ht="12.75" x14ac:dyDescent="0.15">
      <c r="D748" s="2"/>
    </row>
    <row r="749" spans="4:4" ht="12.75" x14ac:dyDescent="0.15">
      <c r="D749" s="2"/>
    </row>
    <row r="750" spans="4:4" ht="12.75" x14ac:dyDescent="0.15">
      <c r="D750" s="2"/>
    </row>
    <row r="751" spans="4:4" ht="12.75" x14ac:dyDescent="0.15">
      <c r="D751" s="2"/>
    </row>
    <row r="752" spans="4:4" ht="12.75" x14ac:dyDescent="0.15">
      <c r="D752" s="2"/>
    </row>
    <row r="753" spans="4:4" ht="12.75" x14ac:dyDescent="0.15">
      <c r="D753" s="2"/>
    </row>
    <row r="754" spans="4:4" ht="12.75" x14ac:dyDescent="0.15">
      <c r="D754" s="2"/>
    </row>
    <row r="755" spans="4:4" ht="12.75" x14ac:dyDescent="0.15">
      <c r="D755" s="2"/>
    </row>
    <row r="756" spans="4:4" ht="12.75" x14ac:dyDescent="0.15">
      <c r="D756" s="2"/>
    </row>
    <row r="757" spans="4:4" ht="12.75" x14ac:dyDescent="0.15">
      <c r="D757" s="2"/>
    </row>
    <row r="758" spans="4:4" ht="12.75" x14ac:dyDescent="0.15">
      <c r="D758" s="2"/>
    </row>
    <row r="759" spans="4:4" ht="12.75" x14ac:dyDescent="0.15">
      <c r="D759" s="2"/>
    </row>
    <row r="760" spans="4:4" ht="12.75" x14ac:dyDescent="0.15">
      <c r="D760" s="2"/>
    </row>
    <row r="761" spans="4:4" ht="12.75" x14ac:dyDescent="0.15">
      <c r="D761" s="2"/>
    </row>
    <row r="762" spans="4:4" ht="12.75" x14ac:dyDescent="0.15">
      <c r="D762" s="2"/>
    </row>
    <row r="763" spans="4:4" ht="12.75" x14ac:dyDescent="0.15">
      <c r="D763" s="2"/>
    </row>
    <row r="764" spans="4:4" ht="12.75" x14ac:dyDescent="0.15">
      <c r="D764" s="2"/>
    </row>
    <row r="765" spans="4:4" ht="12.75" x14ac:dyDescent="0.15">
      <c r="D765" s="2"/>
    </row>
    <row r="766" spans="4:4" ht="12.75" x14ac:dyDescent="0.15">
      <c r="D766" s="2"/>
    </row>
    <row r="767" spans="4:4" ht="12.75" x14ac:dyDescent="0.15">
      <c r="D767" s="2"/>
    </row>
    <row r="768" spans="4:4" ht="12.75" x14ac:dyDescent="0.15">
      <c r="D768" s="2"/>
    </row>
    <row r="769" spans="4:4" ht="12.75" x14ac:dyDescent="0.15">
      <c r="D769" s="2"/>
    </row>
    <row r="770" spans="4:4" ht="12.75" x14ac:dyDescent="0.15">
      <c r="D770" s="2"/>
    </row>
    <row r="771" spans="4:4" ht="12.75" x14ac:dyDescent="0.15">
      <c r="D771" s="2"/>
    </row>
    <row r="772" spans="4:4" ht="12.75" x14ac:dyDescent="0.15">
      <c r="D772" s="2"/>
    </row>
    <row r="773" spans="4:4" ht="12.75" x14ac:dyDescent="0.15">
      <c r="D773" s="2"/>
    </row>
    <row r="774" spans="4:4" ht="12.75" x14ac:dyDescent="0.15">
      <c r="D774" s="2"/>
    </row>
    <row r="775" spans="4:4" ht="12.75" x14ac:dyDescent="0.15">
      <c r="D775" s="2"/>
    </row>
    <row r="776" spans="4:4" ht="12.75" x14ac:dyDescent="0.15">
      <c r="D776" s="2"/>
    </row>
    <row r="777" spans="4:4" ht="12.75" x14ac:dyDescent="0.15">
      <c r="D777" s="2"/>
    </row>
    <row r="778" spans="4:4" ht="12.75" x14ac:dyDescent="0.15">
      <c r="D778" s="2"/>
    </row>
    <row r="779" spans="4:4" ht="12.75" x14ac:dyDescent="0.15">
      <c r="D779" s="2"/>
    </row>
    <row r="780" spans="4:4" ht="12.75" x14ac:dyDescent="0.15">
      <c r="D780" s="2"/>
    </row>
    <row r="781" spans="4:4" ht="12.75" x14ac:dyDescent="0.15">
      <c r="D781" s="2"/>
    </row>
    <row r="782" spans="4:4" ht="12.75" x14ac:dyDescent="0.15">
      <c r="D782" s="2"/>
    </row>
    <row r="783" spans="4:4" ht="12.75" x14ac:dyDescent="0.15">
      <c r="D783" s="2"/>
    </row>
    <row r="784" spans="4:4" ht="12.75" x14ac:dyDescent="0.15">
      <c r="D784" s="2"/>
    </row>
    <row r="785" spans="4:4" ht="12.75" x14ac:dyDescent="0.15">
      <c r="D785" s="2"/>
    </row>
    <row r="786" spans="4:4" ht="12.75" x14ac:dyDescent="0.15">
      <c r="D786" s="2"/>
    </row>
    <row r="787" spans="4:4" ht="12.75" x14ac:dyDescent="0.15">
      <c r="D787" s="2"/>
    </row>
    <row r="788" spans="4:4" ht="12.75" x14ac:dyDescent="0.15">
      <c r="D788" s="2"/>
    </row>
    <row r="789" spans="4:4" ht="12.75" x14ac:dyDescent="0.15">
      <c r="D789" s="2"/>
    </row>
    <row r="790" spans="4:4" ht="12.75" x14ac:dyDescent="0.15">
      <c r="D790" s="2"/>
    </row>
    <row r="791" spans="4:4" ht="12.75" x14ac:dyDescent="0.15">
      <c r="D791" s="2"/>
    </row>
    <row r="792" spans="4:4" ht="12.75" x14ac:dyDescent="0.15">
      <c r="D792" s="2"/>
    </row>
    <row r="793" spans="4:4" ht="12.75" x14ac:dyDescent="0.15">
      <c r="D793" s="2"/>
    </row>
    <row r="794" spans="4:4" ht="12.75" x14ac:dyDescent="0.15">
      <c r="D794" s="2"/>
    </row>
    <row r="795" spans="4:4" ht="12.75" x14ac:dyDescent="0.15">
      <c r="D795" s="2"/>
    </row>
    <row r="796" spans="4:4" ht="12.75" x14ac:dyDescent="0.15">
      <c r="D796" s="2"/>
    </row>
    <row r="797" spans="4:4" ht="12.75" x14ac:dyDescent="0.15">
      <c r="D797" s="2"/>
    </row>
    <row r="798" spans="4:4" ht="12.75" x14ac:dyDescent="0.15">
      <c r="D798" s="2"/>
    </row>
    <row r="799" spans="4:4" ht="12.75" x14ac:dyDescent="0.15">
      <c r="D799" s="2"/>
    </row>
    <row r="800" spans="4:4" ht="12.75" x14ac:dyDescent="0.15">
      <c r="D800" s="2"/>
    </row>
    <row r="801" spans="4:4" ht="12.75" x14ac:dyDescent="0.15">
      <c r="D801" s="2"/>
    </row>
    <row r="802" spans="4:4" ht="12.75" x14ac:dyDescent="0.15">
      <c r="D802" s="2"/>
    </row>
    <row r="803" spans="4:4" ht="12.75" x14ac:dyDescent="0.15">
      <c r="D803" s="2"/>
    </row>
    <row r="804" spans="4:4" ht="12.75" x14ac:dyDescent="0.15">
      <c r="D804" s="2"/>
    </row>
    <row r="805" spans="4:4" ht="12.75" x14ac:dyDescent="0.15">
      <c r="D805" s="2"/>
    </row>
    <row r="806" spans="4:4" ht="12.75" x14ac:dyDescent="0.15">
      <c r="D806" s="2"/>
    </row>
    <row r="807" spans="4:4" ht="12.75" x14ac:dyDescent="0.15">
      <c r="D807" s="2"/>
    </row>
    <row r="808" spans="4:4" ht="12.75" x14ac:dyDescent="0.15">
      <c r="D808" s="2"/>
    </row>
    <row r="809" spans="4:4" ht="12.75" x14ac:dyDescent="0.15">
      <c r="D809" s="2"/>
    </row>
    <row r="810" spans="4:4" ht="12.75" x14ac:dyDescent="0.15">
      <c r="D810" s="2"/>
    </row>
    <row r="811" spans="4:4" ht="12.75" x14ac:dyDescent="0.15">
      <c r="D811" s="2"/>
    </row>
    <row r="812" spans="4:4" ht="12.75" x14ac:dyDescent="0.15">
      <c r="D812" s="2"/>
    </row>
    <row r="813" spans="4:4" ht="12.75" x14ac:dyDescent="0.15">
      <c r="D813" s="2"/>
    </row>
    <row r="814" spans="4:4" ht="12.75" x14ac:dyDescent="0.15">
      <c r="D814" s="2"/>
    </row>
    <row r="815" spans="4:4" ht="12.75" x14ac:dyDescent="0.15">
      <c r="D815" s="2"/>
    </row>
    <row r="816" spans="4:4" ht="12.75" x14ac:dyDescent="0.15">
      <c r="D816" s="2"/>
    </row>
    <row r="817" spans="4:4" ht="12.75" x14ac:dyDescent="0.15">
      <c r="D817" s="2"/>
    </row>
    <row r="818" spans="4:4" ht="12.75" x14ac:dyDescent="0.15">
      <c r="D818" s="2"/>
    </row>
    <row r="819" spans="4:4" ht="12.75" x14ac:dyDescent="0.15">
      <c r="D819" s="2"/>
    </row>
    <row r="820" spans="4:4" ht="12.75" x14ac:dyDescent="0.15">
      <c r="D820" s="2"/>
    </row>
    <row r="821" spans="4:4" ht="12.75" x14ac:dyDescent="0.15">
      <c r="D821" s="2"/>
    </row>
    <row r="822" spans="4:4" ht="12.75" x14ac:dyDescent="0.15">
      <c r="D822" s="2"/>
    </row>
    <row r="823" spans="4:4" ht="12.75" x14ac:dyDescent="0.15">
      <c r="D823" s="2"/>
    </row>
    <row r="824" spans="4:4" ht="12.75" x14ac:dyDescent="0.15">
      <c r="D824" s="2"/>
    </row>
    <row r="825" spans="4:4" ht="12.75" x14ac:dyDescent="0.15">
      <c r="D825" s="2"/>
    </row>
    <row r="826" spans="4:4" ht="12.75" x14ac:dyDescent="0.15">
      <c r="D826" s="2"/>
    </row>
    <row r="827" spans="4:4" ht="12.75" x14ac:dyDescent="0.15">
      <c r="D827" s="2"/>
    </row>
    <row r="828" spans="4:4" ht="12.75" x14ac:dyDescent="0.15">
      <c r="D828" s="2"/>
    </row>
    <row r="829" spans="4:4" ht="12.75" x14ac:dyDescent="0.15">
      <c r="D829" s="2"/>
    </row>
    <row r="830" spans="4:4" ht="12.75" x14ac:dyDescent="0.15">
      <c r="D830" s="2"/>
    </row>
    <row r="831" spans="4:4" ht="12.75" x14ac:dyDescent="0.15">
      <c r="D831" s="2"/>
    </row>
    <row r="832" spans="4:4" ht="12.75" x14ac:dyDescent="0.15">
      <c r="D832" s="2"/>
    </row>
    <row r="833" spans="4:4" ht="12.75" x14ac:dyDescent="0.15">
      <c r="D833" s="2"/>
    </row>
    <row r="834" spans="4:4" ht="12.75" x14ac:dyDescent="0.15">
      <c r="D834" s="2"/>
    </row>
    <row r="835" spans="4:4" ht="12.75" x14ac:dyDescent="0.15">
      <c r="D835" s="2"/>
    </row>
    <row r="836" spans="4:4" ht="12.75" x14ac:dyDescent="0.15">
      <c r="D836" s="2"/>
    </row>
    <row r="837" spans="4:4" ht="12.75" x14ac:dyDescent="0.15">
      <c r="D837" s="2"/>
    </row>
    <row r="838" spans="4:4" ht="12.75" x14ac:dyDescent="0.15">
      <c r="D838" s="2"/>
    </row>
    <row r="839" spans="4:4" ht="12.75" x14ac:dyDescent="0.15">
      <c r="D839" s="2"/>
    </row>
    <row r="840" spans="4:4" ht="12.75" x14ac:dyDescent="0.15">
      <c r="D840" s="2"/>
    </row>
    <row r="841" spans="4:4" ht="12.75" x14ac:dyDescent="0.15">
      <c r="D841" s="2"/>
    </row>
    <row r="842" spans="4:4" ht="12.75" x14ac:dyDescent="0.15">
      <c r="D842" s="2"/>
    </row>
    <row r="843" spans="4:4" ht="12.75" x14ac:dyDescent="0.15">
      <c r="D843" s="2"/>
    </row>
    <row r="844" spans="4:4" ht="12.75" x14ac:dyDescent="0.15">
      <c r="D844" s="2"/>
    </row>
    <row r="845" spans="4:4" ht="12.75" x14ac:dyDescent="0.15">
      <c r="D845" s="2"/>
    </row>
    <row r="846" spans="4:4" ht="12.75" x14ac:dyDescent="0.15">
      <c r="D846" s="2"/>
    </row>
    <row r="847" spans="4:4" ht="12.75" x14ac:dyDescent="0.15">
      <c r="D847" s="2"/>
    </row>
    <row r="848" spans="4:4" ht="12.75" x14ac:dyDescent="0.15">
      <c r="D848" s="2"/>
    </row>
    <row r="849" spans="4:4" ht="12.75" x14ac:dyDescent="0.15">
      <c r="D849" s="2"/>
    </row>
    <row r="850" spans="4:4" ht="12.75" x14ac:dyDescent="0.15">
      <c r="D850" s="2"/>
    </row>
    <row r="851" spans="4:4" ht="12.75" x14ac:dyDescent="0.15">
      <c r="D851" s="2"/>
    </row>
    <row r="852" spans="4:4" ht="12.75" x14ac:dyDescent="0.15">
      <c r="D852" s="2"/>
    </row>
    <row r="853" spans="4:4" ht="12.75" x14ac:dyDescent="0.15">
      <c r="D853" s="2"/>
    </row>
    <row r="854" spans="4:4" ht="12.75" x14ac:dyDescent="0.15">
      <c r="D854" s="2"/>
    </row>
    <row r="855" spans="4:4" ht="12.75" x14ac:dyDescent="0.15">
      <c r="D855" s="2"/>
    </row>
    <row r="856" spans="4:4" ht="12.75" x14ac:dyDescent="0.15">
      <c r="D856" s="2"/>
    </row>
    <row r="857" spans="4:4" ht="12.75" x14ac:dyDescent="0.15">
      <c r="D857" s="2"/>
    </row>
    <row r="858" spans="4:4" ht="12.75" x14ac:dyDescent="0.15">
      <c r="D858" s="2"/>
    </row>
    <row r="859" spans="4:4" ht="12.75" x14ac:dyDescent="0.15">
      <c r="D859" s="2"/>
    </row>
    <row r="860" spans="4:4" ht="12.75" x14ac:dyDescent="0.15">
      <c r="D860" s="2"/>
    </row>
    <row r="861" spans="4:4" ht="12.75" x14ac:dyDescent="0.15">
      <c r="D861" s="2"/>
    </row>
    <row r="862" spans="4:4" ht="12.75" x14ac:dyDescent="0.15">
      <c r="D862" s="2"/>
    </row>
    <row r="863" spans="4:4" ht="12.75" x14ac:dyDescent="0.15">
      <c r="D863" s="2"/>
    </row>
    <row r="864" spans="4:4" ht="12.75" x14ac:dyDescent="0.15">
      <c r="D864" s="2"/>
    </row>
    <row r="865" spans="4:4" ht="12.75" x14ac:dyDescent="0.15">
      <c r="D865" s="2"/>
    </row>
    <row r="866" spans="4:4" ht="12.75" x14ac:dyDescent="0.15">
      <c r="D866" s="2"/>
    </row>
    <row r="867" spans="4:4" ht="12.75" x14ac:dyDescent="0.15">
      <c r="D867" s="2"/>
    </row>
    <row r="868" spans="4:4" ht="12.75" x14ac:dyDescent="0.15">
      <c r="D868" s="2"/>
    </row>
    <row r="869" spans="4:4" ht="12.75" x14ac:dyDescent="0.15">
      <c r="D869" s="2"/>
    </row>
    <row r="870" spans="4:4" ht="12.75" x14ac:dyDescent="0.15">
      <c r="D870" s="2"/>
    </row>
    <row r="871" spans="4:4" ht="12.75" x14ac:dyDescent="0.15">
      <c r="D871" s="2"/>
    </row>
    <row r="872" spans="4:4" ht="12.75" x14ac:dyDescent="0.15">
      <c r="D872" s="2"/>
    </row>
    <row r="873" spans="4:4" ht="12.75" x14ac:dyDescent="0.15">
      <c r="D873" s="2"/>
    </row>
    <row r="874" spans="4:4" ht="12.75" x14ac:dyDescent="0.15">
      <c r="D874" s="2"/>
    </row>
    <row r="875" spans="4:4" ht="12.75" x14ac:dyDescent="0.15">
      <c r="D875" s="2"/>
    </row>
    <row r="876" spans="4:4" ht="12.75" x14ac:dyDescent="0.15">
      <c r="D876" s="2"/>
    </row>
    <row r="877" spans="4:4" ht="12.75" x14ac:dyDescent="0.15">
      <c r="D877" s="2"/>
    </row>
    <row r="878" spans="4:4" ht="12.75" x14ac:dyDescent="0.15">
      <c r="D878" s="2"/>
    </row>
    <row r="879" spans="4:4" ht="12.75" x14ac:dyDescent="0.15">
      <c r="D879" s="2"/>
    </row>
    <row r="880" spans="4:4" ht="12.75" x14ac:dyDescent="0.15">
      <c r="D880" s="2"/>
    </row>
    <row r="881" spans="4:4" ht="12.75" x14ac:dyDescent="0.15">
      <c r="D881" s="2"/>
    </row>
    <row r="882" spans="4:4" ht="12.75" x14ac:dyDescent="0.15">
      <c r="D882" s="2"/>
    </row>
    <row r="883" spans="4:4" ht="12.75" x14ac:dyDescent="0.15">
      <c r="D883" s="2"/>
    </row>
    <row r="884" spans="4:4" ht="12.75" x14ac:dyDescent="0.15">
      <c r="D884" s="2"/>
    </row>
    <row r="885" spans="4:4" ht="12.75" x14ac:dyDescent="0.15">
      <c r="D885" s="2"/>
    </row>
    <row r="886" spans="4:4" ht="12.75" x14ac:dyDescent="0.15">
      <c r="D886" s="2"/>
    </row>
    <row r="887" spans="4:4" ht="12.75" x14ac:dyDescent="0.15">
      <c r="D887" s="2"/>
    </row>
    <row r="888" spans="4:4" ht="12.75" x14ac:dyDescent="0.15">
      <c r="D888" s="2"/>
    </row>
    <row r="889" spans="4:4" ht="12.75" x14ac:dyDescent="0.15">
      <c r="D889" s="2"/>
    </row>
    <row r="890" spans="4:4" ht="12.75" x14ac:dyDescent="0.15">
      <c r="D890" s="2"/>
    </row>
    <row r="891" spans="4:4" ht="12.75" x14ac:dyDescent="0.15">
      <c r="D891" s="2"/>
    </row>
    <row r="892" spans="4:4" ht="12.75" x14ac:dyDescent="0.15">
      <c r="D892" s="2"/>
    </row>
    <row r="893" spans="4:4" ht="12.75" x14ac:dyDescent="0.15">
      <c r="D893" s="2"/>
    </row>
    <row r="894" spans="4:4" ht="12.75" x14ac:dyDescent="0.15">
      <c r="D894" s="2"/>
    </row>
    <row r="895" spans="4:4" ht="12.75" x14ac:dyDescent="0.15">
      <c r="D895" s="2"/>
    </row>
    <row r="896" spans="4:4" ht="12.75" x14ac:dyDescent="0.15">
      <c r="D896" s="2"/>
    </row>
    <row r="897" spans="4:4" ht="12.75" x14ac:dyDescent="0.15">
      <c r="D897" s="2"/>
    </row>
    <row r="898" spans="4:4" ht="12.75" x14ac:dyDescent="0.15">
      <c r="D898" s="2"/>
    </row>
    <row r="899" spans="4:4" ht="12.75" x14ac:dyDescent="0.15">
      <c r="D899" s="2"/>
    </row>
    <row r="900" spans="4:4" ht="12.75" x14ac:dyDescent="0.15">
      <c r="D900" s="2"/>
    </row>
    <row r="901" spans="4:4" ht="12.75" x14ac:dyDescent="0.15">
      <c r="D901" s="2"/>
    </row>
    <row r="902" spans="4:4" ht="12.75" x14ac:dyDescent="0.15">
      <c r="D902" s="2"/>
    </row>
    <row r="903" spans="4:4" ht="12.75" x14ac:dyDescent="0.15">
      <c r="D903" s="2"/>
    </row>
    <row r="904" spans="4:4" ht="12.75" x14ac:dyDescent="0.15">
      <c r="D904" s="2"/>
    </row>
    <row r="905" spans="4:4" ht="12.75" x14ac:dyDescent="0.15">
      <c r="D905" s="2"/>
    </row>
    <row r="906" spans="4:4" ht="12.75" x14ac:dyDescent="0.15">
      <c r="D906" s="2"/>
    </row>
    <row r="907" spans="4:4" ht="12.75" x14ac:dyDescent="0.15">
      <c r="D907" s="2"/>
    </row>
    <row r="908" spans="4:4" ht="12.75" x14ac:dyDescent="0.15">
      <c r="D908" s="2"/>
    </row>
    <row r="909" spans="4:4" ht="12.75" x14ac:dyDescent="0.15">
      <c r="D909" s="2"/>
    </row>
    <row r="910" spans="4:4" ht="12.75" x14ac:dyDescent="0.15">
      <c r="D910" s="2"/>
    </row>
    <row r="911" spans="4:4" ht="12.75" x14ac:dyDescent="0.15">
      <c r="D911" s="2"/>
    </row>
    <row r="912" spans="4:4" ht="12.75" x14ac:dyDescent="0.15">
      <c r="D912" s="2"/>
    </row>
    <row r="913" spans="4:4" ht="12.75" x14ac:dyDescent="0.15">
      <c r="D913" s="2"/>
    </row>
    <row r="914" spans="4:4" ht="12.75" x14ac:dyDescent="0.15">
      <c r="D914" s="2"/>
    </row>
    <row r="915" spans="4:4" ht="12.75" x14ac:dyDescent="0.15">
      <c r="D915" s="2"/>
    </row>
    <row r="916" spans="4:4" ht="12.75" x14ac:dyDescent="0.15">
      <c r="D916" s="2"/>
    </row>
    <row r="917" spans="4:4" ht="12.75" x14ac:dyDescent="0.15">
      <c r="D917" s="2"/>
    </row>
    <row r="918" spans="4:4" ht="12.75" x14ac:dyDescent="0.15">
      <c r="D918" s="2"/>
    </row>
    <row r="919" spans="4:4" ht="12.75" x14ac:dyDescent="0.15">
      <c r="D919" s="2"/>
    </row>
    <row r="920" spans="4:4" ht="12.75" x14ac:dyDescent="0.15">
      <c r="D920" s="2"/>
    </row>
    <row r="921" spans="4:4" ht="12.75" x14ac:dyDescent="0.15">
      <c r="D921" s="2"/>
    </row>
    <row r="922" spans="4:4" ht="12.75" x14ac:dyDescent="0.15">
      <c r="D922" s="2"/>
    </row>
    <row r="923" spans="4:4" ht="12.75" x14ac:dyDescent="0.15">
      <c r="D923" s="2"/>
    </row>
    <row r="924" spans="4:4" ht="12.75" x14ac:dyDescent="0.15"/>
    <row r="925" spans="4:4" ht="12.75" x14ac:dyDescent="0.15"/>
    <row r="926" spans="4:4" ht="12.75" x14ac:dyDescent="0.15"/>
    <row r="927" spans="4:4" ht="12.75" x14ac:dyDescent="0.15"/>
    <row r="928" spans="4:4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</sheetData>
  <mergeCells count="59"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6:Z26"/>
    <mergeCell ref="N31:R31"/>
    <mergeCell ref="S31:T31"/>
    <mergeCell ref="N32:R32"/>
    <mergeCell ref="S32:T32"/>
    <mergeCell ref="N30:R30"/>
    <mergeCell ref="S30:T30"/>
    <mergeCell ref="N33:R33"/>
    <mergeCell ref="S33:T33"/>
    <mergeCell ref="N34:R34"/>
    <mergeCell ref="S34:T34"/>
    <mergeCell ref="N35:R35"/>
    <mergeCell ref="S35:T35"/>
    <mergeCell ref="N36:R36"/>
    <mergeCell ref="S36:T36"/>
    <mergeCell ref="N37:R37"/>
    <mergeCell ref="S37:T37"/>
    <mergeCell ref="N38:R38"/>
    <mergeCell ref="S38:T38"/>
    <mergeCell ref="N39:R39"/>
    <mergeCell ref="S39:T39"/>
    <mergeCell ref="N40:R40"/>
    <mergeCell ref="S40:T40"/>
    <mergeCell ref="N41:R41"/>
    <mergeCell ref="S41:T41"/>
    <mergeCell ref="N42:R42"/>
    <mergeCell ref="S42:T42"/>
    <mergeCell ref="N46:R46"/>
    <mergeCell ref="S46:T46"/>
    <mergeCell ref="N43:R43"/>
    <mergeCell ref="S43:T43"/>
    <mergeCell ref="N44:R44"/>
    <mergeCell ref="S44:T44"/>
    <mergeCell ref="N45:R45"/>
    <mergeCell ref="S45:T45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D183-E5E3-204A-B672-A55598090D31}">
  <sheetPr>
    <outlinePr summaryBelow="0" summaryRight="0"/>
    <pageSetUpPr fitToPage="1"/>
  </sheetPr>
  <dimension ref="A1:AH967"/>
  <sheetViews>
    <sheetView showWhiteSpace="0" view="pageLayout" topLeftCell="A7" zoomScaleNormal="70" workbookViewId="0">
      <selection activeCell="I25" sqref="I25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40" bestFit="1" customWidth="1"/>
    <col min="5" max="5" width="6.47265625" style="44" customWidth="1"/>
    <col min="6" max="6" width="7.14453125" style="40" customWidth="1"/>
    <col min="7" max="7" width="4.58203125" style="44" customWidth="1"/>
    <col min="8" max="8" width="4.58203125" style="40" customWidth="1"/>
    <col min="9" max="9" width="6.60546875" style="44" customWidth="1"/>
    <col min="10" max="10" width="6.06640625" style="40" customWidth="1"/>
    <col min="11" max="11" width="6.06640625" style="44" customWidth="1"/>
    <col min="12" max="20" width="4.58203125" style="44" customWidth="1"/>
    <col min="21" max="21" width="4.58203125" style="44" hidden="1" customWidth="1"/>
    <col min="22" max="22" width="4.58203125" style="40" hidden="1" customWidth="1"/>
    <col min="23" max="23" width="4.58203125" style="44" hidden="1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2"/>
      <c r="I1" s="56"/>
    </row>
    <row r="2" spans="1:34" ht="12.75" x14ac:dyDescent="0.15">
      <c r="D2" s="2"/>
    </row>
    <row r="3" spans="1:34" ht="12.75" x14ac:dyDescent="0.15">
      <c r="D3" s="2"/>
    </row>
    <row r="4" spans="1:34" ht="12.75" x14ac:dyDescent="0.15">
      <c r="D4" s="2"/>
    </row>
    <row r="5" spans="1:34" ht="12.75" x14ac:dyDescent="0.15">
      <c r="D5" s="2"/>
    </row>
    <row r="6" spans="1:34" ht="12.75" x14ac:dyDescent="0.15">
      <c r="D6" s="2"/>
    </row>
    <row r="7" spans="1:34" ht="12.75" x14ac:dyDescent="0.15">
      <c r="D7" s="2"/>
    </row>
    <row r="8" spans="1:34" ht="12.75" x14ac:dyDescent="0.15">
      <c r="D8" s="2"/>
    </row>
    <row r="9" spans="1:34" ht="12.75" x14ac:dyDescent="0.15">
      <c r="D9" s="2"/>
    </row>
    <row r="10" spans="1:34" ht="12.75" x14ac:dyDescent="0.15">
      <c r="A10" s="2" t="s">
        <v>254</v>
      </c>
      <c r="D10" s="2"/>
    </row>
    <row r="11" spans="1:34" ht="18.600000000000001" customHeight="1" x14ac:dyDescent="0.15">
      <c r="A11" s="58"/>
      <c r="B11" s="32" t="s">
        <v>0</v>
      </c>
      <c r="C11" s="31" t="s">
        <v>1</v>
      </c>
      <c r="D11" s="186" t="s">
        <v>26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81" t="s">
        <v>4</v>
      </c>
      <c r="E12" s="181"/>
      <c r="F12" s="181" t="s">
        <v>5</v>
      </c>
      <c r="G12" s="181"/>
      <c r="H12" s="181" t="s">
        <v>6</v>
      </c>
      <c r="I12" s="181"/>
      <c r="J12" s="181" t="s">
        <v>7</v>
      </c>
      <c r="K12" s="181"/>
      <c r="L12" s="181" t="s">
        <v>8</v>
      </c>
      <c r="M12" s="181"/>
      <c r="N12" s="181" t="s">
        <v>68</v>
      </c>
      <c r="O12" s="181"/>
      <c r="P12" s="181" t="s">
        <v>69</v>
      </c>
      <c r="Q12" s="181"/>
      <c r="R12" s="181" t="s">
        <v>70</v>
      </c>
      <c r="S12" s="181"/>
      <c r="T12" s="181" t="s">
        <v>71</v>
      </c>
      <c r="U12" s="181"/>
      <c r="V12" s="181" t="s">
        <v>72</v>
      </c>
      <c r="W12" s="181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255</v>
      </c>
      <c r="C13" s="4" t="s">
        <v>34</v>
      </c>
      <c r="D13" s="33" t="s">
        <v>112</v>
      </c>
      <c r="E13" s="45" t="s">
        <v>261</v>
      </c>
      <c r="F13" s="33" t="s">
        <v>80</v>
      </c>
      <c r="G13" s="45" t="s">
        <v>124</v>
      </c>
      <c r="H13" s="33" t="s">
        <v>81</v>
      </c>
      <c r="I13" s="45" t="s">
        <v>185</v>
      </c>
      <c r="J13" s="89"/>
      <c r="K13" s="45"/>
      <c r="L13" s="33"/>
      <c r="M13" s="45" t="s">
        <v>258</v>
      </c>
      <c r="N13" s="33"/>
      <c r="O13" s="45"/>
      <c r="P13" s="33"/>
      <c r="Q13" s="45"/>
      <c r="R13" s="33"/>
      <c r="S13" s="45"/>
      <c r="T13" s="33"/>
      <c r="U13" s="45"/>
      <c r="V13" s="33"/>
      <c r="W13" s="45"/>
      <c r="X13" s="29" t="s">
        <v>37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256</v>
      </c>
      <c r="C14" s="4" t="s">
        <v>34</v>
      </c>
      <c r="D14" s="33" t="s">
        <v>262</v>
      </c>
      <c r="E14" s="45" t="s">
        <v>93</v>
      </c>
      <c r="F14" s="33" t="s">
        <v>264</v>
      </c>
      <c r="G14" s="45" t="s">
        <v>263</v>
      </c>
      <c r="H14" s="33" t="s">
        <v>265</v>
      </c>
      <c r="I14" s="45" t="s">
        <v>194</v>
      </c>
      <c r="J14" s="33"/>
      <c r="K14" s="45"/>
      <c r="L14" s="33"/>
      <c r="M14" s="45" t="s">
        <v>259</v>
      </c>
      <c r="N14" s="33"/>
      <c r="O14" s="45"/>
      <c r="P14" s="33"/>
      <c r="Q14" s="45"/>
      <c r="R14" s="33"/>
      <c r="S14" s="45"/>
      <c r="T14" s="33"/>
      <c r="U14" s="45"/>
      <c r="V14" s="33"/>
      <c r="W14" s="45"/>
      <c r="X14" s="29" t="s">
        <v>38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24.75" thickBot="1" x14ac:dyDescent="0.2">
      <c r="A15" s="3" t="s">
        <v>30</v>
      </c>
      <c r="B15" s="30" t="s">
        <v>257</v>
      </c>
      <c r="C15" s="4" t="s">
        <v>34</v>
      </c>
      <c r="D15" s="33" t="s">
        <v>80</v>
      </c>
      <c r="E15" s="45" t="s">
        <v>86</v>
      </c>
      <c r="F15" s="33" t="s">
        <v>80</v>
      </c>
      <c r="G15" s="45" t="s">
        <v>267</v>
      </c>
      <c r="H15" s="33" t="s">
        <v>80</v>
      </c>
      <c r="I15" s="45" t="s">
        <v>120</v>
      </c>
      <c r="J15" s="33"/>
      <c r="K15" s="45"/>
      <c r="L15" s="33"/>
      <c r="M15" s="45" t="s">
        <v>80</v>
      </c>
      <c r="N15" s="33"/>
      <c r="O15" s="45"/>
      <c r="P15" s="33"/>
      <c r="Q15" s="45"/>
      <c r="R15" s="33"/>
      <c r="S15" s="45"/>
      <c r="T15" s="33"/>
      <c r="U15" s="45"/>
      <c r="V15" s="33"/>
      <c r="W15" s="45"/>
      <c r="X15" s="29" t="s">
        <v>37</v>
      </c>
      <c r="Y15" s="3" t="s">
        <v>42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13.5" thickBot="1" x14ac:dyDescent="0.2">
      <c r="A16" s="3" t="s">
        <v>31</v>
      </c>
      <c r="B16" s="28" t="s">
        <v>59</v>
      </c>
      <c r="C16" s="4" t="s">
        <v>34</v>
      </c>
      <c r="D16" s="33" t="s">
        <v>83</v>
      </c>
      <c r="E16" s="45" t="s">
        <v>220</v>
      </c>
      <c r="F16" s="33" t="s">
        <v>81</v>
      </c>
      <c r="G16" s="45" t="s">
        <v>147</v>
      </c>
      <c r="H16" s="33" t="s">
        <v>219</v>
      </c>
      <c r="I16" s="45" t="s">
        <v>268</v>
      </c>
      <c r="J16" s="33"/>
      <c r="K16" s="45"/>
      <c r="L16" s="33"/>
      <c r="M16" s="45" t="s">
        <v>219</v>
      </c>
      <c r="N16" s="33"/>
      <c r="O16" s="45"/>
      <c r="P16" s="33"/>
      <c r="Q16" s="45"/>
      <c r="R16" s="33"/>
      <c r="S16" s="45"/>
      <c r="T16" s="33"/>
      <c r="U16" s="45"/>
      <c r="V16" s="33"/>
      <c r="W16" s="45"/>
      <c r="X16" s="29" t="s">
        <v>39</v>
      </c>
      <c r="Y16" s="3" t="s">
        <v>42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 t="s">
        <v>84</v>
      </c>
      <c r="B17" s="28" t="s">
        <v>260</v>
      </c>
      <c r="C17" s="4" t="s">
        <v>34</v>
      </c>
      <c r="D17" s="33" t="s">
        <v>266</v>
      </c>
      <c r="E17" s="45"/>
      <c r="F17" s="33"/>
      <c r="G17" s="45"/>
      <c r="H17" s="33"/>
      <c r="I17" s="45"/>
      <c r="J17" s="33"/>
      <c r="K17" s="45"/>
      <c r="L17" s="33"/>
      <c r="M17" s="45"/>
      <c r="N17" s="33"/>
      <c r="O17" s="45"/>
      <c r="P17" s="33"/>
      <c r="Q17" s="45"/>
      <c r="R17" s="33"/>
      <c r="S17" s="45"/>
      <c r="T17" s="33"/>
      <c r="U17" s="45"/>
      <c r="V17" s="33"/>
      <c r="W17" s="45"/>
      <c r="X17" s="29" t="s">
        <v>40</v>
      </c>
      <c r="Y17" s="3" t="s">
        <v>43</v>
      </c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" t="s">
        <v>269</v>
      </c>
      <c r="D19" s="2"/>
      <c r="AB19" s="9"/>
      <c r="AC19" s="10"/>
      <c r="AD19" s="11"/>
      <c r="AE19" s="37"/>
      <c r="AF19" s="49"/>
      <c r="AG19" s="37"/>
      <c r="AH19" s="54"/>
    </row>
    <row r="20" spans="1:34" ht="18.600000000000001" customHeight="1" x14ac:dyDescent="0.15">
      <c r="A20" s="58"/>
      <c r="B20" s="32" t="s">
        <v>0</v>
      </c>
      <c r="C20" s="31" t="s">
        <v>1</v>
      </c>
      <c r="D20" s="186" t="s">
        <v>26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31" t="s">
        <v>2</v>
      </c>
      <c r="Y20" s="26" t="s">
        <v>3</v>
      </c>
      <c r="Z20" s="26" t="s">
        <v>25</v>
      </c>
      <c r="AB20" s="20" t="s">
        <v>9</v>
      </c>
      <c r="AC20" s="21"/>
      <c r="AD20" s="21"/>
      <c r="AE20" s="35"/>
      <c r="AF20" s="47"/>
      <c r="AG20" s="35"/>
      <c r="AH20" s="52"/>
    </row>
    <row r="21" spans="1:34" ht="13.5" thickBot="1" x14ac:dyDescent="0.2">
      <c r="D21" s="181" t="s">
        <v>4</v>
      </c>
      <c r="E21" s="181"/>
      <c r="F21" s="181" t="s">
        <v>5</v>
      </c>
      <c r="G21" s="181"/>
      <c r="H21" s="181" t="s">
        <v>6</v>
      </c>
      <c r="I21" s="181"/>
      <c r="J21" s="181" t="s">
        <v>7</v>
      </c>
      <c r="K21" s="181"/>
      <c r="L21" s="181" t="s">
        <v>8</v>
      </c>
      <c r="M21" s="181"/>
      <c r="N21" s="181" t="s">
        <v>68</v>
      </c>
      <c r="O21" s="181"/>
      <c r="P21" s="181" t="s">
        <v>69</v>
      </c>
      <c r="Q21" s="181"/>
      <c r="R21" s="181" t="s">
        <v>70</v>
      </c>
      <c r="S21" s="181"/>
      <c r="T21" s="181" t="s">
        <v>71</v>
      </c>
      <c r="U21" s="181"/>
      <c r="V21" s="181" t="s">
        <v>72</v>
      </c>
      <c r="W21" s="181"/>
      <c r="X21" s="1"/>
      <c r="Y21" s="1"/>
      <c r="Z21" s="1"/>
      <c r="AB21" s="22" t="s">
        <v>21</v>
      </c>
      <c r="AC21" s="23"/>
      <c r="AD21" s="23"/>
      <c r="AE21" s="36"/>
      <c r="AF21" s="48"/>
      <c r="AG21" s="36"/>
      <c r="AH21" s="53"/>
    </row>
    <row r="22" spans="1:34" ht="24.75" thickBot="1" x14ac:dyDescent="0.2">
      <c r="A22" s="3" t="s">
        <v>27</v>
      </c>
      <c r="B22" s="28" t="s">
        <v>255</v>
      </c>
      <c r="C22" s="4" t="s">
        <v>34</v>
      </c>
      <c r="D22" s="33" t="s">
        <v>81</v>
      </c>
      <c r="E22" s="45" t="s">
        <v>124</v>
      </c>
      <c r="F22" s="33" t="s">
        <v>112</v>
      </c>
      <c r="G22" s="45" t="s">
        <v>125</v>
      </c>
      <c r="H22" s="33" t="s">
        <v>102</v>
      </c>
      <c r="I22" s="45" t="s">
        <v>120</v>
      </c>
      <c r="J22" s="89"/>
      <c r="K22" s="45"/>
      <c r="L22" s="33"/>
      <c r="M22" s="45" t="s">
        <v>36</v>
      </c>
      <c r="N22" s="33"/>
      <c r="O22" s="45"/>
      <c r="P22" s="33"/>
      <c r="Q22" s="45"/>
      <c r="R22" s="33"/>
      <c r="S22" s="45"/>
      <c r="T22" s="33"/>
      <c r="U22" s="45"/>
      <c r="V22" s="33"/>
      <c r="W22" s="45"/>
      <c r="X22" s="29" t="s">
        <v>37</v>
      </c>
      <c r="Y22" s="3" t="s">
        <v>41</v>
      </c>
      <c r="Z22" s="3"/>
      <c r="AB22" s="24" t="s">
        <v>22</v>
      </c>
      <c r="AC22" s="23"/>
      <c r="AD22" s="25"/>
      <c r="AE22" s="36"/>
      <c r="AF22" s="48"/>
      <c r="AG22" s="36"/>
      <c r="AH22" s="53"/>
    </row>
    <row r="23" spans="1:34" ht="24.75" thickBot="1" x14ac:dyDescent="0.2">
      <c r="A23" s="3" t="s">
        <v>29</v>
      </c>
      <c r="B23" s="28" t="s">
        <v>256</v>
      </c>
      <c r="C23" s="4" t="s">
        <v>34</v>
      </c>
      <c r="D23" s="33" t="s">
        <v>262</v>
      </c>
      <c r="E23" s="45" t="s">
        <v>93</v>
      </c>
      <c r="F23" s="33" t="s">
        <v>271</v>
      </c>
      <c r="G23" s="45" t="s">
        <v>183</v>
      </c>
      <c r="H23" s="33" t="s">
        <v>251</v>
      </c>
      <c r="I23" s="45" t="s">
        <v>198</v>
      </c>
      <c r="J23" s="33"/>
      <c r="K23" s="45"/>
      <c r="L23" s="33"/>
      <c r="M23" s="45" t="s">
        <v>259</v>
      </c>
      <c r="N23" s="33"/>
      <c r="O23" s="45"/>
      <c r="P23" s="33"/>
      <c r="Q23" s="45"/>
      <c r="R23" s="33"/>
      <c r="S23" s="45"/>
      <c r="T23" s="33"/>
      <c r="U23" s="45"/>
      <c r="V23" s="33"/>
      <c r="W23" s="45"/>
      <c r="X23" s="29" t="s">
        <v>38</v>
      </c>
      <c r="Y23" s="3" t="s">
        <v>41</v>
      </c>
      <c r="Z23" s="3"/>
      <c r="AB23" s="24" t="s">
        <v>23</v>
      </c>
      <c r="AC23" s="23"/>
      <c r="AD23" s="23"/>
      <c r="AE23" s="36"/>
      <c r="AF23" s="48"/>
      <c r="AG23" s="36"/>
      <c r="AH23" s="53"/>
    </row>
    <row r="24" spans="1:34" ht="24.75" thickBot="1" x14ac:dyDescent="0.2">
      <c r="A24" s="3" t="s">
        <v>30</v>
      </c>
      <c r="B24" s="30" t="s">
        <v>257</v>
      </c>
      <c r="C24" s="4" t="s">
        <v>34</v>
      </c>
      <c r="D24" s="33" t="s">
        <v>80</v>
      </c>
      <c r="E24" s="45" t="s">
        <v>267</v>
      </c>
      <c r="F24" s="33" t="s">
        <v>80</v>
      </c>
      <c r="G24" s="45" t="s">
        <v>201</v>
      </c>
      <c r="H24" s="33" t="s">
        <v>80</v>
      </c>
      <c r="I24" s="45" t="s">
        <v>135</v>
      </c>
      <c r="J24" s="33"/>
      <c r="K24" s="45"/>
      <c r="L24" s="33"/>
      <c r="M24" s="45" t="s">
        <v>80</v>
      </c>
      <c r="N24" s="33"/>
      <c r="O24" s="45"/>
      <c r="P24" s="33"/>
      <c r="Q24" s="45"/>
      <c r="R24" s="33"/>
      <c r="S24" s="45"/>
      <c r="T24" s="33"/>
      <c r="U24" s="45"/>
      <c r="V24" s="33"/>
      <c r="W24" s="45"/>
      <c r="X24" s="29" t="s">
        <v>37</v>
      </c>
      <c r="Y24" s="3" t="s">
        <v>42</v>
      </c>
      <c r="Z24" s="3"/>
      <c r="AB24" s="24" t="s">
        <v>24</v>
      </c>
      <c r="AC24" s="23"/>
      <c r="AD24" s="23"/>
      <c r="AE24" s="36"/>
      <c r="AF24" s="48"/>
      <c r="AG24" s="36"/>
      <c r="AH24" s="53"/>
    </row>
    <row r="25" spans="1:34" ht="13.5" thickBot="1" x14ac:dyDescent="0.2">
      <c r="A25" s="3" t="s">
        <v>31</v>
      </c>
      <c r="B25" s="28" t="s">
        <v>59</v>
      </c>
      <c r="C25" s="4" t="s">
        <v>34</v>
      </c>
      <c r="D25" s="33" t="s">
        <v>83</v>
      </c>
      <c r="E25" s="45" t="s">
        <v>220</v>
      </c>
      <c r="F25" s="33" t="s">
        <v>83</v>
      </c>
      <c r="G25" s="45" t="s">
        <v>147</v>
      </c>
      <c r="H25" s="33" t="s">
        <v>134</v>
      </c>
      <c r="I25" s="45" t="s">
        <v>268</v>
      </c>
      <c r="J25" s="33"/>
      <c r="K25" s="45"/>
      <c r="L25" s="33"/>
      <c r="M25" s="45" t="s">
        <v>219</v>
      </c>
      <c r="N25" s="33"/>
      <c r="O25" s="45"/>
      <c r="P25" s="33"/>
      <c r="Q25" s="45"/>
      <c r="R25" s="33"/>
      <c r="S25" s="45"/>
      <c r="T25" s="33"/>
      <c r="U25" s="45"/>
      <c r="V25" s="33"/>
      <c r="W25" s="45"/>
      <c r="X25" s="29" t="s">
        <v>39</v>
      </c>
      <c r="Y25" s="3" t="s">
        <v>42</v>
      </c>
      <c r="Z25" s="3"/>
      <c r="AB25" s="7"/>
      <c r="AC25" s="8"/>
      <c r="AD25" s="8"/>
      <c r="AE25" s="37"/>
      <c r="AF25" s="49"/>
      <c r="AG25" s="37"/>
      <c r="AH25" s="54"/>
    </row>
    <row r="26" spans="1:34" ht="13.5" thickBot="1" x14ac:dyDescent="0.2">
      <c r="A26" s="3" t="s">
        <v>84</v>
      </c>
      <c r="B26" s="28" t="s">
        <v>260</v>
      </c>
      <c r="C26" s="4" t="s">
        <v>34</v>
      </c>
      <c r="D26" s="33" t="s">
        <v>266</v>
      </c>
      <c r="E26" s="45"/>
      <c r="F26" s="33"/>
      <c r="G26" s="45"/>
      <c r="H26" s="33"/>
      <c r="I26" s="45"/>
      <c r="J26" s="33"/>
      <c r="K26" s="45"/>
      <c r="L26" s="33"/>
      <c r="M26" s="45"/>
      <c r="N26" s="33"/>
      <c r="O26" s="45"/>
      <c r="P26" s="33"/>
      <c r="Q26" s="45"/>
      <c r="R26" s="33"/>
      <c r="S26" s="45"/>
      <c r="T26" s="33"/>
      <c r="U26" s="45"/>
      <c r="V26" s="33"/>
      <c r="W26" s="45"/>
      <c r="X26" s="29" t="s">
        <v>40</v>
      </c>
      <c r="Y26" s="3" t="s">
        <v>43</v>
      </c>
      <c r="Z26" s="3"/>
      <c r="AB26" s="7" t="s">
        <v>10</v>
      </c>
      <c r="AC26" s="8"/>
      <c r="AD26" s="8"/>
      <c r="AE26" s="37"/>
      <c r="AF26" s="49"/>
      <c r="AG26" s="37"/>
      <c r="AH26" s="54"/>
    </row>
    <row r="27" spans="1:34" ht="18.75" customHeight="1" x14ac:dyDescent="0.15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B27" s="183" t="s">
        <v>11</v>
      </c>
      <c r="AC27" s="184"/>
      <c r="AD27" s="184"/>
      <c r="AE27" s="184"/>
      <c r="AF27" s="184"/>
      <c r="AG27" s="184"/>
      <c r="AH27" s="185"/>
    </row>
    <row r="28" spans="1:34" ht="19.899999999999999" customHeight="1" x14ac:dyDescent="0.15">
      <c r="D28" s="2"/>
      <c r="AB28" s="13" t="s">
        <v>19</v>
      </c>
      <c r="AC28" s="14"/>
      <c r="AD28" s="15"/>
      <c r="AE28" s="38"/>
      <c r="AF28" s="50"/>
      <c r="AG28" s="41"/>
      <c r="AH28" s="54"/>
    </row>
    <row r="29" spans="1:34" ht="19.899999999999999" customHeight="1" thickBot="1" x14ac:dyDescent="0.2">
      <c r="D29" s="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43"/>
      <c r="W29" s="57"/>
      <c r="AB29" s="13"/>
      <c r="AC29" s="14"/>
      <c r="AD29" s="15"/>
      <c r="AE29" s="38"/>
      <c r="AF29" s="50"/>
      <c r="AG29" s="41"/>
      <c r="AH29" s="54"/>
    </row>
    <row r="30" spans="1:34" ht="24.75" thickBot="1" x14ac:dyDescent="0.2">
      <c r="B30" s="79" t="s">
        <v>0</v>
      </c>
      <c r="C30" s="80" t="s">
        <v>66</v>
      </c>
      <c r="D30" s="81" t="s">
        <v>44</v>
      </c>
      <c r="E30" s="82" t="s">
        <v>45</v>
      </c>
      <c r="F30" s="82" t="s">
        <v>46</v>
      </c>
      <c r="G30" s="82"/>
      <c r="H30" s="82"/>
      <c r="I30" s="82" t="s">
        <v>65</v>
      </c>
      <c r="J30" s="83"/>
      <c r="K30" s="84"/>
      <c r="L30" s="102"/>
      <c r="M30" s="102"/>
      <c r="N30" s="189" t="s">
        <v>75</v>
      </c>
      <c r="O30" s="189"/>
      <c r="P30" s="189"/>
      <c r="Q30" s="189"/>
      <c r="R30" s="189"/>
      <c r="S30" s="189" t="s">
        <v>74</v>
      </c>
      <c r="T30" s="189"/>
      <c r="U30" s="102"/>
      <c r="V30" s="43"/>
      <c r="W30" s="57"/>
      <c r="AB30" s="17" t="s">
        <v>20</v>
      </c>
      <c r="AC30" s="18"/>
      <c r="AD30" s="19"/>
      <c r="AE30" s="39"/>
      <c r="AF30" s="51"/>
      <c r="AG30" s="42"/>
      <c r="AH30" s="55"/>
    </row>
    <row r="31" spans="1:34" ht="26.25" x14ac:dyDescent="0.15">
      <c r="B31" s="70" t="s">
        <v>58</v>
      </c>
      <c r="C31" s="72">
        <f>D31/E31</f>
        <v>1</v>
      </c>
      <c r="D31" s="68">
        <v>65</v>
      </c>
      <c r="E31" s="59">
        <f>$D$31*1</f>
        <v>65</v>
      </c>
      <c r="F31" s="73">
        <v>1</v>
      </c>
      <c r="G31" s="59"/>
      <c r="H31" s="59"/>
      <c r="I31" s="78" t="s">
        <v>63</v>
      </c>
      <c r="J31" s="69" t="s">
        <v>67</v>
      </c>
      <c r="K31" s="60" t="s">
        <v>64</v>
      </c>
      <c r="L31" s="69"/>
      <c r="M31" s="69"/>
      <c r="N31" s="189" t="s">
        <v>90</v>
      </c>
      <c r="O31" s="189"/>
      <c r="P31" s="189"/>
      <c r="Q31" s="189"/>
      <c r="R31" s="189"/>
      <c r="S31" s="189" t="s">
        <v>91</v>
      </c>
      <c r="T31" s="189"/>
      <c r="U31" s="69"/>
      <c r="V31" s="43"/>
      <c r="W31" s="57"/>
      <c r="AC31"/>
      <c r="AD31"/>
      <c r="AE31"/>
      <c r="AF31"/>
      <c r="AG31"/>
      <c r="AH31"/>
    </row>
    <row r="32" spans="1:34" ht="19.899999999999999" customHeight="1" x14ac:dyDescent="0.15">
      <c r="B32" s="70" t="s">
        <v>59</v>
      </c>
      <c r="C32" s="72">
        <f t="shared" ref="C32:C47" si="0">D32/E32</f>
        <v>0.61538461538461542</v>
      </c>
      <c r="D32" s="68">
        <v>4</v>
      </c>
      <c r="E32" s="59">
        <f>$D$31*0.1</f>
        <v>6.5</v>
      </c>
      <c r="F32" s="73">
        <v>8</v>
      </c>
      <c r="G32" s="59"/>
      <c r="H32" s="59"/>
      <c r="I32" s="66">
        <v>1</v>
      </c>
      <c r="J32" s="59"/>
      <c r="K32" s="61">
        <f>J32/100*100</f>
        <v>0</v>
      </c>
      <c r="L32" s="59"/>
      <c r="M32" s="59"/>
      <c r="N32" s="189" t="s">
        <v>174</v>
      </c>
      <c r="O32" s="189"/>
      <c r="P32" s="189"/>
      <c r="Q32" s="189"/>
      <c r="R32" s="189"/>
      <c r="S32" s="189" t="s">
        <v>178</v>
      </c>
      <c r="T32" s="189"/>
      <c r="U32" s="59"/>
      <c r="V32" s="43"/>
      <c r="W32" s="57"/>
    </row>
    <row r="33" spans="2:23" ht="19.899999999999999" customHeight="1" x14ac:dyDescent="0.15">
      <c r="B33" s="70" t="s">
        <v>73</v>
      </c>
      <c r="C33" s="72">
        <f t="shared" si="0"/>
        <v>0</v>
      </c>
      <c r="D33" s="68"/>
      <c r="E33" s="59">
        <f>$D$31*0.08</f>
        <v>5.2</v>
      </c>
      <c r="F33" s="73">
        <v>8</v>
      </c>
      <c r="G33" s="59"/>
      <c r="H33" s="59"/>
      <c r="I33" s="66">
        <v>2</v>
      </c>
      <c r="J33" s="59"/>
      <c r="K33" s="61">
        <f>J33/94.3*100</f>
        <v>0</v>
      </c>
      <c r="L33" s="59"/>
      <c r="M33" s="59"/>
      <c r="N33" s="189" t="s">
        <v>176</v>
      </c>
      <c r="O33" s="189"/>
      <c r="P33" s="189"/>
      <c r="Q33" s="189"/>
      <c r="R33" s="189"/>
      <c r="S33" s="189">
        <v>36</v>
      </c>
      <c r="T33" s="189"/>
      <c r="U33" s="59"/>
      <c r="V33" s="43"/>
      <c r="W33" s="57"/>
    </row>
    <row r="34" spans="2:23" ht="19.899999999999999" customHeight="1" x14ac:dyDescent="0.15">
      <c r="B34" s="70" t="s">
        <v>60</v>
      </c>
      <c r="C34" s="72">
        <f t="shared" si="0"/>
        <v>0</v>
      </c>
      <c r="D34" s="68"/>
      <c r="E34" s="59">
        <f>$D$31*0.87</f>
        <v>56.55</v>
      </c>
      <c r="F34" s="73">
        <v>1</v>
      </c>
      <c r="G34" s="59"/>
      <c r="H34" s="59"/>
      <c r="I34" s="66">
        <v>3</v>
      </c>
      <c r="J34" s="59"/>
      <c r="K34" s="61">
        <f>J34/90.6*100</f>
        <v>0</v>
      </c>
      <c r="L34" s="59"/>
      <c r="M34" s="59"/>
      <c r="N34" s="189" t="s">
        <v>190</v>
      </c>
      <c r="O34" s="189"/>
      <c r="P34" s="189"/>
      <c r="Q34" s="189"/>
      <c r="R34" s="189"/>
      <c r="S34" s="189" t="s">
        <v>178</v>
      </c>
      <c r="T34" s="189"/>
      <c r="U34" s="59"/>
    </row>
    <row r="35" spans="2:23" ht="12.75" x14ac:dyDescent="0.15">
      <c r="B35" s="70" t="s">
        <v>47</v>
      </c>
      <c r="C35" s="72">
        <f t="shared" si="0"/>
        <v>0</v>
      </c>
      <c r="D35" s="68"/>
      <c r="E35" s="59">
        <f>$D$31*0.85</f>
        <v>55.25</v>
      </c>
      <c r="F35" s="73">
        <v>1</v>
      </c>
      <c r="G35" s="59"/>
      <c r="H35" s="59"/>
      <c r="I35" s="66">
        <v>4</v>
      </c>
      <c r="J35" s="59"/>
      <c r="K35" s="61">
        <f>J35/88.1*100</f>
        <v>0</v>
      </c>
      <c r="L35" s="59"/>
      <c r="M35" s="59"/>
      <c r="N35" s="189" t="s">
        <v>218</v>
      </c>
      <c r="O35" s="189"/>
      <c r="P35" s="189"/>
      <c r="Q35" s="189"/>
      <c r="R35" s="189"/>
      <c r="S35" s="189">
        <v>34</v>
      </c>
      <c r="T35" s="189"/>
      <c r="U35" s="59"/>
    </row>
    <row r="36" spans="2:23" ht="24" x14ac:dyDescent="0.15">
      <c r="B36" s="70" t="s">
        <v>61</v>
      </c>
      <c r="C36" s="72">
        <f t="shared" si="0"/>
        <v>0.69930069930069927</v>
      </c>
      <c r="D36" s="68">
        <v>30</v>
      </c>
      <c r="E36" s="59">
        <f>$D$31*0.66</f>
        <v>42.9</v>
      </c>
      <c r="F36" s="73">
        <v>1</v>
      </c>
      <c r="G36" s="59"/>
      <c r="H36" s="59"/>
      <c r="I36" s="66">
        <v>5</v>
      </c>
      <c r="J36" s="59">
        <v>45</v>
      </c>
      <c r="K36" s="61">
        <f>J36/85.6*100</f>
        <v>52.570093457943933</v>
      </c>
      <c r="L36" s="59"/>
      <c r="M36" s="59"/>
      <c r="N36" s="189" t="s">
        <v>221</v>
      </c>
      <c r="O36" s="189"/>
      <c r="P36" s="189"/>
      <c r="Q36" s="189"/>
      <c r="R36" s="189"/>
      <c r="S36" s="189" t="s">
        <v>222</v>
      </c>
      <c r="T36" s="189"/>
      <c r="U36" s="59"/>
    </row>
    <row r="37" spans="2:23" ht="24" x14ac:dyDescent="0.15">
      <c r="B37" s="70" t="s">
        <v>48</v>
      </c>
      <c r="C37" s="72">
        <f t="shared" si="0"/>
        <v>0</v>
      </c>
      <c r="D37" s="68"/>
      <c r="E37" s="59">
        <f>$D$31*0.72</f>
        <v>46.8</v>
      </c>
      <c r="F37" s="73">
        <v>1</v>
      </c>
      <c r="G37" s="59"/>
      <c r="H37" s="59"/>
      <c r="I37" s="66">
        <v>6</v>
      </c>
      <c r="J37" s="59"/>
      <c r="K37" s="61">
        <f>J37/83.1*100</f>
        <v>0</v>
      </c>
      <c r="L37" s="59"/>
      <c r="M37" s="59"/>
      <c r="N37" s="189" t="s">
        <v>272</v>
      </c>
      <c r="O37" s="189"/>
      <c r="P37" s="189"/>
      <c r="Q37" s="189"/>
      <c r="R37" s="189"/>
      <c r="S37" s="189">
        <v>43</v>
      </c>
      <c r="T37" s="189"/>
      <c r="U37" s="59"/>
    </row>
    <row r="38" spans="2:23" ht="19.899999999999999" customHeight="1" x14ac:dyDescent="0.15">
      <c r="B38" s="70" t="s">
        <v>62</v>
      </c>
      <c r="C38" s="72">
        <f t="shared" si="0"/>
        <v>0</v>
      </c>
      <c r="D38" s="68"/>
      <c r="E38" s="59">
        <f>$D$31*0.102</f>
        <v>6.63</v>
      </c>
      <c r="F38" s="73">
        <v>8</v>
      </c>
      <c r="G38" s="59"/>
      <c r="H38" s="59"/>
      <c r="I38" s="66">
        <v>7</v>
      </c>
      <c r="J38" s="59"/>
      <c r="K38" s="61">
        <f>J38/80.7*100</f>
        <v>0</v>
      </c>
      <c r="L38" s="59"/>
      <c r="M38" s="59"/>
      <c r="N38" s="189"/>
      <c r="O38" s="189"/>
      <c r="P38" s="189"/>
      <c r="Q38" s="189"/>
      <c r="R38" s="189"/>
      <c r="S38" s="189"/>
      <c r="T38" s="189"/>
      <c r="U38" s="59"/>
    </row>
    <row r="39" spans="2:23" ht="19.899999999999999" customHeight="1" x14ac:dyDescent="0.15">
      <c r="B39" s="70" t="s">
        <v>49</v>
      </c>
      <c r="C39" s="72">
        <f t="shared" si="0"/>
        <v>0</v>
      </c>
      <c r="D39" s="62"/>
      <c r="E39" s="59">
        <f>$D$31*1.17</f>
        <v>76.05</v>
      </c>
      <c r="F39" s="73">
        <v>1</v>
      </c>
      <c r="G39" s="59"/>
      <c r="H39" s="59"/>
      <c r="I39" s="66">
        <v>8</v>
      </c>
      <c r="J39" s="59">
        <v>40</v>
      </c>
      <c r="K39" s="61">
        <f>J39/78.6*100</f>
        <v>50.890585241730278</v>
      </c>
      <c r="L39" s="59"/>
      <c r="M39" s="59"/>
      <c r="N39" s="189"/>
      <c r="O39" s="189"/>
      <c r="P39" s="189"/>
      <c r="Q39" s="189"/>
      <c r="R39" s="189"/>
      <c r="S39" s="189"/>
      <c r="T39" s="189"/>
      <c r="U39" s="59"/>
    </row>
    <row r="40" spans="2:23" ht="19.899999999999999" customHeight="1" x14ac:dyDescent="0.15">
      <c r="B40" s="70" t="s">
        <v>50</v>
      </c>
      <c r="C40" s="72">
        <f t="shared" si="0"/>
        <v>0</v>
      </c>
      <c r="D40" s="62"/>
      <c r="E40" s="59">
        <f>$D$31*0.91</f>
        <v>59.15</v>
      </c>
      <c r="F40" s="73">
        <v>1</v>
      </c>
      <c r="G40" s="59"/>
      <c r="H40" s="59"/>
      <c r="I40" s="66">
        <v>9</v>
      </c>
      <c r="J40" s="59"/>
      <c r="K40" s="61">
        <f>J40/76.5*100</f>
        <v>0</v>
      </c>
      <c r="L40" s="59"/>
      <c r="M40" s="59"/>
      <c r="N40" s="189"/>
      <c r="O40" s="189"/>
      <c r="P40" s="189"/>
      <c r="Q40" s="189"/>
      <c r="R40" s="189"/>
      <c r="S40" s="189"/>
      <c r="T40" s="189"/>
      <c r="U40" s="59"/>
    </row>
    <row r="41" spans="2:23" ht="12.75" x14ac:dyDescent="0.15">
      <c r="B41" s="70" t="s">
        <v>51</v>
      </c>
      <c r="C41" s="72">
        <f t="shared" si="0"/>
        <v>0</v>
      </c>
      <c r="D41" s="62"/>
      <c r="E41" s="59">
        <f>$D$31*0.29</f>
        <v>18.849999999999998</v>
      </c>
      <c r="F41" s="73">
        <v>8</v>
      </c>
      <c r="G41" s="59"/>
      <c r="H41" s="59"/>
      <c r="I41" s="66">
        <v>10</v>
      </c>
      <c r="J41" s="59"/>
      <c r="K41" s="61">
        <f>J41/74.4*100</f>
        <v>0</v>
      </c>
      <c r="L41" s="59"/>
      <c r="M41" s="59"/>
      <c r="N41" s="189"/>
      <c r="O41" s="189"/>
      <c r="P41" s="189"/>
      <c r="Q41" s="189"/>
      <c r="R41" s="189"/>
      <c r="S41" s="189"/>
      <c r="T41" s="189"/>
      <c r="U41" s="59"/>
    </row>
    <row r="42" spans="2:23" ht="24" x14ac:dyDescent="0.15">
      <c r="B42" s="70" t="s">
        <v>52</v>
      </c>
      <c r="C42" s="72">
        <f t="shared" si="0"/>
        <v>0</v>
      </c>
      <c r="D42" s="62"/>
      <c r="E42" s="59">
        <f>$D$31*0.46</f>
        <v>29.900000000000002</v>
      </c>
      <c r="F42" s="73">
        <v>1</v>
      </c>
      <c r="G42" s="59"/>
      <c r="H42" s="59"/>
      <c r="I42" s="66">
        <v>11</v>
      </c>
      <c r="J42" s="59"/>
      <c r="K42" s="61">
        <f>J42/72.3*100</f>
        <v>0</v>
      </c>
      <c r="L42" s="59"/>
      <c r="M42" s="59"/>
      <c r="N42" s="189"/>
      <c r="O42" s="189"/>
      <c r="P42" s="189"/>
      <c r="Q42" s="189"/>
      <c r="R42" s="189"/>
      <c r="S42" s="189"/>
      <c r="T42" s="189"/>
      <c r="U42" s="59"/>
    </row>
    <row r="43" spans="2:23" ht="24" x14ac:dyDescent="0.15">
      <c r="B43" s="70" t="s">
        <v>53</v>
      </c>
      <c r="C43" s="72">
        <f t="shared" si="0"/>
        <v>0</v>
      </c>
      <c r="D43" s="62"/>
      <c r="E43" s="59">
        <f>$D$31*0.35</f>
        <v>22.75</v>
      </c>
      <c r="F43" s="73">
        <v>1</v>
      </c>
      <c r="G43" s="59"/>
      <c r="H43" s="59"/>
      <c r="I43" s="66">
        <v>12</v>
      </c>
      <c r="J43" s="59"/>
      <c r="K43" s="61">
        <f>J43/70.3*100</f>
        <v>0</v>
      </c>
      <c r="L43" s="59"/>
      <c r="M43" s="59"/>
      <c r="N43" s="189"/>
      <c r="O43" s="189"/>
      <c r="P43" s="189"/>
      <c r="Q43" s="189"/>
      <c r="R43" s="189"/>
      <c r="S43" s="189"/>
      <c r="T43" s="189"/>
      <c r="U43" s="59"/>
    </row>
    <row r="44" spans="2:23" ht="19.899999999999999" customHeight="1" x14ac:dyDescent="0.15">
      <c r="B44" s="70" t="s">
        <v>54</v>
      </c>
      <c r="C44" s="72">
        <f t="shared" si="0"/>
        <v>0</v>
      </c>
      <c r="D44" s="62"/>
      <c r="E44" s="59">
        <f>$D$31*0.4</f>
        <v>26</v>
      </c>
      <c r="F44" s="73">
        <v>1</v>
      </c>
      <c r="G44" s="59"/>
      <c r="H44" s="59"/>
      <c r="I44" s="66">
        <v>13</v>
      </c>
      <c r="J44" s="59"/>
      <c r="K44" s="61">
        <f>J44/68.8*100</f>
        <v>0</v>
      </c>
      <c r="L44" s="59"/>
      <c r="M44" s="59"/>
      <c r="N44" s="189"/>
      <c r="O44" s="189"/>
      <c r="P44" s="189"/>
      <c r="Q44" s="189"/>
      <c r="R44" s="189"/>
      <c r="S44" s="189"/>
      <c r="T44" s="189"/>
      <c r="U44" s="59"/>
    </row>
    <row r="45" spans="2:23" ht="12.75" x14ac:dyDescent="0.15">
      <c r="B45" s="70" t="s">
        <v>55</v>
      </c>
      <c r="C45" s="72">
        <f t="shared" si="0"/>
        <v>1</v>
      </c>
      <c r="D45" s="62">
        <v>87</v>
      </c>
      <c r="E45" s="59">
        <f>$D$45*1</f>
        <v>87</v>
      </c>
      <c r="F45" s="73">
        <v>1</v>
      </c>
      <c r="G45" s="59"/>
      <c r="H45" s="59"/>
      <c r="I45" s="66">
        <v>14</v>
      </c>
      <c r="J45" s="59"/>
      <c r="K45" s="61">
        <f>J45/67.5*100</f>
        <v>0</v>
      </c>
      <c r="L45" s="59"/>
      <c r="M45" s="59"/>
      <c r="N45" s="189"/>
      <c r="O45" s="189"/>
      <c r="P45" s="189"/>
      <c r="Q45" s="189"/>
      <c r="R45" s="189"/>
      <c r="S45" s="189"/>
      <c r="T45" s="189"/>
      <c r="U45" s="59"/>
    </row>
    <row r="46" spans="2:23" ht="12.75" x14ac:dyDescent="0.15">
      <c r="B46" s="70" t="s">
        <v>56</v>
      </c>
      <c r="C46" s="72">
        <f t="shared" si="0"/>
        <v>0</v>
      </c>
      <c r="D46" s="62"/>
      <c r="E46" s="59">
        <f>$D$45*0.85</f>
        <v>73.95</v>
      </c>
      <c r="F46" s="73">
        <v>1</v>
      </c>
      <c r="G46" s="59"/>
      <c r="H46" s="59"/>
      <c r="I46" s="66">
        <v>15</v>
      </c>
      <c r="J46" s="59"/>
      <c r="K46" s="61">
        <f>J46/66.2*100</f>
        <v>0</v>
      </c>
      <c r="L46" s="59"/>
      <c r="M46" s="59"/>
      <c r="N46" s="189"/>
      <c r="O46" s="189"/>
      <c r="P46" s="189"/>
      <c r="Q46" s="189"/>
      <c r="R46" s="189"/>
      <c r="S46" s="189"/>
      <c r="T46" s="189"/>
      <c r="U46" s="59"/>
    </row>
    <row r="47" spans="2:23" ht="12.75" x14ac:dyDescent="0.15">
      <c r="B47" s="71" t="s">
        <v>57</v>
      </c>
      <c r="C47" s="74">
        <f t="shared" si="0"/>
        <v>0</v>
      </c>
      <c r="D47" s="75"/>
      <c r="E47" s="76">
        <f>$D$45*1.2</f>
        <v>104.39999999999999</v>
      </c>
      <c r="F47" s="77">
        <v>1</v>
      </c>
      <c r="G47" s="59"/>
      <c r="H47" s="59"/>
      <c r="I47" s="66">
        <v>16</v>
      </c>
      <c r="J47" s="59"/>
      <c r="K47" s="61">
        <f>J47/65*100</f>
        <v>0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2:23" ht="12.75" x14ac:dyDescent="0.15">
      <c r="B48" s="66"/>
      <c r="C48" s="59"/>
      <c r="D48" s="62"/>
      <c r="E48" s="59"/>
      <c r="F48" s="59"/>
      <c r="G48" s="59"/>
      <c r="H48" s="59"/>
      <c r="I48" s="66">
        <v>17</v>
      </c>
      <c r="J48" s="59"/>
      <c r="K48" s="61">
        <f>J48/63.8*100</f>
        <v>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2.75" x14ac:dyDescent="0.15">
      <c r="B49" s="66"/>
      <c r="C49" s="59"/>
      <c r="D49" s="62"/>
      <c r="E49" s="59"/>
      <c r="F49" s="59"/>
      <c r="G49" s="59"/>
      <c r="H49" s="59"/>
      <c r="I49" s="66">
        <v>18</v>
      </c>
      <c r="J49" s="59"/>
      <c r="K49" s="61">
        <f>J49/62.7*100</f>
        <v>0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9.899999999999999" customHeight="1" x14ac:dyDescent="0.15">
      <c r="B50" s="66"/>
      <c r="C50" s="59"/>
      <c r="D50" s="62"/>
      <c r="E50" s="59"/>
      <c r="F50" s="59"/>
      <c r="G50" s="59"/>
      <c r="H50" s="59"/>
      <c r="I50" s="66">
        <v>19</v>
      </c>
      <c r="J50" s="59"/>
      <c r="K50" s="61">
        <f>J50/61.6*100</f>
        <v>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9.899999999999999" customHeight="1" thickBot="1" x14ac:dyDescent="0.2">
      <c r="B51" s="66"/>
      <c r="C51" s="59"/>
      <c r="D51" s="59"/>
      <c r="E51" s="59"/>
      <c r="F51" s="59"/>
      <c r="G51" s="63"/>
      <c r="H51" s="63"/>
      <c r="I51" s="67">
        <v>20</v>
      </c>
      <c r="J51" s="63"/>
      <c r="K51" s="64">
        <f>J51/60*100</f>
        <v>0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3.5" thickBot="1" x14ac:dyDescent="0.2">
      <c r="B52" s="67"/>
      <c r="C52" s="63"/>
      <c r="D52" s="63"/>
      <c r="E52" s="63"/>
      <c r="F52" s="63"/>
    </row>
    <row r="53" spans="2:21" ht="12.75" x14ac:dyDescent="0.15">
      <c r="D53" s="2"/>
    </row>
    <row r="54" spans="2:21" ht="12.75" x14ac:dyDescent="0.15">
      <c r="D54" s="2"/>
    </row>
    <row r="55" spans="2:21" ht="12.75" x14ac:dyDescent="0.15">
      <c r="D55" s="2"/>
    </row>
    <row r="56" spans="2:21" ht="12.75" x14ac:dyDescent="0.15">
      <c r="D56" s="2"/>
    </row>
    <row r="57" spans="2:21" ht="12.75" x14ac:dyDescent="0.15">
      <c r="D57" s="2"/>
    </row>
    <row r="58" spans="2:21" ht="12.75" x14ac:dyDescent="0.15">
      <c r="D58" s="2"/>
    </row>
    <row r="59" spans="2:21" ht="12.75" x14ac:dyDescent="0.15">
      <c r="D59" s="2"/>
    </row>
    <row r="60" spans="2:21" ht="12.75" x14ac:dyDescent="0.15">
      <c r="D60" s="2"/>
    </row>
    <row r="61" spans="2:21" ht="12.75" x14ac:dyDescent="0.15">
      <c r="D61" s="2"/>
    </row>
    <row r="62" spans="2:21" ht="12.75" x14ac:dyDescent="0.15">
      <c r="D62" s="2"/>
    </row>
    <row r="63" spans="2:21" ht="12.75" x14ac:dyDescent="0.15">
      <c r="D63" s="2"/>
    </row>
    <row r="64" spans="2:21" ht="12.75" x14ac:dyDescent="0.15">
      <c r="D64" s="2"/>
    </row>
    <row r="65" spans="4:4" ht="12.75" x14ac:dyDescent="0.15">
      <c r="D65" s="2"/>
    </row>
    <row r="66" spans="4:4" ht="12.75" x14ac:dyDescent="0.15">
      <c r="D66" s="2"/>
    </row>
    <row r="67" spans="4:4" ht="12.75" x14ac:dyDescent="0.15">
      <c r="D67" s="2"/>
    </row>
    <row r="68" spans="4:4" ht="12.75" x14ac:dyDescent="0.15">
      <c r="D68" s="2"/>
    </row>
    <row r="69" spans="4:4" ht="12.75" x14ac:dyDescent="0.15">
      <c r="D69" s="2"/>
    </row>
    <row r="70" spans="4:4" ht="12.75" x14ac:dyDescent="0.15">
      <c r="D70" s="2"/>
    </row>
    <row r="71" spans="4:4" ht="12.75" x14ac:dyDescent="0.15">
      <c r="D71" s="2"/>
    </row>
    <row r="72" spans="4:4" ht="12.75" x14ac:dyDescent="0.15">
      <c r="D72" s="2"/>
    </row>
    <row r="73" spans="4:4" ht="12.75" x14ac:dyDescent="0.15">
      <c r="D73" s="2"/>
    </row>
    <row r="74" spans="4:4" ht="12.75" x14ac:dyDescent="0.15">
      <c r="D74" s="2"/>
    </row>
    <row r="75" spans="4:4" ht="12.75" x14ac:dyDescent="0.15">
      <c r="D75" s="2"/>
    </row>
    <row r="76" spans="4:4" ht="12.75" x14ac:dyDescent="0.15">
      <c r="D76" s="2"/>
    </row>
    <row r="77" spans="4:4" ht="12.75" x14ac:dyDescent="0.15">
      <c r="D77" s="2"/>
    </row>
    <row r="78" spans="4:4" ht="12.75" x14ac:dyDescent="0.15">
      <c r="D78" s="2"/>
    </row>
    <row r="79" spans="4:4" ht="12.75" x14ac:dyDescent="0.15">
      <c r="D79" s="2"/>
    </row>
    <row r="80" spans="4:4" ht="12.75" x14ac:dyDescent="0.15">
      <c r="D80" s="2"/>
    </row>
    <row r="81" spans="4:4" ht="12.75" x14ac:dyDescent="0.15">
      <c r="D81" s="2"/>
    </row>
    <row r="82" spans="4:4" ht="12.75" x14ac:dyDescent="0.15">
      <c r="D82" s="2"/>
    </row>
    <row r="83" spans="4:4" ht="12.75" x14ac:dyDescent="0.15">
      <c r="D83" s="2"/>
    </row>
    <row r="84" spans="4:4" ht="12.75" x14ac:dyDescent="0.15">
      <c r="D84" s="2"/>
    </row>
    <row r="85" spans="4:4" ht="12.75" x14ac:dyDescent="0.15">
      <c r="D85" s="2"/>
    </row>
    <row r="86" spans="4:4" ht="12.75" x14ac:dyDescent="0.15">
      <c r="D86" s="2"/>
    </row>
    <row r="87" spans="4:4" ht="12.75" x14ac:dyDescent="0.15">
      <c r="D87" s="2"/>
    </row>
    <row r="88" spans="4:4" ht="12.75" x14ac:dyDescent="0.15">
      <c r="D88" s="2"/>
    </row>
    <row r="89" spans="4:4" ht="12.75" x14ac:dyDescent="0.15">
      <c r="D89" s="2"/>
    </row>
    <row r="90" spans="4:4" ht="12.75" x14ac:dyDescent="0.15">
      <c r="D90" s="2"/>
    </row>
    <row r="91" spans="4:4" ht="12.75" x14ac:dyDescent="0.15">
      <c r="D91" s="2"/>
    </row>
    <row r="92" spans="4:4" ht="12.75" x14ac:dyDescent="0.15">
      <c r="D92" s="2"/>
    </row>
    <row r="93" spans="4:4" ht="12.75" x14ac:dyDescent="0.15">
      <c r="D93" s="2"/>
    </row>
    <row r="94" spans="4:4" ht="12.75" x14ac:dyDescent="0.15">
      <c r="D94" s="2"/>
    </row>
    <row r="95" spans="4:4" ht="12.75" x14ac:dyDescent="0.15">
      <c r="D95" s="2"/>
    </row>
    <row r="96" spans="4:4" ht="12.75" x14ac:dyDescent="0.15">
      <c r="D96" s="2"/>
    </row>
    <row r="97" spans="4:4" ht="12.75" x14ac:dyDescent="0.15">
      <c r="D97" s="2"/>
    </row>
    <row r="98" spans="4:4" ht="12.75" x14ac:dyDescent="0.15">
      <c r="D98" s="2"/>
    </row>
    <row r="99" spans="4:4" ht="12.75" x14ac:dyDescent="0.15">
      <c r="D99" s="2"/>
    </row>
    <row r="100" spans="4:4" ht="12.75" x14ac:dyDescent="0.15">
      <c r="D100" s="2"/>
    </row>
    <row r="101" spans="4:4" ht="12.75" x14ac:dyDescent="0.15">
      <c r="D101" s="2"/>
    </row>
    <row r="102" spans="4:4" ht="12.75" x14ac:dyDescent="0.15">
      <c r="D102" s="2"/>
    </row>
    <row r="103" spans="4:4" ht="12.75" x14ac:dyDescent="0.15">
      <c r="D103" s="2"/>
    </row>
    <row r="104" spans="4:4" ht="12.75" x14ac:dyDescent="0.15">
      <c r="D104" s="2"/>
    </row>
    <row r="105" spans="4:4" ht="12.75" x14ac:dyDescent="0.15">
      <c r="D105" s="2"/>
    </row>
    <row r="106" spans="4:4" ht="12.75" x14ac:dyDescent="0.15">
      <c r="D106" s="2"/>
    </row>
    <row r="107" spans="4:4" ht="12.75" x14ac:dyDescent="0.15">
      <c r="D107" s="2"/>
    </row>
    <row r="108" spans="4:4" ht="12.75" x14ac:dyDescent="0.15">
      <c r="D108" s="2"/>
    </row>
    <row r="109" spans="4:4" ht="12.75" x14ac:dyDescent="0.15">
      <c r="D109" s="2"/>
    </row>
    <row r="110" spans="4:4" ht="12.75" x14ac:dyDescent="0.15">
      <c r="D110" s="2"/>
    </row>
    <row r="111" spans="4:4" ht="12.75" x14ac:dyDescent="0.15">
      <c r="D111" s="2"/>
    </row>
    <row r="112" spans="4:4" ht="12.75" x14ac:dyDescent="0.15">
      <c r="D112" s="2"/>
    </row>
    <row r="113" spans="4:4" ht="12.75" x14ac:dyDescent="0.15">
      <c r="D113" s="2"/>
    </row>
    <row r="114" spans="4:4" ht="12.75" x14ac:dyDescent="0.15">
      <c r="D114" s="2"/>
    </row>
    <row r="115" spans="4:4" ht="12.75" x14ac:dyDescent="0.15">
      <c r="D115" s="2"/>
    </row>
    <row r="116" spans="4:4" ht="12.75" x14ac:dyDescent="0.15">
      <c r="D116" s="2"/>
    </row>
    <row r="117" spans="4:4" ht="12.75" x14ac:dyDescent="0.15">
      <c r="D117" s="2"/>
    </row>
    <row r="118" spans="4:4" ht="12.75" x14ac:dyDescent="0.15">
      <c r="D118" s="2"/>
    </row>
    <row r="119" spans="4:4" ht="12.75" x14ac:dyDescent="0.15">
      <c r="D119" s="2"/>
    </row>
    <row r="120" spans="4:4" ht="12.75" x14ac:dyDescent="0.15">
      <c r="D120" s="2"/>
    </row>
    <row r="121" spans="4:4" ht="12.75" x14ac:dyDescent="0.15">
      <c r="D121" s="2"/>
    </row>
    <row r="122" spans="4:4" ht="12.75" x14ac:dyDescent="0.15">
      <c r="D122" s="2"/>
    </row>
    <row r="123" spans="4:4" ht="12.75" x14ac:dyDescent="0.15">
      <c r="D123" s="2"/>
    </row>
    <row r="124" spans="4:4" ht="12.75" x14ac:dyDescent="0.15">
      <c r="D124" s="2"/>
    </row>
    <row r="125" spans="4:4" ht="12.75" x14ac:dyDescent="0.15">
      <c r="D125" s="2"/>
    </row>
    <row r="126" spans="4:4" ht="12.75" x14ac:dyDescent="0.15">
      <c r="D126" s="2"/>
    </row>
    <row r="127" spans="4:4" ht="12.75" x14ac:dyDescent="0.15">
      <c r="D127" s="2"/>
    </row>
    <row r="128" spans="4:4" ht="12.75" x14ac:dyDescent="0.15">
      <c r="D128" s="2"/>
    </row>
    <row r="129" spans="4:4" ht="12.75" x14ac:dyDescent="0.15">
      <c r="D129" s="2"/>
    </row>
    <row r="130" spans="4:4" ht="12.75" x14ac:dyDescent="0.15">
      <c r="D130" s="2"/>
    </row>
    <row r="131" spans="4:4" ht="12.75" x14ac:dyDescent="0.15">
      <c r="D131" s="2"/>
    </row>
    <row r="132" spans="4:4" ht="12.75" x14ac:dyDescent="0.15">
      <c r="D132" s="2"/>
    </row>
    <row r="133" spans="4:4" ht="12.75" x14ac:dyDescent="0.15">
      <c r="D133" s="2"/>
    </row>
    <row r="134" spans="4:4" ht="12.75" x14ac:dyDescent="0.15">
      <c r="D134" s="2"/>
    </row>
    <row r="135" spans="4:4" ht="12.75" x14ac:dyDescent="0.15">
      <c r="D135" s="2"/>
    </row>
    <row r="136" spans="4:4" ht="12.75" x14ac:dyDescent="0.15">
      <c r="D136" s="2"/>
    </row>
    <row r="137" spans="4:4" ht="12.75" x14ac:dyDescent="0.15">
      <c r="D137" s="2"/>
    </row>
    <row r="138" spans="4:4" ht="12.75" x14ac:dyDescent="0.15">
      <c r="D138" s="2"/>
    </row>
    <row r="139" spans="4:4" ht="12.75" x14ac:dyDescent="0.15">
      <c r="D139" s="2"/>
    </row>
    <row r="140" spans="4:4" ht="12.75" x14ac:dyDescent="0.15">
      <c r="D140" s="2"/>
    </row>
    <row r="141" spans="4:4" ht="12.75" x14ac:dyDescent="0.15">
      <c r="D141" s="2"/>
    </row>
    <row r="142" spans="4:4" ht="12.75" x14ac:dyDescent="0.15">
      <c r="D142" s="2"/>
    </row>
    <row r="143" spans="4:4" ht="12.75" x14ac:dyDescent="0.15">
      <c r="D143" s="2"/>
    </row>
    <row r="144" spans="4:4" ht="12.75" x14ac:dyDescent="0.15">
      <c r="D144" s="2"/>
    </row>
    <row r="145" spans="4:4" ht="12.75" x14ac:dyDescent="0.15">
      <c r="D145" s="2"/>
    </row>
    <row r="146" spans="4:4" ht="12.75" x14ac:dyDescent="0.15">
      <c r="D146" s="2"/>
    </row>
    <row r="147" spans="4:4" ht="12.75" x14ac:dyDescent="0.15">
      <c r="D147" s="2"/>
    </row>
    <row r="148" spans="4:4" ht="12.75" x14ac:dyDescent="0.15">
      <c r="D148" s="2"/>
    </row>
    <row r="149" spans="4:4" ht="12.75" x14ac:dyDescent="0.15">
      <c r="D149" s="2"/>
    </row>
    <row r="150" spans="4:4" ht="12.75" x14ac:dyDescent="0.15">
      <c r="D150" s="2"/>
    </row>
    <row r="151" spans="4:4" ht="12.75" x14ac:dyDescent="0.15">
      <c r="D151" s="2"/>
    </row>
    <row r="152" spans="4:4" ht="12.75" x14ac:dyDescent="0.15">
      <c r="D152" s="2"/>
    </row>
    <row r="153" spans="4:4" ht="12.75" x14ac:dyDescent="0.15">
      <c r="D153" s="2"/>
    </row>
    <row r="154" spans="4:4" ht="12.75" x14ac:dyDescent="0.15">
      <c r="D154" s="2"/>
    </row>
    <row r="155" spans="4:4" ht="12.75" x14ac:dyDescent="0.15">
      <c r="D155" s="2"/>
    </row>
    <row r="156" spans="4:4" ht="12.75" x14ac:dyDescent="0.15">
      <c r="D156" s="2"/>
    </row>
    <row r="157" spans="4:4" ht="12.75" x14ac:dyDescent="0.15">
      <c r="D157" s="2"/>
    </row>
    <row r="158" spans="4:4" ht="12.75" x14ac:dyDescent="0.15">
      <c r="D158" s="2"/>
    </row>
    <row r="159" spans="4:4" ht="12.75" x14ac:dyDescent="0.15">
      <c r="D159" s="2"/>
    </row>
    <row r="160" spans="4:4" ht="12.75" x14ac:dyDescent="0.15">
      <c r="D160" s="2"/>
    </row>
    <row r="161" spans="4:4" ht="12.75" x14ac:dyDescent="0.15">
      <c r="D161" s="2"/>
    </row>
    <row r="162" spans="4:4" ht="12.75" x14ac:dyDescent="0.15">
      <c r="D162" s="2"/>
    </row>
    <row r="163" spans="4:4" ht="12.75" x14ac:dyDescent="0.15">
      <c r="D163" s="2"/>
    </row>
    <row r="164" spans="4:4" ht="12.75" x14ac:dyDescent="0.15">
      <c r="D164" s="2"/>
    </row>
    <row r="165" spans="4:4" ht="12.75" x14ac:dyDescent="0.15">
      <c r="D165" s="2"/>
    </row>
    <row r="166" spans="4:4" ht="12.75" x14ac:dyDescent="0.15">
      <c r="D166" s="2"/>
    </row>
    <row r="167" spans="4:4" ht="12.75" x14ac:dyDescent="0.15">
      <c r="D167" s="2"/>
    </row>
    <row r="168" spans="4:4" ht="12.75" x14ac:dyDescent="0.15">
      <c r="D168" s="2"/>
    </row>
    <row r="169" spans="4:4" ht="12.75" x14ac:dyDescent="0.15">
      <c r="D169" s="2"/>
    </row>
    <row r="170" spans="4:4" ht="12.75" x14ac:dyDescent="0.15">
      <c r="D170" s="2"/>
    </row>
    <row r="171" spans="4:4" ht="12.75" x14ac:dyDescent="0.15">
      <c r="D171" s="2"/>
    </row>
    <row r="172" spans="4:4" ht="12.75" x14ac:dyDescent="0.15">
      <c r="D172" s="2"/>
    </row>
    <row r="173" spans="4:4" ht="12.75" x14ac:dyDescent="0.15">
      <c r="D173" s="2"/>
    </row>
    <row r="174" spans="4:4" ht="12.75" x14ac:dyDescent="0.15">
      <c r="D174" s="2"/>
    </row>
    <row r="175" spans="4:4" ht="12.75" x14ac:dyDescent="0.15">
      <c r="D175" s="2"/>
    </row>
    <row r="176" spans="4:4" ht="12.75" x14ac:dyDescent="0.15">
      <c r="D176" s="2"/>
    </row>
    <row r="177" spans="4:4" ht="12.75" x14ac:dyDescent="0.15">
      <c r="D177" s="2"/>
    </row>
    <row r="178" spans="4:4" ht="12.75" x14ac:dyDescent="0.15">
      <c r="D178" s="2"/>
    </row>
    <row r="179" spans="4:4" ht="12.75" x14ac:dyDescent="0.15">
      <c r="D179" s="2"/>
    </row>
    <row r="180" spans="4:4" ht="12.75" x14ac:dyDescent="0.15">
      <c r="D180" s="2"/>
    </row>
    <row r="181" spans="4:4" ht="12.75" x14ac:dyDescent="0.15">
      <c r="D181" s="2"/>
    </row>
    <row r="182" spans="4:4" ht="12.75" x14ac:dyDescent="0.15">
      <c r="D182" s="2"/>
    </row>
    <row r="183" spans="4:4" ht="12.75" x14ac:dyDescent="0.15">
      <c r="D183" s="2"/>
    </row>
    <row r="184" spans="4:4" ht="12.75" x14ac:dyDescent="0.15">
      <c r="D184" s="2"/>
    </row>
    <row r="185" spans="4:4" ht="12.75" x14ac:dyDescent="0.15">
      <c r="D185" s="2"/>
    </row>
    <row r="186" spans="4:4" ht="12.75" x14ac:dyDescent="0.15">
      <c r="D186" s="2"/>
    </row>
    <row r="187" spans="4:4" ht="12.75" x14ac:dyDescent="0.15">
      <c r="D187" s="2"/>
    </row>
    <row r="188" spans="4:4" ht="12.75" x14ac:dyDescent="0.15">
      <c r="D188" s="2"/>
    </row>
    <row r="189" spans="4:4" ht="12.75" x14ac:dyDescent="0.15">
      <c r="D189" s="2"/>
    </row>
    <row r="190" spans="4:4" ht="12.75" x14ac:dyDescent="0.15">
      <c r="D190" s="2"/>
    </row>
    <row r="191" spans="4:4" ht="12.75" x14ac:dyDescent="0.15">
      <c r="D191" s="2"/>
    </row>
    <row r="192" spans="4:4" ht="12.75" x14ac:dyDescent="0.15">
      <c r="D192" s="2"/>
    </row>
    <row r="193" spans="4:4" ht="12.75" x14ac:dyDescent="0.15">
      <c r="D193" s="2"/>
    </row>
    <row r="194" spans="4:4" ht="12.75" x14ac:dyDescent="0.15">
      <c r="D194" s="2"/>
    </row>
    <row r="195" spans="4:4" ht="12.75" x14ac:dyDescent="0.15">
      <c r="D195" s="2"/>
    </row>
    <row r="196" spans="4:4" ht="12.75" x14ac:dyDescent="0.15">
      <c r="D196" s="2"/>
    </row>
    <row r="197" spans="4:4" ht="12.75" x14ac:dyDescent="0.15">
      <c r="D197" s="2"/>
    </row>
    <row r="198" spans="4:4" ht="12.75" x14ac:dyDescent="0.15">
      <c r="D198" s="2"/>
    </row>
    <row r="199" spans="4:4" ht="12.75" x14ac:dyDescent="0.15">
      <c r="D199" s="2"/>
    </row>
    <row r="200" spans="4:4" ht="12.75" x14ac:dyDescent="0.15">
      <c r="D200" s="2"/>
    </row>
    <row r="201" spans="4:4" ht="12.75" x14ac:dyDescent="0.15">
      <c r="D201" s="2"/>
    </row>
    <row r="202" spans="4:4" ht="12.75" x14ac:dyDescent="0.15">
      <c r="D202" s="2"/>
    </row>
    <row r="203" spans="4:4" ht="12.75" x14ac:dyDescent="0.15">
      <c r="D203" s="2"/>
    </row>
    <row r="204" spans="4:4" ht="12.75" x14ac:dyDescent="0.15">
      <c r="D204" s="2"/>
    </row>
    <row r="205" spans="4:4" ht="12.75" x14ac:dyDescent="0.15">
      <c r="D205" s="2"/>
    </row>
    <row r="206" spans="4:4" ht="12.75" x14ac:dyDescent="0.15">
      <c r="D206" s="2"/>
    </row>
    <row r="207" spans="4:4" ht="12.75" x14ac:dyDescent="0.15">
      <c r="D207" s="2"/>
    </row>
    <row r="208" spans="4:4" ht="12.75" x14ac:dyDescent="0.15">
      <c r="D208" s="2"/>
    </row>
    <row r="209" spans="4:4" ht="12.75" x14ac:dyDescent="0.15">
      <c r="D209" s="2"/>
    </row>
    <row r="210" spans="4:4" ht="12.75" x14ac:dyDescent="0.15">
      <c r="D210" s="2"/>
    </row>
    <row r="211" spans="4:4" ht="12.75" x14ac:dyDescent="0.15">
      <c r="D211" s="2"/>
    </row>
    <row r="212" spans="4:4" ht="12.75" x14ac:dyDescent="0.15">
      <c r="D212" s="2"/>
    </row>
    <row r="213" spans="4:4" ht="12.75" x14ac:dyDescent="0.15">
      <c r="D213" s="2"/>
    </row>
    <row r="214" spans="4:4" ht="12.75" x14ac:dyDescent="0.15">
      <c r="D214" s="2"/>
    </row>
    <row r="215" spans="4:4" ht="12.75" x14ac:dyDescent="0.15">
      <c r="D215" s="2"/>
    </row>
    <row r="216" spans="4:4" ht="12.75" x14ac:dyDescent="0.15">
      <c r="D216" s="2"/>
    </row>
    <row r="217" spans="4:4" ht="12.75" x14ac:dyDescent="0.15">
      <c r="D217" s="2"/>
    </row>
    <row r="218" spans="4:4" ht="12.75" x14ac:dyDescent="0.15">
      <c r="D218" s="2"/>
    </row>
    <row r="219" spans="4:4" ht="12.75" x14ac:dyDescent="0.15">
      <c r="D219" s="2"/>
    </row>
    <row r="220" spans="4:4" ht="12.75" x14ac:dyDescent="0.15">
      <c r="D220" s="2"/>
    </row>
    <row r="221" spans="4:4" ht="12.75" x14ac:dyDescent="0.15">
      <c r="D221" s="2"/>
    </row>
    <row r="222" spans="4:4" ht="12.75" x14ac:dyDescent="0.15">
      <c r="D222" s="2"/>
    </row>
    <row r="223" spans="4:4" ht="12.75" x14ac:dyDescent="0.15">
      <c r="D223" s="2"/>
    </row>
    <row r="224" spans="4:4" ht="12.75" x14ac:dyDescent="0.15">
      <c r="D224" s="2"/>
    </row>
    <row r="225" spans="4:4" ht="12.75" x14ac:dyDescent="0.15">
      <c r="D225" s="2"/>
    </row>
    <row r="226" spans="4:4" ht="12.75" x14ac:dyDescent="0.15">
      <c r="D226" s="2"/>
    </row>
    <row r="227" spans="4:4" ht="12.75" x14ac:dyDescent="0.15">
      <c r="D227" s="2"/>
    </row>
    <row r="228" spans="4:4" ht="12.75" x14ac:dyDescent="0.15">
      <c r="D228" s="2"/>
    </row>
    <row r="229" spans="4:4" ht="12.75" x14ac:dyDescent="0.15">
      <c r="D229" s="2"/>
    </row>
    <row r="230" spans="4:4" ht="12.75" x14ac:dyDescent="0.15">
      <c r="D230" s="2"/>
    </row>
    <row r="231" spans="4:4" ht="12.75" x14ac:dyDescent="0.15">
      <c r="D231" s="2"/>
    </row>
    <row r="232" spans="4:4" ht="12.75" x14ac:dyDescent="0.15">
      <c r="D232" s="2"/>
    </row>
    <row r="233" spans="4:4" ht="12.75" x14ac:dyDescent="0.15">
      <c r="D233" s="2"/>
    </row>
    <row r="234" spans="4:4" ht="12.75" x14ac:dyDescent="0.15">
      <c r="D234" s="2"/>
    </row>
    <row r="235" spans="4:4" ht="12.75" x14ac:dyDescent="0.15">
      <c r="D235" s="2"/>
    </row>
    <row r="236" spans="4:4" ht="12.75" x14ac:dyDescent="0.15">
      <c r="D236" s="2"/>
    </row>
    <row r="237" spans="4:4" ht="12.75" x14ac:dyDescent="0.15">
      <c r="D237" s="2"/>
    </row>
    <row r="238" spans="4:4" ht="12.75" x14ac:dyDescent="0.15">
      <c r="D238" s="2"/>
    </row>
    <row r="239" spans="4:4" ht="12.75" x14ac:dyDescent="0.15">
      <c r="D239" s="2"/>
    </row>
    <row r="240" spans="4:4" ht="12.75" x14ac:dyDescent="0.15">
      <c r="D240" s="2"/>
    </row>
    <row r="241" spans="4:4" ht="12.75" x14ac:dyDescent="0.15">
      <c r="D241" s="2"/>
    </row>
    <row r="242" spans="4:4" ht="12.75" x14ac:dyDescent="0.15">
      <c r="D242" s="2"/>
    </row>
    <row r="243" spans="4:4" ht="12.75" x14ac:dyDescent="0.15">
      <c r="D243" s="2"/>
    </row>
    <row r="244" spans="4:4" ht="12.75" x14ac:dyDescent="0.15">
      <c r="D244" s="2"/>
    </row>
    <row r="245" spans="4:4" ht="12.75" x14ac:dyDescent="0.15">
      <c r="D245" s="2"/>
    </row>
    <row r="246" spans="4:4" ht="12.75" x14ac:dyDescent="0.15">
      <c r="D246" s="2"/>
    </row>
    <row r="247" spans="4:4" ht="12.75" x14ac:dyDescent="0.15">
      <c r="D247" s="2"/>
    </row>
    <row r="248" spans="4:4" ht="12.75" x14ac:dyDescent="0.15">
      <c r="D248" s="2"/>
    </row>
    <row r="249" spans="4:4" ht="12.75" x14ac:dyDescent="0.15">
      <c r="D249" s="2"/>
    </row>
    <row r="250" spans="4:4" ht="12.75" x14ac:dyDescent="0.15">
      <c r="D250" s="2"/>
    </row>
    <row r="251" spans="4:4" ht="12.75" x14ac:dyDescent="0.15">
      <c r="D251" s="2"/>
    </row>
    <row r="252" spans="4:4" ht="12.75" x14ac:dyDescent="0.15">
      <c r="D252" s="2"/>
    </row>
    <row r="253" spans="4:4" ht="12.75" x14ac:dyDescent="0.15">
      <c r="D253" s="2"/>
    </row>
    <row r="254" spans="4:4" ht="12.75" x14ac:dyDescent="0.15">
      <c r="D254" s="2"/>
    </row>
    <row r="255" spans="4:4" ht="12.75" x14ac:dyDescent="0.15">
      <c r="D255" s="2"/>
    </row>
    <row r="256" spans="4:4" ht="12.75" x14ac:dyDescent="0.15">
      <c r="D256" s="2"/>
    </row>
    <row r="257" spans="4:4" ht="12.75" x14ac:dyDescent="0.15">
      <c r="D257" s="2"/>
    </row>
    <row r="258" spans="4:4" ht="12.75" x14ac:dyDescent="0.15">
      <c r="D258" s="2"/>
    </row>
    <row r="259" spans="4:4" ht="12.75" x14ac:dyDescent="0.15">
      <c r="D259" s="2"/>
    </row>
    <row r="260" spans="4:4" ht="12.75" x14ac:dyDescent="0.15">
      <c r="D260" s="2"/>
    </row>
    <row r="261" spans="4:4" ht="12.75" x14ac:dyDescent="0.15">
      <c r="D261" s="2"/>
    </row>
    <row r="262" spans="4:4" ht="12.75" x14ac:dyDescent="0.15">
      <c r="D262" s="2"/>
    </row>
    <row r="263" spans="4:4" ht="12.75" x14ac:dyDescent="0.15">
      <c r="D263" s="2"/>
    </row>
    <row r="264" spans="4:4" ht="12.75" x14ac:dyDescent="0.15">
      <c r="D264" s="2"/>
    </row>
    <row r="265" spans="4:4" ht="12.75" x14ac:dyDescent="0.15">
      <c r="D265" s="2"/>
    </row>
    <row r="266" spans="4:4" ht="12.75" x14ac:dyDescent="0.15">
      <c r="D266" s="2"/>
    </row>
    <row r="267" spans="4:4" ht="12.75" x14ac:dyDescent="0.15">
      <c r="D267" s="2"/>
    </row>
    <row r="268" spans="4:4" ht="12.75" x14ac:dyDescent="0.15">
      <c r="D268" s="2"/>
    </row>
    <row r="269" spans="4:4" ht="12.75" x14ac:dyDescent="0.15">
      <c r="D269" s="2"/>
    </row>
    <row r="270" spans="4:4" ht="12.75" x14ac:dyDescent="0.15">
      <c r="D270" s="2"/>
    </row>
    <row r="271" spans="4:4" ht="12.75" x14ac:dyDescent="0.15">
      <c r="D271" s="2"/>
    </row>
    <row r="272" spans="4:4" ht="12.75" x14ac:dyDescent="0.15">
      <c r="D272" s="2"/>
    </row>
    <row r="273" spans="4:4" ht="12.75" x14ac:dyDescent="0.15">
      <c r="D273" s="2"/>
    </row>
    <row r="274" spans="4:4" ht="12.75" x14ac:dyDescent="0.15">
      <c r="D274" s="2"/>
    </row>
    <row r="275" spans="4:4" ht="12.75" x14ac:dyDescent="0.15">
      <c r="D275" s="2"/>
    </row>
    <row r="276" spans="4:4" ht="12.75" x14ac:dyDescent="0.15">
      <c r="D276" s="2"/>
    </row>
    <row r="277" spans="4:4" ht="12.75" x14ac:dyDescent="0.15">
      <c r="D277" s="2"/>
    </row>
    <row r="278" spans="4:4" ht="12.75" x14ac:dyDescent="0.15">
      <c r="D278" s="2"/>
    </row>
    <row r="279" spans="4:4" ht="12.75" x14ac:dyDescent="0.15">
      <c r="D279" s="2"/>
    </row>
    <row r="280" spans="4:4" ht="12.75" x14ac:dyDescent="0.15">
      <c r="D280" s="2"/>
    </row>
    <row r="281" spans="4:4" ht="12.75" x14ac:dyDescent="0.15">
      <c r="D281" s="2"/>
    </row>
    <row r="282" spans="4:4" ht="12.75" x14ac:dyDescent="0.15">
      <c r="D282" s="2"/>
    </row>
    <row r="283" spans="4:4" ht="12.75" x14ac:dyDescent="0.15">
      <c r="D283" s="2"/>
    </row>
    <row r="284" spans="4:4" ht="12.75" x14ac:dyDescent="0.15">
      <c r="D284" s="2"/>
    </row>
    <row r="285" spans="4:4" ht="12.75" x14ac:dyDescent="0.15">
      <c r="D285" s="2"/>
    </row>
    <row r="286" spans="4:4" ht="12.75" x14ac:dyDescent="0.15">
      <c r="D286" s="2"/>
    </row>
    <row r="287" spans="4:4" ht="12.75" x14ac:dyDescent="0.15">
      <c r="D287" s="2"/>
    </row>
    <row r="288" spans="4:4" ht="12.75" x14ac:dyDescent="0.15">
      <c r="D288" s="2"/>
    </row>
    <row r="289" spans="4:4" ht="12.75" x14ac:dyDescent="0.15">
      <c r="D289" s="2"/>
    </row>
    <row r="290" spans="4:4" ht="12.75" x14ac:dyDescent="0.15">
      <c r="D290" s="2"/>
    </row>
    <row r="291" spans="4:4" ht="12.75" x14ac:dyDescent="0.15">
      <c r="D291" s="2"/>
    </row>
    <row r="292" spans="4:4" ht="12.75" x14ac:dyDescent="0.15">
      <c r="D292" s="2"/>
    </row>
    <row r="293" spans="4:4" ht="12.75" x14ac:dyDescent="0.15">
      <c r="D293" s="2"/>
    </row>
    <row r="294" spans="4:4" ht="12.75" x14ac:dyDescent="0.15">
      <c r="D294" s="2"/>
    </row>
    <row r="295" spans="4:4" ht="12.75" x14ac:dyDescent="0.15">
      <c r="D295" s="2"/>
    </row>
    <row r="296" spans="4:4" ht="12.75" x14ac:dyDescent="0.15">
      <c r="D296" s="2"/>
    </row>
    <row r="297" spans="4:4" ht="12.75" x14ac:dyDescent="0.15">
      <c r="D297" s="2"/>
    </row>
    <row r="298" spans="4:4" ht="12.75" x14ac:dyDescent="0.15">
      <c r="D298" s="2"/>
    </row>
    <row r="299" spans="4:4" ht="12.75" x14ac:dyDescent="0.15">
      <c r="D299" s="2"/>
    </row>
    <row r="300" spans="4:4" ht="12.75" x14ac:dyDescent="0.15">
      <c r="D300" s="2"/>
    </row>
    <row r="301" spans="4:4" ht="12.75" x14ac:dyDescent="0.15">
      <c r="D301" s="2"/>
    </row>
    <row r="302" spans="4:4" ht="12.75" x14ac:dyDescent="0.15">
      <c r="D302" s="2"/>
    </row>
    <row r="303" spans="4:4" ht="12.75" x14ac:dyDescent="0.15">
      <c r="D303" s="2"/>
    </row>
    <row r="304" spans="4:4" ht="12.75" x14ac:dyDescent="0.15">
      <c r="D304" s="2"/>
    </row>
    <row r="305" spans="4:4" ht="12.75" x14ac:dyDescent="0.15">
      <c r="D305" s="2"/>
    </row>
    <row r="306" spans="4:4" ht="12.75" x14ac:dyDescent="0.15">
      <c r="D306" s="2"/>
    </row>
    <row r="307" spans="4:4" ht="12.75" x14ac:dyDescent="0.15">
      <c r="D307" s="2"/>
    </row>
    <row r="308" spans="4:4" ht="12.75" x14ac:dyDescent="0.15">
      <c r="D308" s="2"/>
    </row>
    <row r="309" spans="4:4" ht="12.75" x14ac:dyDescent="0.15">
      <c r="D309" s="2"/>
    </row>
    <row r="310" spans="4:4" ht="12.75" x14ac:dyDescent="0.15">
      <c r="D310" s="2"/>
    </row>
    <row r="311" spans="4:4" ht="12.75" x14ac:dyDescent="0.15">
      <c r="D311" s="2"/>
    </row>
    <row r="312" spans="4:4" ht="12.75" x14ac:dyDescent="0.15">
      <c r="D312" s="2"/>
    </row>
    <row r="313" spans="4:4" ht="12.75" x14ac:dyDescent="0.15">
      <c r="D313" s="2"/>
    </row>
    <row r="314" spans="4:4" ht="12.75" x14ac:dyDescent="0.15">
      <c r="D314" s="2"/>
    </row>
    <row r="315" spans="4:4" ht="12.75" x14ac:dyDescent="0.15">
      <c r="D315" s="2"/>
    </row>
    <row r="316" spans="4:4" ht="12.75" x14ac:dyDescent="0.15">
      <c r="D316" s="2"/>
    </row>
    <row r="317" spans="4:4" ht="12.75" x14ac:dyDescent="0.15">
      <c r="D317" s="2"/>
    </row>
    <row r="318" spans="4:4" ht="12.75" x14ac:dyDescent="0.15">
      <c r="D318" s="2"/>
    </row>
    <row r="319" spans="4:4" ht="12.75" x14ac:dyDescent="0.15">
      <c r="D319" s="2"/>
    </row>
    <row r="320" spans="4:4" ht="12.75" x14ac:dyDescent="0.15">
      <c r="D320" s="2"/>
    </row>
    <row r="321" spans="4:4" ht="12.75" x14ac:dyDescent="0.15">
      <c r="D321" s="2"/>
    </row>
    <row r="322" spans="4:4" ht="12.75" x14ac:dyDescent="0.15">
      <c r="D322" s="2"/>
    </row>
    <row r="323" spans="4:4" ht="12.75" x14ac:dyDescent="0.15">
      <c r="D323" s="2"/>
    </row>
    <row r="324" spans="4:4" ht="12.75" x14ac:dyDescent="0.15">
      <c r="D324" s="2"/>
    </row>
    <row r="325" spans="4:4" ht="12.75" x14ac:dyDescent="0.15">
      <c r="D325" s="2"/>
    </row>
    <row r="326" spans="4:4" ht="12.75" x14ac:dyDescent="0.15">
      <c r="D326" s="2"/>
    </row>
    <row r="327" spans="4:4" ht="12.75" x14ac:dyDescent="0.15">
      <c r="D327" s="2"/>
    </row>
    <row r="328" spans="4:4" ht="12.75" x14ac:dyDescent="0.15">
      <c r="D328" s="2"/>
    </row>
    <row r="329" spans="4:4" ht="12.75" x14ac:dyDescent="0.15">
      <c r="D329" s="2"/>
    </row>
    <row r="330" spans="4:4" ht="12.75" x14ac:dyDescent="0.15">
      <c r="D330" s="2"/>
    </row>
    <row r="331" spans="4:4" ht="12.75" x14ac:dyDescent="0.15">
      <c r="D331" s="2"/>
    </row>
    <row r="332" spans="4:4" ht="12.75" x14ac:dyDescent="0.15">
      <c r="D332" s="2"/>
    </row>
    <row r="333" spans="4:4" ht="12.75" x14ac:dyDescent="0.15">
      <c r="D333" s="2"/>
    </row>
    <row r="334" spans="4:4" ht="12.75" x14ac:dyDescent="0.15">
      <c r="D334" s="2"/>
    </row>
    <row r="335" spans="4:4" ht="12.75" x14ac:dyDescent="0.15">
      <c r="D335" s="2"/>
    </row>
    <row r="336" spans="4:4" ht="12.75" x14ac:dyDescent="0.15">
      <c r="D336" s="2"/>
    </row>
    <row r="337" spans="4:4" ht="12.75" x14ac:dyDescent="0.15">
      <c r="D337" s="2"/>
    </row>
    <row r="338" spans="4:4" ht="12.75" x14ac:dyDescent="0.15">
      <c r="D338" s="2"/>
    </row>
    <row r="339" spans="4:4" ht="12.75" x14ac:dyDescent="0.15">
      <c r="D339" s="2"/>
    </row>
    <row r="340" spans="4:4" ht="12.75" x14ac:dyDescent="0.15">
      <c r="D340" s="2"/>
    </row>
    <row r="341" spans="4:4" ht="12.75" x14ac:dyDescent="0.15">
      <c r="D341" s="2"/>
    </row>
    <row r="342" spans="4:4" ht="12.75" x14ac:dyDescent="0.15">
      <c r="D342" s="2"/>
    </row>
    <row r="343" spans="4:4" ht="12.75" x14ac:dyDescent="0.15">
      <c r="D343" s="2"/>
    </row>
    <row r="344" spans="4:4" ht="12.75" x14ac:dyDescent="0.15">
      <c r="D344" s="2"/>
    </row>
    <row r="345" spans="4:4" ht="12.75" x14ac:dyDescent="0.15">
      <c r="D345" s="2"/>
    </row>
    <row r="346" spans="4:4" ht="12.75" x14ac:dyDescent="0.15">
      <c r="D346" s="2"/>
    </row>
    <row r="347" spans="4:4" ht="12.75" x14ac:dyDescent="0.15">
      <c r="D347" s="2"/>
    </row>
    <row r="348" spans="4:4" ht="12.75" x14ac:dyDescent="0.15">
      <c r="D348" s="2"/>
    </row>
    <row r="349" spans="4:4" ht="12.75" x14ac:dyDescent="0.15">
      <c r="D349" s="2"/>
    </row>
    <row r="350" spans="4:4" ht="12.75" x14ac:dyDescent="0.15">
      <c r="D350" s="2"/>
    </row>
    <row r="351" spans="4:4" ht="12.75" x14ac:dyDescent="0.15">
      <c r="D351" s="2"/>
    </row>
    <row r="352" spans="4:4" ht="12.75" x14ac:dyDescent="0.15">
      <c r="D352" s="2"/>
    </row>
    <row r="353" spans="4:4" ht="12.75" x14ac:dyDescent="0.15">
      <c r="D353" s="2"/>
    </row>
    <row r="354" spans="4:4" ht="12.75" x14ac:dyDescent="0.15">
      <c r="D354" s="2"/>
    </row>
    <row r="355" spans="4:4" ht="12.75" x14ac:dyDescent="0.15">
      <c r="D355" s="2"/>
    </row>
    <row r="356" spans="4:4" ht="12.75" x14ac:dyDescent="0.15">
      <c r="D356" s="2"/>
    </row>
    <row r="357" spans="4:4" ht="12.75" x14ac:dyDescent="0.15">
      <c r="D357" s="2"/>
    </row>
    <row r="358" spans="4:4" ht="12.75" x14ac:dyDescent="0.15">
      <c r="D358" s="2"/>
    </row>
    <row r="359" spans="4:4" ht="12.75" x14ac:dyDescent="0.15">
      <c r="D359" s="2"/>
    </row>
    <row r="360" spans="4:4" ht="12.75" x14ac:dyDescent="0.15">
      <c r="D360" s="2"/>
    </row>
    <row r="361" spans="4:4" ht="12.75" x14ac:dyDescent="0.15">
      <c r="D361" s="2"/>
    </row>
    <row r="362" spans="4:4" ht="12.75" x14ac:dyDescent="0.15">
      <c r="D362" s="2"/>
    </row>
    <row r="363" spans="4:4" ht="12.75" x14ac:dyDescent="0.15">
      <c r="D363" s="2"/>
    </row>
    <row r="364" spans="4:4" ht="12.75" x14ac:dyDescent="0.15">
      <c r="D364" s="2"/>
    </row>
    <row r="365" spans="4:4" ht="12.75" x14ac:dyDescent="0.15">
      <c r="D365" s="2"/>
    </row>
    <row r="366" spans="4:4" ht="12.75" x14ac:dyDescent="0.15">
      <c r="D366" s="2"/>
    </row>
    <row r="367" spans="4:4" ht="12.75" x14ac:dyDescent="0.15">
      <c r="D367" s="2"/>
    </row>
    <row r="368" spans="4:4" ht="12.75" x14ac:dyDescent="0.15">
      <c r="D368" s="2"/>
    </row>
    <row r="369" spans="4:4" ht="12.75" x14ac:dyDescent="0.15">
      <c r="D369" s="2"/>
    </row>
    <row r="370" spans="4:4" ht="12.75" x14ac:dyDescent="0.15">
      <c r="D370" s="2"/>
    </row>
    <row r="371" spans="4:4" ht="12.75" x14ac:dyDescent="0.15">
      <c r="D371" s="2"/>
    </row>
    <row r="372" spans="4:4" ht="12.75" x14ac:dyDescent="0.15">
      <c r="D372" s="2"/>
    </row>
    <row r="373" spans="4:4" ht="12.75" x14ac:dyDescent="0.15">
      <c r="D373" s="2"/>
    </row>
    <row r="374" spans="4:4" ht="12.75" x14ac:dyDescent="0.15">
      <c r="D374" s="2"/>
    </row>
    <row r="375" spans="4:4" ht="12.75" x14ac:dyDescent="0.15">
      <c r="D375" s="2"/>
    </row>
    <row r="376" spans="4:4" ht="12.75" x14ac:dyDescent="0.15">
      <c r="D376" s="2"/>
    </row>
    <row r="377" spans="4:4" ht="12.75" x14ac:dyDescent="0.15">
      <c r="D377" s="2"/>
    </row>
    <row r="378" spans="4:4" ht="12.75" x14ac:dyDescent="0.15">
      <c r="D378" s="2"/>
    </row>
    <row r="379" spans="4:4" ht="12.75" x14ac:dyDescent="0.15">
      <c r="D379" s="2"/>
    </row>
    <row r="380" spans="4:4" ht="12.75" x14ac:dyDescent="0.15">
      <c r="D380" s="2"/>
    </row>
    <row r="381" spans="4:4" ht="12.75" x14ac:dyDescent="0.15">
      <c r="D381" s="2"/>
    </row>
    <row r="382" spans="4:4" ht="12.75" x14ac:dyDescent="0.15">
      <c r="D382" s="2"/>
    </row>
    <row r="383" spans="4:4" ht="12.75" x14ac:dyDescent="0.15">
      <c r="D383" s="2"/>
    </row>
    <row r="384" spans="4:4" ht="12.75" x14ac:dyDescent="0.15">
      <c r="D384" s="2"/>
    </row>
    <row r="385" spans="4:4" ht="12.75" x14ac:dyDescent="0.15">
      <c r="D385" s="2"/>
    </row>
    <row r="386" spans="4:4" ht="12.75" x14ac:dyDescent="0.15">
      <c r="D386" s="2"/>
    </row>
    <row r="387" spans="4:4" ht="12.75" x14ac:dyDescent="0.15">
      <c r="D387" s="2"/>
    </row>
    <row r="388" spans="4:4" ht="12.75" x14ac:dyDescent="0.15">
      <c r="D388" s="2"/>
    </row>
    <row r="389" spans="4:4" ht="12.75" x14ac:dyDescent="0.15">
      <c r="D389" s="2"/>
    </row>
    <row r="390" spans="4:4" ht="12.75" x14ac:dyDescent="0.15">
      <c r="D390" s="2"/>
    </row>
    <row r="391" spans="4:4" ht="12.75" x14ac:dyDescent="0.15">
      <c r="D391" s="2"/>
    </row>
    <row r="392" spans="4:4" ht="12.75" x14ac:dyDescent="0.15">
      <c r="D392" s="2"/>
    </row>
    <row r="393" spans="4:4" ht="12.75" x14ac:dyDescent="0.15">
      <c r="D393" s="2"/>
    </row>
    <row r="394" spans="4:4" ht="12.75" x14ac:dyDescent="0.15">
      <c r="D394" s="2"/>
    </row>
    <row r="395" spans="4:4" ht="12.75" x14ac:dyDescent="0.15">
      <c r="D395" s="2"/>
    </row>
    <row r="396" spans="4:4" ht="12.75" x14ac:dyDescent="0.15">
      <c r="D396" s="2"/>
    </row>
    <row r="397" spans="4:4" ht="12.75" x14ac:dyDescent="0.15">
      <c r="D397" s="2"/>
    </row>
    <row r="398" spans="4:4" ht="12.75" x14ac:dyDescent="0.15">
      <c r="D398" s="2"/>
    </row>
    <row r="399" spans="4:4" ht="12.75" x14ac:dyDescent="0.15">
      <c r="D399" s="2"/>
    </row>
    <row r="400" spans="4:4" ht="12.75" x14ac:dyDescent="0.15">
      <c r="D400" s="2"/>
    </row>
    <row r="401" spans="4:4" ht="12.75" x14ac:dyDescent="0.15">
      <c r="D401" s="2"/>
    </row>
    <row r="402" spans="4:4" ht="12.75" x14ac:dyDescent="0.15">
      <c r="D402" s="2"/>
    </row>
    <row r="403" spans="4:4" ht="12.75" x14ac:dyDescent="0.15">
      <c r="D403" s="2"/>
    </row>
    <row r="404" spans="4:4" ht="12.75" x14ac:dyDescent="0.15">
      <c r="D404" s="2"/>
    </row>
    <row r="405" spans="4:4" ht="12.75" x14ac:dyDescent="0.15">
      <c r="D405" s="2"/>
    </row>
    <row r="406" spans="4:4" ht="12.75" x14ac:dyDescent="0.15">
      <c r="D406" s="2"/>
    </row>
    <row r="407" spans="4:4" ht="12.75" x14ac:dyDescent="0.15">
      <c r="D407" s="2"/>
    </row>
    <row r="408" spans="4:4" ht="12.75" x14ac:dyDescent="0.15">
      <c r="D408" s="2"/>
    </row>
    <row r="409" spans="4:4" ht="12.75" x14ac:dyDescent="0.15">
      <c r="D409" s="2"/>
    </row>
    <row r="410" spans="4:4" ht="12.75" x14ac:dyDescent="0.15">
      <c r="D410" s="2"/>
    </row>
    <row r="411" spans="4:4" ht="12.75" x14ac:dyDescent="0.15">
      <c r="D411" s="2"/>
    </row>
    <row r="412" spans="4:4" ht="12.75" x14ac:dyDescent="0.15">
      <c r="D412" s="2"/>
    </row>
    <row r="413" spans="4:4" ht="12.75" x14ac:dyDescent="0.15">
      <c r="D413" s="2"/>
    </row>
    <row r="414" spans="4:4" ht="12.75" x14ac:dyDescent="0.15">
      <c r="D414" s="2"/>
    </row>
    <row r="415" spans="4:4" ht="12.75" x14ac:dyDescent="0.15">
      <c r="D415" s="2"/>
    </row>
    <row r="416" spans="4:4" ht="12.75" x14ac:dyDescent="0.15">
      <c r="D416" s="2"/>
    </row>
    <row r="417" spans="4:4" ht="12.75" x14ac:dyDescent="0.15">
      <c r="D417" s="2"/>
    </row>
    <row r="418" spans="4:4" ht="12.75" x14ac:dyDescent="0.15">
      <c r="D418" s="2"/>
    </row>
    <row r="419" spans="4:4" ht="12.75" x14ac:dyDescent="0.15">
      <c r="D419" s="2"/>
    </row>
    <row r="420" spans="4:4" ht="12.75" x14ac:dyDescent="0.15">
      <c r="D420" s="2"/>
    </row>
    <row r="421" spans="4:4" ht="12.75" x14ac:dyDescent="0.15">
      <c r="D421" s="2"/>
    </row>
    <row r="422" spans="4:4" ht="12.75" x14ac:dyDescent="0.15">
      <c r="D422" s="2"/>
    </row>
    <row r="423" spans="4:4" ht="12.75" x14ac:dyDescent="0.15">
      <c r="D423" s="2"/>
    </row>
    <row r="424" spans="4:4" ht="12.75" x14ac:dyDescent="0.15">
      <c r="D424" s="2"/>
    </row>
    <row r="425" spans="4:4" ht="12.75" x14ac:dyDescent="0.15">
      <c r="D425" s="2"/>
    </row>
    <row r="426" spans="4:4" ht="12.75" x14ac:dyDescent="0.15">
      <c r="D426" s="2"/>
    </row>
    <row r="427" spans="4:4" ht="12.75" x14ac:dyDescent="0.15">
      <c r="D427" s="2"/>
    </row>
    <row r="428" spans="4:4" ht="12.75" x14ac:dyDescent="0.15">
      <c r="D428" s="2"/>
    </row>
    <row r="429" spans="4:4" ht="12.75" x14ac:dyDescent="0.15">
      <c r="D429" s="2"/>
    </row>
    <row r="430" spans="4:4" ht="12.75" x14ac:dyDescent="0.15">
      <c r="D430" s="2"/>
    </row>
    <row r="431" spans="4:4" ht="12.75" x14ac:dyDescent="0.15">
      <c r="D431" s="2"/>
    </row>
    <row r="432" spans="4:4" ht="12.75" x14ac:dyDescent="0.15">
      <c r="D432" s="2"/>
    </row>
    <row r="433" spans="4:4" ht="12.75" x14ac:dyDescent="0.15">
      <c r="D433" s="2"/>
    </row>
    <row r="434" spans="4:4" ht="12.75" x14ac:dyDescent="0.15">
      <c r="D434" s="2"/>
    </row>
    <row r="435" spans="4:4" ht="12.75" x14ac:dyDescent="0.15">
      <c r="D435" s="2"/>
    </row>
    <row r="436" spans="4:4" ht="12.75" x14ac:dyDescent="0.15">
      <c r="D436" s="2"/>
    </row>
    <row r="437" spans="4:4" ht="12.75" x14ac:dyDescent="0.15">
      <c r="D437" s="2"/>
    </row>
    <row r="438" spans="4:4" ht="12.75" x14ac:dyDescent="0.15">
      <c r="D438" s="2"/>
    </row>
    <row r="439" spans="4:4" ht="12.75" x14ac:dyDescent="0.15">
      <c r="D439" s="2"/>
    </row>
    <row r="440" spans="4:4" ht="12.75" x14ac:dyDescent="0.15">
      <c r="D440" s="2"/>
    </row>
    <row r="441" spans="4:4" ht="12.75" x14ac:dyDescent="0.15">
      <c r="D441" s="2"/>
    </row>
    <row r="442" spans="4:4" ht="12.75" x14ac:dyDescent="0.15">
      <c r="D442" s="2"/>
    </row>
    <row r="443" spans="4:4" ht="12.75" x14ac:dyDescent="0.15">
      <c r="D443" s="2"/>
    </row>
    <row r="444" spans="4:4" ht="12.75" x14ac:dyDescent="0.15">
      <c r="D444" s="2"/>
    </row>
    <row r="445" spans="4:4" ht="12.75" x14ac:dyDescent="0.15">
      <c r="D445" s="2"/>
    </row>
    <row r="446" spans="4:4" ht="12.75" x14ac:dyDescent="0.15">
      <c r="D446" s="2"/>
    </row>
    <row r="447" spans="4:4" ht="12.75" x14ac:dyDescent="0.15">
      <c r="D447" s="2"/>
    </row>
    <row r="448" spans="4:4" ht="12.75" x14ac:dyDescent="0.15">
      <c r="D448" s="2"/>
    </row>
    <row r="449" spans="4:4" ht="12.75" x14ac:dyDescent="0.15">
      <c r="D449" s="2"/>
    </row>
    <row r="450" spans="4:4" ht="12.75" x14ac:dyDescent="0.15">
      <c r="D450" s="2"/>
    </row>
    <row r="451" spans="4:4" ht="12.75" x14ac:dyDescent="0.15">
      <c r="D451" s="2"/>
    </row>
    <row r="452" spans="4:4" ht="12.75" x14ac:dyDescent="0.15">
      <c r="D452" s="2"/>
    </row>
    <row r="453" spans="4:4" ht="12.75" x14ac:dyDescent="0.15">
      <c r="D453" s="2"/>
    </row>
    <row r="454" spans="4:4" ht="12.75" x14ac:dyDescent="0.15">
      <c r="D454" s="2"/>
    </row>
    <row r="455" spans="4:4" ht="12.75" x14ac:dyDescent="0.15">
      <c r="D455" s="2"/>
    </row>
    <row r="456" spans="4:4" ht="12.75" x14ac:dyDescent="0.15">
      <c r="D456" s="2"/>
    </row>
    <row r="457" spans="4:4" ht="12.75" x14ac:dyDescent="0.15">
      <c r="D457" s="2"/>
    </row>
    <row r="458" spans="4:4" ht="12.75" x14ac:dyDescent="0.15">
      <c r="D458" s="2"/>
    </row>
    <row r="459" spans="4:4" ht="12.75" x14ac:dyDescent="0.15">
      <c r="D459" s="2"/>
    </row>
    <row r="460" spans="4:4" ht="12.75" x14ac:dyDescent="0.15">
      <c r="D460" s="2"/>
    </row>
    <row r="461" spans="4:4" ht="12.75" x14ac:dyDescent="0.15">
      <c r="D461" s="2"/>
    </row>
    <row r="462" spans="4:4" ht="12.75" x14ac:dyDescent="0.15">
      <c r="D462" s="2"/>
    </row>
    <row r="463" spans="4:4" ht="12.75" x14ac:dyDescent="0.15">
      <c r="D463" s="2"/>
    </row>
    <row r="464" spans="4:4" ht="12.75" x14ac:dyDescent="0.15">
      <c r="D464" s="2"/>
    </row>
    <row r="465" spans="4:4" ht="12.75" x14ac:dyDescent="0.15">
      <c r="D465" s="2"/>
    </row>
    <row r="466" spans="4:4" ht="12.75" x14ac:dyDescent="0.15">
      <c r="D466" s="2"/>
    </row>
    <row r="467" spans="4:4" ht="12.75" x14ac:dyDescent="0.15">
      <c r="D467" s="2"/>
    </row>
    <row r="468" spans="4:4" ht="12.75" x14ac:dyDescent="0.15">
      <c r="D468" s="2"/>
    </row>
    <row r="469" spans="4:4" ht="12.75" x14ac:dyDescent="0.15">
      <c r="D469" s="2"/>
    </row>
    <row r="470" spans="4:4" ht="12.75" x14ac:dyDescent="0.15">
      <c r="D470" s="2"/>
    </row>
    <row r="471" spans="4:4" ht="12.75" x14ac:dyDescent="0.15">
      <c r="D471" s="2"/>
    </row>
    <row r="472" spans="4:4" ht="12.75" x14ac:dyDescent="0.15">
      <c r="D472" s="2"/>
    </row>
    <row r="473" spans="4:4" ht="12.75" x14ac:dyDescent="0.15">
      <c r="D473" s="2"/>
    </row>
    <row r="474" spans="4:4" ht="12.75" x14ac:dyDescent="0.15">
      <c r="D474" s="2"/>
    </row>
    <row r="475" spans="4:4" ht="12.75" x14ac:dyDescent="0.15">
      <c r="D475" s="2"/>
    </row>
    <row r="476" spans="4:4" ht="12.75" x14ac:dyDescent="0.15">
      <c r="D476" s="2"/>
    </row>
    <row r="477" spans="4:4" ht="12.75" x14ac:dyDescent="0.15">
      <c r="D477" s="2"/>
    </row>
    <row r="478" spans="4:4" ht="12.75" x14ac:dyDescent="0.15">
      <c r="D478" s="2"/>
    </row>
    <row r="479" spans="4:4" ht="12.75" x14ac:dyDescent="0.15">
      <c r="D479" s="2"/>
    </row>
    <row r="480" spans="4:4" ht="12.75" x14ac:dyDescent="0.15">
      <c r="D480" s="2"/>
    </row>
    <row r="481" spans="4:4" ht="12.75" x14ac:dyDescent="0.15">
      <c r="D481" s="2"/>
    </row>
    <row r="482" spans="4:4" ht="12.75" x14ac:dyDescent="0.15">
      <c r="D482" s="2"/>
    </row>
    <row r="483" spans="4:4" ht="12.75" x14ac:dyDescent="0.15">
      <c r="D483" s="2"/>
    </row>
    <row r="484" spans="4:4" ht="12.75" x14ac:dyDescent="0.15">
      <c r="D484" s="2"/>
    </row>
    <row r="485" spans="4:4" ht="12.75" x14ac:dyDescent="0.15">
      <c r="D485" s="2"/>
    </row>
    <row r="486" spans="4:4" ht="12.75" x14ac:dyDescent="0.15">
      <c r="D486" s="2"/>
    </row>
    <row r="487" spans="4:4" ht="12.75" x14ac:dyDescent="0.15">
      <c r="D487" s="2"/>
    </row>
    <row r="488" spans="4:4" ht="12.75" x14ac:dyDescent="0.15">
      <c r="D488" s="2"/>
    </row>
    <row r="489" spans="4:4" ht="12.75" x14ac:dyDescent="0.15">
      <c r="D489" s="2"/>
    </row>
    <row r="490" spans="4:4" ht="12.75" x14ac:dyDescent="0.15">
      <c r="D490" s="2"/>
    </row>
    <row r="491" spans="4:4" ht="12.75" x14ac:dyDescent="0.15">
      <c r="D491" s="2"/>
    </row>
    <row r="492" spans="4:4" ht="12.75" x14ac:dyDescent="0.15">
      <c r="D492" s="2"/>
    </row>
    <row r="493" spans="4:4" ht="12.75" x14ac:dyDescent="0.15">
      <c r="D493" s="2"/>
    </row>
    <row r="494" spans="4:4" ht="12.75" x14ac:dyDescent="0.15">
      <c r="D494" s="2"/>
    </row>
    <row r="495" spans="4:4" ht="12.75" x14ac:dyDescent="0.15">
      <c r="D495" s="2"/>
    </row>
    <row r="496" spans="4:4" ht="12.75" x14ac:dyDescent="0.15">
      <c r="D496" s="2"/>
    </row>
    <row r="497" spans="4:4" ht="12.75" x14ac:dyDescent="0.15">
      <c r="D497" s="2"/>
    </row>
    <row r="498" spans="4:4" ht="12.75" x14ac:dyDescent="0.15">
      <c r="D498" s="2"/>
    </row>
    <row r="499" spans="4:4" ht="12.75" x14ac:dyDescent="0.15">
      <c r="D499" s="2"/>
    </row>
    <row r="500" spans="4:4" ht="12.75" x14ac:dyDescent="0.15">
      <c r="D500" s="2"/>
    </row>
    <row r="501" spans="4:4" ht="12.75" x14ac:dyDescent="0.15">
      <c r="D501" s="2"/>
    </row>
    <row r="502" spans="4:4" ht="12.75" x14ac:dyDescent="0.15">
      <c r="D502" s="2"/>
    </row>
    <row r="503" spans="4:4" ht="12.75" x14ac:dyDescent="0.15">
      <c r="D503" s="2"/>
    </row>
    <row r="504" spans="4:4" ht="12.75" x14ac:dyDescent="0.15">
      <c r="D504" s="2"/>
    </row>
    <row r="505" spans="4:4" ht="12.75" x14ac:dyDescent="0.15">
      <c r="D505" s="2"/>
    </row>
    <row r="506" spans="4:4" ht="12.75" x14ac:dyDescent="0.15">
      <c r="D506" s="2"/>
    </row>
    <row r="507" spans="4:4" ht="12.75" x14ac:dyDescent="0.15">
      <c r="D507" s="2"/>
    </row>
    <row r="508" spans="4:4" ht="12.75" x14ac:dyDescent="0.15">
      <c r="D508" s="2"/>
    </row>
    <row r="509" spans="4:4" ht="12.75" x14ac:dyDescent="0.15">
      <c r="D509" s="2"/>
    </row>
    <row r="510" spans="4:4" ht="12.75" x14ac:dyDescent="0.15">
      <c r="D510" s="2"/>
    </row>
    <row r="511" spans="4:4" ht="12.75" x14ac:dyDescent="0.15">
      <c r="D511" s="2"/>
    </row>
    <row r="512" spans="4:4" ht="12.75" x14ac:dyDescent="0.15">
      <c r="D512" s="2"/>
    </row>
    <row r="513" spans="4:4" ht="12.75" x14ac:dyDescent="0.15">
      <c r="D513" s="2"/>
    </row>
    <row r="514" spans="4:4" ht="12.75" x14ac:dyDescent="0.15">
      <c r="D514" s="2"/>
    </row>
    <row r="515" spans="4:4" ht="12.75" x14ac:dyDescent="0.15">
      <c r="D515" s="2"/>
    </row>
    <row r="516" spans="4:4" ht="12.75" x14ac:dyDescent="0.15">
      <c r="D516" s="2"/>
    </row>
    <row r="517" spans="4:4" ht="12.75" x14ac:dyDescent="0.15">
      <c r="D517" s="2"/>
    </row>
    <row r="518" spans="4:4" ht="12.75" x14ac:dyDescent="0.15">
      <c r="D518" s="2"/>
    </row>
    <row r="519" spans="4:4" ht="12.75" x14ac:dyDescent="0.15">
      <c r="D519" s="2"/>
    </row>
    <row r="520" spans="4:4" ht="12.75" x14ac:dyDescent="0.15">
      <c r="D520" s="2"/>
    </row>
    <row r="521" spans="4:4" ht="12.75" x14ac:dyDescent="0.15">
      <c r="D521" s="2"/>
    </row>
    <row r="522" spans="4:4" ht="12.75" x14ac:dyDescent="0.15">
      <c r="D522" s="2"/>
    </row>
    <row r="523" spans="4:4" ht="12.75" x14ac:dyDescent="0.15">
      <c r="D523" s="2"/>
    </row>
    <row r="524" spans="4:4" ht="12.75" x14ac:dyDescent="0.15">
      <c r="D524" s="2"/>
    </row>
    <row r="525" spans="4:4" ht="12.75" x14ac:dyDescent="0.15">
      <c r="D525" s="2"/>
    </row>
    <row r="526" spans="4:4" ht="12.75" x14ac:dyDescent="0.15">
      <c r="D526" s="2"/>
    </row>
    <row r="527" spans="4:4" ht="12.75" x14ac:dyDescent="0.15">
      <c r="D527" s="2"/>
    </row>
    <row r="528" spans="4:4" ht="12.75" x14ac:dyDescent="0.15">
      <c r="D528" s="2"/>
    </row>
    <row r="529" spans="4:4" ht="12.75" x14ac:dyDescent="0.15">
      <c r="D529" s="2"/>
    </row>
    <row r="530" spans="4:4" ht="12.75" x14ac:dyDescent="0.15">
      <c r="D530" s="2"/>
    </row>
    <row r="531" spans="4:4" ht="12.75" x14ac:dyDescent="0.15">
      <c r="D531" s="2"/>
    </row>
    <row r="532" spans="4:4" ht="12.75" x14ac:dyDescent="0.15">
      <c r="D532" s="2"/>
    </row>
    <row r="533" spans="4:4" ht="12.75" x14ac:dyDescent="0.15">
      <c r="D533" s="2"/>
    </row>
    <row r="534" spans="4:4" ht="12.75" x14ac:dyDescent="0.15">
      <c r="D534" s="2"/>
    </row>
    <row r="535" spans="4:4" ht="12.75" x14ac:dyDescent="0.15">
      <c r="D535" s="2"/>
    </row>
    <row r="536" spans="4:4" ht="12.75" x14ac:dyDescent="0.15">
      <c r="D536" s="2"/>
    </row>
    <row r="537" spans="4:4" ht="12.75" x14ac:dyDescent="0.15">
      <c r="D537" s="2"/>
    </row>
    <row r="538" spans="4:4" ht="12.75" x14ac:dyDescent="0.15">
      <c r="D538" s="2"/>
    </row>
    <row r="539" spans="4:4" ht="12.75" x14ac:dyDescent="0.15">
      <c r="D539" s="2"/>
    </row>
    <row r="540" spans="4:4" ht="12.75" x14ac:dyDescent="0.15">
      <c r="D540" s="2"/>
    </row>
    <row r="541" spans="4:4" ht="12.75" x14ac:dyDescent="0.15">
      <c r="D541" s="2"/>
    </row>
    <row r="542" spans="4:4" ht="12.75" x14ac:dyDescent="0.15">
      <c r="D542" s="2"/>
    </row>
    <row r="543" spans="4:4" ht="12.75" x14ac:dyDescent="0.15">
      <c r="D543" s="2"/>
    </row>
    <row r="544" spans="4:4" ht="12.75" x14ac:dyDescent="0.15">
      <c r="D544" s="2"/>
    </row>
    <row r="545" spans="4:4" ht="12.75" x14ac:dyDescent="0.15">
      <c r="D545" s="2"/>
    </row>
    <row r="546" spans="4:4" ht="12.75" x14ac:dyDescent="0.15">
      <c r="D546" s="2"/>
    </row>
    <row r="547" spans="4:4" ht="12.75" x14ac:dyDescent="0.15">
      <c r="D547" s="2"/>
    </row>
    <row r="548" spans="4:4" ht="12.75" x14ac:dyDescent="0.15">
      <c r="D548" s="2"/>
    </row>
    <row r="549" spans="4:4" ht="12.75" x14ac:dyDescent="0.15">
      <c r="D549" s="2"/>
    </row>
    <row r="550" spans="4:4" ht="12.75" x14ac:dyDescent="0.15">
      <c r="D550" s="2"/>
    </row>
    <row r="551" spans="4:4" ht="12.75" x14ac:dyDescent="0.15">
      <c r="D551" s="2"/>
    </row>
    <row r="552" spans="4:4" ht="12.75" x14ac:dyDescent="0.15">
      <c r="D552" s="2"/>
    </row>
    <row r="553" spans="4:4" ht="12.75" x14ac:dyDescent="0.15">
      <c r="D553" s="2"/>
    </row>
    <row r="554" spans="4:4" ht="12.75" x14ac:dyDescent="0.15">
      <c r="D554" s="2"/>
    </row>
    <row r="555" spans="4:4" ht="12.75" x14ac:dyDescent="0.15">
      <c r="D555" s="2"/>
    </row>
    <row r="556" spans="4:4" ht="12.75" x14ac:dyDescent="0.15">
      <c r="D556" s="2"/>
    </row>
    <row r="557" spans="4:4" ht="12.75" x14ac:dyDescent="0.15">
      <c r="D557" s="2"/>
    </row>
    <row r="558" spans="4:4" ht="12.75" x14ac:dyDescent="0.15">
      <c r="D558" s="2"/>
    </row>
    <row r="559" spans="4:4" ht="12.75" x14ac:dyDescent="0.15">
      <c r="D559" s="2"/>
    </row>
    <row r="560" spans="4:4" ht="12.75" x14ac:dyDescent="0.15">
      <c r="D560" s="2"/>
    </row>
    <row r="561" spans="4:4" ht="12.75" x14ac:dyDescent="0.15">
      <c r="D561" s="2"/>
    </row>
    <row r="562" spans="4:4" ht="12.75" x14ac:dyDescent="0.15">
      <c r="D562" s="2"/>
    </row>
    <row r="563" spans="4:4" ht="12.75" x14ac:dyDescent="0.15">
      <c r="D563" s="2"/>
    </row>
    <row r="564" spans="4:4" ht="12.75" x14ac:dyDescent="0.15">
      <c r="D564" s="2"/>
    </row>
    <row r="565" spans="4:4" ht="12.75" x14ac:dyDescent="0.15">
      <c r="D565" s="2"/>
    </row>
    <row r="566" spans="4:4" ht="12.75" x14ac:dyDescent="0.15">
      <c r="D566" s="2"/>
    </row>
    <row r="567" spans="4:4" ht="12.75" x14ac:dyDescent="0.15">
      <c r="D567" s="2"/>
    </row>
    <row r="568" spans="4:4" ht="12.75" x14ac:dyDescent="0.15">
      <c r="D568" s="2"/>
    </row>
    <row r="569" spans="4:4" ht="12.75" x14ac:dyDescent="0.15">
      <c r="D569" s="2"/>
    </row>
    <row r="570" spans="4:4" ht="12.75" x14ac:dyDescent="0.15">
      <c r="D570" s="2"/>
    </row>
    <row r="571" spans="4:4" ht="12.75" x14ac:dyDescent="0.15">
      <c r="D571" s="2"/>
    </row>
    <row r="572" spans="4:4" ht="12.75" x14ac:dyDescent="0.15">
      <c r="D572" s="2"/>
    </row>
    <row r="573" spans="4:4" ht="12.75" x14ac:dyDescent="0.15">
      <c r="D573" s="2"/>
    </row>
    <row r="574" spans="4:4" ht="12.75" x14ac:dyDescent="0.15">
      <c r="D574" s="2"/>
    </row>
    <row r="575" spans="4:4" ht="12.75" x14ac:dyDescent="0.15">
      <c r="D575" s="2"/>
    </row>
    <row r="576" spans="4:4" ht="12.75" x14ac:dyDescent="0.15">
      <c r="D576" s="2"/>
    </row>
    <row r="577" spans="4:4" ht="12.75" x14ac:dyDescent="0.15">
      <c r="D577" s="2"/>
    </row>
    <row r="578" spans="4:4" ht="12.75" x14ac:dyDescent="0.15">
      <c r="D578" s="2"/>
    </row>
    <row r="579" spans="4:4" ht="12.75" x14ac:dyDescent="0.15">
      <c r="D579" s="2"/>
    </row>
    <row r="580" spans="4:4" ht="12.75" x14ac:dyDescent="0.15">
      <c r="D580" s="2"/>
    </row>
    <row r="581" spans="4:4" ht="12.75" x14ac:dyDescent="0.15">
      <c r="D581" s="2"/>
    </row>
    <row r="582" spans="4:4" ht="12.75" x14ac:dyDescent="0.15">
      <c r="D582" s="2"/>
    </row>
    <row r="583" spans="4:4" ht="12.75" x14ac:dyDescent="0.15">
      <c r="D583" s="2"/>
    </row>
    <row r="584" spans="4:4" ht="12.75" x14ac:dyDescent="0.15">
      <c r="D584" s="2"/>
    </row>
    <row r="585" spans="4:4" ht="12.75" x14ac:dyDescent="0.15">
      <c r="D585" s="2"/>
    </row>
    <row r="586" spans="4:4" ht="12.75" x14ac:dyDescent="0.15">
      <c r="D586" s="2"/>
    </row>
    <row r="587" spans="4:4" ht="12.75" x14ac:dyDescent="0.15">
      <c r="D587" s="2"/>
    </row>
    <row r="588" spans="4:4" ht="12.75" x14ac:dyDescent="0.15">
      <c r="D588" s="2"/>
    </row>
    <row r="589" spans="4:4" ht="12.75" x14ac:dyDescent="0.15">
      <c r="D589" s="2"/>
    </row>
    <row r="590" spans="4:4" ht="12.75" x14ac:dyDescent="0.15">
      <c r="D590" s="2"/>
    </row>
    <row r="591" spans="4:4" ht="12.75" x14ac:dyDescent="0.15">
      <c r="D591" s="2"/>
    </row>
    <row r="592" spans="4:4" ht="12.75" x14ac:dyDescent="0.15">
      <c r="D592" s="2"/>
    </row>
    <row r="593" spans="4:4" ht="12.75" x14ac:dyDescent="0.15">
      <c r="D593" s="2"/>
    </row>
    <row r="594" spans="4:4" ht="12.75" x14ac:dyDescent="0.15">
      <c r="D594" s="2"/>
    </row>
    <row r="595" spans="4:4" ht="12.75" x14ac:dyDescent="0.15">
      <c r="D595" s="2"/>
    </row>
    <row r="596" spans="4:4" ht="12.75" x14ac:dyDescent="0.15">
      <c r="D596" s="2"/>
    </row>
    <row r="597" spans="4:4" ht="12.75" x14ac:dyDescent="0.15">
      <c r="D597" s="2"/>
    </row>
    <row r="598" spans="4:4" ht="12.75" x14ac:dyDescent="0.15">
      <c r="D598" s="2"/>
    </row>
    <row r="599" spans="4:4" ht="12.75" x14ac:dyDescent="0.15">
      <c r="D599" s="2"/>
    </row>
    <row r="600" spans="4:4" ht="12.75" x14ac:dyDescent="0.15">
      <c r="D600" s="2"/>
    </row>
    <row r="601" spans="4:4" ht="12.75" x14ac:dyDescent="0.15">
      <c r="D601" s="2"/>
    </row>
    <row r="602" spans="4:4" ht="12.75" x14ac:dyDescent="0.15">
      <c r="D602" s="2"/>
    </row>
    <row r="603" spans="4:4" ht="12.75" x14ac:dyDescent="0.15">
      <c r="D603" s="2"/>
    </row>
    <row r="604" spans="4:4" ht="12.75" x14ac:dyDescent="0.15">
      <c r="D604" s="2"/>
    </row>
    <row r="605" spans="4:4" ht="12.75" x14ac:dyDescent="0.15">
      <c r="D605" s="2"/>
    </row>
    <row r="606" spans="4:4" ht="12.75" x14ac:dyDescent="0.15">
      <c r="D606" s="2"/>
    </row>
    <row r="607" spans="4:4" ht="12.75" x14ac:dyDescent="0.15">
      <c r="D607" s="2"/>
    </row>
    <row r="608" spans="4:4" ht="12.75" x14ac:dyDescent="0.15">
      <c r="D608" s="2"/>
    </row>
    <row r="609" spans="4:4" ht="12.75" x14ac:dyDescent="0.15">
      <c r="D609" s="2"/>
    </row>
    <row r="610" spans="4:4" ht="12.75" x14ac:dyDescent="0.15">
      <c r="D610" s="2"/>
    </row>
    <row r="611" spans="4:4" ht="12.75" x14ac:dyDescent="0.15">
      <c r="D611" s="2"/>
    </row>
    <row r="612" spans="4:4" ht="12.75" x14ac:dyDescent="0.15">
      <c r="D612" s="2"/>
    </row>
    <row r="613" spans="4:4" ht="12.75" x14ac:dyDescent="0.15">
      <c r="D613" s="2"/>
    </row>
    <row r="614" spans="4:4" ht="12.75" x14ac:dyDescent="0.15">
      <c r="D614" s="2"/>
    </row>
    <row r="615" spans="4:4" ht="12.75" x14ac:dyDescent="0.15">
      <c r="D615" s="2"/>
    </row>
    <row r="616" spans="4:4" ht="12.75" x14ac:dyDescent="0.15">
      <c r="D616" s="2"/>
    </row>
    <row r="617" spans="4:4" ht="12.75" x14ac:dyDescent="0.15">
      <c r="D617" s="2"/>
    </row>
    <row r="618" spans="4:4" ht="12.75" x14ac:dyDescent="0.15">
      <c r="D618" s="2"/>
    </row>
    <row r="619" spans="4:4" ht="12.75" x14ac:dyDescent="0.15">
      <c r="D619" s="2"/>
    </row>
    <row r="620" spans="4:4" ht="12.75" x14ac:dyDescent="0.15">
      <c r="D620" s="2"/>
    </row>
    <row r="621" spans="4:4" ht="12.75" x14ac:dyDescent="0.15">
      <c r="D621" s="2"/>
    </row>
    <row r="622" spans="4:4" ht="12.75" x14ac:dyDescent="0.15">
      <c r="D622" s="2"/>
    </row>
    <row r="623" spans="4:4" ht="12.75" x14ac:dyDescent="0.15">
      <c r="D623" s="2"/>
    </row>
    <row r="624" spans="4:4" ht="12.75" x14ac:dyDescent="0.15">
      <c r="D624" s="2"/>
    </row>
    <row r="625" spans="4:4" ht="12.75" x14ac:dyDescent="0.15">
      <c r="D625" s="2"/>
    </row>
    <row r="626" spans="4:4" ht="12.75" x14ac:dyDescent="0.15">
      <c r="D626" s="2"/>
    </row>
    <row r="627" spans="4:4" ht="12.75" x14ac:dyDescent="0.15">
      <c r="D627" s="2"/>
    </row>
    <row r="628" spans="4:4" ht="12.75" x14ac:dyDescent="0.15">
      <c r="D628" s="2"/>
    </row>
    <row r="629" spans="4:4" ht="12.75" x14ac:dyDescent="0.15">
      <c r="D629" s="2"/>
    </row>
    <row r="630" spans="4:4" ht="12.75" x14ac:dyDescent="0.15">
      <c r="D630" s="2"/>
    </row>
    <row r="631" spans="4:4" ht="12.75" x14ac:dyDescent="0.15">
      <c r="D631" s="2"/>
    </row>
    <row r="632" spans="4:4" ht="12.75" x14ac:dyDescent="0.15">
      <c r="D632" s="2"/>
    </row>
    <row r="633" spans="4:4" ht="12.75" x14ac:dyDescent="0.15">
      <c r="D633" s="2"/>
    </row>
    <row r="634" spans="4:4" ht="12.75" x14ac:dyDescent="0.15">
      <c r="D634" s="2"/>
    </row>
    <row r="635" spans="4:4" ht="12.75" x14ac:dyDescent="0.15">
      <c r="D635" s="2"/>
    </row>
    <row r="636" spans="4:4" ht="12.75" x14ac:dyDescent="0.15">
      <c r="D636" s="2"/>
    </row>
    <row r="637" spans="4:4" ht="12.75" x14ac:dyDescent="0.15">
      <c r="D637" s="2"/>
    </row>
    <row r="638" spans="4:4" ht="12.75" x14ac:dyDescent="0.15">
      <c r="D638" s="2"/>
    </row>
    <row r="639" spans="4:4" ht="12.75" x14ac:dyDescent="0.15">
      <c r="D639" s="2"/>
    </row>
    <row r="640" spans="4:4" ht="12.75" x14ac:dyDescent="0.15">
      <c r="D640" s="2"/>
    </row>
    <row r="641" spans="4:4" ht="12.75" x14ac:dyDescent="0.15">
      <c r="D641" s="2"/>
    </row>
    <row r="642" spans="4:4" ht="12.75" x14ac:dyDescent="0.15">
      <c r="D642" s="2"/>
    </row>
    <row r="643" spans="4:4" ht="12.75" x14ac:dyDescent="0.15">
      <c r="D643" s="2"/>
    </row>
    <row r="644" spans="4:4" ht="12.75" x14ac:dyDescent="0.15">
      <c r="D644" s="2"/>
    </row>
    <row r="645" spans="4:4" ht="12.75" x14ac:dyDescent="0.15">
      <c r="D645" s="2"/>
    </row>
    <row r="646" spans="4:4" ht="12.75" x14ac:dyDescent="0.15">
      <c r="D646" s="2"/>
    </row>
    <row r="647" spans="4:4" ht="12.75" x14ac:dyDescent="0.15">
      <c r="D647" s="2"/>
    </row>
    <row r="648" spans="4:4" ht="12.75" x14ac:dyDescent="0.15">
      <c r="D648" s="2"/>
    </row>
    <row r="649" spans="4:4" ht="12.75" x14ac:dyDescent="0.15">
      <c r="D649" s="2"/>
    </row>
    <row r="650" spans="4:4" ht="12.75" x14ac:dyDescent="0.15">
      <c r="D650" s="2"/>
    </row>
    <row r="651" spans="4:4" ht="12.75" x14ac:dyDescent="0.15">
      <c r="D651" s="2"/>
    </row>
    <row r="652" spans="4:4" ht="12.75" x14ac:dyDescent="0.15">
      <c r="D652" s="2"/>
    </row>
    <row r="653" spans="4:4" ht="12.75" x14ac:dyDescent="0.15">
      <c r="D653" s="2"/>
    </row>
    <row r="654" spans="4:4" ht="12.75" x14ac:dyDescent="0.15">
      <c r="D654" s="2"/>
    </row>
    <row r="655" spans="4:4" ht="12.75" x14ac:dyDescent="0.15">
      <c r="D655" s="2"/>
    </row>
    <row r="656" spans="4:4" ht="12.75" x14ac:dyDescent="0.15">
      <c r="D656" s="2"/>
    </row>
    <row r="657" spans="4:4" ht="12.75" x14ac:dyDescent="0.15">
      <c r="D657" s="2"/>
    </row>
    <row r="658" spans="4:4" ht="12.75" x14ac:dyDescent="0.15">
      <c r="D658" s="2"/>
    </row>
    <row r="659" spans="4:4" ht="12.75" x14ac:dyDescent="0.15">
      <c r="D659" s="2"/>
    </row>
    <row r="660" spans="4:4" ht="12.75" x14ac:dyDescent="0.15">
      <c r="D660" s="2"/>
    </row>
    <row r="661" spans="4:4" ht="12.75" x14ac:dyDescent="0.15">
      <c r="D661" s="2"/>
    </row>
    <row r="662" spans="4:4" ht="12.75" x14ac:dyDescent="0.15">
      <c r="D662" s="2"/>
    </row>
    <row r="663" spans="4:4" ht="12.75" x14ac:dyDescent="0.15">
      <c r="D663" s="2"/>
    </row>
    <row r="664" spans="4:4" ht="12.75" x14ac:dyDescent="0.15">
      <c r="D664" s="2"/>
    </row>
    <row r="665" spans="4:4" ht="12.75" x14ac:dyDescent="0.15">
      <c r="D665" s="2"/>
    </row>
    <row r="666" spans="4:4" ht="12.75" x14ac:dyDescent="0.15">
      <c r="D666" s="2"/>
    </row>
    <row r="667" spans="4:4" ht="12.75" x14ac:dyDescent="0.15">
      <c r="D667" s="2"/>
    </row>
    <row r="668" spans="4:4" ht="12.75" x14ac:dyDescent="0.15">
      <c r="D668" s="2"/>
    </row>
    <row r="669" spans="4:4" ht="12.75" x14ac:dyDescent="0.15">
      <c r="D669" s="2"/>
    </row>
    <row r="670" spans="4:4" ht="12.75" x14ac:dyDescent="0.15">
      <c r="D670" s="2"/>
    </row>
    <row r="671" spans="4:4" ht="12.75" x14ac:dyDescent="0.15">
      <c r="D671" s="2"/>
    </row>
    <row r="672" spans="4:4" ht="12.75" x14ac:dyDescent="0.15">
      <c r="D672" s="2"/>
    </row>
    <row r="673" spans="4:4" ht="12.75" x14ac:dyDescent="0.15">
      <c r="D673" s="2"/>
    </row>
    <row r="674" spans="4:4" ht="12.75" x14ac:dyDescent="0.15">
      <c r="D674" s="2"/>
    </row>
    <row r="675" spans="4:4" ht="12.75" x14ac:dyDescent="0.15">
      <c r="D675" s="2"/>
    </row>
    <row r="676" spans="4:4" ht="12.75" x14ac:dyDescent="0.15">
      <c r="D676" s="2"/>
    </row>
    <row r="677" spans="4:4" ht="12.75" x14ac:dyDescent="0.15">
      <c r="D677" s="2"/>
    </row>
    <row r="678" spans="4:4" ht="12.75" x14ac:dyDescent="0.15">
      <c r="D678" s="2"/>
    </row>
    <row r="679" spans="4:4" ht="12.75" x14ac:dyDescent="0.15">
      <c r="D679" s="2"/>
    </row>
    <row r="680" spans="4:4" ht="12.75" x14ac:dyDescent="0.15">
      <c r="D680" s="2"/>
    </row>
    <row r="681" spans="4:4" ht="12.75" x14ac:dyDescent="0.15">
      <c r="D681" s="2"/>
    </row>
    <row r="682" spans="4:4" ht="12.75" x14ac:dyDescent="0.15">
      <c r="D682" s="2"/>
    </row>
    <row r="683" spans="4:4" ht="12.75" x14ac:dyDescent="0.15">
      <c r="D683" s="2"/>
    </row>
    <row r="684" spans="4:4" ht="12.75" x14ac:dyDescent="0.15">
      <c r="D684" s="2"/>
    </row>
    <row r="685" spans="4:4" ht="12.75" x14ac:dyDescent="0.15">
      <c r="D685" s="2"/>
    </row>
    <row r="686" spans="4:4" ht="12.75" x14ac:dyDescent="0.15">
      <c r="D686" s="2"/>
    </row>
    <row r="687" spans="4:4" ht="12.75" x14ac:dyDescent="0.15">
      <c r="D687" s="2"/>
    </row>
    <row r="688" spans="4:4" ht="12.75" x14ac:dyDescent="0.15">
      <c r="D688" s="2"/>
    </row>
    <row r="689" spans="4:4" ht="12.75" x14ac:dyDescent="0.15">
      <c r="D689" s="2"/>
    </row>
    <row r="690" spans="4:4" ht="12.75" x14ac:dyDescent="0.15">
      <c r="D690" s="2"/>
    </row>
    <row r="691" spans="4:4" ht="12.75" x14ac:dyDescent="0.15">
      <c r="D691" s="2"/>
    </row>
    <row r="692" spans="4:4" ht="12.75" x14ac:dyDescent="0.15">
      <c r="D692" s="2"/>
    </row>
    <row r="693" spans="4:4" ht="12.75" x14ac:dyDescent="0.15">
      <c r="D693" s="2"/>
    </row>
    <row r="694" spans="4:4" ht="12.75" x14ac:dyDescent="0.15">
      <c r="D694" s="2"/>
    </row>
    <row r="695" spans="4:4" ht="12.75" x14ac:dyDescent="0.15">
      <c r="D695" s="2"/>
    </row>
    <row r="696" spans="4:4" ht="12.75" x14ac:dyDescent="0.15">
      <c r="D696" s="2"/>
    </row>
    <row r="697" spans="4:4" ht="12.75" x14ac:dyDescent="0.15">
      <c r="D697" s="2"/>
    </row>
    <row r="698" spans="4:4" ht="12.75" x14ac:dyDescent="0.15">
      <c r="D698" s="2"/>
    </row>
    <row r="699" spans="4:4" ht="12.75" x14ac:dyDescent="0.15">
      <c r="D699" s="2"/>
    </row>
    <row r="700" spans="4:4" ht="12.75" x14ac:dyDescent="0.15">
      <c r="D700" s="2"/>
    </row>
    <row r="701" spans="4:4" ht="12.75" x14ac:dyDescent="0.15">
      <c r="D701" s="2"/>
    </row>
    <row r="702" spans="4:4" ht="12.75" x14ac:dyDescent="0.15">
      <c r="D702" s="2"/>
    </row>
    <row r="703" spans="4:4" ht="12.75" x14ac:dyDescent="0.15">
      <c r="D703" s="2"/>
    </row>
    <row r="704" spans="4:4" ht="12.75" x14ac:dyDescent="0.15">
      <c r="D704" s="2"/>
    </row>
    <row r="705" spans="4:4" ht="12.75" x14ac:dyDescent="0.15">
      <c r="D705" s="2"/>
    </row>
    <row r="706" spans="4:4" ht="12.75" x14ac:dyDescent="0.15">
      <c r="D706" s="2"/>
    </row>
    <row r="707" spans="4:4" ht="12.75" x14ac:dyDescent="0.15">
      <c r="D707" s="2"/>
    </row>
    <row r="708" spans="4:4" ht="12.75" x14ac:dyDescent="0.15">
      <c r="D708" s="2"/>
    </row>
    <row r="709" spans="4:4" ht="12.75" x14ac:dyDescent="0.15">
      <c r="D709" s="2"/>
    </row>
    <row r="710" spans="4:4" ht="12.75" x14ac:dyDescent="0.15">
      <c r="D710" s="2"/>
    </row>
    <row r="711" spans="4:4" ht="12.75" x14ac:dyDescent="0.15">
      <c r="D711" s="2"/>
    </row>
    <row r="712" spans="4:4" ht="12.75" x14ac:dyDescent="0.15">
      <c r="D712" s="2"/>
    </row>
    <row r="713" spans="4:4" ht="12.75" x14ac:dyDescent="0.15">
      <c r="D713" s="2"/>
    </row>
    <row r="714" spans="4:4" ht="12.75" x14ac:dyDescent="0.15">
      <c r="D714" s="2"/>
    </row>
    <row r="715" spans="4:4" ht="12.75" x14ac:dyDescent="0.15">
      <c r="D715" s="2"/>
    </row>
    <row r="716" spans="4:4" ht="12.75" x14ac:dyDescent="0.15">
      <c r="D716" s="2"/>
    </row>
    <row r="717" spans="4:4" ht="12.75" x14ac:dyDescent="0.15">
      <c r="D717" s="2"/>
    </row>
    <row r="718" spans="4:4" ht="12.75" x14ac:dyDescent="0.15">
      <c r="D718" s="2"/>
    </row>
    <row r="719" spans="4:4" ht="12.75" x14ac:dyDescent="0.15">
      <c r="D719" s="2"/>
    </row>
    <row r="720" spans="4:4" ht="12.75" x14ac:dyDescent="0.15">
      <c r="D720" s="2"/>
    </row>
    <row r="721" spans="4:4" ht="12.75" x14ac:dyDescent="0.15">
      <c r="D721" s="2"/>
    </row>
    <row r="722" spans="4:4" ht="12.75" x14ac:dyDescent="0.15">
      <c r="D722" s="2"/>
    </row>
    <row r="723" spans="4:4" ht="12.75" x14ac:dyDescent="0.15">
      <c r="D723" s="2"/>
    </row>
    <row r="724" spans="4:4" ht="12.75" x14ac:dyDescent="0.15">
      <c r="D724" s="2"/>
    </row>
    <row r="725" spans="4:4" ht="12.75" x14ac:dyDescent="0.15">
      <c r="D725" s="2"/>
    </row>
    <row r="726" spans="4:4" ht="12.75" x14ac:dyDescent="0.15">
      <c r="D726" s="2"/>
    </row>
    <row r="727" spans="4:4" ht="12.75" x14ac:dyDescent="0.15">
      <c r="D727" s="2"/>
    </row>
    <row r="728" spans="4:4" ht="12.75" x14ac:dyDescent="0.15">
      <c r="D728" s="2"/>
    </row>
    <row r="729" spans="4:4" ht="12.75" x14ac:dyDescent="0.15">
      <c r="D729" s="2"/>
    </row>
    <row r="730" spans="4:4" ht="12.75" x14ac:dyDescent="0.15">
      <c r="D730" s="2"/>
    </row>
    <row r="731" spans="4:4" ht="12.75" x14ac:dyDescent="0.15">
      <c r="D731" s="2"/>
    </row>
    <row r="732" spans="4:4" ht="12.75" x14ac:dyDescent="0.15">
      <c r="D732" s="2"/>
    </row>
    <row r="733" spans="4:4" ht="12.75" x14ac:dyDescent="0.15">
      <c r="D733" s="2"/>
    </row>
    <row r="734" spans="4:4" ht="12.75" x14ac:dyDescent="0.15">
      <c r="D734" s="2"/>
    </row>
    <row r="735" spans="4:4" ht="12.75" x14ac:dyDescent="0.15">
      <c r="D735" s="2"/>
    </row>
    <row r="736" spans="4:4" ht="12.75" x14ac:dyDescent="0.15">
      <c r="D736" s="2"/>
    </row>
    <row r="737" spans="4:4" ht="12.75" x14ac:dyDescent="0.15">
      <c r="D737" s="2"/>
    </row>
    <row r="738" spans="4:4" ht="12.75" x14ac:dyDescent="0.15">
      <c r="D738" s="2"/>
    </row>
    <row r="739" spans="4:4" ht="12.75" x14ac:dyDescent="0.15">
      <c r="D739" s="2"/>
    </row>
    <row r="740" spans="4:4" ht="12.75" x14ac:dyDescent="0.15">
      <c r="D740" s="2"/>
    </row>
    <row r="741" spans="4:4" ht="12.75" x14ac:dyDescent="0.15">
      <c r="D741" s="2"/>
    </row>
    <row r="742" spans="4:4" ht="12.75" x14ac:dyDescent="0.15">
      <c r="D742" s="2"/>
    </row>
    <row r="743" spans="4:4" ht="12.75" x14ac:dyDescent="0.15">
      <c r="D743" s="2"/>
    </row>
    <row r="744" spans="4:4" ht="12.75" x14ac:dyDescent="0.15">
      <c r="D744" s="2"/>
    </row>
    <row r="745" spans="4:4" ht="12.75" x14ac:dyDescent="0.15">
      <c r="D745" s="2"/>
    </row>
    <row r="746" spans="4:4" ht="12.75" x14ac:dyDescent="0.15">
      <c r="D746" s="2"/>
    </row>
    <row r="747" spans="4:4" ht="12.75" x14ac:dyDescent="0.15">
      <c r="D747" s="2"/>
    </row>
    <row r="748" spans="4:4" ht="12.75" x14ac:dyDescent="0.15">
      <c r="D748" s="2"/>
    </row>
    <row r="749" spans="4:4" ht="12.75" x14ac:dyDescent="0.15">
      <c r="D749" s="2"/>
    </row>
    <row r="750" spans="4:4" ht="12.75" x14ac:dyDescent="0.15">
      <c r="D750" s="2"/>
    </row>
    <row r="751" spans="4:4" ht="12.75" x14ac:dyDescent="0.15">
      <c r="D751" s="2"/>
    </row>
    <row r="752" spans="4:4" ht="12.75" x14ac:dyDescent="0.15">
      <c r="D752" s="2"/>
    </row>
    <row r="753" spans="4:4" ht="12.75" x14ac:dyDescent="0.15">
      <c r="D753" s="2"/>
    </row>
    <row r="754" spans="4:4" ht="12.75" x14ac:dyDescent="0.15">
      <c r="D754" s="2"/>
    </row>
    <row r="755" spans="4:4" ht="12.75" x14ac:dyDescent="0.15">
      <c r="D755" s="2"/>
    </row>
    <row r="756" spans="4:4" ht="12.75" x14ac:dyDescent="0.15">
      <c r="D756" s="2"/>
    </row>
    <row r="757" spans="4:4" ht="12.75" x14ac:dyDescent="0.15">
      <c r="D757" s="2"/>
    </row>
    <row r="758" spans="4:4" ht="12.75" x14ac:dyDescent="0.15">
      <c r="D758" s="2"/>
    </row>
    <row r="759" spans="4:4" ht="12.75" x14ac:dyDescent="0.15">
      <c r="D759" s="2"/>
    </row>
    <row r="760" spans="4:4" ht="12.75" x14ac:dyDescent="0.15">
      <c r="D760" s="2"/>
    </row>
    <row r="761" spans="4:4" ht="12.75" x14ac:dyDescent="0.15">
      <c r="D761" s="2"/>
    </row>
    <row r="762" spans="4:4" ht="12.75" x14ac:dyDescent="0.15">
      <c r="D762" s="2"/>
    </row>
    <row r="763" spans="4:4" ht="12.75" x14ac:dyDescent="0.15">
      <c r="D763" s="2"/>
    </row>
    <row r="764" spans="4:4" ht="12.75" x14ac:dyDescent="0.15">
      <c r="D764" s="2"/>
    </row>
    <row r="765" spans="4:4" ht="12.75" x14ac:dyDescent="0.15">
      <c r="D765" s="2"/>
    </row>
    <row r="766" spans="4:4" ht="12.75" x14ac:dyDescent="0.15">
      <c r="D766" s="2"/>
    </row>
    <row r="767" spans="4:4" ht="12.75" x14ac:dyDescent="0.15">
      <c r="D767" s="2"/>
    </row>
    <row r="768" spans="4:4" ht="12.75" x14ac:dyDescent="0.15">
      <c r="D768" s="2"/>
    </row>
    <row r="769" spans="4:4" ht="12.75" x14ac:dyDescent="0.15">
      <c r="D769" s="2"/>
    </row>
    <row r="770" spans="4:4" ht="12.75" x14ac:dyDescent="0.15">
      <c r="D770" s="2"/>
    </row>
    <row r="771" spans="4:4" ht="12.75" x14ac:dyDescent="0.15">
      <c r="D771" s="2"/>
    </row>
    <row r="772" spans="4:4" ht="12.75" x14ac:dyDescent="0.15">
      <c r="D772" s="2"/>
    </row>
    <row r="773" spans="4:4" ht="12.75" x14ac:dyDescent="0.15">
      <c r="D773" s="2"/>
    </row>
    <row r="774" spans="4:4" ht="12.75" x14ac:dyDescent="0.15">
      <c r="D774" s="2"/>
    </row>
    <row r="775" spans="4:4" ht="12.75" x14ac:dyDescent="0.15">
      <c r="D775" s="2"/>
    </row>
    <row r="776" spans="4:4" ht="12.75" x14ac:dyDescent="0.15">
      <c r="D776" s="2"/>
    </row>
    <row r="777" spans="4:4" ht="12.75" x14ac:dyDescent="0.15">
      <c r="D777" s="2"/>
    </row>
    <row r="778" spans="4:4" ht="12.75" x14ac:dyDescent="0.15">
      <c r="D778" s="2"/>
    </row>
    <row r="779" spans="4:4" ht="12.75" x14ac:dyDescent="0.15">
      <c r="D779" s="2"/>
    </row>
    <row r="780" spans="4:4" ht="12.75" x14ac:dyDescent="0.15">
      <c r="D780" s="2"/>
    </row>
    <row r="781" spans="4:4" ht="12.75" x14ac:dyDescent="0.15">
      <c r="D781" s="2"/>
    </row>
    <row r="782" spans="4:4" ht="12.75" x14ac:dyDescent="0.15">
      <c r="D782" s="2"/>
    </row>
    <row r="783" spans="4:4" ht="12.75" x14ac:dyDescent="0.15">
      <c r="D783" s="2"/>
    </row>
    <row r="784" spans="4:4" ht="12.75" x14ac:dyDescent="0.15">
      <c r="D784" s="2"/>
    </row>
    <row r="785" spans="4:4" ht="12.75" x14ac:dyDescent="0.15">
      <c r="D785" s="2"/>
    </row>
    <row r="786" spans="4:4" ht="12.75" x14ac:dyDescent="0.15">
      <c r="D786" s="2"/>
    </row>
    <row r="787" spans="4:4" ht="12.75" x14ac:dyDescent="0.15">
      <c r="D787" s="2"/>
    </row>
    <row r="788" spans="4:4" ht="12.75" x14ac:dyDescent="0.15">
      <c r="D788" s="2"/>
    </row>
    <row r="789" spans="4:4" ht="12.75" x14ac:dyDescent="0.15">
      <c r="D789" s="2"/>
    </row>
    <row r="790" spans="4:4" ht="12.75" x14ac:dyDescent="0.15">
      <c r="D790" s="2"/>
    </row>
    <row r="791" spans="4:4" ht="12.75" x14ac:dyDescent="0.15">
      <c r="D791" s="2"/>
    </row>
    <row r="792" spans="4:4" ht="12.75" x14ac:dyDescent="0.15">
      <c r="D792" s="2"/>
    </row>
    <row r="793" spans="4:4" ht="12.75" x14ac:dyDescent="0.15">
      <c r="D793" s="2"/>
    </row>
    <row r="794" spans="4:4" ht="12.75" x14ac:dyDescent="0.15">
      <c r="D794" s="2"/>
    </row>
    <row r="795" spans="4:4" ht="12.75" x14ac:dyDescent="0.15">
      <c r="D795" s="2"/>
    </row>
    <row r="796" spans="4:4" ht="12.75" x14ac:dyDescent="0.15">
      <c r="D796" s="2"/>
    </row>
    <row r="797" spans="4:4" ht="12.75" x14ac:dyDescent="0.15">
      <c r="D797" s="2"/>
    </row>
    <row r="798" spans="4:4" ht="12.75" x14ac:dyDescent="0.15">
      <c r="D798" s="2"/>
    </row>
    <row r="799" spans="4:4" ht="12.75" x14ac:dyDescent="0.15">
      <c r="D799" s="2"/>
    </row>
    <row r="800" spans="4:4" ht="12.75" x14ac:dyDescent="0.15">
      <c r="D800" s="2"/>
    </row>
    <row r="801" spans="4:4" ht="12.75" x14ac:dyDescent="0.15">
      <c r="D801" s="2"/>
    </row>
    <row r="802" spans="4:4" ht="12.75" x14ac:dyDescent="0.15">
      <c r="D802" s="2"/>
    </row>
    <row r="803" spans="4:4" ht="12.75" x14ac:dyDescent="0.15">
      <c r="D803" s="2"/>
    </row>
    <row r="804" spans="4:4" ht="12.75" x14ac:dyDescent="0.15">
      <c r="D804" s="2"/>
    </row>
    <row r="805" spans="4:4" ht="12.75" x14ac:dyDescent="0.15">
      <c r="D805" s="2"/>
    </row>
    <row r="806" spans="4:4" ht="12.75" x14ac:dyDescent="0.15">
      <c r="D806" s="2"/>
    </row>
    <row r="807" spans="4:4" ht="12.75" x14ac:dyDescent="0.15">
      <c r="D807" s="2"/>
    </row>
    <row r="808" spans="4:4" ht="12.75" x14ac:dyDescent="0.15">
      <c r="D808" s="2"/>
    </row>
    <row r="809" spans="4:4" ht="12.75" x14ac:dyDescent="0.15">
      <c r="D809" s="2"/>
    </row>
    <row r="810" spans="4:4" ht="12.75" x14ac:dyDescent="0.15">
      <c r="D810" s="2"/>
    </row>
    <row r="811" spans="4:4" ht="12.75" x14ac:dyDescent="0.15">
      <c r="D811" s="2"/>
    </row>
    <row r="812" spans="4:4" ht="12.75" x14ac:dyDescent="0.15">
      <c r="D812" s="2"/>
    </row>
    <row r="813" spans="4:4" ht="12.75" x14ac:dyDescent="0.15">
      <c r="D813" s="2"/>
    </row>
    <row r="814" spans="4:4" ht="12.75" x14ac:dyDescent="0.15">
      <c r="D814" s="2"/>
    </row>
    <row r="815" spans="4:4" ht="12.75" x14ac:dyDescent="0.15">
      <c r="D815" s="2"/>
    </row>
    <row r="816" spans="4:4" ht="12.75" x14ac:dyDescent="0.15">
      <c r="D816" s="2"/>
    </row>
    <row r="817" spans="4:4" ht="12.75" x14ac:dyDescent="0.15">
      <c r="D817" s="2"/>
    </row>
    <row r="818" spans="4:4" ht="12.75" x14ac:dyDescent="0.15">
      <c r="D818" s="2"/>
    </row>
    <row r="819" spans="4:4" ht="12.75" x14ac:dyDescent="0.15">
      <c r="D819" s="2"/>
    </row>
    <row r="820" spans="4:4" ht="12.75" x14ac:dyDescent="0.15">
      <c r="D820" s="2"/>
    </row>
    <row r="821" spans="4:4" ht="12.75" x14ac:dyDescent="0.15">
      <c r="D821" s="2"/>
    </row>
    <row r="822" spans="4:4" ht="12.75" x14ac:dyDescent="0.15">
      <c r="D822" s="2"/>
    </row>
    <row r="823" spans="4:4" ht="12.75" x14ac:dyDescent="0.15">
      <c r="D823" s="2"/>
    </row>
    <row r="824" spans="4:4" ht="12.75" x14ac:dyDescent="0.15">
      <c r="D824" s="2"/>
    </row>
    <row r="825" spans="4:4" ht="12.75" x14ac:dyDescent="0.15">
      <c r="D825" s="2"/>
    </row>
    <row r="826" spans="4:4" ht="12.75" x14ac:dyDescent="0.15">
      <c r="D826" s="2"/>
    </row>
    <row r="827" spans="4:4" ht="12.75" x14ac:dyDescent="0.15">
      <c r="D827" s="2"/>
    </row>
    <row r="828" spans="4:4" ht="12.75" x14ac:dyDescent="0.15">
      <c r="D828" s="2"/>
    </row>
    <row r="829" spans="4:4" ht="12.75" x14ac:dyDescent="0.15">
      <c r="D829" s="2"/>
    </row>
    <row r="830" spans="4:4" ht="12.75" x14ac:dyDescent="0.15">
      <c r="D830" s="2"/>
    </row>
    <row r="831" spans="4:4" ht="12.75" x14ac:dyDescent="0.15">
      <c r="D831" s="2"/>
    </row>
    <row r="832" spans="4:4" ht="12.75" x14ac:dyDescent="0.15">
      <c r="D832" s="2"/>
    </row>
    <row r="833" spans="4:4" ht="12.75" x14ac:dyDescent="0.15">
      <c r="D833" s="2"/>
    </row>
    <row r="834" spans="4:4" ht="12.75" x14ac:dyDescent="0.15">
      <c r="D834" s="2"/>
    </row>
    <row r="835" spans="4:4" ht="12.75" x14ac:dyDescent="0.15">
      <c r="D835" s="2"/>
    </row>
    <row r="836" spans="4:4" ht="12.75" x14ac:dyDescent="0.15">
      <c r="D836" s="2"/>
    </row>
    <row r="837" spans="4:4" ht="12.75" x14ac:dyDescent="0.15">
      <c r="D837" s="2"/>
    </row>
    <row r="838" spans="4:4" ht="12.75" x14ac:dyDescent="0.15">
      <c r="D838" s="2"/>
    </row>
    <row r="839" spans="4:4" ht="12.75" x14ac:dyDescent="0.15">
      <c r="D839" s="2"/>
    </row>
    <row r="840" spans="4:4" ht="12.75" x14ac:dyDescent="0.15">
      <c r="D840" s="2"/>
    </row>
    <row r="841" spans="4:4" ht="12.75" x14ac:dyDescent="0.15">
      <c r="D841" s="2"/>
    </row>
    <row r="842" spans="4:4" ht="12.75" x14ac:dyDescent="0.15">
      <c r="D842" s="2"/>
    </row>
    <row r="843" spans="4:4" ht="12.75" x14ac:dyDescent="0.15">
      <c r="D843" s="2"/>
    </row>
    <row r="844" spans="4:4" ht="12.75" x14ac:dyDescent="0.15">
      <c r="D844" s="2"/>
    </row>
    <row r="845" spans="4:4" ht="12.75" x14ac:dyDescent="0.15">
      <c r="D845" s="2"/>
    </row>
    <row r="846" spans="4:4" ht="12.75" x14ac:dyDescent="0.15">
      <c r="D846" s="2"/>
    </row>
    <row r="847" spans="4:4" ht="12.75" x14ac:dyDescent="0.15">
      <c r="D847" s="2"/>
    </row>
    <row r="848" spans="4:4" ht="12.75" x14ac:dyDescent="0.15">
      <c r="D848" s="2"/>
    </row>
    <row r="849" spans="4:4" ht="12.75" x14ac:dyDescent="0.15">
      <c r="D849" s="2"/>
    </row>
    <row r="850" spans="4:4" ht="12.75" x14ac:dyDescent="0.15">
      <c r="D850" s="2"/>
    </row>
    <row r="851" spans="4:4" ht="12.75" x14ac:dyDescent="0.15">
      <c r="D851" s="2"/>
    </row>
    <row r="852" spans="4:4" ht="12.75" x14ac:dyDescent="0.15">
      <c r="D852" s="2"/>
    </row>
    <row r="853" spans="4:4" ht="12.75" x14ac:dyDescent="0.15">
      <c r="D853" s="2"/>
    </row>
    <row r="854" spans="4:4" ht="12.75" x14ac:dyDescent="0.15">
      <c r="D854" s="2"/>
    </row>
    <row r="855" spans="4:4" ht="12.75" x14ac:dyDescent="0.15">
      <c r="D855" s="2"/>
    </row>
    <row r="856" spans="4:4" ht="12.75" x14ac:dyDescent="0.15">
      <c r="D856" s="2"/>
    </row>
    <row r="857" spans="4:4" ht="12.75" x14ac:dyDescent="0.15">
      <c r="D857" s="2"/>
    </row>
    <row r="858" spans="4:4" ht="12.75" x14ac:dyDescent="0.15">
      <c r="D858" s="2"/>
    </row>
    <row r="859" spans="4:4" ht="12.75" x14ac:dyDescent="0.15">
      <c r="D859" s="2"/>
    </row>
    <row r="860" spans="4:4" ht="12.75" x14ac:dyDescent="0.15">
      <c r="D860" s="2"/>
    </row>
    <row r="861" spans="4:4" ht="12.75" x14ac:dyDescent="0.15">
      <c r="D861" s="2"/>
    </row>
    <row r="862" spans="4:4" ht="12.75" x14ac:dyDescent="0.15">
      <c r="D862" s="2"/>
    </row>
    <row r="863" spans="4:4" ht="12.75" x14ac:dyDescent="0.15">
      <c r="D863" s="2"/>
    </row>
    <row r="864" spans="4:4" ht="12.75" x14ac:dyDescent="0.15">
      <c r="D864" s="2"/>
    </row>
    <row r="865" spans="4:4" ht="12.75" x14ac:dyDescent="0.15">
      <c r="D865" s="2"/>
    </row>
    <row r="866" spans="4:4" ht="12.75" x14ac:dyDescent="0.15">
      <c r="D866" s="2"/>
    </row>
    <row r="867" spans="4:4" ht="12.75" x14ac:dyDescent="0.15">
      <c r="D867" s="2"/>
    </row>
    <row r="868" spans="4:4" ht="12.75" x14ac:dyDescent="0.15">
      <c r="D868" s="2"/>
    </row>
    <row r="869" spans="4:4" ht="12.75" x14ac:dyDescent="0.15">
      <c r="D869" s="2"/>
    </row>
    <row r="870" spans="4:4" ht="12.75" x14ac:dyDescent="0.15">
      <c r="D870" s="2"/>
    </row>
    <row r="871" spans="4:4" ht="12.75" x14ac:dyDescent="0.15">
      <c r="D871" s="2"/>
    </row>
    <row r="872" spans="4:4" ht="12.75" x14ac:dyDescent="0.15">
      <c r="D872" s="2"/>
    </row>
    <row r="873" spans="4:4" ht="12.75" x14ac:dyDescent="0.15">
      <c r="D873" s="2"/>
    </row>
    <row r="874" spans="4:4" ht="12.75" x14ac:dyDescent="0.15">
      <c r="D874" s="2"/>
    </row>
    <row r="875" spans="4:4" ht="12.75" x14ac:dyDescent="0.15">
      <c r="D875" s="2"/>
    </row>
    <row r="876" spans="4:4" ht="12.75" x14ac:dyDescent="0.15">
      <c r="D876" s="2"/>
    </row>
    <row r="877" spans="4:4" ht="12.75" x14ac:dyDescent="0.15">
      <c r="D877" s="2"/>
    </row>
    <row r="878" spans="4:4" ht="12.75" x14ac:dyDescent="0.15">
      <c r="D878" s="2"/>
    </row>
    <row r="879" spans="4:4" ht="12.75" x14ac:dyDescent="0.15">
      <c r="D879" s="2"/>
    </row>
    <row r="880" spans="4:4" ht="12.75" x14ac:dyDescent="0.15">
      <c r="D880" s="2"/>
    </row>
    <row r="881" spans="4:4" ht="12.75" x14ac:dyDescent="0.15">
      <c r="D881" s="2"/>
    </row>
    <row r="882" spans="4:4" ht="12.75" x14ac:dyDescent="0.15">
      <c r="D882" s="2"/>
    </row>
    <row r="883" spans="4:4" ht="12.75" x14ac:dyDescent="0.15">
      <c r="D883" s="2"/>
    </row>
    <row r="884" spans="4:4" ht="12.75" x14ac:dyDescent="0.15">
      <c r="D884" s="2"/>
    </row>
    <row r="885" spans="4:4" ht="12.75" x14ac:dyDescent="0.15">
      <c r="D885" s="2"/>
    </row>
    <row r="886" spans="4:4" ht="12.75" x14ac:dyDescent="0.15">
      <c r="D886" s="2"/>
    </row>
    <row r="887" spans="4:4" ht="12.75" x14ac:dyDescent="0.15">
      <c r="D887" s="2"/>
    </row>
    <row r="888" spans="4:4" ht="12.75" x14ac:dyDescent="0.15">
      <c r="D888" s="2"/>
    </row>
    <row r="889" spans="4:4" ht="12.75" x14ac:dyDescent="0.15">
      <c r="D889" s="2"/>
    </row>
    <row r="890" spans="4:4" ht="12.75" x14ac:dyDescent="0.15">
      <c r="D890" s="2"/>
    </row>
    <row r="891" spans="4:4" ht="12.75" x14ac:dyDescent="0.15">
      <c r="D891" s="2"/>
    </row>
    <row r="892" spans="4:4" ht="12.75" x14ac:dyDescent="0.15">
      <c r="D892" s="2"/>
    </row>
    <row r="893" spans="4:4" ht="12.75" x14ac:dyDescent="0.15">
      <c r="D893" s="2"/>
    </row>
    <row r="894" spans="4:4" ht="12.75" x14ac:dyDescent="0.15">
      <c r="D894" s="2"/>
    </row>
    <row r="895" spans="4:4" ht="12.75" x14ac:dyDescent="0.15">
      <c r="D895" s="2"/>
    </row>
    <row r="896" spans="4:4" ht="12.75" x14ac:dyDescent="0.15">
      <c r="D896" s="2"/>
    </row>
    <row r="897" spans="4:4" ht="12.75" x14ac:dyDescent="0.15">
      <c r="D897" s="2"/>
    </row>
    <row r="898" spans="4:4" ht="12.75" x14ac:dyDescent="0.15">
      <c r="D898" s="2"/>
    </row>
    <row r="899" spans="4:4" ht="12.75" x14ac:dyDescent="0.15">
      <c r="D899" s="2"/>
    </row>
    <row r="900" spans="4:4" ht="12.75" x14ac:dyDescent="0.15">
      <c r="D900" s="2"/>
    </row>
    <row r="901" spans="4:4" ht="12.75" x14ac:dyDescent="0.15">
      <c r="D901" s="2"/>
    </row>
    <row r="902" spans="4:4" ht="12.75" x14ac:dyDescent="0.15">
      <c r="D902" s="2"/>
    </row>
    <row r="903" spans="4:4" ht="12.75" x14ac:dyDescent="0.15">
      <c r="D903" s="2"/>
    </row>
    <row r="904" spans="4:4" ht="12.75" x14ac:dyDescent="0.15">
      <c r="D904" s="2"/>
    </row>
    <row r="905" spans="4:4" ht="12.75" x14ac:dyDescent="0.15">
      <c r="D905" s="2"/>
    </row>
    <row r="906" spans="4:4" ht="12.75" x14ac:dyDescent="0.15">
      <c r="D906" s="2"/>
    </row>
    <row r="907" spans="4:4" ht="12.75" x14ac:dyDescent="0.15">
      <c r="D907" s="2"/>
    </row>
    <row r="908" spans="4:4" ht="12.75" x14ac:dyDescent="0.15">
      <c r="D908" s="2"/>
    </row>
    <row r="909" spans="4:4" ht="12.75" x14ac:dyDescent="0.15">
      <c r="D909" s="2"/>
    </row>
    <row r="910" spans="4:4" ht="12.75" x14ac:dyDescent="0.15">
      <c r="D910" s="2"/>
    </row>
    <row r="911" spans="4:4" ht="12.75" x14ac:dyDescent="0.15">
      <c r="D911" s="2"/>
    </row>
    <row r="912" spans="4:4" ht="12.75" x14ac:dyDescent="0.15">
      <c r="D912" s="2"/>
    </row>
    <row r="913" spans="4:4" ht="12.75" x14ac:dyDescent="0.15">
      <c r="D913" s="2"/>
    </row>
    <row r="914" spans="4:4" ht="12.75" x14ac:dyDescent="0.15">
      <c r="D914" s="2"/>
    </row>
    <row r="915" spans="4:4" ht="12.75" x14ac:dyDescent="0.15">
      <c r="D915" s="2"/>
    </row>
    <row r="916" spans="4:4" ht="12.75" x14ac:dyDescent="0.15">
      <c r="D916" s="2"/>
    </row>
    <row r="917" spans="4:4" ht="12.75" x14ac:dyDescent="0.15">
      <c r="D917" s="2"/>
    </row>
    <row r="918" spans="4:4" ht="12.75" x14ac:dyDescent="0.15">
      <c r="D918" s="2"/>
    </row>
    <row r="919" spans="4:4" ht="12.75" x14ac:dyDescent="0.15">
      <c r="D919" s="2"/>
    </row>
    <row r="920" spans="4:4" ht="12.75" x14ac:dyDescent="0.15">
      <c r="D920" s="2"/>
    </row>
    <row r="921" spans="4:4" ht="12.75" x14ac:dyDescent="0.15">
      <c r="D921" s="2"/>
    </row>
    <row r="922" spans="4:4" ht="12.75" x14ac:dyDescent="0.15">
      <c r="D922" s="2"/>
    </row>
    <row r="923" spans="4:4" ht="12.75" x14ac:dyDescent="0.15">
      <c r="D923" s="2"/>
    </row>
    <row r="924" spans="4:4" ht="12.75" x14ac:dyDescent="0.15"/>
    <row r="925" spans="4:4" ht="12.75" x14ac:dyDescent="0.15"/>
    <row r="926" spans="4:4" ht="12.75" x14ac:dyDescent="0.15"/>
    <row r="927" spans="4:4" ht="12.75" x14ac:dyDescent="0.15"/>
    <row r="928" spans="4:4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</sheetData>
  <mergeCells count="60">
    <mergeCell ref="N42:R42"/>
    <mergeCell ref="S42:T42"/>
    <mergeCell ref="N46:R46"/>
    <mergeCell ref="S46:T46"/>
    <mergeCell ref="N43:R43"/>
    <mergeCell ref="S43:T43"/>
    <mergeCell ref="N44:R44"/>
    <mergeCell ref="S44:T44"/>
    <mergeCell ref="N45:R45"/>
    <mergeCell ref="S45:T45"/>
    <mergeCell ref="N39:R39"/>
    <mergeCell ref="S39:T39"/>
    <mergeCell ref="N40:R40"/>
    <mergeCell ref="S40:T40"/>
    <mergeCell ref="N41:R41"/>
    <mergeCell ref="S41:T41"/>
    <mergeCell ref="N36:R36"/>
    <mergeCell ref="S36:T36"/>
    <mergeCell ref="N37:R37"/>
    <mergeCell ref="S37:T37"/>
    <mergeCell ref="N38:R38"/>
    <mergeCell ref="S38:T38"/>
    <mergeCell ref="N33:R33"/>
    <mergeCell ref="S33:T33"/>
    <mergeCell ref="N34:R34"/>
    <mergeCell ref="S34:T34"/>
    <mergeCell ref="N35:R35"/>
    <mergeCell ref="S35:T35"/>
    <mergeCell ref="N32:R32"/>
    <mergeCell ref="S32:T32"/>
    <mergeCell ref="N30:R30"/>
    <mergeCell ref="S30:T30"/>
    <mergeCell ref="A27:Z27"/>
    <mergeCell ref="P21:Q21"/>
    <mergeCell ref="R21:S21"/>
    <mergeCell ref="T21:U21"/>
    <mergeCell ref="V21:W21"/>
    <mergeCell ref="N31:R31"/>
    <mergeCell ref="S31:T31"/>
    <mergeCell ref="F21:G21"/>
    <mergeCell ref="H21:I21"/>
    <mergeCell ref="J21:K21"/>
    <mergeCell ref="L21:M21"/>
    <mergeCell ref="N21:O21"/>
    <mergeCell ref="AB27:AH27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A18:Z18"/>
    <mergeCell ref="AB18:AH18"/>
    <mergeCell ref="D20:W20"/>
    <mergeCell ref="D21:E21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9B0C-41C2-F94D-A70F-13D7C223CA0E}">
  <sheetPr>
    <outlinePr summaryBelow="0" summaryRight="0"/>
    <pageSetUpPr fitToPage="1"/>
  </sheetPr>
  <dimension ref="A1:AH967"/>
  <sheetViews>
    <sheetView showWhiteSpace="0" view="pageLayout" topLeftCell="A11" zoomScaleNormal="70" workbookViewId="0">
      <selection activeCell="I25" sqref="I25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40" bestFit="1" customWidth="1"/>
    <col min="5" max="5" width="6.47265625" style="44" customWidth="1"/>
    <col min="6" max="6" width="7.14453125" style="40" customWidth="1"/>
    <col min="7" max="7" width="4.58203125" style="44" customWidth="1"/>
    <col min="8" max="8" width="4.58203125" style="40" customWidth="1"/>
    <col min="9" max="9" width="6.60546875" style="44" customWidth="1"/>
    <col min="10" max="10" width="6.06640625" style="40" customWidth="1"/>
    <col min="11" max="11" width="6.06640625" style="44" customWidth="1"/>
    <col min="12" max="20" width="4.58203125" style="44" customWidth="1"/>
    <col min="21" max="21" width="4.58203125" style="44" hidden="1" customWidth="1"/>
    <col min="22" max="22" width="4.58203125" style="40" hidden="1" customWidth="1"/>
    <col min="23" max="23" width="4.58203125" style="44" hidden="1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2"/>
      <c r="I1" s="56"/>
    </row>
    <row r="2" spans="1:34" ht="12.75" x14ac:dyDescent="0.15">
      <c r="D2" s="2"/>
    </row>
    <row r="3" spans="1:34" ht="12.75" x14ac:dyDescent="0.15">
      <c r="D3" s="2"/>
    </row>
    <row r="4" spans="1:34" ht="12.75" x14ac:dyDescent="0.15">
      <c r="D4" s="2"/>
    </row>
    <row r="5" spans="1:34" ht="12.75" x14ac:dyDescent="0.15">
      <c r="D5" s="2"/>
    </row>
    <row r="6" spans="1:34" ht="12.75" x14ac:dyDescent="0.15">
      <c r="D6" s="2"/>
    </row>
    <row r="7" spans="1:34" ht="12.75" x14ac:dyDescent="0.15">
      <c r="D7" s="2"/>
    </row>
    <row r="8" spans="1:34" ht="12.75" x14ac:dyDescent="0.15">
      <c r="D8" s="2"/>
    </row>
    <row r="9" spans="1:34" ht="12.75" x14ac:dyDescent="0.15">
      <c r="D9" s="2"/>
    </row>
    <row r="10" spans="1:34" ht="12.75" x14ac:dyDescent="0.15">
      <c r="A10" s="2" t="s">
        <v>273</v>
      </c>
      <c r="D10" s="2"/>
    </row>
    <row r="11" spans="1:34" ht="18.600000000000001" customHeight="1" x14ac:dyDescent="0.15">
      <c r="A11" s="58"/>
      <c r="B11" s="32" t="s">
        <v>0</v>
      </c>
      <c r="C11" s="31" t="s">
        <v>1</v>
      </c>
      <c r="D11" s="186" t="s">
        <v>26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81" t="s">
        <v>4</v>
      </c>
      <c r="E12" s="181"/>
      <c r="F12" s="181" t="s">
        <v>5</v>
      </c>
      <c r="G12" s="181"/>
      <c r="H12" s="181" t="s">
        <v>6</v>
      </c>
      <c r="I12" s="181"/>
      <c r="J12" s="181" t="s">
        <v>7</v>
      </c>
      <c r="K12" s="181"/>
      <c r="L12" s="181" t="s">
        <v>8</v>
      </c>
      <c r="M12" s="181"/>
      <c r="N12" s="181" t="s">
        <v>68</v>
      </c>
      <c r="O12" s="181"/>
      <c r="P12" s="181" t="s">
        <v>69</v>
      </c>
      <c r="Q12" s="181"/>
      <c r="R12" s="181" t="s">
        <v>70</v>
      </c>
      <c r="S12" s="181"/>
      <c r="T12" s="181" t="s">
        <v>71</v>
      </c>
      <c r="U12" s="181"/>
      <c r="V12" s="181" t="s">
        <v>72</v>
      </c>
      <c r="W12" s="181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255</v>
      </c>
      <c r="C13" s="4" t="s">
        <v>34</v>
      </c>
      <c r="D13" s="33" t="s">
        <v>81</v>
      </c>
      <c r="E13" s="45" t="s">
        <v>201</v>
      </c>
      <c r="F13" s="33" t="s">
        <v>112</v>
      </c>
      <c r="G13" s="45" t="s">
        <v>135</v>
      </c>
      <c r="H13" s="33" t="s">
        <v>81</v>
      </c>
      <c r="I13" s="45" t="s">
        <v>144</v>
      </c>
      <c r="J13" s="89"/>
      <c r="K13" s="45"/>
      <c r="L13" s="33"/>
      <c r="M13" s="45" t="s">
        <v>36</v>
      </c>
      <c r="N13" s="33"/>
      <c r="O13" s="45"/>
      <c r="P13" s="33"/>
      <c r="Q13" s="45"/>
      <c r="R13" s="33"/>
      <c r="S13" s="45"/>
      <c r="T13" s="33"/>
      <c r="U13" s="45"/>
      <c r="V13" s="33"/>
      <c r="W13" s="45"/>
      <c r="X13" s="29" t="s">
        <v>37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256</v>
      </c>
      <c r="C14" s="4" t="s">
        <v>34</v>
      </c>
      <c r="D14" s="33" t="s">
        <v>275</v>
      </c>
      <c r="E14" s="45" t="s">
        <v>93</v>
      </c>
      <c r="F14" s="33" t="s">
        <v>265</v>
      </c>
      <c r="G14" s="45" t="s">
        <v>182</v>
      </c>
      <c r="H14" s="33" t="s">
        <v>276</v>
      </c>
      <c r="I14" s="45" t="s">
        <v>183</v>
      </c>
      <c r="J14" s="33"/>
      <c r="K14" s="45"/>
      <c r="L14" s="33"/>
      <c r="M14" s="45" t="s">
        <v>259</v>
      </c>
      <c r="N14" s="33"/>
      <c r="O14" s="45"/>
      <c r="P14" s="33"/>
      <c r="Q14" s="45"/>
      <c r="R14" s="33"/>
      <c r="S14" s="45"/>
      <c r="T14" s="33"/>
      <c r="U14" s="45"/>
      <c r="V14" s="33"/>
      <c r="W14" s="45"/>
      <c r="X14" s="29" t="s">
        <v>38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24.75" thickBot="1" x14ac:dyDescent="0.2">
      <c r="A15" s="3" t="s">
        <v>30</v>
      </c>
      <c r="B15" s="30" t="s">
        <v>257</v>
      </c>
      <c r="C15" s="4" t="s">
        <v>34</v>
      </c>
      <c r="D15" s="33" t="s">
        <v>80</v>
      </c>
      <c r="E15" s="45" t="s">
        <v>278</v>
      </c>
      <c r="F15" s="33" t="s">
        <v>80</v>
      </c>
      <c r="G15" s="45" t="s">
        <v>277</v>
      </c>
      <c r="H15" s="33" t="s">
        <v>134</v>
      </c>
      <c r="I15" s="45" t="s">
        <v>279</v>
      </c>
      <c r="J15" s="33"/>
      <c r="K15" s="45"/>
      <c r="L15" s="33"/>
      <c r="M15" s="45" t="s">
        <v>80</v>
      </c>
      <c r="N15" s="33"/>
      <c r="O15" s="45"/>
      <c r="P15" s="33"/>
      <c r="Q15" s="45"/>
      <c r="R15" s="33"/>
      <c r="S15" s="45"/>
      <c r="T15" s="33"/>
      <c r="U15" s="45"/>
      <c r="V15" s="33"/>
      <c r="W15" s="45"/>
      <c r="X15" s="29" t="s">
        <v>37</v>
      </c>
      <c r="Y15" s="3" t="s">
        <v>42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13.5" thickBot="1" x14ac:dyDescent="0.2">
      <c r="A16" s="3" t="s">
        <v>31</v>
      </c>
      <c r="B16" s="28" t="s">
        <v>59</v>
      </c>
      <c r="C16" s="4" t="s">
        <v>34</v>
      </c>
      <c r="D16" s="33" t="s">
        <v>83</v>
      </c>
      <c r="E16" s="45" t="s">
        <v>220</v>
      </c>
      <c r="F16" s="33" t="s">
        <v>83</v>
      </c>
      <c r="G16" s="45" t="s">
        <v>147</v>
      </c>
      <c r="H16" s="33" t="s">
        <v>81</v>
      </c>
      <c r="I16" s="45" t="s">
        <v>268</v>
      </c>
      <c r="J16" s="33"/>
      <c r="K16" s="45"/>
      <c r="L16" s="33"/>
      <c r="M16" s="45" t="s">
        <v>219</v>
      </c>
      <c r="N16" s="33"/>
      <c r="O16" s="45"/>
      <c r="P16" s="33"/>
      <c r="Q16" s="45"/>
      <c r="R16" s="33"/>
      <c r="S16" s="45"/>
      <c r="T16" s="33"/>
      <c r="U16" s="45"/>
      <c r="V16" s="33"/>
      <c r="W16" s="45"/>
      <c r="X16" s="29" t="s">
        <v>39</v>
      </c>
      <c r="Y16" s="3" t="s">
        <v>42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 t="s">
        <v>84</v>
      </c>
      <c r="B17" s="28" t="s">
        <v>260</v>
      </c>
      <c r="C17" s="4" t="s">
        <v>34</v>
      </c>
      <c r="D17" s="33" t="s">
        <v>266</v>
      </c>
      <c r="E17" s="45"/>
      <c r="F17" s="33"/>
      <c r="G17" s="45"/>
      <c r="H17" s="33"/>
      <c r="I17" s="45"/>
      <c r="J17" s="33"/>
      <c r="K17" s="45"/>
      <c r="L17" s="33"/>
      <c r="M17" s="45"/>
      <c r="N17" s="33"/>
      <c r="O17" s="45"/>
      <c r="P17" s="33"/>
      <c r="Q17" s="45"/>
      <c r="R17" s="33"/>
      <c r="S17" s="45"/>
      <c r="T17" s="33"/>
      <c r="U17" s="45"/>
      <c r="V17" s="33"/>
      <c r="W17" s="45"/>
      <c r="X17" s="29" t="s">
        <v>40</v>
      </c>
      <c r="Y17" s="3" t="s">
        <v>43</v>
      </c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" t="s">
        <v>280</v>
      </c>
      <c r="D19" s="2"/>
      <c r="AB19" s="9"/>
      <c r="AC19" s="10"/>
      <c r="AD19" s="11"/>
      <c r="AE19" s="37"/>
      <c r="AF19" s="49"/>
      <c r="AG19" s="37"/>
      <c r="AH19" s="54"/>
    </row>
    <row r="20" spans="1:34" ht="18.600000000000001" customHeight="1" x14ac:dyDescent="0.15">
      <c r="A20" s="58"/>
      <c r="B20" s="32" t="s">
        <v>0</v>
      </c>
      <c r="C20" s="31" t="s">
        <v>1</v>
      </c>
      <c r="D20" s="186" t="s">
        <v>26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8"/>
      <c r="X20" s="31" t="s">
        <v>2</v>
      </c>
      <c r="Y20" s="26" t="s">
        <v>3</v>
      </c>
      <c r="Z20" s="26" t="s">
        <v>25</v>
      </c>
      <c r="AB20" s="20" t="s">
        <v>9</v>
      </c>
      <c r="AC20" s="21"/>
      <c r="AD20" s="21"/>
      <c r="AE20" s="35"/>
      <c r="AF20" s="47"/>
      <c r="AG20" s="35"/>
      <c r="AH20" s="52"/>
    </row>
    <row r="21" spans="1:34" ht="13.5" thickBot="1" x14ac:dyDescent="0.2">
      <c r="D21" s="181" t="s">
        <v>4</v>
      </c>
      <c r="E21" s="181"/>
      <c r="F21" s="181" t="s">
        <v>5</v>
      </c>
      <c r="G21" s="181"/>
      <c r="H21" s="181" t="s">
        <v>6</v>
      </c>
      <c r="I21" s="181"/>
      <c r="J21" s="181" t="s">
        <v>7</v>
      </c>
      <c r="K21" s="181"/>
      <c r="L21" s="181" t="s">
        <v>8</v>
      </c>
      <c r="M21" s="181"/>
      <c r="N21" s="181" t="s">
        <v>68</v>
      </c>
      <c r="O21" s="181"/>
      <c r="P21" s="181" t="s">
        <v>69</v>
      </c>
      <c r="Q21" s="181"/>
      <c r="R21" s="181" t="s">
        <v>70</v>
      </c>
      <c r="S21" s="181"/>
      <c r="T21" s="181" t="s">
        <v>71</v>
      </c>
      <c r="U21" s="181"/>
      <c r="V21" s="181" t="s">
        <v>72</v>
      </c>
      <c r="W21" s="181"/>
      <c r="X21" s="1"/>
      <c r="Y21" s="1"/>
      <c r="Z21" s="1"/>
      <c r="AB21" s="22" t="s">
        <v>21</v>
      </c>
      <c r="AC21" s="23"/>
      <c r="AD21" s="23"/>
      <c r="AE21" s="36"/>
      <c r="AF21" s="48"/>
      <c r="AG21" s="36"/>
      <c r="AH21" s="53"/>
    </row>
    <row r="22" spans="1:34" ht="24.75" thickBot="1" x14ac:dyDescent="0.2">
      <c r="A22" s="3" t="s">
        <v>27</v>
      </c>
      <c r="B22" s="28" t="s">
        <v>255</v>
      </c>
      <c r="C22" s="4" t="s">
        <v>34</v>
      </c>
      <c r="D22" s="33" t="s">
        <v>81</v>
      </c>
      <c r="E22" s="45" t="s">
        <v>283</v>
      </c>
      <c r="F22" s="33" t="s">
        <v>112</v>
      </c>
      <c r="G22" s="45" t="s">
        <v>284</v>
      </c>
      <c r="H22" s="33" t="s">
        <v>106</v>
      </c>
      <c r="I22" s="45" t="s">
        <v>282</v>
      </c>
      <c r="J22" s="89"/>
      <c r="K22" s="45"/>
      <c r="L22" s="33"/>
      <c r="M22" s="45" t="s">
        <v>36</v>
      </c>
      <c r="N22" s="33"/>
      <c r="O22" s="45"/>
      <c r="P22" s="33"/>
      <c r="Q22" s="45"/>
      <c r="R22" s="33"/>
      <c r="S22" s="45"/>
      <c r="T22" s="33"/>
      <c r="U22" s="45"/>
      <c r="V22" s="33"/>
      <c r="W22" s="45"/>
      <c r="X22" s="29" t="s">
        <v>37</v>
      </c>
      <c r="Y22" s="3" t="s">
        <v>41</v>
      </c>
      <c r="Z22" s="3"/>
      <c r="AB22" s="24" t="s">
        <v>22</v>
      </c>
      <c r="AC22" s="23"/>
      <c r="AD22" s="25"/>
      <c r="AE22" s="36"/>
      <c r="AF22" s="48"/>
      <c r="AG22" s="36"/>
      <c r="AH22" s="53"/>
    </row>
    <row r="23" spans="1:34" ht="24.75" thickBot="1" x14ac:dyDescent="0.2">
      <c r="A23" s="3" t="s">
        <v>29</v>
      </c>
      <c r="B23" s="28" t="s">
        <v>256</v>
      </c>
      <c r="C23" s="4" t="s">
        <v>34</v>
      </c>
      <c r="D23" s="33" t="s">
        <v>285</v>
      </c>
      <c r="E23" s="45" t="s">
        <v>93</v>
      </c>
      <c r="F23" s="33" t="s">
        <v>286</v>
      </c>
      <c r="G23" s="45" t="s">
        <v>182</v>
      </c>
      <c r="H23" s="33" t="s">
        <v>181</v>
      </c>
      <c r="I23" s="45" t="s">
        <v>183</v>
      </c>
      <c r="J23" s="33"/>
      <c r="K23" s="45"/>
      <c r="L23" s="33"/>
      <c r="M23" s="45" t="s">
        <v>259</v>
      </c>
      <c r="N23" s="33"/>
      <c r="O23" s="45"/>
      <c r="P23" s="33"/>
      <c r="Q23" s="45"/>
      <c r="R23" s="33"/>
      <c r="S23" s="45"/>
      <c r="T23" s="33"/>
      <c r="U23" s="45"/>
      <c r="V23" s="33"/>
      <c r="W23" s="45"/>
      <c r="X23" s="29" t="s">
        <v>38</v>
      </c>
      <c r="Y23" s="3" t="s">
        <v>41</v>
      </c>
      <c r="Z23" s="3"/>
      <c r="AB23" s="24" t="s">
        <v>23</v>
      </c>
      <c r="AC23" s="23"/>
      <c r="AD23" s="23"/>
      <c r="AE23" s="36"/>
      <c r="AF23" s="48"/>
      <c r="AG23" s="36"/>
      <c r="AH23" s="53"/>
    </row>
    <row r="24" spans="1:34" ht="24.75" thickBot="1" x14ac:dyDescent="0.2">
      <c r="A24" s="3" t="s">
        <v>30</v>
      </c>
      <c r="B24" s="30" t="s">
        <v>257</v>
      </c>
      <c r="C24" s="4" t="s">
        <v>34</v>
      </c>
      <c r="D24" s="33" t="s">
        <v>80</v>
      </c>
      <c r="E24" s="45" t="s">
        <v>278</v>
      </c>
      <c r="F24" s="33" t="s">
        <v>80</v>
      </c>
      <c r="G24" s="45" t="s">
        <v>277</v>
      </c>
      <c r="H24" s="33" t="s">
        <v>134</v>
      </c>
      <c r="I24" s="45" t="s">
        <v>179</v>
      </c>
      <c r="J24" s="33"/>
      <c r="K24" s="45"/>
      <c r="L24" s="33"/>
      <c r="M24" s="45" t="s">
        <v>80</v>
      </c>
      <c r="N24" s="33"/>
      <c r="O24" s="45"/>
      <c r="P24" s="33"/>
      <c r="Q24" s="45"/>
      <c r="R24" s="33"/>
      <c r="S24" s="45"/>
      <c r="T24" s="33"/>
      <c r="U24" s="45"/>
      <c r="V24" s="33"/>
      <c r="W24" s="45"/>
      <c r="X24" s="29" t="s">
        <v>37</v>
      </c>
      <c r="Y24" s="3" t="s">
        <v>42</v>
      </c>
      <c r="Z24" s="3"/>
      <c r="AB24" s="24" t="s">
        <v>24</v>
      </c>
      <c r="AC24" s="23"/>
      <c r="AD24" s="23"/>
      <c r="AE24" s="36"/>
      <c r="AF24" s="48"/>
      <c r="AG24" s="36"/>
      <c r="AH24" s="53"/>
    </row>
    <row r="25" spans="1:34" ht="13.5" thickBot="1" x14ac:dyDescent="0.2">
      <c r="A25" s="3" t="s">
        <v>31</v>
      </c>
      <c r="B25" s="28" t="s">
        <v>59</v>
      </c>
      <c r="C25" s="4" t="s">
        <v>34</v>
      </c>
      <c r="D25" s="33" t="s">
        <v>83</v>
      </c>
      <c r="E25" s="45" t="s">
        <v>220</v>
      </c>
      <c r="F25" s="33" t="s">
        <v>83</v>
      </c>
      <c r="G25" s="45" t="s">
        <v>147</v>
      </c>
      <c r="H25" s="33" t="s">
        <v>81</v>
      </c>
      <c r="I25" s="45" t="s">
        <v>268</v>
      </c>
      <c r="J25" s="33"/>
      <c r="K25" s="45"/>
      <c r="L25" s="33"/>
      <c r="M25" s="45" t="s">
        <v>219</v>
      </c>
      <c r="N25" s="33"/>
      <c r="O25" s="45"/>
      <c r="P25" s="33"/>
      <c r="Q25" s="45"/>
      <c r="R25" s="33"/>
      <c r="S25" s="45"/>
      <c r="T25" s="33"/>
      <c r="U25" s="45"/>
      <c r="V25" s="33"/>
      <c r="W25" s="45"/>
      <c r="X25" s="29" t="s">
        <v>39</v>
      </c>
      <c r="Y25" s="3" t="s">
        <v>42</v>
      </c>
      <c r="Z25" s="3"/>
      <c r="AB25" s="7"/>
      <c r="AC25" s="8"/>
      <c r="AD25" s="8"/>
      <c r="AE25" s="37"/>
      <c r="AF25" s="49"/>
      <c r="AG25" s="37"/>
      <c r="AH25" s="54"/>
    </row>
    <row r="26" spans="1:34" ht="13.5" thickBot="1" x14ac:dyDescent="0.2">
      <c r="A26" s="3" t="s">
        <v>84</v>
      </c>
      <c r="B26" s="28" t="s">
        <v>260</v>
      </c>
      <c r="C26" s="4" t="s">
        <v>34</v>
      </c>
      <c r="D26" s="33" t="s">
        <v>266</v>
      </c>
      <c r="E26" s="45"/>
      <c r="F26" s="33"/>
      <c r="G26" s="45"/>
      <c r="H26" s="33"/>
      <c r="I26" s="45"/>
      <c r="J26" s="33"/>
      <c r="K26" s="45"/>
      <c r="L26" s="33"/>
      <c r="M26" s="45"/>
      <c r="N26" s="33"/>
      <c r="O26" s="45"/>
      <c r="P26" s="33"/>
      <c r="Q26" s="45"/>
      <c r="R26" s="33"/>
      <c r="S26" s="45"/>
      <c r="T26" s="33"/>
      <c r="U26" s="45"/>
      <c r="V26" s="33"/>
      <c r="W26" s="45"/>
      <c r="X26" s="29" t="s">
        <v>40</v>
      </c>
      <c r="Y26" s="3" t="s">
        <v>43</v>
      </c>
      <c r="Z26" s="3"/>
      <c r="AB26" s="7" t="s">
        <v>10</v>
      </c>
      <c r="AC26" s="8"/>
      <c r="AD26" s="8"/>
      <c r="AE26" s="37"/>
      <c r="AF26" s="49"/>
      <c r="AG26" s="37"/>
      <c r="AH26" s="54"/>
    </row>
    <row r="27" spans="1:34" ht="18.75" customHeight="1" x14ac:dyDescent="0.15">
      <c r="A27" s="182" t="s">
        <v>287</v>
      </c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B27" s="183" t="s">
        <v>11</v>
      </c>
      <c r="AC27" s="184"/>
      <c r="AD27" s="184"/>
      <c r="AE27" s="184"/>
      <c r="AF27" s="184"/>
      <c r="AG27" s="184"/>
      <c r="AH27" s="185"/>
    </row>
    <row r="28" spans="1:34" ht="19.899999999999999" customHeight="1" x14ac:dyDescent="0.15">
      <c r="D28" s="2"/>
      <c r="AB28" s="13" t="s">
        <v>19</v>
      </c>
      <c r="AC28" s="14"/>
      <c r="AD28" s="15"/>
      <c r="AE28" s="38"/>
      <c r="AF28" s="50"/>
      <c r="AG28" s="41"/>
      <c r="AH28" s="54"/>
    </row>
    <row r="29" spans="1:34" ht="19.899999999999999" customHeight="1" thickBot="1" x14ac:dyDescent="0.2">
      <c r="D29" s="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43"/>
      <c r="W29" s="57"/>
      <c r="AB29" s="13"/>
      <c r="AC29" s="14"/>
      <c r="AD29" s="15"/>
      <c r="AE29" s="38"/>
      <c r="AF29" s="50"/>
      <c r="AG29" s="41"/>
      <c r="AH29" s="54"/>
    </row>
    <row r="30" spans="1:34" ht="24.75" thickBot="1" x14ac:dyDescent="0.2">
      <c r="B30" s="79" t="s">
        <v>0</v>
      </c>
      <c r="C30" s="80" t="s">
        <v>66</v>
      </c>
      <c r="D30" s="81" t="s">
        <v>44</v>
      </c>
      <c r="E30" s="82" t="s">
        <v>45</v>
      </c>
      <c r="F30" s="82" t="s">
        <v>46</v>
      </c>
      <c r="G30" s="82"/>
      <c r="H30" s="82"/>
      <c r="I30" s="82" t="s">
        <v>65</v>
      </c>
      <c r="J30" s="83"/>
      <c r="K30" s="84"/>
      <c r="L30" s="103"/>
      <c r="M30" s="103"/>
      <c r="N30" s="189" t="s">
        <v>75</v>
      </c>
      <c r="O30" s="189"/>
      <c r="P30" s="189"/>
      <c r="Q30" s="189"/>
      <c r="R30" s="189"/>
      <c r="S30" s="189" t="s">
        <v>74</v>
      </c>
      <c r="T30" s="189"/>
      <c r="U30" s="103"/>
      <c r="V30" s="43"/>
      <c r="W30" s="57"/>
      <c r="AB30" s="17" t="s">
        <v>20</v>
      </c>
      <c r="AC30" s="18"/>
      <c r="AD30" s="19"/>
      <c r="AE30" s="39"/>
      <c r="AF30" s="51"/>
      <c r="AG30" s="42"/>
      <c r="AH30" s="55"/>
    </row>
    <row r="31" spans="1:34" ht="26.25" x14ac:dyDescent="0.15">
      <c r="B31" s="70" t="s">
        <v>58</v>
      </c>
      <c r="C31" s="72">
        <f>D31/E31</f>
        <v>1</v>
      </c>
      <c r="D31" s="68">
        <v>65</v>
      </c>
      <c r="E31" s="59">
        <f>$D$31*1</f>
        <v>65</v>
      </c>
      <c r="F31" s="73">
        <v>1</v>
      </c>
      <c r="G31" s="59"/>
      <c r="H31" s="59"/>
      <c r="I31" s="78" t="s">
        <v>63</v>
      </c>
      <c r="J31" s="69" t="s">
        <v>67</v>
      </c>
      <c r="K31" s="60" t="s">
        <v>64</v>
      </c>
      <c r="L31" s="69"/>
      <c r="M31" s="69"/>
      <c r="N31" s="189" t="s">
        <v>90</v>
      </c>
      <c r="O31" s="189"/>
      <c r="P31" s="189"/>
      <c r="Q31" s="189"/>
      <c r="R31" s="189"/>
      <c r="S31" s="189" t="s">
        <v>91</v>
      </c>
      <c r="T31" s="189"/>
      <c r="U31" s="69"/>
      <c r="V31" s="43"/>
      <c r="W31" s="57"/>
      <c r="AC31"/>
      <c r="AD31"/>
      <c r="AE31"/>
      <c r="AF31"/>
      <c r="AG31"/>
      <c r="AH31"/>
    </row>
    <row r="32" spans="1:34" ht="19.899999999999999" customHeight="1" x14ac:dyDescent="0.15">
      <c r="B32" s="70" t="s">
        <v>59</v>
      </c>
      <c r="C32" s="72">
        <f t="shared" ref="C32:C47" si="0">D32/E32</f>
        <v>0.69230769230769229</v>
      </c>
      <c r="D32" s="68">
        <v>4.5</v>
      </c>
      <c r="E32" s="59">
        <f>$D$31*0.1</f>
        <v>6.5</v>
      </c>
      <c r="F32" s="73">
        <v>8</v>
      </c>
      <c r="G32" s="59"/>
      <c r="H32" s="59"/>
      <c r="I32" s="66">
        <v>1</v>
      </c>
      <c r="J32" s="59"/>
      <c r="K32" s="61">
        <f>J32/100*100</f>
        <v>0</v>
      </c>
      <c r="L32" s="59"/>
      <c r="M32" s="59"/>
      <c r="N32" s="189" t="s">
        <v>174</v>
      </c>
      <c r="O32" s="189"/>
      <c r="P32" s="189"/>
      <c r="Q32" s="189"/>
      <c r="R32" s="189"/>
      <c r="S32" s="189" t="s">
        <v>178</v>
      </c>
      <c r="T32" s="189"/>
      <c r="U32" s="59"/>
      <c r="V32" s="43"/>
      <c r="W32" s="57"/>
    </row>
    <row r="33" spans="2:23" ht="19.899999999999999" customHeight="1" x14ac:dyDescent="0.15">
      <c r="B33" s="70" t="s">
        <v>73</v>
      </c>
      <c r="C33" s="72">
        <f t="shared" si="0"/>
        <v>0</v>
      </c>
      <c r="D33" s="68"/>
      <c r="E33" s="59">
        <f>$D$31*0.08</f>
        <v>5.2</v>
      </c>
      <c r="F33" s="73">
        <v>8</v>
      </c>
      <c r="G33" s="59"/>
      <c r="H33" s="59"/>
      <c r="I33" s="66">
        <v>2</v>
      </c>
      <c r="J33" s="59"/>
      <c r="K33" s="61">
        <f>J33/94.3*100</f>
        <v>0</v>
      </c>
      <c r="L33" s="59"/>
      <c r="M33" s="59"/>
      <c r="N33" s="189" t="s">
        <v>176</v>
      </c>
      <c r="O33" s="189"/>
      <c r="P33" s="189"/>
      <c r="Q33" s="189"/>
      <c r="R33" s="189"/>
      <c r="S33" s="189">
        <v>36</v>
      </c>
      <c r="T33" s="189"/>
      <c r="U33" s="59"/>
      <c r="V33" s="43"/>
      <c r="W33" s="57"/>
    </row>
    <row r="34" spans="2:23" ht="19.899999999999999" customHeight="1" x14ac:dyDescent="0.15">
      <c r="B34" s="70" t="s">
        <v>60</v>
      </c>
      <c r="C34" s="72">
        <f t="shared" si="0"/>
        <v>0</v>
      </c>
      <c r="D34" s="68"/>
      <c r="E34" s="59">
        <f>$D$31*0.87</f>
        <v>56.55</v>
      </c>
      <c r="F34" s="73">
        <v>1</v>
      </c>
      <c r="G34" s="59"/>
      <c r="H34" s="59"/>
      <c r="I34" s="66">
        <v>3</v>
      </c>
      <c r="J34" s="59"/>
      <c r="K34" s="61">
        <f>J34/90.6*100</f>
        <v>0</v>
      </c>
      <c r="L34" s="59"/>
      <c r="M34" s="59"/>
      <c r="N34" s="189" t="s">
        <v>190</v>
      </c>
      <c r="O34" s="189"/>
      <c r="P34" s="189"/>
      <c r="Q34" s="189"/>
      <c r="R34" s="189"/>
      <c r="S34" s="189" t="s">
        <v>178</v>
      </c>
      <c r="T34" s="189"/>
      <c r="U34" s="59"/>
    </row>
    <row r="35" spans="2:23" ht="12.75" x14ac:dyDescent="0.15">
      <c r="B35" s="70" t="s">
        <v>47</v>
      </c>
      <c r="C35" s="72">
        <f t="shared" si="0"/>
        <v>0</v>
      </c>
      <c r="D35" s="68"/>
      <c r="E35" s="59">
        <f>$D$31*0.85</f>
        <v>55.25</v>
      </c>
      <c r="F35" s="73">
        <v>1</v>
      </c>
      <c r="G35" s="59"/>
      <c r="H35" s="59"/>
      <c r="I35" s="66">
        <v>4</v>
      </c>
      <c r="J35" s="59"/>
      <c r="K35" s="61">
        <f>J35/88.1*100</f>
        <v>0</v>
      </c>
      <c r="L35" s="59"/>
      <c r="M35" s="59"/>
      <c r="N35" s="189" t="s">
        <v>218</v>
      </c>
      <c r="O35" s="189"/>
      <c r="P35" s="189"/>
      <c r="Q35" s="189"/>
      <c r="R35" s="189"/>
      <c r="S35" s="189">
        <v>34</v>
      </c>
      <c r="T35" s="189"/>
      <c r="U35" s="59"/>
    </row>
    <row r="36" spans="2:23" ht="24" x14ac:dyDescent="0.15">
      <c r="B36" s="70" t="s">
        <v>61</v>
      </c>
      <c r="C36" s="72">
        <f t="shared" si="0"/>
        <v>0.69930069930069927</v>
      </c>
      <c r="D36" s="68">
        <v>30</v>
      </c>
      <c r="E36" s="59">
        <f>$D$31*0.66</f>
        <v>42.9</v>
      </c>
      <c r="F36" s="73">
        <v>1</v>
      </c>
      <c r="G36" s="59"/>
      <c r="H36" s="59"/>
      <c r="I36" s="66">
        <v>5</v>
      </c>
      <c r="J36" s="59"/>
      <c r="K36" s="61">
        <f>J36/85.6*100</f>
        <v>0</v>
      </c>
      <c r="L36" s="59"/>
      <c r="M36" s="59"/>
      <c r="N36" s="189" t="s">
        <v>221</v>
      </c>
      <c r="O36" s="189"/>
      <c r="P36" s="189"/>
      <c r="Q36" s="189"/>
      <c r="R36" s="189"/>
      <c r="S36" s="189" t="s">
        <v>222</v>
      </c>
      <c r="T36" s="189"/>
      <c r="U36" s="59"/>
    </row>
    <row r="37" spans="2:23" ht="24" x14ac:dyDescent="0.15">
      <c r="B37" s="70" t="s">
        <v>48</v>
      </c>
      <c r="C37" s="72">
        <f t="shared" si="0"/>
        <v>0</v>
      </c>
      <c r="D37" s="68"/>
      <c r="E37" s="59">
        <f>$D$31*0.72</f>
        <v>46.8</v>
      </c>
      <c r="F37" s="73">
        <v>1</v>
      </c>
      <c r="G37" s="59"/>
      <c r="H37" s="59"/>
      <c r="I37" s="66">
        <v>6</v>
      </c>
      <c r="J37" s="59"/>
      <c r="K37" s="61">
        <f>J37/83.1*100</f>
        <v>0</v>
      </c>
      <c r="L37" s="59"/>
      <c r="M37" s="59"/>
      <c r="N37" s="189" t="s">
        <v>272</v>
      </c>
      <c r="O37" s="189"/>
      <c r="P37" s="189"/>
      <c r="Q37" s="189"/>
      <c r="R37" s="189"/>
      <c r="S37" s="189">
        <v>44</v>
      </c>
      <c r="T37" s="189"/>
      <c r="U37" s="59"/>
    </row>
    <row r="38" spans="2:23" ht="19.899999999999999" customHeight="1" x14ac:dyDescent="0.15">
      <c r="B38" s="70" t="s">
        <v>62</v>
      </c>
      <c r="C38" s="72">
        <f t="shared" si="0"/>
        <v>0</v>
      </c>
      <c r="D38" s="68"/>
      <c r="E38" s="59">
        <f>$D$31*0.102</f>
        <v>6.63</v>
      </c>
      <c r="F38" s="73">
        <v>8</v>
      </c>
      <c r="G38" s="59"/>
      <c r="H38" s="59"/>
      <c r="I38" s="66">
        <v>7</v>
      </c>
      <c r="J38" s="59"/>
      <c r="K38" s="61">
        <f>J38/80.7*100</f>
        <v>0</v>
      </c>
      <c r="L38" s="59"/>
      <c r="M38" s="59"/>
      <c r="N38" s="189"/>
      <c r="O38" s="189"/>
      <c r="P38" s="189"/>
      <c r="Q38" s="189"/>
      <c r="R38" s="189"/>
      <c r="S38" s="189"/>
      <c r="T38" s="189"/>
      <c r="U38" s="59"/>
    </row>
    <row r="39" spans="2:23" ht="19.899999999999999" customHeight="1" x14ac:dyDescent="0.15">
      <c r="B39" s="70" t="s">
        <v>49</v>
      </c>
      <c r="C39" s="72">
        <f t="shared" si="0"/>
        <v>0</v>
      </c>
      <c r="D39" s="62"/>
      <c r="E39" s="59">
        <f>$D$31*1.17</f>
        <v>76.05</v>
      </c>
      <c r="F39" s="73">
        <v>1</v>
      </c>
      <c r="G39" s="59"/>
      <c r="H39" s="59"/>
      <c r="I39" s="66">
        <v>8</v>
      </c>
      <c r="J39" s="59"/>
      <c r="K39" s="61">
        <f>J39/78.6*100</f>
        <v>0</v>
      </c>
      <c r="L39" s="59"/>
      <c r="M39" s="59"/>
      <c r="N39" s="189"/>
      <c r="O39" s="189"/>
      <c r="P39" s="189"/>
      <c r="Q39" s="189"/>
      <c r="R39" s="189"/>
      <c r="S39" s="189"/>
      <c r="T39" s="189"/>
      <c r="U39" s="59"/>
    </row>
    <row r="40" spans="2:23" ht="19.899999999999999" customHeight="1" x14ac:dyDescent="0.15">
      <c r="B40" s="70" t="s">
        <v>50</v>
      </c>
      <c r="C40" s="72">
        <f t="shared" si="0"/>
        <v>0</v>
      </c>
      <c r="D40" s="62"/>
      <c r="E40" s="59">
        <f>$D$31*0.91</f>
        <v>59.15</v>
      </c>
      <c r="F40" s="73">
        <v>1</v>
      </c>
      <c r="G40" s="59"/>
      <c r="H40" s="59"/>
      <c r="I40" s="66">
        <v>9</v>
      </c>
      <c r="J40" s="59"/>
      <c r="K40" s="61">
        <f>J40/76.5*100</f>
        <v>0</v>
      </c>
      <c r="L40" s="59"/>
      <c r="M40" s="59"/>
      <c r="N40" s="189"/>
      <c r="O40" s="189"/>
      <c r="P40" s="189"/>
      <c r="Q40" s="189"/>
      <c r="R40" s="189"/>
      <c r="S40" s="189"/>
      <c r="T40" s="189"/>
      <c r="U40" s="59"/>
    </row>
    <row r="41" spans="2:23" ht="12.75" x14ac:dyDescent="0.15">
      <c r="B41" s="70" t="s">
        <v>51</v>
      </c>
      <c r="C41" s="72">
        <f t="shared" si="0"/>
        <v>0</v>
      </c>
      <c r="D41" s="62"/>
      <c r="E41" s="59">
        <f>$D$31*0.29</f>
        <v>18.849999999999998</v>
      </c>
      <c r="F41" s="73">
        <v>8</v>
      </c>
      <c r="G41" s="59"/>
      <c r="H41" s="59"/>
      <c r="I41" s="66">
        <v>10</v>
      </c>
      <c r="J41" s="59"/>
      <c r="K41" s="61">
        <f>J41/74.4*100</f>
        <v>0</v>
      </c>
      <c r="L41" s="59"/>
      <c r="M41" s="59"/>
      <c r="N41" s="189"/>
      <c r="O41" s="189"/>
      <c r="P41" s="189"/>
      <c r="Q41" s="189"/>
      <c r="R41" s="189"/>
      <c r="S41" s="189"/>
      <c r="T41" s="189"/>
      <c r="U41" s="59"/>
    </row>
    <row r="42" spans="2:23" ht="24" x14ac:dyDescent="0.15">
      <c r="B42" s="70" t="s">
        <v>52</v>
      </c>
      <c r="C42" s="72">
        <f t="shared" si="0"/>
        <v>0</v>
      </c>
      <c r="D42" s="62"/>
      <c r="E42" s="59">
        <f>$D$31*0.46</f>
        <v>29.900000000000002</v>
      </c>
      <c r="F42" s="73">
        <v>1</v>
      </c>
      <c r="G42" s="59"/>
      <c r="H42" s="59"/>
      <c r="I42" s="66">
        <v>11</v>
      </c>
      <c r="J42" s="59"/>
      <c r="K42" s="61">
        <f>J42/72.3*100</f>
        <v>0</v>
      </c>
      <c r="L42" s="59"/>
      <c r="M42" s="59"/>
      <c r="N42" s="189"/>
      <c r="O42" s="189"/>
      <c r="P42" s="189"/>
      <c r="Q42" s="189"/>
      <c r="R42" s="189"/>
      <c r="S42" s="189"/>
      <c r="T42" s="189"/>
      <c r="U42" s="59"/>
    </row>
    <row r="43" spans="2:23" ht="24" x14ac:dyDescent="0.15">
      <c r="B43" s="70" t="s">
        <v>53</v>
      </c>
      <c r="C43" s="72">
        <f t="shared" si="0"/>
        <v>0</v>
      </c>
      <c r="D43" s="62"/>
      <c r="E43" s="59">
        <f>$D$31*0.35</f>
        <v>22.75</v>
      </c>
      <c r="F43" s="73">
        <v>1</v>
      </c>
      <c r="G43" s="59"/>
      <c r="H43" s="59"/>
      <c r="I43" s="66">
        <v>12</v>
      </c>
      <c r="J43" s="59"/>
      <c r="K43" s="61">
        <f>J43/70.3*100</f>
        <v>0</v>
      </c>
      <c r="L43" s="59"/>
      <c r="M43" s="59"/>
      <c r="N43" s="189"/>
      <c r="O43" s="189"/>
      <c r="P43" s="189"/>
      <c r="Q43" s="189"/>
      <c r="R43" s="189"/>
      <c r="S43" s="189"/>
      <c r="T43" s="189"/>
      <c r="U43" s="59"/>
    </row>
    <row r="44" spans="2:23" ht="19.899999999999999" customHeight="1" x14ac:dyDescent="0.15">
      <c r="B44" s="70" t="s">
        <v>54</v>
      </c>
      <c r="C44" s="72">
        <f t="shared" si="0"/>
        <v>0</v>
      </c>
      <c r="D44" s="62"/>
      <c r="E44" s="59">
        <f>$D$31*0.4</f>
        <v>26</v>
      </c>
      <c r="F44" s="73">
        <v>1</v>
      </c>
      <c r="G44" s="59"/>
      <c r="H44" s="59"/>
      <c r="I44" s="66">
        <v>13</v>
      </c>
      <c r="J44" s="59"/>
      <c r="K44" s="61">
        <f>J44/68.8*100</f>
        <v>0</v>
      </c>
      <c r="L44" s="59"/>
      <c r="M44" s="59"/>
      <c r="N44" s="189"/>
      <c r="O44" s="189"/>
      <c r="P44" s="189"/>
      <c r="Q44" s="189"/>
      <c r="R44" s="189"/>
      <c r="S44" s="189"/>
      <c r="T44" s="189"/>
      <c r="U44" s="59"/>
    </row>
    <row r="45" spans="2:23" ht="12.75" x14ac:dyDescent="0.15">
      <c r="B45" s="70" t="s">
        <v>55</v>
      </c>
      <c r="C45" s="72">
        <f t="shared" si="0"/>
        <v>1</v>
      </c>
      <c r="D45" s="62">
        <v>87</v>
      </c>
      <c r="E45" s="59">
        <f>$D$45*1</f>
        <v>87</v>
      </c>
      <c r="F45" s="73">
        <v>1</v>
      </c>
      <c r="G45" s="59"/>
      <c r="H45" s="59"/>
      <c r="I45" s="66">
        <v>14</v>
      </c>
      <c r="J45" s="59"/>
      <c r="K45" s="61">
        <f>J45/67.5*100</f>
        <v>0</v>
      </c>
      <c r="L45" s="59"/>
      <c r="M45" s="59"/>
      <c r="N45" s="189"/>
      <c r="O45" s="189"/>
      <c r="P45" s="189"/>
      <c r="Q45" s="189"/>
      <c r="R45" s="189"/>
      <c r="S45" s="189"/>
      <c r="T45" s="189"/>
      <c r="U45" s="59"/>
    </row>
    <row r="46" spans="2:23" ht="12.75" x14ac:dyDescent="0.15">
      <c r="B46" s="70" t="s">
        <v>56</v>
      </c>
      <c r="C46" s="72">
        <f t="shared" si="0"/>
        <v>0</v>
      </c>
      <c r="D46" s="62"/>
      <c r="E46" s="59">
        <f>$D$45*0.85</f>
        <v>73.95</v>
      </c>
      <c r="F46" s="73">
        <v>1</v>
      </c>
      <c r="G46" s="59"/>
      <c r="H46" s="59"/>
      <c r="I46" s="66">
        <v>15</v>
      </c>
      <c r="J46" s="59"/>
      <c r="K46" s="61">
        <f>J46/66.2*100</f>
        <v>0</v>
      </c>
      <c r="L46" s="59"/>
      <c r="M46" s="59"/>
      <c r="N46" s="189"/>
      <c r="O46" s="189"/>
      <c r="P46" s="189"/>
      <c r="Q46" s="189"/>
      <c r="R46" s="189"/>
      <c r="S46" s="189"/>
      <c r="T46" s="189"/>
      <c r="U46" s="59"/>
    </row>
    <row r="47" spans="2:23" ht="12.75" x14ac:dyDescent="0.15">
      <c r="B47" s="71" t="s">
        <v>57</v>
      </c>
      <c r="C47" s="74">
        <f t="shared" si="0"/>
        <v>0</v>
      </c>
      <c r="D47" s="75"/>
      <c r="E47" s="76">
        <f>$D$45*1.2</f>
        <v>104.39999999999999</v>
      </c>
      <c r="F47" s="77">
        <v>1</v>
      </c>
      <c r="G47" s="59"/>
      <c r="H47" s="59"/>
      <c r="I47" s="66">
        <v>16</v>
      </c>
      <c r="J47" s="59"/>
      <c r="K47" s="61">
        <f>J47/65*100</f>
        <v>0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2:23" ht="12.75" x14ac:dyDescent="0.15">
      <c r="B48" s="66"/>
      <c r="C48" s="59"/>
      <c r="D48" s="62"/>
      <c r="E48" s="59"/>
      <c r="F48" s="59"/>
      <c r="G48" s="59"/>
      <c r="H48" s="59"/>
      <c r="I48" s="66">
        <v>17</v>
      </c>
      <c r="J48" s="59"/>
      <c r="K48" s="61">
        <f>J48/63.8*100</f>
        <v>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2.75" x14ac:dyDescent="0.15">
      <c r="B49" s="66"/>
      <c r="C49" s="59"/>
      <c r="D49" s="62"/>
      <c r="E49" s="59"/>
      <c r="F49" s="59"/>
      <c r="G49" s="59"/>
      <c r="H49" s="59"/>
      <c r="I49" s="66">
        <v>18</v>
      </c>
      <c r="J49" s="59"/>
      <c r="K49" s="61">
        <f>J49/62.7*100</f>
        <v>0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9.899999999999999" customHeight="1" x14ac:dyDescent="0.15">
      <c r="B50" s="66"/>
      <c r="C50" s="59"/>
      <c r="D50" s="62"/>
      <c r="E50" s="59"/>
      <c r="F50" s="59"/>
      <c r="G50" s="59"/>
      <c r="H50" s="59"/>
      <c r="I50" s="66">
        <v>19</v>
      </c>
      <c r="J50" s="59"/>
      <c r="K50" s="61">
        <f>J50/61.6*100</f>
        <v>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9.899999999999999" customHeight="1" thickBot="1" x14ac:dyDescent="0.2">
      <c r="B51" s="66"/>
      <c r="C51" s="59"/>
      <c r="D51" s="59"/>
      <c r="E51" s="59"/>
      <c r="F51" s="59"/>
      <c r="G51" s="63"/>
      <c r="H51" s="63"/>
      <c r="I51" s="67">
        <v>20</v>
      </c>
      <c r="J51" s="63"/>
      <c r="K51" s="64">
        <f>J51/60*100</f>
        <v>0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3.5" thickBot="1" x14ac:dyDescent="0.2">
      <c r="B52" s="67"/>
      <c r="C52" s="63"/>
      <c r="D52" s="63"/>
      <c r="E52" s="63"/>
      <c r="F52" s="63"/>
    </row>
    <row r="53" spans="2:21" ht="12.75" x14ac:dyDescent="0.15">
      <c r="D53" s="2"/>
    </row>
    <row r="54" spans="2:21" ht="12.75" x14ac:dyDescent="0.15">
      <c r="D54" s="2"/>
    </row>
    <row r="55" spans="2:21" ht="12.75" x14ac:dyDescent="0.15">
      <c r="D55" s="2"/>
    </row>
    <row r="56" spans="2:21" ht="12.75" x14ac:dyDescent="0.15">
      <c r="D56" s="2"/>
    </row>
    <row r="57" spans="2:21" ht="12.75" x14ac:dyDescent="0.15">
      <c r="D57" s="2"/>
    </row>
    <row r="58" spans="2:21" ht="12.75" x14ac:dyDescent="0.15">
      <c r="D58" s="2"/>
    </row>
    <row r="59" spans="2:21" ht="12.75" x14ac:dyDescent="0.15">
      <c r="D59" s="2"/>
    </row>
    <row r="60" spans="2:21" ht="12.75" x14ac:dyDescent="0.15">
      <c r="D60" s="2"/>
    </row>
    <row r="61" spans="2:21" ht="12.75" x14ac:dyDescent="0.15">
      <c r="D61" s="2"/>
    </row>
    <row r="62" spans="2:21" ht="12.75" x14ac:dyDescent="0.15">
      <c r="D62" s="2"/>
    </row>
    <row r="63" spans="2:21" ht="12.75" x14ac:dyDescent="0.15">
      <c r="D63" s="2"/>
    </row>
    <row r="64" spans="2:21" ht="12.75" x14ac:dyDescent="0.15">
      <c r="D64" s="2"/>
    </row>
    <row r="65" spans="4:4" ht="12.75" x14ac:dyDescent="0.15">
      <c r="D65" s="2"/>
    </row>
    <row r="66" spans="4:4" ht="12.75" x14ac:dyDescent="0.15">
      <c r="D66" s="2"/>
    </row>
    <row r="67" spans="4:4" ht="12.75" x14ac:dyDescent="0.15">
      <c r="D67" s="2"/>
    </row>
    <row r="68" spans="4:4" ht="12.75" x14ac:dyDescent="0.15">
      <c r="D68" s="2"/>
    </row>
    <row r="69" spans="4:4" ht="12.75" x14ac:dyDescent="0.15">
      <c r="D69" s="2"/>
    </row>
    <row r="70" spans="4:4" ht="12.75" x14ac:dyDescent="0.15">
      <c r="D70" s="2"/>
    </row>
    <row r="71" spans="4:4" ht="12.75" x14ac:dyDescent="0.15">
      <c r="D71" s="2"/>
    </row>
    <row r="72" spans="4:4" ht="12.75" x14ac:dyDescent="0.15">
      <c r="D72" s="2"/>
    </row>
    <row r="73" spans="4:4" ht="12.75" x14ac:dyDescent="0.15">
      <c r="D73" s="2"/>
    </row>
    <row r="74" spans="4:4" ht="12.75" x14ac:dyDescent="0.15">
      <c r="D74" s="2"/>
    </row>
    <row r="75" spans="4:4" ht="12.75" x14ac:dyDescent="0.15">
      <c r="D75" s="2"/>
    </row>
    <row r="76" spans="4:4" ht="12.75" x14ac:dyDescent="0.15">
      <c r="D76" s="2"/>
    </row>
    <row r="77" spans="4:4" ht="12.75" x14ac:dyDescent="0.15">
      <c r="D77" s="2"/>
    </row>
    <row r="78" spans="4:4" ht="12.75" x14ac:dyDescent="0.15">
      <c r="D78" s="2"/>
    </row>
    <row r="79" spans="4:4" ht="12.75" x14ac:dyDescent="0.15">
      <c r="D79" s="2"/>
    </row>
    <row r="80" spans="4:4" ht="12.75" x14ac:dyDescent="0.15">
      <c r="D80" s="2"/>
    </row>
    <row r="81" spans="4:4" ht="12.75" x14ac:dyDescent="0.15">
      <c r="D81" s="2"/>
    </row>
    <row r="82" spans="4:4" ht="12.75" x14ac:dyDescent="0.15">
      <c r="D82" s="2"/>
    </row>
    <row r="83" spans="4:4" ht="12.75" x14ac:dyDescent="0.15">
      <c r="D83" s="2"/>
    </row>
    <row r="84" spans="4:4" ht="12.75" x14ac:dyDescent="0.15">
      <c r="D84" s="2"/>
    </row>
    <row r="85" spans="4:4" ht="12.75" x14ac:dyDescent="0.15">
      <c r="D85" s="2"/>
    </row>
    <row r="86" spans="4:4" ht="12.75" x14ac:dyDescent="0.15">
      <c r="D86" s="2"/>
    </row>
    <row r="87" spans="4:4" ht="12.75" x14ac:dyDescent="0.15">
      <c r="D87" s="2"/>
    </row>
    <row r="88" spans="4:4" ht="12.75" x14ac:dyDescent="0.15">
      <c r="D88" s="2"/>
    </row>
    <row r="89" spans="4:4" ht="12.75" x14ac:dyDescent="0.15">
      <c r="D89" s="2"/>
    </row>
    <row r="90" spans="4:4" ht="12.75" x14ac:dyDescent="0.15">
      <c r="D90" s="2"/>
    </row>
    <row r="91" spans="4:4" ht="12.75" x14ac:dyDescent="0.15">
      <c r="D91" s="2"/>
    </row>
    <row r="92" spans="4:4" ht="12.75" x14ac:dyDescent="0.15">
      <c r="D92" s="2"/>
    </row>
    <row r="93" spans="4:4" ht="12.75" x14ac:dyDescent="0.15">
      <c r="D93" s="2"/>
    </row>
    <row r="94" spans="4:4" ht="12.75" x14ac:dyDescent="0.15">
      <c r="D94" s="2"/>
    </row>
    <row r="95" spans="4:4" ht="12.75" x14ac:dyDescent="0.15">
      <c r="D95" s="2"/>
    </row>
    <row r="96" spans="4:4" ht="12.75" x14ac:dyDescent="0.15">
      <c r="D96" s="2"/>
    </row>
    <row r="97" spans="4:4" ht="12.75" x14ac:dyDescent="0.15">
      <c r="D97" s="2"/>
    </row>
    <row r="98" spans="4:4" ht="12.75" x14ac:dyDescent="0.15">
      <c r="D98" s="2"/>
    </row>
    <row r="99" spans="4:4" ht="12.75" x14ac:dyDescent="0.15">
      <c r="D99" s="2"/>
    </row>
    <row r="100" spans="4:4" ht="12.75" x14ac:dyDescent="0.15">
      <c r="D100" s="2"/>
    </row>
    <row r="101" spans="4:4" ht="12.75" x14ac:dyDescent="0.15">
      <c r="D101" s="2"/>
    </row>
    <row r="102" spans="4:4" ht="12.75" x14ac:dyDescent="0.15">
      <c r="D102" s="2"/>
    </row>
    <row r="103" spans="4:4" ht="12.75" x14ac:dyDescent="0.15">
      <c r="D103" s="2"/>
    </row>
    <row r="104" spans="4:4" ht="12.75" x14ac:dyDescent="0.15">
      <c r="D104" s="2"/>
    </row>
    <row r="105" spans="4:4" ht="12.75" x14ac:dyDescent="0.15">
      <c r="D105" s="2"/>
    </row>
    <row r="106" spans="4:4" ht="12.75" x14ac:dyDescent="0.15">
      <c r="D106" s="2"/>
    </row>
    <row r="107" spans="4:4" ht="12.75" x14ac:dyDescent="0.15">
      <c r="D107" s="2"/>
    </row>
    <row r="108" spans="4:4" ht="12.75" x14ac:dyDescent="0.15">
      <c r="D108" s="2"/>
    </row>
    <row r="109" spans="4:4" ht="12.75" x14ac:dyDescent="0.15">
      <c r="D109" s="2"/>
    </row>
    <row r="110" spans="4:4" ht="12.75" x14ac:dyDescent="0.15">
      <c r="D110" s="2"/>
    </row>
    <row r="111" spans="4:4" ht="12.75" x14ac:dyDescent="0.15">
      <c r="D111" s="2"/>
    </row>
    <row r="112" spans="4:4" ht="12.75" x14ac:dyDescent="0.15">
      <c r="D112" s="2"/>
    </row>
    <row r="113" spans="4:4" ht="12.75" x14ac:dyDescent="0.15">
      <c r="D113" s="2"/>
    </row>
    <row r="114" spans="4:4" ht="12.75" x14ac:dyDescent="0.15">
      <c r="D114" s="2"/>
    </row>
    <row r="115" spans="4:4" ht="12.75" x14ac:dyDescent="0.15">
      <c r="D115" s="2"/>
    </row>
    <row r="116" spans="4:4" ht="12.75" x14ac:dyDescent="0.15">
      <c r="D116" s="2"/>
    </row>
    <row r="117" spans="4:4" ht="12.75" x14ac:dyDescent="0.15">
      <c r="D117" s="2"/>
    </row>
    <row r="118" spans="4:4" ht="12.75" x14ac:dyDescent="0.15">
      <c r="D118" s="2"/>
    </row>
    <row r="119" spans="4:4" ht="12.75" x14ac:dyDescent="0.15">
      <c r="D119" s="2"/>
    </row>
    <row r="120" spans="4:4" ht="12.75" x14ac:dyDescent="0.15">
      <c r="D120" s="2"/>
    </row>
    <row r="121" spans="4:4" ht="12.75" x14ac:dyDescent="0.15">
      <c r="D121" s="2"/>
    </row>
    <row r="122" spans="4:4" ht="12.75" x14ac:dyDescent="0.15">
      <c r="D122" s="2"/>
    </row>
    <row r="123" spans="4:4" ht="12.75" x14ac:dyDescent="0.15">
      <c r="D123" s="2"/>
    </row>
    <row r="124" spans="4:4" ht="12.75" x14ac:dyDescent="0.15">
      <c r="D124" s="2"/>
    </row>
    <row r="125" spans="4:4" ht="12.75" x14ac:dyDescent="0.15">
      <c r="D125" s="2"/>
    </row>
    <row r="126" spans="4:4" ht="12.75" x14ac:dyDescent="0.15">
      <c r="D126" s="2"/>
    </row>
    <row r="127" spans="4:4" ht="12.75" x14ac:dyDescent="0.15">
      <c r="D127" s="2"/>
    </row>
    <row r="128" spans="4:4" ht="12.75" x14ac:dyDescent="0.15">
      <c r="D128" s="2"/>
    </row>
    <row r="129" spans="4:4" ht="12.75" x14ac:dyDescent="0.15">
      <c r="D129" s="2"/>
    </row>
    <row r="130" spans="4:4" ht="12.75" x14ac:dyDescent="0.15">
      <c r="D130" s="2"/>
    </row>
    <row r="131" spans="4:4" ht="12.75" x14ac:dyDescent="0.15">
      <c r="D131" s="2"/>
    </row>
    <row r="132" spans="4:4" ht="12.75" x14ac:dyDescent="0.15">
      <c r="D132" s="2"/>
    </row>
    <row r="133" spans="4:4" ht="12.75" x14ac:dyDescent="0.15">
      <c r="D133" s="2"/>
    </row>
    <row r="134" spans="4:4" ht="12.75" x14ac:dyDescent="0.15">
      <c r="D134" s="2"/>
    </row>
    <row r="135" spans="4:4" ht="12.75" x14ac:dyDescent="0.15">
      <c r="D135" s="2"/>
    </row>
    <row r="136" spans="4:4" ht="12.75" x14ac:dyDescent="0.15">
      <c r="D136" s="2"/>
    </row>
    <row r="137" spans="4:4" ht="12.75" x14ac:dyDescent="0.15">
      <c r="D137" s="2"/>
    </row>
    <row r="138" spans="4:4" ht="12.75" x14ac:dyDescent="0.15">
      <c r="D138" s="2"/>
    </row>
    <row r="139" spans="4:4" ht="12.75" x14ac:dyDescent="0.15">
      <c r="D139" s="2"/>
    </row>
    <row r="140" spans="4:4" ht="12.75" x14ac:dyDescent="0.15">
      <c r="D140" s="2"/>
    </row>
    <row r="141" spans="4:4" ht="12.75" x14ac:dyDescent="0.15">
      <c r="D141" s="2"/>
    </row>
    <row r="142" spans="4:4" ht="12.75" x14ac:dyDescent="0.15">
      <c r="D142" s="2"/>
    </row>
    <row r="143" spans="4:4" ht="12.75" x14ac:dyDescent="0.15">
      <c r="D143" s="2"/>
    </row>
    <row r="144" spans="4:4" ht="12.75" x14ac:dyDescent="0.15">
      <c r="D144" s="2"/>
    </row>
    <row r="145" spans="4:4" ht="12.75" x14ac:dyDescent="0.15">
      <c r="D145" s="2"/>
    </row>
    <row r="146" spans="4:4" ht="12.75" x14ac:dyDescent="0.15">
      <c r="D146" s="2"/>
    </row>
    <row r="147" spans="4:4" ht="12.75" x14ac:dyDescent="0.15">
      <c r="D147" s="2"/>
    </row>
    <row r="148" spans="4:4" ht="12.75" x14ac:dyDescent="0.15">
      <c r="D148" s="2"/>
    </row>
    <row r="149" spans="4:4" ht="12.75" x14ac:dyDescent="0.15">
      <c r="D149" s="2"/>
    </row>
    <row r="150" spans="4:4" ht="12.75" x14ac:dyDescent="0.15">
      <c r="D150" s="2"/>
    </row>
    <row r="151" spans="4:4" ht="12.75" x14ac:dyDescent="0.15">
      <c r="D151" s="2"/>
    </row>
    <row r="152" spans="4:4" ht="12.75" x14ac:dyDescent="0.15">
      <c r="D152" s="2"/>
    </row>
    <row r="153" spans="4:4" ht="12.75" x14ac:dyDescent="0.15">
      <c r="D153" s="2"/>
    </row>
    <row r="154" spans="4:4" ht="12.75" x14ac:dyDescent="0.15">
      <c r="D154" s="2"/>
    </row>
    <row r="155" spans="4:4" ht="12.75" x14ac:dyDescent="0.15">
      <c r="D155" s="2"/>
    </row>
    <row r="156" spans="4:4" ht="12.75" x14ac:dyDescent="0.15">
      <c r="D156" s="2"/>
    </row>
    <row r="157" spans="4:4" ht="12.75" x14ac:dyDescent="0.15">
      <c r="D157" s="2"/>
    </row>
    <row r="158" spans="4:4" ht="12.75" x14ac:dyDescent="0.15">
      <c r="D158" s="2"/>
    </row>
    <row r="159" spans="4:4" ht="12.75" x14ac:dyDescent="0.15">
      <c r="D159" s="2"/>
    </row>
    <row r="160" spans="4:4" ht="12.75" x14ac:dyDescent="0.15">
      <c r="D160" s="2"/>
    </row>
    <row r="161" spans="4:4" ht="12.75" x14ac:dyDescent="0.15">
      <c r="D161" s="2"/>
    </row>
    <row r="162" spans="4:4" ht="12.75" x14ac:dyDescent="0.15">
      <c r="D162" s="2"/>
    </row>
    <row r="163" spans="4:4" ht="12.75" x14ac:dyDescent="0.15">
      <c r="D163" s="2"/>
    </row>
    <row r="164" spans="4:4" ht="12.75" x14ac:dyDescent="0.15">
      <c r="D164" s="2"/>
    </row>
    <row r="165" spans="4:4" ht="12.75" x14ac:dyDescent="0.15">
      <c r="D165" s="2"/>
    </row>
    <row r="166" spans="4:4" ht="12.75" x14ac:dyDescent="0.15">
      <c r="D166" s="2"/>
    </row>
    <row r="167" spans="4:4" ht="12.75" x14ac:dyDescent="0.15">
      <c r="D167" s="2"/>
    </row>
    <row r="168" spans="4:4" ht="12.75" x14ac:dyDescent="0.15">
      <c r="D168" s="2"/>
    </row>
    <row r="169" spans="4:4" ht="12.75" x14ac:dyDescent="0.15">
      <c r="D169" s="2"/>
    </row>
    <row r="170" spans="4:4" ht="12.75" x14ac:dyDescent="0.15">
      <c r="D170" s="2"/>
    </row>
    <row r="171" spans="4:4" ht="12.75" x14ac:dyDescent="0.15">
      <c r="D171" s="2"/>
    </row>
    <row r="172" spans="4:4" ht="12.75" x14ac:dyDescent="0.15">
      <c r="D172" s="2"/>
    </row>
    <row r="173" spans="4:4" ht="12.75" x14ac:dyDescent="0.15">
      <c r="D173" s="2"/>
    </row>
    <row r="174" spans="4:4" ht="12.75" x14ac:dyDescent="0.15">
      <c r="D174" s="2"/>
    </row>
    <row r="175" spans="4:4" ht="12.75" x14ac:dyDescent="0.15">
      <c r="D175" s="2"/>
    </row>
    <row r="176" spans="4:4" ht="12.75" x14ac:dyDescent="0.15">
      <c r="D176" s="2"/>
    </row>
    <row r="177" spans="4:4" ht="12.75" x14ac:dyDescent="0.15">
      <c r="D177" s="2"/>
    </row>
    <row r="178" spans="4:4" ht="12.75" x14ac:dyDescent="0.15">
      <c r="D178" s="2"/>
    </row>
    <row r="179" spans="4:4" ht="12.75" x14ac:dyDescent="0.15">
      <c r="D179" s="2"/>
    </row>
    <row r="180" spans="4:4" ht="12.75" x14ac:dyDescent="0.15">
      <c r="D180" s="2"/>
    </row>
    <row r="181" spans="4:4" ht="12.75" x14ac:dyDescent="0.15">
      <c r="D181" s="2"/>
    </row>
    <row r="182" spans="4:4" ht="12.75" x14ac:dyDescent="0.15">
      <c r="D182" s="2"/>
    </row>
    <row r="183" spans="4:4" ht="12.75" x14ac:dyDescent="0.15">
      <c r="D183" s="2"/>
    </row>
    <row r="184" spans="4:4" ht="12.75" x14ac:dyDescent="0.15">
      <c r="D184" s="2"/>
    </row>
    <row r="185" spans="4:4" ht="12.75" x14ac:dyDescent="0.15">
      <c r="D185" s="2"/>
    </row>
    <row r="186" spans="4:4" ht="12.75" x14ac:dyDescent="0.15">
      <c r="D186" s="2"/>
    </row>
    <row r="187" spans="4:4" ht="12.75" x14ac:dyDescent="0.15">
      <c r="D187" s="2"/>
    </row>
    <row r="188" spans="4:4" ht="12.75" x14ac:dyDescent="0.15">
      <c r="D188" s="2"/>
    </row>
    <row r="189" spans="4:4" ht="12.75" x14ac:dyDescent="0.15">
      <c r="D189" s="2"/>
    </row>
    <row r="190" spans="4:4" ht="12.75" x14ac:dyDescent="0.15">
      <c r="D190" s="2"/>
    </row>
    <row r="191" spans="4:4" ht="12.75" x14ac:dyDescent="0.15">
      <c r="D191" s="2"/>
    </row>
    <row r="192" spans="4:4" ht="12.75" x14ac:dyDescent="0.15">
      <c r="D192" s="2"/>
    </row>
    <row r="193" spans="4:4" ht="12.75" x14ac:dyDescent="0.15">
      <c r="D193" s="2"/>
    </row>
    <row r="194" spans="4:4" ht="12.75" x14ac:dyDescent="0.15">
      <c r="D194" s="2"/>
    </row>
    <row r="195" spans="4:4" ht="12.75" x14ac:dyDescent="0.15">
      <c r="D195" s="2"/>
    </row>
    <row r="196" spans="4:4" ht="12.75" x14ac:dyDescent="0.15">
      <c r="D196" s="2"/>
    </row>
    <row r="197" spans="4:4" ht="12.75" x14ac:dyDescent="0.15">
      <c r="D197" s="2"/>
    </row>
    <row r="198" spans="4:4" ht="12.75" x14ac:dyDescent="0.15">
      <c r="D198" s="2"/>
    </row>
    <row r="199" spans="4:4" ht="12.75" x14ac:dyDescent="0.15">
      <c r="D199" s="2"/>
    </row>
    <row r="200" spans="4:4" ht="12.75" x14ac:dyDescent="0.15">
      <c r="D200" s="2"/>
    </row>
    <row r="201" spans="4:4" ht="12.75" x14ac:dyDescent="0.15">
      <c r="D201" s="2"/>
    </row>
    <row r="202" spans="4:4" ht="12.75" x14ac:dyDescent="0.15">
      <c r="D202" s="2"/>
    </row>
    <row r="203" spans="4:4" ht="12.75" x14ac:dyDescent="0.15">
      <c r="D203" s="2"/>
    </row>
    <row r="204" spans="4:4" ht="12.75" x14ac:dyDescent="0.15">
      <c r="D204" s="2"/>
    </row>
    <row r="205" spans="4:4" ht="12.75" x14ac:dyDescent="0.15">
      <c r="D205" s="2"/>
    </row>
    <row r="206" spans="4:4" ht="12.75" x14ac:dyDescent="0.15">
      <c r="D206" s="2"/>
    </row>
    <row r="207" spans="4:4" ht="12.75" x14ac:dyDescent="0.15">
      <c r="D207" s="2"/>
    </row>
    <row r="208" spans="4:4" ht="12.75" x14ac:dyDescent="0.15">
      <c r="D208" s="2"/>
    </row>
    <row r="209" spans="4:4" ht="12.75" x14ac:dyDescent="0.15">
      <c r="D209" s="2"/>
    </row>
    <row r="210" spans="4:4" ht="12.75" x14ac:dyDescent="0.15">
      <c r="D210" s="2"/>
    </row>
    <row r="211" spans="4:4" ht="12.75" x14ac:dyDescent="0.15">
      <c r="D211" s="2"/>
    </row>
    <row r="212" spans="4:4" ht="12.75" x14ac:dyDescent="0.15">
      <c r="D212" s="2"/>
    </row>
    <row r="213" spans="4:4" ht="12.75" x14ac:dyDescent="0.15">
      <c r="D213" s="2"/>
    </row>
    <row r="214" spans="4:4" ht="12.75" x14ac:dyDescent="0.15">
      <c r="D214" s="2"/>
    </row>
    <row r="215" spans="4:4" ht="12.75" x14ac:dyDescent="0.15">
      <c r="D215" s="2"/>
    </row>
    <row r="216" spans="4:4" ht="12.75" x14ac:dyDescent="0.15">
      <c r="D216" s="2"/>
    </row>
    <row r="217" spans="4:4" ht="12.75" x14ac:dyDescent="0.15">
      <c r="D217" s="2"/>
    </row>
    <row r="218" spans="4:4" ht="12.75" x14ac:dyDescent="0.15">
      <c r="D218" s="2"/>
    </row>
    <row r="219" spans="4:4" ht="12.75" x14ac:dyDescent="0.15">
      <c r="D219" s="2"/>
    </row>
    <row r="220" spans="4:4" ht="12.75" x14ac:dyDescent="0.15">
      <c r="D220" s="2"/>
    </row>
    <row r="221" spans="4:4" ht="12.75" x14ac:dyDescent="0.15">
      <c r="D221" s="2"/>
    </row>
    <row r="222" spans="4:4" ht="12.75" x14ac:dyDescent="0.15">
      <c r="D222" s="2"/>
    </row>
    <row r="223" spans="4:4" ht="12.75" x14ac:dyDescent="0.15">
      <c r="D223" s="2"/>
    </row>
    <row r="224" spans="4:4" ht="12.75" x14ac:dyDescent="0.15">
      <c r="D224" s="2"/>
    </row>
    <row r="225" spans="4:4" ht="12.75" x14ac:dyDescent="0.15">
      <c r="D225" s="2"/>
    </row>
    <row r="226" spans="4:4" ht="12.75" x14ac:dyDescent="0.15">
      <c r="D226" s="2"/>
    </row>
    <row r="227" spans="4:4" ht="12.75" x14ac:dyDescent="0.15">
      <c r="D227" s="2"/>
    </row>
    <row r="228" spans="4:4" ht="12.75" x14ac:dyDescent="0.15">
      <c r="D228" s="2"/>
    </row>
    <row r="229" spans="4:4" ht="12.75" x14ac:dyDescent="0.15">
      <c r="D229" s="2"/>
    </row>
    <row r="230" spans="4:4" ht="12.75" x14ac:dyDescent="0.15">
      <c r="D230" s="2"/>
    </row>
    <row r="231" spans="4:4" ht="12.75" x14ac:dyDescent="0.15">
      <c r="D231" s="2"/>
    </row>
    <row r="232" spans="4:4" ht="12.75" x14ac:dyDescent="0.15">
      <c r="D232" s="2"/>
    </row>
    <row r="233" spans="4:4" ht="12.75" x14ac:dyDescent="0.15">
      <c r="D233" s="2"/>
    </row>
    <row r="234" spans="4:4" ht="12.75" x14ac:dyDescent="0.15">
      <c r="D234" s="2"/>
    </row>
    <row r="235" spans="4:4" ht="12.75" x14ac:dyDescent="0.15">
      <c r="D235" s="2"/>
    </row>
    <row r="236" spans="4:4" ht="12.75" x14ac:dyDescent="0.15">
      <c r="D236" s="2"/>
    </row>
    <row r="237" spans="4:4" ht="12.75" x14ac:dyDescent="0.15">
      <c r="D237" s="2"/>
    </row>
    <row r="238" spans="4:4" ht="12.75" x14ac:dyDescent="0.15">
      <c r="D238" s="2"/>
    </row>
    <row r="239" spans="4:4" ht="12.75" x14ac:dyDescent="0.15">
      <c r="D239" s="2"/>
    </row>
    <row r="240" spans="4:4" ht="12.75" x14ac:dyDescent="0.15">
      <c r="D240" s="2"/>
    </row>
    <row r="241" spans="4:4" ht="12.75" x14ac:dyDescent="0.15">
      <c r="D241" s="2"/>
    </row>
    <row r="242" spans="4:4" ht="12.75" x14ac:dyDescent="0.15">
      <c r="D242" s="2"/>
    </row>
    <row r="243" spans="4:4" ht="12.75" x14ac:dyDescent="0.15">
      <c r="D243" s="2"/>
    </row>
    <row r="244" spans="4:4" ht="12.75" x14ac:dyDescent="0.15">
      <c r="D244" s="2"/>
    </row>
    <row r="245" spans="4:4" ht="12.75" x14ac:dyDescent="0.15">
      <c r="D245" s="2"/>
    </row>
    <row r="246" spans="4:4" ht="12.75" x14ac:dyDescent="0.15">
      <c r="D246" s="2"/>
    </row>
    <row r="247" spans="4:4" ht="12.75" x14ac:dyDescent="0.15">
      <c r="D247" s="2"/>
    </row>
    <row r="248" spans="4:4" ht="12.75" x14ac:dyDescent="0.15">
      <c r="D248" s="2"/>
    </row>
    <row r="249" spans="4:4" ht="12.75" x14ac:dyDescent="0.15">
      <c r="D249" s="2"/>
    </row>
    <row r="250" spans="4:4" ht="12.75" x14ac:dyDescent="0.15">
      <c r="D250" s="2"/>
    </row>
    <row r="251" spans="4:4" ht="12.75" x14ac:dyDescent="0.15">
      <c r="D251" s="2"/>
    </row>
    <row r="252" spans="4:4" ht="12.75" x14ac:dyDescent="0.15">
      <c r="D252" s="2"/>
    </row>
    <row r="253" spans="4:4" ht="12.75" x14ac:dyDescent="0.15">
      <c r="D253" s="2"/>
    </row>
    <row r="254" spans="4:4" ht="12.75" x14ac:dyDescent="0.15">
      <c r="D254" s="2"/>
    </row>
    <row r="255" spans="4:4" ht="12.75" x14ac:dyDescent="0.15">
      <c r="D255" s="2"/>
    </row>
    <row r="256" spans="4:4" ht="12.75" x14ac:dyDescent="0.15">
      <c r="D256" s="2"/>
    </row>
    <row r="257" spans="4:4" ht="12.75" x14ac:dyDescent="0.15">
      <c r="D257" s="2"/>
    </row>
    <row r="258" spans="4:4" ht="12.75" x14ac:dyDescent="0.15">
      <c r="D258" s="2"/>
    </row>
    <row r="259" spans="4:4" ht="12.75" x14ac:dyDescent="0.15">
      <c r="D259" s="2"/>
    </row>
    <row r="260" spans="4:4" ht="12.75" x14ac:dyDescent="0.15">
      <c r="D260" s="2"/>
    </row>
    <row r="261" spans="4:4" ht="12.75" x14ac:dyDescent="0.15">
      <c r="D261" s="2"/>
    </row>
    <row r="262" spans="4:4" ht="12.75" x14ac:dyDescent="0.15">
      <c r="D262" s="2"/>
    </row>
    <row r="263" spans="4:4" ht="12.75" x14ac:dyDescent="0.15">
      <c r="D263" s="2"/>
    </row>
    <row r="264" spans="4:4" ht="12.75" x14ac:dyDescent="0.15">
      <c r="D264" s="2"/>
    </row>
    <row r="265" spans="4:4" ht="12.75" x14ac:dyDescent="0.15">
      <c r="D265" s="2"/>
    </row>
    <row r="266" spans="4:4" ht="12.75" x14ac:dyDescent="0.15">
      <c r="D266" s="2"/>
    </row>
    <row r="267" spans="4:4" ht="12.75" x14ac:dyDescent="0.15">
      <c r="D267" s="2"/>
    </row>
    <row r="268" spans="4:4" ht="12.75" x14ac:dyDescent="0.15">
      <c r="D268" s="2"/>
    </row>
    <row r="269" spans="4:4" ht="12.75" x14ac:dyDescent="0.15">
      <c r="D269" s="2"/>
    </row>
    <row r="270" spans="4:4" ht="12.75" x14ac:dyDescent="0.15">
      <c r="D270" s="2"/>
    </row>
    <row r="271" spans="4:4" ht="12.75" x14ac:dyDescent="0.15">
      <c r="D271" s="2"/>
    </row>
    <row r="272" spans="4:4" ht="12.75" x14ac:dyDescent="0.15">
      <c r="D272" s="2"/>
    </row>
    <row r="273" spans="4:4" ht="12.75" x14ac:dyDescent="0.15">
      <c r="D273" s="2"/>
    </row>
    <row r="274" spans="4:4" ht="12.75" x14ac:dyDescent="0.15">
      <c r="D274" s="2"/>
    </row>
    <row r="275" spans="4:4" ht="12.75" x14ac:dyDescent="0.15">
      <c r="D275" s="2"/>
    </row>
    <row r="276" spans="4:4" ht="12.75" x14ac:dyDescent="0.15">
      <c r="D276" s="2"/>
    </row>
    <row r="277" spans="4:4" ht="12.75" x14ac:dyDescent="0.15">
      <c r="D277" s="2"/>
    </row>
    <row r="278" spans="4:4" ht="12.75" x14ac:dyDescent="0.15">
      <c r="D278" s="2"/>
    </row>
    <row r="279" spans="4:4" ht="12.75" x14ac:dyDescent="0.15">
      <c r="D279" s="2"/>
    </row>
    <row r="280" spans="4:4" ht="12.75" x14ac:dyDescent="0.15">
      <c r="D280" s="2"/>
    </row>
    <row r="281" spans="4:4" ht="12.75" x14ac:dyDescent="0.15">
      <c r="D281" s="2"/>
    </row>
    <row r="282" spans="4:4" ht="12.75" x14ac:dyDescent="0.15">
      <c r="D282" s="2"/>
    </row>
    <row r="283" spans="4:4" ht="12.75" x14ac:dyDescent="0.15">
      <c r="D283" s="2"/>
    </row>
    <row r="284" spans="4:4" ht="12.75" x14ac:dyDescent="0.15">
      <c r="D284" s="2"/>
    </row>
    <row r="285" spans="4:4" ht="12.75" x14ac:dyDescent="0.15">
      <c r="D285" s="2"/>
    </row>
    <row r="286" spans="4:4" ht="12.75" x14ac:dyDescent="0.15">
      <c r="D286" s="2"/>
    </row>
    <row r="287" spans="4:4" ht="12.75" x14ac:dyDescent="0.15">
      <c r="D287" s="2"/>
    </row>
    <row r="288" spans="4:4" ht="12.75" x14ac:dyDescent="0.15">
      <c r="D288" s="2"/>
    </row>
    <row r="289" spans="4:4" ht="12.75" x14ac:dyDescent="0.15">
      <c r="D289" s="2"/>
    </row>
    <row r="290" spans="4:4" ht="12.75" x14ac:dyDescent="0.15">
      <c r="D290" s="2"/>
    </row>
    <row r="291" spans="4:4" ht="12.75" x14ac:dyDescent="0.15">
      <c r="D291" s="2"/>
    </row>
    <row r="292" spans="4:4" ht="12.75" x14ac:dyDescent="0.15">
      <c r="D292" s="2"/>
    </row>
    <row r="293" spans="4:4" ht="12.75" x14ac:dyDescent="0.15">
      <c r="D293" s="2"/>
    </row>
    <row r="294" spans="4:4" ht="12.75" x14ac:dyDescent="0.15">
      <c r="D294" s="2"/>
    </row>
    <row r="295" spans="4:4" ht="12.75" x14ac:dyDescent="0.15">
      <c r="D295" s="2"/>
    </row>
    <row r="296" spans="4:4" ht="12.75" x14ac:dyDescent="0.15">
      <c r="D296" s="2"/>
    </row>
    <row r="297" spans="4:4" ht="12.75" x14ac:dyDescent="0.15">
      <c r="D297" s="2"/>
    </row>
    <row r="298" spans="4:4" ht="12.75" x14ac:dyDescent="0.15">
      <c r="D298" s="2"/>
    </row>
    <row r="299" spans="4:4" ht="12.75" x14ac:dyDescent="0.15">
      <c r="D299" s="2"/>
    </row>
    <row r="300" spans="4:4" ht="12.75" x14ac:dyDescent="0.15">
      <c r="D300" s="2"/>
    </row>
    <row r="301" spans="4:4" ht="12.75" x14ac:dyDescent="0.15">
      <c r="D301" s="2"/>
    </row>
    <row r="302" spans="4:4" ht="12.75" x14ac:dyDescent="0.15">
      <c r="D302" s="2"/>
    </row>
    <row r="303" spans="4:4" ht="12.75" x14ac:dyDescent="0.15">
      <c r="D303" s="2"/>
    </row>
    <row r="304" spans="4:4" ht="12.75" x14ac:dyDescent="0.15">
      <c r="D304" s="2"/>
    </row>
    <row r="305" spans="4:4" ht="12.75" x14ac:dyDescent="0.15">
      <c r="D305" s="2"/>
    </row>
    <row r="306" spans="4:4" ht="12.75" x14ac:dyDescent="0.15">
      <c r="D306" s="2"/>
    </row>
    <row r="307" spans="4:4" ht="12.75" x14ac:dyDescent="0.15">
      <c r="D307" s="2"/>
    </row>
    <row r="308" spans="4:4" ht="12.75" x14ac:dyDescent="0.15">
      <c r="D308" s="2"/>
    </row>
    <row r="309" spans="4:4" ht="12.75" x14ac:dyDescent="0.15">
      <c r="D309" s="2"/>
    </row>
    <row r="310" spans="4:4" ht="12.75" x14ac:dyDescent="0.15">
      <c r="D310" s="2"/>
    </row>
    <row r="311" spans="4:4" ht="12.75" x14ac:dyDescent="0.15">
      <c r="D311" s="2"/>
    </row>
    <row r="312" spans="4:4" ht="12.75" x14ac:dyDescent="0.15">
      <c r="D312" s="2"/>
    </row>
    <row r="313" spans="4:4" ht="12.75" x14ac:dyDescent="0.15">
      <c r="D313" s="2"/>
    </row>
    <row r="314" spans="4:4" ht="12.75" x14ac:dyDescent="0.15">
      <c r="D314" s="2"/>
    </row>
    <row r="315" spans="4:4" ht="12.75" x14ac:dyDescent="0.15">
      <c r="D315" s="2"/>
    </row>
    <row r="316" spans="4:4" ht="12.75" x14ac:dyDescent="0.15">
      <c r="D316" s="2"/>
    </row>
    <row r="317" spans="4:4" ht="12.75" x14ac:dyDescent="0.15">
      <c r="D317" s="2"/>
    </row>
    <row r="318" spans="4:4" ht="12.75" x14ac:dyDescent="0.15">
      <c r="D318" s="2"/>
    </row>
    <row r="319" spans="4:4" ht="12.75" x14ac:dyDescent="0.15">
      <c r="D319" s="2"/>
    </row>
    <row r="320" spans="4:4" ht="12.75" x14ac:dyDescent="0.15">
      <c r="D320" s="2"/>
    </row>
    <row r="321" spans="4:4" ht="12.75" x14ac:dyDescent="0.15">
      <c r="D321" s="2"/>
    </row>
    <row r="322" spans="4:4" ht="12.75" x14ac:dyDescent="0.15">
      <c r="D322" s="2"/>
    </row>
    <row r="323" spans="4:4" ht="12.75" x14ac:dyDescent="0.15">
      <c r="D323" s="2"/>
    </row>
    <row r="324" spans="4:4" ht="12.75" x14ac:dyDescent="0.15">
      <c r="D324" s="2"/>
    </row>
    <row r="325" spans="4:4" ht="12.75" x14ac:dyDescent="0.15">
      <c r="D325" s="2"/>
    </row>
    <row r="326" spans="4:4" ht="12.75" x14ac:dyDescent="0.15">
      <c r="D326" s="2"/>
    </row>
    <row r="327" spans="4:4" ht="12.75" x14ac:dyDescent="0.15">
      <c r="D327" s="2"/>
    </row>
    <row r="328" spans="4:4" ht="12.75" x14ac:dyDescent="0.15">
      <c r="D328" s="2"/>
    </row>
    <row r="329" spans="4:4" ht="12.75" x14ac:dyDescent="0.15">
      <c r="D329" s="2"/>
    </row>
    <row r="330" spans="4:4" ht="12.75" x14ac:dyDescent="0.15">
      <c r="D330" s="2"/>
    </row>
    <row r="331" spans="4:4" ht="12.75" x14ac:dyDescent="0.15">
      <c r="D331" s="2"/>
    </row>
    <row r="332" spans="4:4" ht="12.75" x14ac:dyDescent="0.15">
      <c r="D332" s="2"/>
    </row>
    <row r="333" spans="4:4" ht="12.75" x14ac:dyDescent="0.15">
      <c r="D333" s="2"/>
    </row>
    <row r="334" spans="4:4" ht="12.75" x14ac:dyDescent="0.15">
      <c r="D334" s="2"/>
    </row>
    <row r="335" spans="4:4" ht="12.75" x14ac:dyDescent="0.15">
      <c r="D335" s="2"/>
    </row>
    <row r="336" spans="4:4" ht="12.75" x14ac:dyDescent="0.15">
      <c r="D336" s="2"/>
    </row>
    <row r="337" spans="4:4" ht="12.75" x14ac:dyDescent="0.15">
      <c r="D337" s="2"/>
    </row>
    <row r="338" spans="4:4" ht="12.75" x14ac:dyDescent="0.15">
      <c r="D338" s="2"/>
    </row>
    <row r="339" spans="4:4" ht="12.75" x14ac:dyDescent="0.15">
      <c r="D339" s="2"/>
    </row>
    <row r="340" spans="4:4" ht="12.75" x14ac:dyDescent="0.15">
      <c r="D340" s="2"/>
    </row>
    <row r="341" spans="4:4" ht="12.75" x14ac:dyDescent="0.15">
      <c r="D341" s="2"/>
    </row>
    <row r="342" spans="4:4" ht="12.75" x14ac:dyDescent="0.15">
      <c r="D342" s="2"/>
    </row>
    <row r="343" spans="4:4" ht="12.75" x14ac:dyDescent="0.15">
      <c r="D343" s="2"/>
    </row>
    <row r="344" spans="4:4" ht="12.75" x14ac:dyDescent="0.15">
      <c r="D344" s="2"/>
    </row>
    <row r="345" spans="4:4" ht="12.75" x14ac:dyDescent="0.15">
      <c r="D345" s="2"/>
    </row>
    <row r="346" spans="4:4" ht="12.75" x14ac:dyDescent="0.15">
      <c r="D346" s="2"/>
    </row>
    <row r="347" spans="4:4" ht="12.75" x14ac:dyDescent="0.15">
      <c r="D347" s="2"/>
    </row>
    <row r="348" spans="4:4" ht="12.75" x14ac:dyDescent="0.15">
      <c r="D348" s="2"/>
    </row>
    <row r="349" spans="4:4" ht="12.75" x14ac:dyDescent="0.15">
      <c r="D349" s="2"/>
    </row>
    <row r="350" spans="4:4" ht="12.75" x14ac:dyDescent="0.15">
      <c r="D350" s="2"/>
    </row>
    <row r="351" spans="4:4" ht="12.75" x14ac:dyDescent="0.15">
      <c r="D351" s="2"/>
    </row>
    <row r="352" spans="4:4" ht="12.75" x14ac:dyDescent="0.15">
      <c r="D352" s="2"/>
    </row>
    <row r="353" spans="4:4" ht="12.75" x14ac:dyDescent="0.15">
      <c r="D353" s="2"/>
    </row>
    <row r="354" spans="4:4" ht="12.75" x14ac:dyDescent="0.15">
      <c r="D354" s="2"/>
    </row>
    <row r="355" spans="4:4" ht="12.75" x14ac:dyDescent="0.15">
      <c r="D355" s="2"/>
    </row>
    <row r="356" spans="4:4" ht="12.75" x14ac:dyDescent="0.15">
      <c r="D356" s="2"/>
    </row>
    <row r="357" spans="4:4" ht="12.75" x14ac:dyDescent="0.15">
      <c r="D357" s="2"/>
    </row>
    <row r="358" spans="4:4" ht="12.75" x14ac:dyDescent="0.15">
      <c r="D358" s="2"/>
    </row>
    <row r="359" spans="4:4" ht="12.75" x14ac:dyDescent="0.15">
      <c r="D359" s="2"/>
    </row>
    <row r="360" spans="4:4" ht="12.75" x14ac:dyDescent="0.15">
      <c r="D360" s="2"/>
    </row>
    <row r="361" spans="4:4" ht="12.75" x14ac:dyDescent="0.15">
      <c r="D361" s="2"/>
    </row>
    <row r="362" spans="4:4" ht="12.75" x14ac:dyDescent="0.15">
      <c r="D362" s="2"/>
    </row>
    <row r="363" spans="4:4" ht="12.75" x14ac:dyDescent="0.15">
      <c r="D363" s="2"/>
    </row>
    <row r="364" spans="4:4" ht="12.75" x14ac:dyDescent="0.15">
      <c r="D364" s="2"/>
    </row>
    <row r="365" spans="4:4" ht="12.75" x14ac:dyDescent="0.15">
      <c r="D365" s="2"/>
    </row>
    <row r="366" spans="4:4" ht="12.75" x14ac:dyDescent="0.15">
      <c r="D366" s="2"/>
    </row>
    <row r="367" spans="4:4" ht="12.75" x14ac:dyDescent="0.15">
      <c r="D367" s="2"/>
    </row>
    <row r="368" spans="4:4" ht="12.75" x14ac:dyDescent="0.15">
      <c r="D368" s="2"/>
    </row>
    <row r="369" spans="4:4" ht="12.75" x14ac:dyDescent="0.15">
      <c r="D369" s="2"/>
    </row>
    <row r="370" spans="4:4" ht="12.75" x14ac:dyDescent="0.15">
      <c r="D370" s="2"/>
    </row>
    <row r="371" spans="4:4" ht="12.75" x14ac:dyDescent="0.15">
      <c r="D371" s="2"/>
    </row>
    <row r="372" spans="4:4" ht="12.75" x14ac:dyDescent="0.15">
      <c r="D372" s="2"/>
    </row>
    <row r="373" spans="4:4" ht="12.75" x14ac:dyDescent="0.15">
      <c r="D373" s="2"/>
    </row>
    <row r="374" spans="4:4" ht="12.75" x14ac:dyDescent="0.15">
      <c r="D374" s="2"/>
    </row>
    <row r="375" spans="4:4" ht="12.75" x14ac:dyDescent="0.15">
      <c r="D375" s="2"/>
    </row>
    <row r="376" spans="4:4" ht="12.75" x14ac:dyDescent="0.15">
      <c r="D376" s="2"/>
    </row>
    <row r="377" spans="4:4" ht="12.75" x14ac:dyDescent="0.15">
      <c r="D377" s="2"/>
    </row>
    <row r="378" spans="4:4" ht="12.75" x14ac:dyDescent="0.15">
      <c r="D378" s="2"/>
    </row>
    <row r="379" spans="4:4" ht="12.75" x14ac:dyDescent="0.15">
      <c r="D379" s="2"/>
    </row>
    <row r="380" spans="4:4" ht="12.75" x14ac:dyDescent="0.15">
      <c r="D380" s="2"/>
    </row>
    <row r="381" spans="4:4" ht="12.75" x14ac:dyDescent="0.15">
      <c r="D381" s="2"/>
    </row>
    <row r="382" spans="4:4" ht="12.75" x14ac:dyDescent="0.15">
      <c r="D382" s="2"/>
    </row>
    <row r="383" spans="4:4" ht="12.75" x14ac:dyDescent="0.15">
      <c r="D383" s="2"/>
    </row>
    <row r="384" spans="4:4" ht="12.75" x14ac:dyDescent="0.15">
      <c r="D384" s="2"/>
    </row>
    <row r="385" spans="4:4" ht="12.75" x14ac:dyDescent="0.15">
      <c r="D385" s="2"/>
    </row>
    <row r="386" spans="4:4" ht="12.75" x14ac:dyDescent="0.15">
      <c r="D386" s="2"/>
    </row>
    <row r="387" spans="4:4" ht="12.75" x14ac:dyDescent="0.15">
      <c r="D387" s="2"/>
    </row>
    <row r="388" spans="4:4" ht="12.75" x14ac:dyDescent="0.15">
      <c r="D388" s="2"/>
    </row>
    <row r="389" spans="4:4" ht="12.75" x14ac:dyDescent="0.15">
      <c r="D389" s="2"/>
    </row>
    <row r="390" spans="4:4" ht="12.75" x14ac:dyDescent="0.15">
      <c r="D390" s="2"/>
    </row>
    <row r="391" spans="4:4" ht="12.75" x14ac:dyDescent="0.15">
      <c r="D391" s="2"/>
    </row>
    <row r="392" spans="4:4" ht="12.75" x14ac:dyDescent="0.15">
      <c r="D392" s="2"/>
    </row>
    <row r="393" spans="4:4" ht="12.75" x14ac:dyDescent="0.15">
      <c r="D393" s="2"/>
    </row>
    <row r="394" spans="4:4" ht="12.75" x14ac:dyDescent="0.15">
      <c r="D394" s="2"/>
    </row>
    <row r="395" spans="4:4" ht="12.75" x14ac:dyDescent="0.15">
      <c r="D395" s="2"/>
    </row>
    <row r="396" spans="4:4" ht="12.75" x14ac:dyDescent="0.15">
      <c r="D396" s="2"/>
    </row>
    <row r="397" spans="4:4" ht="12.75" x14ac:dyDescent="0.15">
      <c r="D397" s="2"/>
    </row>
    <row r="398" spans="4:4" ht="12.75" x14ac:dyDescent="0.15">
      <c r="D398" s="2"/>
    </row>
    <row r="399" spans="4:4" ht="12.75" x14ac:dyDescent="0.15">
      <c r="D399" s="2"/>
    </row>
    <row r="400" spans="4:4" ht="12.75" x14ac:dyDescent="0.15">
      <c r="D400" s="2"/>
    </row>
    <row r="401" spans="4:4" ht="12.75" x14ac:dyDescent="0.15">
      <c r="D401" s="2"/>
    </row>
    <row r="402" spans="4:4" ht="12.75" x14ac:dyDescent="0.15">
      <c r="D402" s="2"/>
    </row>
    <row r="403" spans="4:4" ht="12.75" x14ac:dyDescent="0.15">
      <c r="D403" s="2"/>
    </row>
    <row r="404" spans="4:4" ht="12.75" x14ac:dyDescent="0.15">
      <c r="D404" s="2"/>
    </row>
    <row r="405" spans="4:4" ht="12.75" x14ac:dyDescent="0.15">
      <c r="D405" s="2"/>
    </row>
    <row r="406" spans="4:4" ht="12.75" x14ac:dyDescent="0.15">
      <c r="D406" s="2"/>
    </row>
    <row r="407" spans="4:4" ht="12.75" x14ac:dyDescent="0.15">
      <c r="D407" s="2"/>
    </row>
    <row r="408" spans="4:4" ht="12.75" x14ac:dyDescent="0.15">
      <c r="D408" s="2"/>
    </row>
    <row r="409" spans="4:4" ht="12.75" x14ac:dyDescent="0.15">
      <c r="D409" s="2"/>
    </row>
    <row r="410" spans="4:4" ht="12.75" x14ac:dyDescent="0.15">
      <c r="D410" s="2"/>
    </row>
    <row r="411" spans="4:4" ht="12.75" x14ac:dyDescent="0.15">
      <c r="D411" s="2"/>
    </row>
    <row r="412" spans="4:4" ht="12.75" x14ac:dyDescent="0.15">
      <c r="D412" s="2"/>
    </row>
    <row r="413" spans="4:4" ht="12.75" x14ac:dyDescent="0.15">
      <c r="D413" s="2"/>
    </row>
    <row r="414" spans="4:4" ht="12.75" x14ac:dyDescent="0.15">
      <c r="D414" s="2"/>
    </row>
    <row r="415" spans="4:4" ht="12.75" x14ac:dyDescent="0.15">
      <c r="D415" s="2"/>
    </row>
    <row r="416" spans="4:4" ht="12.75" x14ac:dyDescent="0.15">
      <c r="D416" s="2"/>
    </row>
    <row r="417" spans="4:4" ht="12.75" x14ac:dyDescent="0.15">
      <c r="D417" s="2"/>
    </row>
    <row r="418" spans="4:4" ht="12.75" x14ac:dyDescent="0.15">
      <c r="D418" s="2"/>
    </row>
    <row r="419" spans="4:4" ht="12.75" x14ac:dyDescent="0.15">
      <c r="D419" s="2"/>
    </row>
    <row r="420" spans="4:4" ht="12.75" x14ac:dyDescent="0.15">
      <c r="D420" s="2"/>
    </row>
    <row r="421" spans="4:4" ht="12.75" x14ac:dyDescent="0.15">
      <c r="D421" s="2"/>
    </row>
    <row r="422" spans="4:4" ht="12.75" x14ac:dyDescent="0.15">
      <c r="D422" s="2"/>
    </row>
    <row r="423" spans="4:4" ht="12.75" x14ac:dyDescent="0.15">
      <c r="D423" s="2"/>
    </row>
    <row r="424" spans="4:4" ht="12.75" x14ac:dyDescent="0.15">
      <c r="D424" s="2"/>
    </row>
    <row r="425" spans="4:4" ht="12.75" x14ac:dyDescent="0.15">
      <c r="D425" s="2"/>
    </row>
    <row r="426" spans="4:4" ht="12.75" x14ac:dyDescent="0.15">
      <c r="D426" s="2"/>
    </row>
    <row r="427" spans="4:4" ht="12.75" x14ac:dyDescent="0.15">
      <c r="D427" s="2"/>
    </row>
    <row r="428" spans="4:4" ht="12.75" x14ac:dyDescent="0.15">
      <c r="D428" s="2"/>
    </row>
    <row r="429" spans="4:4" ht="12.75" x14ac:dyDescent="0.15">
      <c r="D429" s="2"/>
    </row>
    <row r="430" spans="4:4" ht="12.75" x14ac:dyDescent="0.15">
      <c r="D430" s="2"/>
    </row>
    <row r="431" spans="4:4" ht="12.75" x14ac:dyDescent="0.15">
      <c r="D431" s="2"/>
    </row>
    <row r="432" spans="4:4" ht="12.75" x14ac:dyDescent="0.15">
      <c r="D432" s="2"/>
    </row>
    <row r="433" spans="4:4" ht="12.75" x14ac:dyDescent="0.15">
      <c r="D433" s="2"/>
    </row>
    <row r="434" spans="4:4" ht="12.75" x14ac:dyDescent="0.15">
      <c r="D434" s="2"/>
    </row>
    <row r="435" spans="4:4" ht="12.75" x14ac:dyDescent="0.15">
      <c r="D435" s="2"/>
    </row>
    <row r="436" spans="4:4" ht="12.75" x14ac:dyDescent="0.15">
      <c r="D436" s="2"/>
    </row>
    <row r="437" spans="4:4" ht="12.75" x14ac:dyDescent="0.15">
      <c r="D437" s="2"/>
    </row>
    <row r="438" spans="4:4" ht="12.75" x14ac:dyDescent="0.15">
      <c r="D438" s="2"/>
    </row>
    <row r="439" spans="4:4" ht="12.75" x14ac:dyDescent="0.15">
      <c r="D439" s="2"/>
    </row>
    <row r="440" spans="4:4" ht="12.75" x14ac:dyDescent="0.15">
      <c r="D440" s="2"/>
    </row>
    <row r="441" spans="4:4" ht="12.75" x14ac:dyDescent="0.15">
      <c r="D441" s="2"/>
    </row>
    <row r="442" spans="4:4" ht="12.75" x14ac:dyDescent="0.15">
      <c r="D442" s="2"/>
    </row>
    <row r="443" spans="4:4" ht="12.75" x14ac:dyDescent="0.15">
      <c r="D443" s="2"/>
    </row>
    <row r="444" spans="4:4" ht="12.75" x14ac:dyDescent="0.15">
      <c r="D444" s="2"/>
    </row>
    <row r="445" spans="4:4" ht="12.75" x14ac:dyDescent="0.15">
      <c r="D445" s="2"/>
    </row>
    <row r="446" spans="4:4" ht="12.75" x14ac:dyDescent="0.15">
      <c r="D446" s="2"/>
    </row>
    <row r="447" spans="4:4" ht="12.75" x14ac:dyDescent="0.15">
      <c r="D447" s="2"/>
    </row>
    <row r="448" spans="4:4" ht="12.75" x14ac:dyDescent="0.15">
      <c r="D448" s="2"/>
    </row>
    <row r="449" spans="4:4" ht="12.75" x14ac:dyDescent="0.15">
      <c r="D449" s="2"/>
    </row>
    <row r="450" spans="4:4" ht="12.75" x14ac:dyDescent="0.15">
      <c r="D450" s="2"/>
    </row>
    <row r="451" spans="4:4" ht="12.75" x14ac:dyDescent="0.15">
      <c r="D451" s="2"/>
    </row>
    <row r="452" spans="4:4" ht="12.75" x14ac:dyDescent="0.15">
      <c r="D452" s="2"/>
    </row>
    <row r="453" spans="4:4" ht="12.75" x14ac:dyDescent="0.15">
      <c r="D453" s="2"/>
    </row>
    <row r="454" spans="4:4" ht="12.75" x14ac:dyDescent="0.15">
      <c r="D454" s="2"/>
    </row>
    <row r="455" spans="4:4" ht="12.75" x14ac:dyDescent="0.15">
      <c r="D455" s="2"/>
    </row>
    <row r="456" spans="4:4" ht="12.75" x14ac:dyDescent="0.15">
      <c r="D456" s="2"/>
    </row>
    <row r="457" spans="4:4" ht="12.75" x14ac:dyDescent="0.15">
      <c r="D457" s="2"/>
    </row>
    <row r="458" spans="4:4" ht="12.75" x14ac:dyDescent="0.15">
      <c r="D458" s="2"/>
    </row>
    <row r="459" spans="4:4" ht="12.75" x14ac:dyDescent="0.15">
      <c r="D459" s="2"/>
    </row>
    <row r="460" spans="4:4" ht="12.75" x14ac:dyDescent="0.15">
      <c r="D460" s="2"/>
    </row>
    <row r="461" spans="4:4" ht="12.75" x14ac:dyDescent="0.15">
      <c r="D461" s="2"/>
    </row>
    <row r="462" spans="4:4" ht="12.75" x14ac:dyDescent="0.15">
      <c r="D462" s="2"/>
    </row>
    <row r="463" spans="4:4" ht="12.75" x14ac:dyDescent="0.15">
      <c r="D463" s="2"/>
    </row>
    <row r="464" spans="4:4" ht="12.75" x14ac:dyDescent="0.15">
      <c r="D464" s="2"/>
    </row>
    <row r="465" spans="4:4" ht="12.75" x14ac:dyDescent="0.15">
      <c r="D465" s="2"/>
    </row>
    <row r="466" spans="4:4" ht="12.75" x14ac:dyDescent="0.15">
      <c r="D466" s="2"/>
    </row>
    <row r="467" spans="4:4" ht="12.75" x14ac:dyDescent="0.15">
      <c r="D467" s="2"/>
    </row>
    <row r="468" spans="4:4" ht="12.75" x14ac:dyDescent="0.15">
      <c r="D468" s="2"/>
    </row>
    <row r="469" spans="4:4" ht="12.75" x14ac:dyDescent="0.15">
      <c r="D469" s="2"/>
    </row>
    <row r="470" spans="4:4" ht="12.75" x14ac:dyDescent="0.15">
      <c r="D470" s="2"/>
    </row>
    <row r="471" spans="4:4" ht="12.75" x14ac:dyDescent="0.15">
      <c r="D471" s="2"/>
    </row>
    <row r="472" spans="4:4" ht="12.75" x14ac:dyDescent="0.15">
      <c r="D472" s="2"/>
    </row>
    <row r="473" spans="4:4" ht="12.75" x14ac:dyDescent="0.15">
      <c r="D473" s="2"/>
    </row>
    <row r="474" spans="4:4" ht="12.75" x14ac:dyDescent="0.15">
      <c r="D474" s="2"/>
    </row>
    <row r="475" spans="4:4" ht="12.75" x14ac:dyDescent="0.15">
      <c r="D475" s="2"/>
    </row>
    <row r="476" spans="4:4" ht="12.75" x14ac:dyDescent="0.15">
      <c r="D476" s="2"/>
    </row>
    <row r="477" spans="4:4" ht="12.75" x14ac:dyDescent="0.15">
      <c r="D477" s="2"/>
    </row>
    <row r="478" spans="4:4" ht="12.75" x14ac:dyDescent="0.15">
      <c r="D478" s="2"/>
    </row>
    <row r="479" spans="4:4" ht="12.75" x14ac:dyDescent="0.15">
      <c r="D479" s="2"/>
    </row>
    <row r="480" spans="4:4" ht="12.75" x14ac:dyDescent="0.15">
      <c r="D480" s="2"/>
    </row>
    <row r="481" spans="4:4" ht="12.75" x14ac:dyDescent="0.15">
      <c r="D481" s="2"/>
    </row>
    <row r="482" spans="4:4" ht="12.75" x14ac:dyDescent="0.15">
      <c r="D482" s="2"/>
    </row>
    <row r="483" spans="4:4" ht="12.75" x14ac:dyDescent="0.15">
      <c r="D483" s="2"/>
    </row>
    <row r="484" spans="4:4" ht="12.75" x14ac:dyDescent="0.15">
      <c r="D484" s="2"/>
    </row>
    <row r="485" spans="4:4" ht="12.75" x14ac:dyDescent="0.15">
      <c r="D485" s="2"/>
    </row>
    <row r="486" spans="4:4" ht="12.75" x14ac:dyDescent="0.15">
      <c r="D486" s="2"/>
    </row>
    <row r="487" spans="4:4" ht="12.75" x14ac:dyDescent="0.15">
      <c r="D487" s="2"/>
    </row>
    <row r="488" spans="4:4" ht="12.75" x14ac:dyDescent="0.15">
      <c r="D488" s="2"/>
    </row>
    <row r="489" spans="4:4" ht="12.75" x14ac:dyDescent="0.15">
      <c r="D489" s="2"/>
    </row>
    <row r="490" spans="4:4" ht="12.75" x14ac:dyDescent="0.15">
      <c r="D490" s="2"/>
    </row>
    <row r="491" spans="4:4" ht="12.75" x14ac:dyDescent="0.15">
      <c r="D491" s="2"/>
    </row>
    <row r="492" spans="4:4" ht="12.75" x14ac:dyDescent="0.15">
      <c r="D492" s="2"/>
    </row>
    <row r="493" spans="4:4" ht="12.75" x14ac:dyDescent="0.15">
      <c r="D493" s="2"/>
    </row>
    <row r="494" spans="4:4" ht="12.75" x14ac:dyDescent="0.15">
      <c r="D494" s="2"/>
    </row>
    <row r="495" spans="4:4" ht="12.75" x14ac:dyDescent="0.15">
      <c r="D495" s="2"/>
    </row>
    <row r="496" spans="4:4" ht="12.75" x14ac:dyDescent="0.15">
      <c r="D496" s="2"/>
    </row>
    <row r="497" spans="4:4" ht="12.75" x14ac:dyDescent="0.15">
      <c r="D497" s="2"/>
    </row>
    <row r="498" spans="4:4" ht="12.75" x14ac:dyDescent="0.15">
      <c r="D498" s="2"/>
    </row>
    <row r="499" spans="4:4" ht="12.75" x14ac:dyDescent="0.15">
      <c r="D499" s="2"/>
    </row>
    <row r="500" spans="4:4" ht="12.75" x14ac:dyDescent="0.15">
      <c r="D500" s="2"/>
    </row>
    <row r="501" spans="4:4" ht="12.75" x14ac:dyDescent="0.15">
      <c r="D501" s="2"/>
    </row>
    <row r="502" spans="4:4" ht="12.75" x14ac:dyDescent="0.15">
      <c r="D502" s="2"/>
    </row>
    <row r="503" spans="4:4" ht="12.75" x14ac:dyDescent="0.15">
      <c r="D503" s="2"/>
    </row>
    <row r="504" spans="4:4" ht="12.75" x14ac:dyDescent="0.15">
      <c r="D504" s="2"/>
    </row>
    <row r="505" spans="4:4" ht="12.75" x14ac:dyDescent="0.15">
      <c r="D505" s="2"/>
    </row>
    <row r="506" spans="4:4" ht="12.75" x14ac:dyDescent="0.15">
      <c r="D506" s="2"/>
    </row>
    <row r="507" spans="4:4" ht="12.75" x14ac:dyDescent="0.15">
      <c r="D507" s="2"/>
    </row>
    <row r="508" spans="4:4" ht="12.75" x14ac:dyDescent="0.15">
      <c r="D508" s="2"/>
    </row>
    <row r="509" spans="4:4" ht="12.75" x14ac:dyDescent="0.15">
      <c r="D509" s="2"/>
    </row>
    <row r="510" spans="4:4" ht="12.75" x14ac:dyDescent="0.15">
      <c r="D510" s="2"/>
    </row>
    <row r="511" spans="4:4" ht="12.75" x14ac:dyDescent="0.15">
      <c r="D511" s="2"/>
    </row>
    <row r="512" spans="4:4" ht="12.75" x14ac:dyDescent="0.15">
      <c r="D512" s="2"/>
    </row>
    <row r="513" spans="4:4" ht="12.75" x14ac:dyDescent="0.15">
      <c r="D513" s="2"/>
    </row>
    <row r="514" spans="4:4" ht="12.75" x14ac:dyDescent="0.15">
      <c r="D514" s="2"/>
    </row>
    <row r="515" spans="4:4" ht="12.75" x14ac:dyDescent="0.15">
      <c r="D515" s="2"/>
    </row>
    <row r="516" spans="4:4" ht="12.75" x14ac:dyDescent="0.15">
      <c r="D516" s="2"/>
    </row>
    <row r="517" spans="4:4" ht="12.75" x14ac:dyDescent="0.15">
      <c r="D517" s="2"/>
    </row>
    <row r="518" spans="4:4" ht="12.75" x14ac:dyDescent="0.15">
      <c r="D518" s="2"/>
    </row>
    <row r="519" spans="4:4" ht="12.75" x14ac:dyDescent="0.15">
      <c r="D519" s="2"/>
    </row>
    <row r="520" spans="4:4" ht="12.75" x14ac:dyDescent="0.15">
      <c r="D520" s="2"/>
    </row>
    <row r="521" spans="4:4" ht="12.75" x14ac:dyDescent="0.15">
      <c r="D521" s="2"/>
    </row>
    <row r="522" spans="4:4" ht="12.75" x14ac:dyDescent="0.15">
      <c r="D522" s="2"/>
    </row>
    <row r="523" spans="4:4" ht="12.75" x14ac:dyDescent="0.15">
      <c r="D523" s="2"/>
    </row>
    <row r="524" spans="4:4" ht="12.75" x14ac:dyDescent="0.15">
      <c r="D524" s="2"/>
    </row>
    <row r="525" spans="4:4" ht="12.75" x14ac:dyDescent="0.15">
      <c r="D525" s="2"/>
    </row>
    <row r="526" spans="4:4" ht="12.75" x14ac:dyDescent="0.15">
      <c r="D526" s="2"/>
    </row>
    <row r="527" spans="4:4" ht="12.75" x14ac:dyDescent="0.15">
      <c r="D527" s="2"/>
    </row>
    <row r="528" spans="4:4" ht="12.75" x14ac:dyDescent="0.15">
      <c r="D528" s="2"/>
    </row>
    <row r="529" spans="4:4" ht="12.75" x14ac:dyDescent="0.15">
      <c r="D529" s="2"/>
    </row>
    <row r="530" spans="4:4" ht="12.75" x14ac:dyDescent="0.15">
      <c r="D530" s="2"/>
    </row>
    <row r="531" spans="4:4" ht="12.75" x14ac:dyDescent="0.15">
      <c r="D531" s="2"/>
    </row>
    <row r="532" spans="4:4" ht="12.75" x14ac:dyDescent="0.15">
      <c r="D532" s="2"/>
    </row>
    <row r="533" spans="4:4" ht="12.75" x14ac:dyDescent="0.15">
      <c r="D533" s="2"/>
    </row>
    <row r="534" spans="4:4" ht="12.75" x14ac:dyDescent="0.15">
      <c r="D534" s="2"/>
    </row>
    <row r="535" spans="4:4" ht="12.75" x14ac:dyDescent="0.15">
      <c r="D535" s="2"/>
    </row>
    <row r="536" spans="4:4" ht="12.75" x14ac:dyDescent="0.15">
      <c r="D536" s="2"/>
    </row>
    <row r="537" spans="4:4" ht="12.75" x14ac:dyDescent="0.15">
      <c r="D537" s="2"/>
    </row>
    <row r="538" spans="4:4" ht="12.75" x14ac:dyDescent="0.15">
      <c r="D538" s="2"/>
    </row>
    <row r="539" spans="4:4" ht="12.75" x14ac:dyDescent="0.15">
      <c r="D539" s="2"/>
    </row>
    <row r="540" spans="4:4" ht="12.75" x14ac:dyDescent="0.15">
      <c r="D540" s="2"/>
    </row>
    <row r="541" spans="4:4" ht="12.75" x14ac:dyDescent="0.15">
      <c r="D541" s="2"/>
    </row>
    <row r="542" spans="4:4" ht="12.75" x14ac:dyDescent="0.15">
      <c r="D542" s="2"/>
    </row>
    <row r="543" spans="4:4" ht="12.75" x14ac:dyDescent="0.15">
      <c r="D543" s="2"/>
    </row>
    <row r="544" spans="4:4" ht="12.75" x14ac:dyDescent="0.15">
      <c r="D544" s="2"/>
    </row>
    <row r="545" spans="4:4" ht="12.75" x14ac:dyDescent="0.15">
      <c r="D545" s="2"/>
    </row>
    <row r="546" spans="4:4" ht="12.75" x14ac:dyDescent="0.15">
      <c r="D546" s="2"/>
    </row>
    <row r="547" spans="4:4" ht="12.75" x14ac:dyDescent="0.15">
      <c r="D547" s="2"/>
    </row>
    <row r="548" spans="4:4" ht="12.75" x14ac:dyDescent="0.15">
      <c r="D548" s="2"/>
    </row>
    <row r="549" spans="4:4" ht="12.75" x14ac:dyDescent="0.15">
      <c r="D549" s="2"/>
    </row>
    <row r="550" spans="4:4" ht="12.75" x14ac:dyDescent="0.15">
      <c r="D550" s="2"/>
    </row>
    <row r="551" spans="4:4" ht="12.75" x14ac:dyDescent="0.15">
      <c r="D551" s="2"/>
    </row>
    <row r="552" spans="4:4" ht="12.75" x14ac:dyDescent="0.15">
      <c r="D552" s="2"/>
    </row>
    <row r="553" spans="4:4" ht="12.75" x14ac:dyDescent="0.15">
      <c r="D553" s="2"/>
    </row>
    <row r="554" spans="4:4" ht="12.75" x14ac:dyDescent="0.15">
      <c r="D554" s="2"/>
    </row>
    <row r="555" spans="4:4" ht="12.75" x14ac:dyDescent="0.15">
      <c r="D555" s="2"/>
    </row>
    <row r="556" spans="4:4" ht="12.75" x14ac:dyDescent="0.15">
      <c r="D556" s="2"/>
    </row>
    <row r="557" spans="4:4" ht="12.75" x14ac:dyDescent="0.15">
      <c r="D557" s="2"/>
    </row>
    <row r="558" spans="4:4" ht="12.75" x14ac:dyDescent="0.15">
      <c r="D558" s="2"/>
    </row>
    <row r="559" spans="4:4" ht="12.75" x14ac:dyDescent="0.15">
      <c r="D559" s="2"/>
    </row>
    <row r="560" spans="4:4" ht="12.75" x14ac:dyDescent="0.15">
      <c r="D560" s="2"/>
    </row>
    <row r="561" spans="4:4" ht="12.75" x14ac:dyDescent="0.15">
      <c r="D561" s="2"/>
    </row>
    <row r="562" spans="4:4" ht="12.75" x14ac:dyDescent="0.15">
      <c r="D562" s="2"/>
    </row>
    <row r="563" spans="4:4" ht="12.75" x14ac:dyDescent="0.15">
      <c r="D563" s="2"/>
    </row>
    <row r="564" spans="4:4" ht="12.75" x14ac:dyDescent="0.15">
      <c r="D564" s="2"/>
    </row>
    <row r="565" spans="4:4" ht="12.75" x14ac:dyDescent="0.15">
      <c r="D565" s="2"/>
    </row>
    <row r="566" spans="4:4" ht="12.75" x14ac:dyDescent="0.15">
      <c r="D566" s="2"/>
    </row>
    <row r="567" spans="4:4" ht="12.75" x14ac:dyDescent="0.15">
      <c r="D567" s="2"/>
    </row>
    <row r="568" spans="4:4" ht="12.75" x14ac:dyDescent="0.15">
      <c r="D568" s="2"/>
    </row>
    <row r="569" spans="4:4" ht="12.75" x14ac:dyDescent="0.15">
      <c r="D569" s="2"/>
    </row>
    <row r="570" spans="4:4" ht="12.75" x14ac:dyDescent="0.15">
      <c r="D570" s="2"/>
    </row>
    <row r="571" spans="4:4" ht="12.75" x14ac:dyDescent="0.15">
      <c r="D571" s="2"/>
    </row>
    <row r="572" spans="4:4" ht="12.75" x14ac:dyDescent="0.15">
      <c r="D572" s="2"/>
    </row>
    <row r="573" spans="4:4" ht="12.75" x14ac:dyDescent="0.15">
      <c r="D573" s="2"/>
    </row>
    <row r="574" spans="4:4" ht="12.75" x14ac:dyDescent="0.15">
      <c r="D574" s="2"/>
    </row>
    <row r="575" spans="4:4" ht="12.75" x14ac:dyDescent="0.15">
      <c r="D575" s="2"/>
    </row>
    <row r="576" spans="4:4" ht="12.75" x14ac:dyDescent="0.15">
      <c r="D576" s="2"/>
    </row>
    <row r="577" spans="4:4" ht="12.75" x14ac:dyDescent="0.15">
      <c r="D577" s="2"/>
    </row>
    <row r="578" spans="4:4" ht="12.75" x14ac:dyDescent="0.15">
      <c r="D578" s="2"/>
    </row>
    <row r="579" spans="4:4" ht="12.75" x14ac:dyDescent="0.15">
      <c r="D579" s="2"/>
    </row>
    <row r="580" spans="4:4" ht="12.75" x14ac:dyDescent="0.15">
      <c r="D580" s="2"/>
    </row>
    <row r="581" spans="4:4" ht="12.75" x14ac:dyDescent="0.15">
      <c r="D581" s="2"/>
    </row>
    <row r="582" spans="4:4" ht="12.75" x14ac:dyDescent="0.15">
      <c r="D582" s="2"/>
    </row>
    <row r="583" spans="4:4" ht="12.75" x14ac:dyDescent="0.15">
      <c r="D583" s="2"/>
    </row>
    <row r="584" spans="4:4" ht="12.75" x14ac:dyDescent="0.15">
      <c r="D584" s="2"/>
    </row>
    <row r="585" spans="4:4" ht="12.75" x14ac:dyDescent="0.15">
      <c r="D585" s="2"/>
    </row>
    <row r="586" spans="4:4" ht="12.75" x14ac:dyDescent="0.15">
      <c r="D586" s="2"/>
    </row>
    <row r="587" spans="4:4" ht="12.75" x14ac:dyDescent="0.15">
      <c r="D587" s="2"/>
    </row>
    <row r="588" spans="4:4" ht="12.75" x14ac:dyDescent="0.15">
      <c r="D588" s="2"/>
    </row>
    <row r="589" spans="4:4" ht="12.75" x14ac:dyDescent="0.15">
      <c r="D589" s="2"/>
    </row>
    <row r="590" spans="4:4" ht="12.75" x14ac:dyDescent="0.15">
      <c r="D590" s="2"/>
    </row>
    <row r="591" spans="4:4" ht="12.75" x14ac:dyDescent="0.15">
      <c r="D591" s="2"/>
    </row>
    <row r="592" spans="4:4" ht="12.75" x14ac:dyDescent="0.15">
      <c r="D592" s="2"/>
    </row>
    <row r="593" spans="4:4" ht="12.75" x14ac:dyDescent="0.15">
      <c r="D593" s="2"/>
    </row>
    <row r="594" spans="4:4" ht="12.75" x14ac:dyDescent="0.15">
      <c r="D594" s="2"/>
    </row>
    <row r="595" spans="4:4" ht="12.75" x14ac:dyDescent="0.15">
      <c r="D595" s="2"/>
    </row>
    <row r="596" spans="4:4" ht="12.75" x14ac:dyDescent="0.15">
      <c r="D596" s="2"/>
    </row>
    <row r="597" spans="4:4" ht="12.75" x14ac:dyDescent="0.15">
      <c r="D597" s="2"/>
    </row>
    <row r="598" spans="4:4" ht="12.75" x14ac:dyDescent="0.15">
      <c r="D598" s="2"/>
    </row>
    <row r="599" spans="4:4" ht="12.75" x14ac:dyDescent="0.15">
      <c r="D599" s="2"/>
    </row>
    <row r="600" spans="4:4" ht="12.75" x14ac:dyDescent="0.15">
      <c r="D600" s="2"/>
    </row>
    <row r="601" spans="4:4" ht="12.75" x14ac:dyDescent="0.15">
      <c r="D601" s="2"/>
    </row>
    <row r="602" spans="4:4" ht="12.75" x14ac:dyDescent="0.15">
      <c r="D602" s="2"/>
    </row>
    <row r="603" spans="4:4" ht="12.75" x14ac:dyDescent="0.15">
      <c r="D603" s="2"/>
    </row>
    <row r="604" spans="4:4" ht="12.75" x14ac:dyDescent="0.15">
      <c r="D604" s="2"/>
    </row>
    <row r="605" spans="4:4" ht="12.75" x14ac:dyDescent="0.15">
      <c r="D605" s="2"/>
    </row>
    <row r="606" spans="4:4" ht="12.75" x14ac:dyDescent="0.15">
      <c r="D606" s="2"/>
    </row>
    <row r="607" spans="4:4" ht="12.75" x14ac:dyDescent="0.15">
      <c r="D607" s="2"/>
    </row>
    <row r="608" spans="4:4" ht="12.75" x14ac:dyDescent="0.15">
      <c r="D608" s="2"/>
    </row>
    <row r="609" spans="4:4" ht="12.75" x14ac:dyDescent="0.15">
      <c r="D609" s="2"/>
    </row>
    <row r="610" spans="4:4" ht="12.75" x14ac:dyDescent="0.15">
      <c r="D610" s="2"/>
    </row>
    <row r="611" spans="4:4" ht="12.75" x14ac:dyDescent="0.15">
      <c r="D611" s="2"/>
    </row>
    <row r="612" spans="4:4" ht="12.75" x14ac:dyDescent="0.15">
      <c r="D612" s="2"/>
    </row>
    <row r="613" spans="4:4" ht="12.75" x14ac:dyDescent="0.15">
      <c r="D613" s="2"/>
    </row>
    <row r="614" spans="4:4" ht="12.75" x14ac:dyDescent="0.15">
      <c r="D614" s="2"/>
    </row>
    <row r="615" spans="4:4" ht="12.75" x14ac:dyDescent="0.15">
      <c r="D615" s="2"/>
    </row>
    <row r="616" spans="4:4" ht="12.75" x14ac:dyDescent="0.15">
      <c r="D616" s="2"/>
    </row>
    <row r="617" spans="4:4" ht="12.75" x14ac:dyDescent="0.15">
      <c r="D617" s="2"/>
    </row>
    <row r="618" spans="4:4" ht="12.75" x14ac:dyDescent="0.15">
      <c r="D618" s="2"/>
    </row>
    <row r="619" spans="4:4" ht="12.75" x14ac:dyDescent="0.15">
      <c r="D619" s="2"/>
    </row>
    <row r="620" spans="4:4" ht="12.75" x14ac:dyDescent="0.15">
      <c r="D620" s="2"/>
    </row>
    <row r="621" spans="4:4" ht="12.75" x14ac:dyDescent="0.15">
      <c r="D621" s="2"/>
    </row>
    <row r="622" spans="4:4" ht="12.75" x14ac:dyDescent="0.15">
      <c r="D622" s="2"/>
    </row>
    <row r="623" spans="4:4" ht="12.75" x14ac:dyDescent="0.15">
      <c r="D623" s="2"/>
    </row>
    <row r="624" spans="4:4" ht="12.75" x14ac:dyDescent="0.15">
      <c r="D624" s="2"/>
    </row>
    <row r="625" spans="4:4" ht="12.75" x14ac:dyDescent="0.15">
      <c r="D625" s="2"/>
    </row>
    <row r="626" spans="4:4" ht="12.75" x14ac:dyDescent="0.15">
      <c r="D626" s="2"/>
    </row>
    <row r="627" spans="4:4" ht="12.75" x14ac:dyDescent="0.15">
      <c r="D627" s="2"/>
    </row>
    <row r="628" spans="4:4" ht="12.75" x14ac:dyDescent="0.15">
      <c r="D628" s="2"/>
    </row>
    <row r="629" spans="4:4" ht="12.75" x14ac:dyDescent="0.15">
      <c r="D629" s="2"/>
    </row>
    <row r="630" spans="4:4" ht="12.75" x14ac:dyDescent="0.15">
      <c r="D630" s="2"/>
    </row>
    <row r="631" spans="4:4" ht="12.75" x14ac:dyDescent="0.15">
      <c r="D631" s="2"/>
    </row>
    <row r="632" spans="4:4" ht="12.75" x14ac:dyDescent="0.15">
      <c r="D632" s="2"/>
    </row>
    <row r="633" spans="4:4" ht="12.75" x14ac:dyDescent="0.15">
      <c r="D633" s="2"/>
    </row>
    <row r="634" spans="4:4" ht="12.75" x14ac:dyDescent="0.15">
      <c r="D634" s="2"/>
    </row>
    <row r="635" spans="4:4" ht="12.75" x14ac:dyDescent="0.15">
      <c r="D635" s="2"/>
    </row>
    <row r="636" spans="4:4" ht="12.75" x14ac:dyDescent="0.15">
      <c r="D636" s="2"/>
    </row>
    <row r="637" spans="4:4" ht="12.75" x14ac:dyDescent="0.15">
      <c r="D637" s="2"/>
    </row>
    <row r="638" spans="4:4" ht="12.75" x14ac:dyDescent="0.15">
      <c r="D638" s="2"/>
    </row>
    <row r="639" spans="4:4" ht="12.75" x14ac:dyDescent="0.15">
      <c r="D639" s="2"/>
    </row>
    <row r="640" spans="4:4" ht="12.75" x14ac:dyDescent="0.15">
      <c r="D640" s="2"/>
    </row>
    <row r="641" spans="4:4" ht="12.75" x14ac:dyDescent="0.15">
      <c r="D641" s="2"/>
    </row>
    <row r="642" spans="4:4" ht="12.75" x14ac:dyDescent="0.15">
      <c r="D642" s="2"/>
    </row>
    <row r="643" spans="4:4" ht="12.75" x14ac:dyDescent="0.15">
      <c r="D643" s="2"/>
    </row>
    <row r="644" spans="4:4" ht="12.75" x14ac:dyDescent="0.15">
      <c r="D644" s="2"/>
    </row>
    <row r="645" spans="4:4" ht="12.75" x14ac:dyDescent="0.15">
      <c r="D645" s="2"/>
    </row>
    <row r="646" spans="4:4" ht="12.75" x14ac:dyDescent="0.15">
      <c r="D646" s="2"/>
    </row>
    <row r="647" spans="4:4" ht="12.75" x14ac:dyDescent="0.15">
      <c r="D647" s="2"/>
    </row>
    <row r="648" spans="4:4" ht="12.75" x14ac:dyDescent="0.15">
      <c r="D648" s="2"/>
    </row>
    <row r="649" spans="4:4" ht="12.75" x14ac:dyDescent="0.15">
      <c r="D649" s="2"/>
    </row>
    <row r="650" spans="4:4" ht="12.75" x14ac:dyDescent="0.15">
      <c r="D650" s="2"/>
    </row>
    <row r="651" spans="4:4" ht="12.75" x14ac:dyDescent="0.15">
      <c r="D651" s="2"/>
    </row>
    <row r="652" spans="4:4" ht="12.75" x14ac:dyDescent="0.15">
      <c r="D652" s="2"/>
    </row>
    <row r="653" spans="4:4" ht="12.75" x14ac:dyDescent="0.15">
      <c r="D653" s="2"/>
    </row>
    <row r="654" spans="4:4" ht="12.75" x14ac:dyDescent="0.15">
      <c r="D654" s="2"/>
    </row>
    <row r="655" spans="4:4" ht="12.75" x14ac:dyDescent="0.15">
      <c r="D655" s="2"/>
    </row>
    <row r="656" spans="4:4" ht="12.75" x14ac:dyDescent="0.15">
      <c r="D656" s="2"/>
    </row>
    <row r="657" spans="4:4" ht="12.75" x14ac:dyDescent="0.15">
      <c r="D657" s="2"/>
    </row>
    <row r="658" spans="4:4" ht="12.75" x14ac:dyDescent="0.15">
      <c r="D658" s="2"/>
    </row>
    <row r="659" spans="4:4" ht="12.75" x14ac:dyDescent="0.15">
      <c r="D659" s="2"/>
    </row>
    <row r="660" spans="4:4" ht="12.75" x14ac:dyDescent="0.15">
      <c r="D660" s="2"/>
    </row>
    <row r="661" spans="4:4" ht="12.75" x14ac:dyDescent="0.15">
      <c r="D661" s="2"/>
    </row>
    <row r="662" spans="4:4" ht="12.75" x14ac:dyDescent="0.15">
      <c r="D662" s="2"/>
    </row>
    <row r="663" spans="4:4" ht="12.75" x14ac:dyDescent="0.15">
      <c r="D663" s="2"/>
    </row>
    <row r="664" spans="4:4" ht="12.75" x14ac:dyDescent="0.15">
      <c r="D664" s="2"/>
    </row>
    <row r="665" spans="4:4" ht="12.75" x14ac:dyDescent="0.15">
      <c r="D665" s="2"/>
    </row>
    <row r="666" spans="4:4" ht="12.75" x14ac:dyDescent="0.15">
      <c r="D666" s="2"/>
    </row>
    <row r="667" spans="4:4" ht="12.75" x14ac:dyDescent="0.15">
      <c r="D667" s="2"/>
    </row>
    <row r="668" spans="4:4" ht="12.75" x14ac:dyDescent="0.15">
      <c r="D668" s="2"/>
    </row>
    <row r="669" spans="4:4" ht="12.75" x14ac:dyDescent="0.15">
      <c r="D669" s="2"/>
    </row>
    <row r="670" spans="4:4" ht="12.75" x14ac:dyDescent="0.15">
      <c r="D670" s="2"/>
    </row>
    <row r="671" spans="4:4" ht="12.75" x14ac:dyDescent="0.15">
      <c r="D671" s="2"/>
    </row>
    <row r="672" spans="4:4" ht="12.75" x14ac:dyDescent="0.15">
      <c r="D672" s="2"/>
    </row>
    <row r="673" spans="4:4" ht="12.75" x14ac:dyDescent="0.15">
      <c r="D673" s="2"/>
    </row>
    <row r="674" spans="4:4" ht="12.75" x14ac:dyDescent="0.15">
      <c r="D674" s="2"/>
    </row>
    <row r="675" spans="4:4" ht="12.75" x14ac:dyDescent="0.15">
      <c r="D675" s="2"/>
    </row>
    <row r="676" spans="4:4" ht="12.75" x14ac:dyDescent="0.15">
      <c r="D676" s="2"/>
    </row>
    <row r="677" spans="4:4" ht="12.75" x14ac:dyDescent="0.15">
      <c r="D677" s="2"/>
    </row>
    <row r="678" spans="4:4" ht="12.75" x14ac:dyDescent="0.15">
      <c r="D678" s="2"/>
    </row>
    <row r="679" spans="4:4" ht="12.75" x14ac:dyDescent="0.15">
      <c r="D679" s="2"/>
    </row>
    <row r="680" spans="4:4" ht="12.75" x14ac:dyDescent="0.15">
      <c r="D680" s="2"/>
    </row>
    <row r="681" spans="4:4" ht="12.75" x14ac:dyDescent="0.15">
      <c r="D681" s="2"/>
    </row>
    <row r="682" spans="4:4" ht="12.75" x14ac:dyDescent="0.15">
      <c r="D682" s="2"/>
    </row>
    <row r="683" spans="4:4" ht="12.75" x14ac:dyDescent="0.15">
      <c r="D683" s="2"/>
    </row>
    <row r="684" spans="4:4" ht="12.75" x14ac:dyDescent="0.15">
      <c r="D684" s="2"/>
    </row>
    <row r="685" spans="4:4" ht="12.75" x14ac:dyDescent="0.15">
      <c r="D685" s="2"/>
    </row>
    <row r="686" spans="4:4" ht="12.75" x14ac:dyDescent="0.15">
      <c r="D686" s="2"/>
    </row>
    <row r="687" spans="4:4" ht="12.75" x14ac:dyDescent="0.15">
      <c r="D687" s="2"/>
    </row>
    <row r="688" spans="4:4" ht="12.75" x14ac:dyDescent="0.15">
      <c r="D688" s="2"/>
    </row>
    <row r="689" spans="4:4" ht="12.75" x14ac:dyDescent="0.15">
      <c r="D689" s="2"/>
    </row>
    <row r="690" spans="4:4" ht="12.75" x14ac:dyDescent="0.15">
      <c r="D690" s="2"/>
    </row>
    <row r="691" spans="4:4" ht="12.75" x14ac:dyDescent="0.15">
      <c r="D691" s="2"/>
    </row>
    <row r="692" spans="4:4" ht="12.75" x14ac:dyDescent="0.15">
      <c r="D692" s="2"/>
    </row>
    <row r="693" spans="4:4" ht="12.75" x14ac:dyDescent="0.15">
      <c r="D693" s="2"/>
    </row>
    <row r="694" spans="4:4" ht="12.75" x14ac:dyDescent="0.15">
      <c r="D694" s="2"/>
    </row>
    <row r="695" spans="4:4" ht="12.75" x14ac:dyDescent="0.15">
      <c r="D695" s="2"/>
    </row>
    <row r="696" spans="4:4" ht="12.75" x14ac:dyDescent="0.15">
      <c r="D696" s="2"/>
    </row>
    <row r="697" spans="4:4" ht="12.75" x14ac:dyDescent="0.15">
      <c r="D697" s="2"/>
    </row>
    <row r="698" spans="4:4" ht="12.75" x14ac:dyDescent="0.15">
      <c r="D698" s="2"/>
    </row>
    <row r="699" spans="4:4" ht="12.75" x14ac:dyDescent="0.15">
      <c r="D699" s="2"/>
    </row>
    <row r="700" spans="4:4" ht="12.75" x14ac:dyDescent="0.15">
      <c r="D700" s="2"/>
    </row>
    <row r="701" spans="4:4" ht="12.75" x14ac:dyDescent="0.15">
      <c r="D701" s="2"/>
    </row>
    <row r="702" spans="4:4" ht="12.75" x14ac:dyDescent="0.15">
      <c r="D702" s="2"/>
    </row>
    <row r="703" spans="4:4" ht="12.75" x14ac:dyDescent="0.15">
      <c r="D703" s="2"/>
    </row>
    <row r="704" spans="4:4" ht="12.75" x14ac:dyDescent="0.15">
      <c r="D704" s="2"/>
    </row>
    <row r="705" spans="4:4" ht="12.75" x14ac:dyDescent="0.15">
      <c r="D705" s="2"/>
    </row>
    <row r="706" spans="4:4" ht="12.75" x14ac:dyDescent="0.15">
      <c r="D706" s="2"/>
    </row>
    <row r="707" spans="4:4" ht="12.75" x14ac:dyDescent="0.15">
      <c r="D707" s="2"/>
    </row>
    <row r="708" spans="4:4" ht="12.75" x14ac:dyDescent="0.15">
      <c r="D708" s="2"/>
    </row>
    <row r="709" spans="4:4" ht="12.75" x14ac:dyDescent="0.15">
      <c r="D709" s="2"/>
    </row>
    <row r="710" spans="4:4" ht="12.75" x14ac:dyDescent="0.15">
      <c r="D710" s="2"/>
    </row>
    <row r="711" spans="4:4" ht="12.75" x14ac:dyDescent="0.15">
      <c r="D711" s="2"/>
    </row>
    <row r="712" spans="4:4" ht="12.75" x14ac:dyDescent="0.15">
      <c r="D712" s="2"/>
    </row>
    <row r="713" spans="4:4" ht="12.75" x14ac:dyDescent="0.15">
      <c r="D713" s="2"/>
    </row>
    <row r="714" spans="4:4" ht="12.75" x14ac:dyDescent="0.15">
      <c r="D714" s="2"/>
    </row>
    <row r="715" spans="4:4" ht="12.75" x14ac:dyDescent="0.15">
      <c r="D715" s="2"/>
    </row>
    <row r="716" spans="4:4" ht="12.75" x14ac:dyDescent="0.15">
      <c r="D716" s="2"/>
    </row>
    <row r="717" spans="4:4" ht="12.75" x14ac:dyDescent="0.15">
      <c r="D717" s="2"/>
    </row>
    <row r="718" spans="4:4" ht="12.75" x14ac:dyDescent="0.15">
      <c r="D718" s="2"/>
    </row>
    <row r="719" spans="4:4" ht="12.75" x14ac:dyDescent="0.15">
      <c r="D719" s="2"/>
    </row>
    <row r="720" spans="4:4" ht="12.75" x14ac:dyDescent="0.15">
      <c r="D720" s="2"/>
    </row>
    <row r="721" spans="4:4" ht="12.75" x14ac:dyDescent="0.15">
      <c r="D721" s="2"/>
    </row>
    <row r="722" spans="4:4" ht="12.75" x14ac:dyDescent="0.15">
      <c r="D722" s="2"/>
    </row>
    <row r="723" spans="4:4" ht="12.75" x14ac:dyDescent="0.15">
      <c r="D723" s="2"/>
    </row>
    <row r="724" spans="4:4" ht="12.75" x14ac:dyDescent="0.15">
      <c r="D724" s="2"/>
    </row>
    <row r="725" spans="4:4" ht="12.75" x14ac:dyDescent="0.15">
      <c r="D725" s="2"/>
    </row>
    <row r="726" spans="4:4" ht="12.75" x14ac:dyDescent="0.15">
      <c r="D726" s="2"/>
    </row>
    <row r="727" spans="4:4" ht="12.75" x14ac:dyDescent="0.15">
      <c r="D727" s="2"/>
    </row>
    <row r="728" spans="4:4" ht="12.75" x14ac:dyDescent="0.15">
      <c r="D728" s="2"/>
    </row>
    <row r="729" spans="4:4" ht="12.75" x14ac:dyDescent="0.15">
      <c r="D729" s="2"/>
    </row>
    <row r="730" spans="4:4" ht="12.75" x14ac:dyDescent="0.15">
      <c r="D730" s="2"/>
    </row>
    <row r="731" spans="4:4" ht="12.75" x14ac:dyDescent="0.15">
      <c r="D731" s="2"/>
    </row>
    <row r="732" spans="4:4" ht="12.75" x14ac:dyDescent="0.15">
      <c r="D732" s="2"/>
    </row>
    <row r="733" spans="4:4" ht="12.75" x14ac:dyDescent="0.15">
      <c r="D733" s="2"/>
    </row>
    <row r="734" spans="4:4" ht="12.75" x14ac:dyDescent="0.15">
      <c r="D734" s="2"/>
    </row>
    <row r="735" spans="4:4" ht="12.75" x14ac:dyDescent="0.15">
      <c r="D735" s="2"/>
    </row>
    <row r="736" spans="4:4" ht="12.75" x14ac:dyDescent="0.15">
      <c r="D736" s="2"/>
    </row>
    <row r="737" spans="4:4" ht="12.75" x14ac:dyDescent="0.15">
      <c r="D737" s="2"/>
    </row>
    <row r="738" spans="4:4" ht="12.75" x14ac:dyDescent="0.15">
      <c r="D738" s="2"/>
    </row>
    <row r="739" spans="4:4" ht="12.75" x14ac:dyDescent="0.15">
      <c r="D739" s="2"/>
    </row>
    <row r="740" spans="4:4" ht="12.75" x14ac:dyDescent="0.15">
      <c r="D740" s="2"/>
    </row>
    <row r="741" spans="4:4" ht="12.75" x14ac:dyDescent="0.15">
      <c r="D741" s="2"/>
    </row>
    <row r="742" spans="4:4" ht="12.75" x14ac:dyDescent="0.15">
      <c r="D742" s="2"/>
    </row>
    <row r="743" spans="4:4" ht="12.75" x14ac:dyDescent="0.15">
      <c r="D743" s="2"/>
    </row>
    <row r="744" spans="4:4" ht="12.75" x14ac:dyDescent="0.15">
      <c r="D744" s="2"/>
    </row>
    <row r="745" spans="4:4" ht="12.75" x14ac:dyDescent="0.15">
      <c r="D745" s="2"/>
    </row>
    <row r="746" spans="4:4" ht="12.75" x14ac:dyDescent="0.15">
      <c r="D746" s="2"/>
    </row>
    <row r="747" spans="4:4" ht="12.75" x14ac:dyDescent="0.15">
      <c r="D747" s="2"/>
    </row>
    <row r="748" spans="4:4" ht="12.75" x14ac:dyDescent="0.15">
      <c r="D748" s="2"/>
    </row>
    <row r="749" spans="4:4" ht="12.75" x14ac:dyDescent="0.15">
      <c r="D749" s="2"/>
    </row>
    <row r="750" spans="4:4" ht="12.75" x14ac:dyDescent="0.15">
      <c r="D750" s="2"/>
    </row>
    <row r="751" spans="4:4" ht="12.75" x14ac:dyDescent="0.15">
      <c r="D751" s="2"/>
    </row>
    <row r="752" spans="4:4" ht="12.75" x14ac:dyDescent="0.15">
      <c r="D752" s="2"/>
    </row>
    <row r="753" spans="4:4" ht="12.75" x14ac:dyDescent="0.15">
      <c r="D753" s="2"/>
    </row>
    <row r="754" spans="4:4" ht="12.75" x14ac:dyDescent="0.15">
      <c r="D754" s="2"/>
    </row>
    <row r="755" spans="4:4" ht="12.75" x14ac:dyDescent="0.15">
      <c r="D755" s="2"/>
    </row>
    <row r="756" spans="4:4" ht="12.75" x14ac:dyDescent="0.15">
      <c r="D756" s="2"/>
    </row>
    <row r="757" spans="4:4" ht="12.75" x14ac:dyDescent="0.15">
      <c r="D757" s="2"/>
    </row>
    <row r="758" spans="4:4" ht="12.75" x14ac:dyDescent="0.15">
      <c r="D758" s="2"/>
    </row>
    <row r="759" spans="4:4" ht="12.75" x14ac:dyDescent="0.15">
      <c r="D759" s="2"/>
    </row>
    <row r="760" spans="4:4" ht="12.75" x14ac:dyDescent="0.15">
      <c r="D760" s="2"/>
    </row>
    <row r="761" spans="4:4" ht="12.75" x14ac:dyDescent="0.15">
      <c r="D761" s="2"/>
    </row>
    <row r="762" spans="4:4" ht="12.75" x14ac:dyDescent="0.15">
      <c r="D762" s="2"/>
    </row>
    <row r="763" spans="4:4" ht="12.75" x14ac:dyDescent="0.15">
      <c r="D763" s="2"/>
    </row>
    <row r="764" spans="4:4" ht="12.75" x14ac:dyDescent="0.15">
      <c r="D764" s="2"/>
    </row>
    <row r="765" spans="4:4" ht="12.75" x14ac:dyDescent="0.15">
      <c r="D765" s="2"/>
    </row>
    <row r="766" spans="4:4" ht="12.75" x14ac:dyDescent="0.15">
      <c r="D766" s="2"/>
    </row>
    <row r="767" spans="4:4" ht="12.75" x14ac:dyDescent="0.15">
      <c r="D767" s="2"/>
    </row>
    <row r="768" spans="4:4" ht="12.75" x14ac:dyDescent="0.15">
      <c r="D768" s="2"/>
    </row>
    <row r="769" spans="4:4" ht="12.75" x14ac:dyDescent="0.15">
      <c r="D769" s="2"/>
    </row>
    <row r="770" spans="4:4" ht="12.75" x14ac:dyDescent="0.15">
      <c r="D770" s="2"/>
    </row>
    <row r="771" spans="4:4" ht="12.75" x14ac:dyDescent="0.15">
      <c r="D771" s="2"/>
    </row>
    <row r="772" spans="4:4" ht="12.75" x14ac:dyDescent="0.15">
      <c r="D772" s="2"/>
    </row>
    <row r="773" spans="4:4" ht="12.75" x14ac:dyDescent="0.15">
      <c r="D773" s="2"/>
    </row>
    <row r="774" spans="4:4" ht="12.75" x14ac:dyDescent="0.15">
      <c r="D774" s="2"/>
    </row>
    <row r="775" spans="4:4" ht="12.75" x14ac:dyDescent="0.15">
      <c r="D775" s="2"/>
    </row>
    <row r="776" spans="4:4" ht="12.75" x14ac:dyDescent="0.15">
      <c r="D776" s="2"/>
    </row>
    <row r="777" spans="4:4" ht="12.75" x14ac:dyDescent="0.15">
      <c r="D777" s="2"/>
    </row>
    <row r="778" spans="4:4" ht="12.75" x14ac:dyDescent="0.15">
      <c r="D778" s="2"/>
    </row>
    <row r="779" spans="4:4" ht="12.75" x14ac:dyDescent="0.15">
      <c r="D779" s="2"/>
    </row>
    <row r="780" spans="4:4" ht="12.75" x14ac:dyDescent="0.15">
      <c r="D780" s="2"/>
    </row>
    <row r="781" spans="4:4" ht="12.75" x14ac:dyDescent="0.15">
      <c r="D781" s="2"/>
    </row>
    <row r="782" spans="4:4" ht="12.75" x14ac:dyDescent="0.15">
      <c r="D782" s="2"/>
    </row>
    <row r="783" spans="4:4" ht="12.75" x14ac:dyDescent="0.15">
      <c r="D783" s="2"/>
    </row>
    <row r="784" spans="4:4" ht="12.75" x14ac:dyDescent="0.15">
      <c r="D784" s="2"/>
    </row>
    <row r="785" spans="4:4" ht="12.75" x14ac:dyDescent="0.15">
      <c r="D785" s="2"/>
    </row>
    <row r="786" spans="4:4" ht="12.75" x14ac:dyDescent="0.15">
      <c r="D786" s="2"/>
    </row>
    <row r="787" spans="4:4" ht="12.75" x14ac:dyDescent="0.15">
      <c r="D787" s="2"/>
    </row>
    <row r="788" spans="4:4" ht="12.75" x14ac:dyDescent="0.15">
      <c r="D788" s="2"/>
    </row>
    <row r="789" spans="4:4" ht="12.75" x14ac:dyDescent="0.15">
      <c r="D789" s="2"/>
    </row>
    <row r="790" spans="4:4" ht="12.75" x14ac:dyDescent="0.15">
      <c r="D790" s="2"/>
    </row>
    <row r="791" spans="4:4" ht="12.75" x14ac:dyDescent="0.15">
      <c r="D791" s="2"/>
    </row>
    <row r="792" spans="4:4" ht="12.75" x14ac:dyDescent="0.15">
      <c r="D792" s="2"/>
    </row>
    <row r="793" spans="4:4" ht="12.75" x14ac:dyDescent="0.15">
      <c r="D793" s="2"/>
    </row>
    <row r="794" spans="4:4" ht="12.75" x14ac:dyDescent="0.15">
      <c r="D794" s="2"/>
    </row>
    <row r="795" spans="4:4" ht="12.75" x14ac:dyDescent="0.15">
      <c r="D795" s="2"/>
    </row>
    <row r="796" spans="4:4" ht="12.75" x14ac:dyDescent="0.15">
      <c r="D796" s="2"/>
    </row>
    <row r="797" spans="4:4" ht="12.75" x14ac:dyDescent="0.15">
      <c r="D797" s="2"/>
    </row>
    <row r="798" spans="4:4" ht="12.75" x14ac:dyDescent="0.15">
      <c r="D798" s="2"/>
    </row>
    <row r="799" spans="4:4" ht="12.75" x14ac:dyDescent="0.15">
      <c r="D799" s="2"/>
    </row>
    <row r="800" spans="4:4" ht="12.75" x14ac:dyDescent="0.15">
      <c r="D800" s="2"/>
    </row>
    <row r="801" spans="4:4" ht="12.75" x14ac:dyDescent="0.15">
      <c r="D801" s="2"/>
    </row>
    <row r="802" spans="4:4" ht="12.75" x14ac:dyDescent="0.15">
      <c r="D802" s="2"/>
    </row>
    <row r="803" spans="4:4" ht="12.75" x14ac:dyDescent="0.15">
      <c r="D803" s="2"/>
    </row>
    <row r="804" spans="4:4" ht="12.75" x14ac:dyDescent="0.15">
      <c r="D804" s="2"/>
    </row>
    <row r="805" spans="4:4" ht="12.75" x14ac:dyDescent="0.15">
      <c r="D805" s="2"/>
    </row>
    <row r="806" spans="4:4" ht="12.75" x14ac:dyDescent="0.15">
      <c r="D806" s="2"/>
    </row>
    <row r="807" spans="4:4" ht="12.75" x14ac:dyDescent="0.15">
      <c r="D807" s="2"/>
    </row>
    <row r="808" spans="4:4" ht="12.75" x14ac:dyDescent="0.15">
      <c r="D808" s="2"/>
    </row>
    <row r="809" spans="4:4" ht="12.75" x14ac:dyDescent="0.15">
      <c r="D809" s="2"/>
    </row>
    <row r="810" spans="4:4" ht="12.75" x14ac:dyDescent="0.15">
      <c r="D810" s="2"/>
    </row>
    <row r="811" spans="4:4" ht="12.75" x14ac:dyDescent="0.15">
      <c r="D811" s="2"/>
    </row>
    <row r="812" spans="4:4" ht="12.75" x14ac:dyDescent="0.15">
      <c r="D812" s="2"/>
    </row>
    <row r="813" spans="4:4" ht="12.75" x14ac:dyDescent="0.15">
      <c r="D813" s="2"/>
    </row>
    <row r="814" spans="4:4" ht="12.75" x14ac:dyDescent="0.15">
      <c r="D814" s="2"/>
    </row>
    <row r="815" spans="4:4" ht="12.75" x14ac:dyDescent="0.15">
      <c r="D815" s="2"/>
    </row>
    <row r="816" spans="4:4" ht="12.75" x14ac:dyDescent="0.15">
      <c r="D816" s="2"/>
    </row>
    <row r="817" spans="4:4" ht="12.75" x14ac:dyDescent="0.15">
      <c r="D817" s="2"/>
    </row>
    <row r="818" spans="4:4" ht="12.75" x14ac:dyDescent="0.15">
      <c r="D818" s="2"/>
    </row>
    <row r="819" spans="4:4" ht="12.75" x14ac:dyDescent="0.15">
      <c r="D819" s="2"/>
    </row>
    <row r="820" spans="4:4" ht="12.75" x14ac:dyDescent="0.15">
      <c r="D820" s="2"/>
    </row>
    <row r="821" spans="4:4" ht="12.75" x14ac:dyDescent="0.15">
      <c r="D821" s="2"/>
    </row>
    <row r="822" spans="4:4" ht="12.75" x14ac:dyDescent="0.15">
      <c r="D822" s="2"/>
    </row>
    <row r="823" spans="4:4" ht="12.75" x14ac:dyDescent="0.15">
      <c r="D823" s="2"/>
    </row>
    <row r="824" spans="4:4" ht="12.75" x14ac:dyDescent="0.15">
      <c r="D824" s="2"/>
    </row>
    <row r="825" spans="4:4" ht="12.75" x14ac:dyDescent="0.15">
      <c r="D825" s="2"/>
    </row>
    <row r="826" spans="4:4" ht="12.75" x14ac:dyDescent="0.15">
      <c r="D826" s="2"/>
    </row>
    <row r="827" spans="4:4" ht="12.75" x14ac:dyDescent="0.15">
      <c r="D827" s="2"/>
    </row>
    <row r="828" spans="4:4" ht="12.75" x14ac:dyDescent="0.15">
      <c r="D828" s="2"/>
    </row>
    <row r="829" spans="4:4" ht="12.75" x14ac:dyDescent="0.15">
      <c r="D829" s="2"/>
    </row>
    <row r="830" spans="4:4" ht="12.75" x14ac:dyDescent="0.15">
      <c r="D830" s="2"/>
    </row>
    <row r="831" spans="4:4" ht="12.75" x14ac:dyDescent="0.15">
      <c r="D831" s="2"/>
    </row>
    <row r="832" spans="4:4" ht="12.75" x14ac:dyDescent="0.15">
      <c r="D832" s="2"/>
    </row>
    <row r="833" spans="4:4" ht="12.75" x14ac:dyDescent="0.15">
      <c r="D833" s="2"/>
    </row>
    <row r="834" spans="4:4" ht="12.75" x14ac:dyDescent="0.15">
      <c r="D834" s="2"/>
    </row>
    <row r="835" spans="4:4" ht="12.75" x14ac:dyDescent="0.15">
      <c r="D835" s="2"/>
    </row>
    <row r="836" spans="4:4" ht="12.75" x14ac:dyDescent="0.15">
      <c r="D836" s="2"/>
    </row>
    <row r="837" spans="4:4" ht="12.75" x14ac:dyDescent="0.15">
      <c r="D837" s="2"/>
    </row>
    <row r="838" spans="4:4" ht="12.75" x14ac:dyDescent="0.15">
      <c r="D838" s="2"/>
    </row>
    <row r="839" spans="4:4" ht="12.75" x14ac:dyDescent="0.15">
      <c r="D839" s="2"/>
    </row>
    <row r="840" spans="4:4" ht="12.75" x14ac:dyDescent="0.15">
      <c r="D840" s="2"/>
    </row>
    <row r="841" spans="4:4" ht="12.75" x14ac:dyDescent="0.15">
      <c r="D841" s="2"/>
    </row>
    <row r="842" spans="4:4" ht="12.75" x14ac:dyDescent="0.15">
      <c r="D842" s="2"/>
    </row>
    <row r="843" spans="4:4" ht="12.75" x14ac:dyDescent="0.15">
      <c r="D843" s="2"/>
    </row>
    <row r="844" spans="4:4" ht="12.75" x14ac:dyDescent="0.15">
      <c r="D844" s="2"/>
    </row>
    <row r="845" spans="4:4" ht="12.75" x14ac:dyDescent="0.15">
      <c r="D845" s="2"/>
    </row>
    <row r="846" spans="4:4" ht="12.75" x14ac:dyDescent="0.15">
      <c r="D846" s="2"/>
    </row>
    <row r="847" spans="4:4" ht="12.75" x14ac:dyDescent="0.15">
      <c r="D847" s="2"/>
    </row>
    <row r="848" spans="4:4" ht="12.75" x14ac:dyDescent="0.15">
      <c r="D848" s="2"/>
    </row>
    <row r="849" spans="4:4" ht="12.75" x14ac:dyDescent="0.15">
      <c r="D849" s="2"/>
    </row>
    <row r="850" spans="4:4" ht="12.75" x14ac:dyDescent="0.15">
      <c r="D850" s="2"/>
    </row>
    <row r="851" spans="4:4" ht="12.75" x14ac:dyDescent="0.15">
      <c r="D851" s="2"/>
    </row>
    <row r="852" spans="4:4" ht="12.75" x14ac:dyDescent="0.15">
      <c r="D852" s="2"/>
    </row>
    <row r="853" spans="4:4" ht="12.75" x14ac:dyDescent="0.15">
      <c r="D853" s="2"/>
    </row>
    <row r="854" spans="4:4" ht="12.75" x14ac:dyDescent="0.15">
      <c r="D854" s="2"/>
    </row>
    <row r="855" spans="4:4" ht="12.75" x14ac:dyDescent="0.15">
      <c r="D855" s="2"/>
    </row>
    <row r="856" spans="4:4" ht="12.75" x14ac:dyDescent="0.15">
      <c r="D856" s="2"/>
    </row>
    <row r="857" spans="4:4" ht="12.75" x14ac:dyDescent="0.15">
      <c r="D857" s="2"/>
    </row>
    <row r="858" spans="4:4" ht="12.75" x14ac:dyDescent="0.15">
      <c r="D858" s="2"/>
    </row>
    <row r="859" spans="4:4" ht="12.75" x14ac:dyDescent="0.15">
      <c r="D859" s="2"/>
    </row>
    <row r="860" spans="4:4" ht="12.75" x14ac:dyDescent="0.15">
      <c r="D860" s="2"/>
    </row>
    <row r="861" spans="4:4" ht="12.75" x14ac:dyDescent="0.15">
      <c r="D861" s="2"/>
    </row>
    <row r="862" spans="4:4" ht="12.75" x14ac:dyDescent="0.15">
      <c r="D862" s="2"/>
    </row>
    <row r="863" spans="4:4" ht="12.75" x14ac:dyDescent="0.15">
      <c r="D863" s="2"/>
    </row>
    <row r="864" spans="4:4" ht="12.75" x14ac:dyDescent="0.15">
      <c r="D864" s="2"/>
    </row>
    <row r="865" spans="4:4" ht="12.75" x14ac:dyDescent="0.15">
      <c r="D865" s="2"/>
    </row>
    <row r="866" spans="4:4" ht="12.75" x14ac:dyDescent="0.15">
      <c r="D866" s="2"/>
    </row>
    <row r="867" spans="4:4" ht="12.75" x14ac:dyDescent="0.15">
      <c r="D867" s="2"/>
    </row>
    <row r="868" spans="4:4" ht="12.75" x14ac:dyDescent="0.15">
      <c r="D868" s="2"/>
    </row>
    <row r="869" spans="4:4" ht="12.75" x14ac:dyDescent="0.15">
      <c r="D869" s="2"/>
    </row>
    <row r="870" spans="4:4" ht="12.75" x14ac:dyDescent="0.15">
      <c r="D870" s="2"/>
    </row>
    <row r="871" spans="4:4" ht="12.75" x14ac:dyDescent="0.15">
      <c r="D871" s="2"/>
    </row>
    <row r="872" spans="4:4" ht="12.75" x14ac:dyDescent="0.15">
      <c r="D872" s="2"/>
    </row>
    <row r="873" spans="4:4" ht="12.75" x14ac:dyDescent="0.15">
      <c r="D873" s="2"/>
    </row>
    <row r="874" spans="4:4" ht="12.75" x14ac:dyDescent="0.15">
      <c r="D874" s="2"/>
    </row>
    <row r="875" spans="4:4" ht="12.75" x14ac:dyDescent="0.15">
      <c r="D875" s="2"/>
    </row>
    <row r="876" spans="4:4" ht="12.75" x14ac:dyDescent="0.15">
      <c r="D876" s="2"/>
    </row>
    <row r="877" spans="4:4" ht="12.75" x14ac:dyDescent="0.15">
      <c r="D877" s="2"/>
    </row>
    <row r="878" spans="4:4" ht="12.75" x14ac:dyDescent="0.15">
      <c r="D878" s="2"/>
    </row>
    <row r="879" spans="4:4" ht="12.75" x14ac:dyDescent="0.15">
      <c r="D879" s="2"/>
    </row>
    <row r="880" spans="4:4" ht="12.75" x14ac:dyDescent="0.15">
      <c r="D880" s="2"/>
    </row>
    <row r="881" spans="4:4" ht="12.75" x14ac:dyDescent="0.15">
      <c r="D881" s="2"/>
    </row>
    <row r="882" spans="4:4" ht="12.75" x14ac:dyDescent="0.15">
      <c r="D882" s="2"/>
    </row>
    <row r="883" spans="4:4" ht="12.75" x14ac:dyDescent="0.15">
      <c r="D883" s="2"/>
    </row>
    <row r="884" spans="4:4" ht="12.75" x14ac:dyDescent="0.15">
      <c r="D884" s="2"/>
    </row>
    <row r="885" spans="4:4" ht="12.75" x14ac:dyDescent="0.15">
      <c r="D885" s="2"/>
    </row>
    <row r="886" spans="4:4" ht="12.75" x14ac:dyDescent="0.15">
      <c r="D886" s="2"/>
    </row>
    <row r="887" spans="4:4" ht="12.75" x14ac:dyDescent="0.15">
      <c r="D887" s="2"/>
    </row>
    <row r="888" spans="4:4" ht="12.75" x14ac:dyDescent="0.15">
      <c r="D888" s="2"/>
    </row>
    <row r="889" spans="4:4" ht="12.75" x14ac:dyDescent="0.15">
      <c r="D889" s="2"/>
    </row>
    <row r="890" spans="4:4" ht="12.75" x14ac:dyDescent="0.15">
      <c r="D890" s="2"/>
    </row>
    <row r="891" spans="4:4" ht="12.75" x14ac:dyDescent="0.15">
      <c r="D891" s="2"/>
    </row>
    <row r="892" spans="4:4" ht="12.75" x14ac:dyDescent="0.15">
      <c r="D892" s="2"/>
    </row>
    <row r="893" spans="4:4" ht="12.75" x14ac:dyDescent="0.15">
      <c r="D893" s="2"/>
    </row>
    <row r="894" spans="4:4" ht="12.75" x14ac:dyDescent="0.15">
      <c r="D894" s="2"/>
    </row>
    <row r="895" spans="4:4" ht="12.75" x14ac:dyDescent="0.15">
      <c r="D895" s="2"/>
    </row>
    <row r="896" spans="4:4" ht="12.75" x14ac:dyDescent="0.15">
      <c r="D896" s="2"/>
    </row>
    <row r="897" spans="4:4" ht="12.75" x14ac:dyDescent="0.15">
      <c r="D897" s="2"/>
    </row>
    <row r="898" spans="4:4" ht="12.75" x14ac:dyDescent="0.15">
      <c r="D898" s="2"/>
    </row>
    <row r="899" spans="4:4" ht="12.75" x14ac:dyDescent="0.15">
      <c r="D899" s="2"/>
    </row>
    <row r="900" spans="4:4" ht="12.75" x14ac:dyDescent="0.15">
      <c r="D900" s="2"/>
    </row>
    <row r="901" spans="4:4" ht="12.75" x14ac:dyDescent="0.15">
      <c r="D901" s="2"/>
    </row>
    <row r="902" spans="4:4" ht="12.75" x14ac:dyDescent="0.15">
      <c r="D902" s="2"/>
    </row>
    <row r="903" spans="4:4" ht="12.75" x14ac:dyDescent="0.15">
      <c r="D903" s="2"/>
    </row>
    <row r="904" spans="4:4" ht="12.75" x14ac:dyDescent="0.15">
      <c r="D904" s="2"/>
    </row>
    <row r="905" spans="4:4" ht="12.75" x14ac:dyDescent="0.15">
      <c r="D905" s="2"/>
    </row>
    <row r="906" spans="4:4" ht="12.75" x14ac:dyDescent="0.15">
      <c r="D906" s="2"/>
    </row>
    <row r="907" spans="4:4" ht="12.75" x14ac:dyDescent="0.15">
      <c r="D907" s="2"/>
    </row>
    <row r="908" spans="4:4" ht="12.75" x14ac:dyDescent="0.15">
      <c r="D908" s="2"/>
    </row>
    <row r="909" spans="4:4" ht="12.75" x14ac:dyDescent="0.15">
      <c r="D909" s="2"/>
    </row>
    <row r="910" spans="4:4" ht="12.75" x14ac:dyDescent="0.15">
      <c r="D910" s="2"/>
    </row>
    <row r="911" spans="4:4" ht="12.75" x14ac:dyDescent="0.15">
      <c r="D911" s="2"/>
    </row>
    <row r="912" spans="4:4" ht="12.75" x14ac:dyDescent="0.15">
      <c r="D912" s="2"/>
    </row>
    <row r="913" spans="4:4" ht="12.75" x14ac:dyDescent="0.15">
      <c r="D913" s="2"/>
    </row>
    <row r="914" spans="4:4" ht="12.75" x14ac:dyDescent="0.15">
      <c r="D914" s="2"/>
    </row>
    <row r="915" spans="4:4" ht="12.75" x14ac:dyDescent="0.15">
      <c r="D915" s="2"/>
    </row>
    <row r="916" spans="4:4" ht="12.75" x14ac:dyDescent="0.15">
      <c r="D916" s="2"/>
    </row>
    <row r="917" spans="4:4" ht="12.75" x14ac:dyDescent="0.15">
      <c r="D917" s="2"/>
    </row>
    <row r="918" spans="4:4" ht="12.75" x14ac:dyDescent="0.15">
      <c r="D918" s="2"/>
    </row>
    <row r="919" spans="4:4" ht="12.75" x14ac:dyDescent="0.15">
      <c r="D919" s="2"/>
    </row>
    <row r="920" spans="4:4" ht="12.75" x14ac:dyDescent="0.15">
      <c r="D920" s="2"/>
    </row>
    <row r="921" spans="4:4" ht="12.75" x14ac:dyDescent="0.15">
      <c r="D921" s="2"/>
    </row>
    <row r="922" spans="4:4" ht="12.75" x14ac:dyDescent="0.15">
      <c r="D922" s="2"/>
    </row>
    <row r="923" spans="4:4" ht="12.75" x14ac:dyDescent="0.15">
      <c r="D923" s="2"/>
    </row>
    <row r="924" spans="4:4" ht="12.75" x14ac:dyDescent="0.15"/>
    <row r="925" spans="4:4" ht="12.75" x14ac:dyDescent="0.15"/>
    <row r="926" spans="4:4" ht="12.75" x14ac:dyDescent="0.15"/>
    <row r="927" spans="4:4" ht="12.75" x14ac:dyDescent="0.15"/>
    <row r="928" spans="4:4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</sheetData>
  <mergeCells count="60">
    <mergeCell ref="N45:R45"/>
    <mergeCell ref="S45:T45"/>
    <mergeCell ref="N46:R46"/>
    <mergeCell ref="S46:T46"/>
    <mergeCell ref="N42:R42"/>
    <mergeCell ref="S42:T42"/>
    <mergeCell ref="N43:R43"/>
    <mergeCell ref="S43:T43"/>
    <mergeCell ref="N44:R44"/>
    <mergeCell ref="S44:T44"/>
    <mergeCell ref="N39:R39"/>
    <mergeCell ref="S39:T39"/>
    <mergeCell ref="N40:R40"/>
    <mergeCell ref="S40:T40"/>
    <mergeCell ref="N41:R41"/>
    <mergeCell ref="S41:T41"/>
    <mergeCell ref="N36:R36"/>
    <mergeCell ref="S36:T36"/>
    <mergeCell ref="N37:R37"/>
    <mergeCell ref="S37:T37"/>
    <mergeCell ref="N38:R38"/>
    <mergeCell ref="S38:T38"/>
    <mergeCell ref="N33:R33"/>
    <mergeCell ref="S33:T33"/>
    <mergeCell ref="N34:R34"/>
    <mergeCell ref="S34:T34"/>
    <mergeCell ref="N35:R35"/>
    <mergeCell ref="S35:T35"/>
    <mergeCell ref="N30:R30"/>
    <mergeCell ref="S30:T30"/>
    <mergeCell ref="N31:R31"/>
    <mergeCell ref="S31:T31"/>
    <mergeCell ref="N32:R32"/>
    <mergeCell ref="S32:T32"/>
    <mergeCell ref="AB27:AH27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7:Z27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5FC0-579B-A943-8F6D-D0A7EDFBC9B6}">
  <sheetPr>
    <outlinePr summaryBelow="0" summaryRight="0"/>
    <pageSetUpPr fitToPage="1"/>
  </sheetPr>
  <dimension ref="A1:AH976"/>
  <sheetViews>
    <sheetView showWhiteSpace="0" view="pageLayout" zoomScaleNormal="70" workbookViewId="0">
      <selection activeCell="D14" sqref="D14:I14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288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A12" s="1" t="s">
        <v>289</v>
      </c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290</v>
      </c>
      <c r="B13" s="28" t="s">
        <v>234</v>
      </c>
      <c r="C13" s="4" t="s">
        <v>83</v>
      </c>
      <c r="D13" s="89" t="s">
        <v>83</v>
      </c>
      <c r="E13" s="109" t="s">
        <v>179</v>
      </c>
      <c r="F13" s="89" t="s">
        <v>83</v>
      </c>
      <c r="G13" s="109" t="s">
        <v>179</v>
      </c>
      <c r="H13" s="89" t="s">
        <v>83</v>
      </c>
      <c r="I13" s="109" t="s">
        <v>179</v>
      </c>
      <c r="J13" s="89" t="s">
        <v>83</v>
      </c>
      <c r="K13" s="109" t="s">
        <v>179</v>
      </c>
      <c r="L13" s="89" t="s">
        <v>83</v>
      </c>
      <c r="M13" s="109" t="s">
        <v>179</v>
      </c>
      <c r="N13" s="89" t="s">
        <v>83</v>
      </c>
      <c r="O13" s="109" t="s">
        <v>179</v>
      </c>
      <c r="P13" s="89" t="s">
        <v>83</v>
      </c>
      <c r="Q13" s="109" t="s">
        <v>179</v>
      </c>
      <c r="R13" s="89" t="s">
        <v>83</v>
      </c>
      <c r="S13" s="109" t="s">
        <v>179</v>
      </c>
      <c r="T13" s="89" t="s">
        <v>83</v>
      </c>
      <c r="U13" s="109" t="s">
        <v>179</v>
      </c>
      <c r="V13" s="89" t="s">
        <v>83</v>
      </c>
      <c r="W13" s="109" t="s">
        <v>179</v>
      </c>
      <c r="X13" s="29" t="s">
        <v>37</v>
      </c>
      <c r="Y13" s="3" t="s">
        <v>43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36" thickBot="1" x14ac:dyDescent="0.2">
      <c r="A14" s="3" t="s">
        <v>237</v>
      </c>
      <c r="B14" s="28" t="s">
        <v>292</v>
      </c>
      <c r="C14" s="4" t="s">
        <v>34</v>
      </c>
      <c r="D14" s="89" t="s">
        <v>80</v>
      </c>
      <c r="E14" s="109" t="s">
        <v>293</v>
      </c>
      <c r="F14" s="89" t="s">
        <v>81</v>
      </c>
      <c r="G14" s="109" t="s">
        <v>293</v>
      </c>
      <c r="H14" s="89" t="s">
        <v>81</v>
      </c>
      <c r="I14" s="109" t="s">
        <v>294</v>
      </c>
      <c r="J14" s="89"/>
      <c r="K14" s="109"/>
      <c r="L14" s="89"/>
      <c r="M14" s="109"/>
      <c r="N14" s="89"/>
      <c r="O14" s="109"/>
      <c r="P14" s="89"/>
      <c r="Q14" s="109"/>
      <c r="R14" s="89"/>
      <c r="S14" s="109"/>
      <c r="T14" s="89"/>
      <c r="U14" s="109"/>
      <c r="V14" s="89"/>
      <c r="W14" s="109"/>
      <c r="X14" s="29" t="s">
        <v>291</v>
      </c>
      <c r="Y14" s="3" t="s">
        <v>41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13.5" thickBot="1" x14ac:dyDescent="0.2">
      <c r="A15" s="3"/>
      <c r="B15" s="30"/>
      <c r="C15" s="4"/>
      <c r="D15" s="89"/>
      <c r="E15" s="109"/>
      <c r="F15" s="89"/>
      <c r="G15" s="109"/>
      <c r="H15" s="89"/>
      <c r="I15" s="109"/>
      <c r="J15" s="89"/>
      <c r="K15" s="109"/>
      <c r="L15" s="89"/>
      <c r="M15" s="109"/>
      <c r="N15" s="89"/>
      <c r="O15" s="109"/>
      <c r="P15" s="89"/>
      <c r="Q15" s="109"/>
      <c r="R15" s="89"/>
      <c r="S15" s="109"/>
      <c r="T15" s="89"/>
      <c r="U15" s="109"/>
      <c r="V15" s="89"/>
      <c r="W15" s="109"/>
      <c r="X15" s="29"/>
      <c r="Y15" s="3"/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13.5" thickBot="1" x14ac:dyDescent="0.2">
      <c r="A16" s="3"/>
      <c r="B16" s="28"/>
      <c r="C16" s="4"/>
      <c r="D16" s="89"/>
      <c r="E16" s="109"/>
      <c r="F16" s="89"/>
      <c r="G16" s="109"/>
      <c r="H16" s="89"/>
      <c r="I16" s="109"/>
      <c r="J16" s="89"/>
      <c r="K16" s="109"/>
      <c r="L16" s="89"/>
      <c r="M16" s="109"/>
      <c r="N16" s="89"/>
      <c r="O16" s="109"/>
      <c r="P16" s="89"/>
      <c r="Q16" s="109"/>
      <c r="R16" s="89"/>
      <c r="S16" s="109"/>
      <c r="T16" s="89"/>
      <c r="U16" s="109"/>
      <c r="V16" s="89"/>
      <c r="W16" s="109"/>
      <c r="X16" s="29"/>
      <c r="Y16" s="3"/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/>
      <c r="B17" s="28"/>
      <c r="C17" s="4"/>
      <c r="D17" s="89"/>
      <c r="E17" s="109"/>
      <c r="F17" s="89"/>
      <c r="G17" s="109"/>
      <c r="H17" s="89"/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600000000000001" customHeight="1" x14ac:dyDescent="0.15">
      <c r="A19" s="58" t="s">
        <v>297</v>
      </c>
      <c r="B19" s="32" t="s">
        <v>0</v>
      </c>
      <c r="C19" s="31" t="s">
        <v>1</v>
      </c>
      <c r="D19" s="191" t="s">
        <v>26</v>
      </c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3"/>
      <c r="X19" s="31" t="s">
        <v>2</v>
      </c>
      <c r="Y19" s="26" t="s">
        <v>3</v>
      </c>
      <c r="Z19" s="26" t="s">
        <v>25</v>
      </c>
      <c r="AB19" s="20" t="s">
        <v>9</v>
      </c>
      <c r="AC19" s="21"/>
      <c r="AD19" s="21"/>
      <c r="AE19" s="35"/>
      <c r="AF19" s="47"/>
      <c r="AG19" s="35"/>
      <c r="AH19" s="52"/>
    </row>
    <row r="20" spans="1:34" ht="13.5" thickBot="1" x14ac:dyDescent="0.2">
      <c r="D20" s="190" t="s">
        <v>4</v>
      </c>
      <c r="E20" s="190"/>
      <c r="F20" s="190" t="s">
        <v>5</v>
      </c>
      <c r="G20" s="190"/>
      <c r="H20" s="190" t="s">
        <v>6</v>
      </c>
      <c r="I20" s="190"/>
      <c r="J20" s="190" t="s">
        <v>7</v>
      </c>
      <c r="K20" s="190"/>
      <c r="L20" s="190" t="s">
        <v>8</v>
      </c>
      <c r="M20" s="190"/>
      <c r="N20" s="190" t="s">
        <v>68</v>
      </c>
      <c r="O20" s="190"/>
      <c r="P20" s="190" t="s">
        <v>69</v>
      </c>
      <c r="Q20" s="190"/>
      <c r="R20" s="190" t="s">
        <v>70</v>
      </c>
      <c r="S20" s="190"/>
      <c r="T20" s="190" t="s">
        <v>71</v>
      </c>
      <c r="U20" s="190"/>
      <c r="V20" s="190" t="s">
        <v>72</v>
      </c>
      <c r="W20" s="190"/>
      <c r="X20" s="1"/>
      <c r="Y20" s="1"/>
      <c r="Z20" s="1"/>
      <c r="AB20" s="22" t="s">
        <v>21</v>
      </c>
      <c r="AC20" s="23"/>
      <c r="AD20" s="23"/>
      <c r="AE20" s="36"/>
      <c r="AF20" s="48"/>
      <c r="AG20" s="36"/>
      <c r="AH20" s="53"/>
    </row>
    <row r="21" spans="1:34" ht="13.5" thickBot="1" x14ac:dyDescent="0.2">
      <c r="A21" s="3" t="s">
        <v>27</v>
      </c>
      <c r="B21" s="28" t="s">
        <v>295</v>
      </c>
      <c r="C21" s="4" t="s">
        <v>35</v>
      </c>
      <c r="D21" s="89" t="s">
        <v>102</v>
      </c>
      <c r="E21" s="109" t="s">
        <v>304</v>
      </c>
      <c r="F21" s="89" t="s">
        <v>102</v>
      </c>
      <c r="G21" s="109" t="s">
        <v>147</v>
      </c>
      <c r="H21" s="89"/>
      <c r="I21" s="109"/>
      <c r="J21" s="89"/>
      <c r="K21" s="109"/>
      <c r="L21" s="89"/>
      <c r="M21" s="109" t="s">
        <v>219</v>
      </c>
      <c r="N21" s="89"/>
      <c r="O21" s="109"/>
      <c r="P21" s="89"/>
      <c r="Q21" s="109"/>
      <c r="R21" s="89"/>
      <c r="S21" s="109"/>
      <c r="T21" s="89"/>
      <c r="U21" s="109"/>
      <c r="V21" s="89"/>
      <c r="W21" s="109"/>
      <c r="X21" s="29" t="s">
        <v>37</v>
      </c>
      <c r="Y21" s="3" t="s">
        <v>41</v>
      </c>
      <c r="Z21" s="3"/>
      <c r="AB21" s="24" t="s">
        <v>22</v>
      </c>
      <c r="AC21" s="23"/>
      <c r="AD21" s="25"/>
      <c r="AE21" s="36"/>
      <c r="AF21" s="48"/>
      <c r="AG21" s="36"/>
      <c r="AH21" s="53"/>
    </row>
    <row r="22" spans="1:34" ht="24.75" thickBot="1" x14ac:dyDescent="0.2">
      <c r="A22" s="3" t="s">
        <v>29</v>
      </c>
      <c r="B22" s="28" t="s">
        <v>296</v>
      </c>
      <c r="C22" s="4" t="s">
        <v>35</v>
      </c>
      <c r="D22" s="89" t="s">
        <v>102</v>
      </c>
      <c r="E22" s="109" t="s">
        <v>89</v>
      </c>
      <c r="F22" s="89" t="s">
        <v>102</v>
      </c>
      <c r="G22" s="109" t="s">
        <v>105</v>
      </c>
      <c r="H22" s="89"/>
      <c r="I22" s="109"/>
      <c r="J22" s="89"/>
      <c r="K22" s="109"/>
      <c r="L22" s="89"/>
      <c r="M22" s="109" t="s">
        <v>219</v>
      </c>
      <c r="N22" s="89"/>
      <c r="O22" s="109"/>
      <c r="P22" s="89"/>
      <c r="Q22" s="109"/>
      <c r="R22" s="89"/>
      <c r="S22" s="109"/>
      <c r="T22" s="89"/>
      <c r="U22" s="109"/>
      <c r="V22" s="89"/>
      <c r="W22" s="109"/>
      <c r="X22" s="29" t="s">
        <v>38</v>
      </c>
      <c r="Y22" s="3" t="s">
        <v>41</v>
      </c>
      <c r="Z22" s="3"/>
      <c r="AB22" s="24" t="s">
        <v>23</v>
      </c>
      <c r="AC22" s="23"/>
      <c r="AD22" s="23"/>
      <c r="AE22" s="36"/>
      <c r="AF22" s="48"/>
      <c r="AG22" s="36"/>
      <c r="AH22" s="53"/>
    </row>
    <row r="23" spans="1:34" ht="13.5" thickBot="1" x14ac:dyDescent="0.2">
      <c r="A23" s="3" t="s">
        <v>30</v>
      </c>
      <c r="B23" s="30" t="s">
        <v>298</v>
      </c>
      <c r="C23" s="4" t="s">
        <v>147</v>
      </c>
      <c r="D23" s="89" t="s">
        <v>83</v>
      </c>
      <c r="E23" s="109" t="s">
        <v>86</v>
      </c>
      <c r="F23" s="89" t="s">
        <v>83</v>
      </c>
      <c r="G23" s="109" t="s">
        <v>110</v>
      </c>
      <c r="H23" s="89" t="s">
        <v>83</v>
      </c>
      <c r="I23" s="109" t="s">
        <v>185</v>
      </c>
      <c r="J23" s="89" t="s">
        <v>98</v>
      </c>
      <c r="K23" s="109" t="s">
        <v>120</v>
      </c>
      <c r="L23" s="89"/>
      <c r="M23" s="109" t="s">
        <v>306</v>
      </c>
      <c r="N23" s="89"/>
      <c r="O23" s="109"/>
      <c r="P23" s="89"/>
      <c r="Q23" s="109"/>
      <c r="R23" s="89"/>
      <c r="S23" s="109"/>
      <c r="T23" s="89"/>
      <c r="U23" s="109"/>
      <c r="V23" s="89"/>
      <c r="W23" s="109"/>
      <c r="X23" s="29" t="s">
        <v>37</v>
      </c>
      <c r="Y23" s="3" t="s">
        <v>42</v>
      </c>
      <c r="Z23" s="3"/>
      <c r="AB23" s="24" t="s">
        <v>24</v>
      </c>
      <c r="AC23" s="23"/>
      <c r="AD23" s="23"/>
      <c r="AE23" s="36"/>
      <c r="AF23" s="48"/>
      <c r="AG23" s="36"/>
      <c r="AH23" s="53"/>
    </row>
    <row r="24" spans="1:34" ht="24.75" thickBot="1" x14ac:dyDescent="0.2">
      <c r="A24" s="3" t="s">
        <v>31</v>
      </c>
      <c r="B24" s="30" t="s">
        <v>299</v>
      </c>
      <c r="C24" s="4" t="s">
        <v>147</v>
      </c>
      <c r="D24" s="89" t="s">
        <v>83</v>
      </c>
      <c r="E24" s="109" t="s">
        <v>307</v>
      </c>
      <c r="F24" s="89" t="s">
        <v>83</v>
      </c>
      <c r="G24" s="109" t="s">
        <v>308</v>
      </c>
      <c r="H24" s="89" t="s">
        <v>83</v>
      </c>
      <c r="I24" s="109" t="s">
        <v>309</v>
      </c>
      <c r="J24" s="89"/>
      <c r="K24" s="109" t="s">
        <v>310</v>
      </c>
      <c r="L24" s="89"/>
      <c r="M24" s="109"/>
      <c r="N24" s="89"/>
      <c r="O24" s="109"/>
      <c r="P24" s="89"/>
      <c r="Q24" s="109"/>
      <c r="R24" s="89"/>
      <c r="S24" s="109"/>
      <c r="T24" s="89"/>
      <c r="U24" s="109"/>
      <c r="V24" s="89"/>
      <c r="W24" s="109"/>
      <c r="X24" s="29"/>
      <c r="Y24" s="3"/>
      <c r="Z24" s="3"/>
      <c r="AB24" s="24"/>
      <c r="AC24" s="23"/>
      <c r="AD24" s="23"/>
      <c r="AE24" s="36"/>
      <c r="AF24" s="48"/>
      <c r="AG24" s="36"/>
      <c r="AH24" s="53"/>
    </row>
    <row r="25" spans="1:34" ht="13.5" thickBot="1" x14ac:dyDescent="0.2">
      <c r="A25" s="3" t="s">
        <v>300</v>
      </c>
      <c r="B25" s="28" t="s">
        <v>302</v>
      </c>
      <c r="C25" s="4" t="s">
        <v>35</v>
      </c>
      <c r="D25" s="89" t="s">
        <v>311</v>
      </c>
      <c r="E25" s="109" t="s">
        <v>115</v>
      </c>
      <c r="F25" s="89" t="s">
        <v>312</v>
      </c>
      <c r="G25" s="109" t="s">
        <v>312</v>
      </c>
      <c r="H25" s="89" t="s">
        <v>312</v>
      </c>
      <c r="I25" s="109" t="s">
        <v>312</v>
      </c>
      <c r="J25" s="89"/>
      <c r="K25" s="109"/>
      <c r="L25" s="89"/>
      <c r="M25" s="109" t="s">
        <v>219</v>
      </c>
      <c r="N25" s="89"/>
      <c r="O25" s="109"/>
      <c r="P25" s="89"/>
      <c r="Q25" s="109"/>
      <c r="R25" s="89"/>
      <c r="S25" s="109"/>
      <c r="T25" s="89"/>
      <c r="U25" s="109"/>
      <c r="V25" s="89"/>
      <c r="W25" s="109"/>
      <c r="X25" s="29" t="s">
        <v>39</v>
      </c>
      <c r="Y25" s="3" t="s">
        <v>42</v>
      </c>
      <c r="Z25" s="3"/>
      <c r="AB25" s="7"/>
      <c r="AC25" s="8"/>
      <c r="AD25" s="8"/>
      <c r="AE25" s="37"/>
      <c r="AF25" s="49"/>
      <c r="AG25" s="37"/>
      <c r="AH25" s="54"/>
    </row>
    <row r="26" spans="1:34" ht="13.5" thickBot="1" x14ac:dyDescent="0.2">
      <c r="A26" s="3" t="s">
        <v>301</v>
      </c>
      <c r="B26" s="28" t="s">
        <v>303</v>
      </c>
      <c r="C26" s="4" t="s">
        <v>35</v>
      </c>
      <c r="D26" s="89" t="s">
        <v>312</v>
      </c>
      <c r="E26" s="109"/>
      <c r="F26" s="89"/>
      <c r="G26" s="109"/>
      <c r="H26" s="89"/>
      <c r="I26" s="109"/>
      <c r="J26" s="89"/>
      <c r="K26" s="109"/>
      <c r="L26" s="89"/>
      <c r="M26" s="109"/>
      <c r="N26" s="89"/>
      <c r="O26" s="109"/>
      <c r="P26" s="89"/>
      <c r="Q26" s="109"/>
      <c r="R26" s="89"/>
      <c r="S26" s="109"/>
      <c r="T26" s="89"/>
      <c r="U26" s="109"/>
      <c r="V26" s="89"/>
      <c r="W26" s="109"/>
      <c r="X26" s="29" t="s">
        <v>40</v>
      </c>
      <c r="Y26" s="3" t="s">
        <v>43</v>
      </c>
      <c r="Z26" s="3"/>
      <c r="AB26" s="7" t="s">
        <v>10</v>
      </c>
      <c r="AC26" s="8"/>
      <c r="AD26" s="8"/>
      <c r="AE26" s="37"/>
      <c r="AF26" s="49"/>
      <c r="AG26" s="37"/>
      <c r="AH26" s="54"/>
    </row>
    <row r="27" spans="1:34" ht="18.75" customHeight="1" x14ac:dyDescent="0.15">
      <c r="A27" s="182" t="s">
        <v>287</v>
      </c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B27" s="183" t="s">
        <v>11</v>
      </c>
      <c r="AC27" s="184"/>
      <c r="AD27" s="184"/>
      <c r="AE27" s="184"/>
      <c r="AF27" s="184"/>
      <c r="AG27" s="184"/>
      <c r="AH27" s="185"/>
    </row>
    <row r="28" spans="1:34" ht="18.75" customHeight="1" x14ac:dyDescent="0.15">
      <c r="A28" s="1" t="s">
        <v>314</v>
      </c>
      <c r="D28" s="105"/>
      <c r="AB28" s="9"/>
      <c r="AC28" s="10"/>
      <c r="AD28" s="11"/>
      <c r="AE28" s="37"/>
      <c r="AF28" s="49"/>
      <c r="AG28" s="37"/>
      <c r="AH28" s="54"/>
    </row>
    <row r="29" spans="1:34" ht="18.600000000000001" customHeight="1" x14ac:dyDescent="0.15">
      <c r="A29" s="58"/>
      <c r="B29" s="32" t="s">
        <v>0</v>
      </c>
      <c r="C29" s="31" t="s">
        <v>1</v>
      </c>
      <c r="D29" s="191" t="s">
        <v>26</v>
      </c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3"/>
      <c r="X29" s="31" t="s">
        <v>2</v>
      </c>
      <c r="Y29" s="26" t="s">
        <v>3</v>
      </c>
      <c r="Z29" s="26" t="s">
        <v>25</v>
      </c>
      <c r="AB29" s="20" t="s">
        <v>9</v>
      </c>
      <c r="AC29" s="21"/>
      <c r="AD29" s="21"/>
      <c r="AE29" s="35"/>
      <c r="AF29" s="47"/>
      <c r="AG29" s="35"/>
      <c r="AH29" s="52"/>
    </row>
    <row r="30" spans="1:34" ht="13.5" thickBot="1" x14ac:dyDescent="0.2">
      <c r="D30" s="190" t="s">
        <v>4</v>
      </c>
      <c r="E30" s="190"/>
      <c r="F30" s="190" t="s">
        <v>5</v>
      </c>
      <c r="G30" s="190"/>
      <c r="H30" s="190" t="s">
        <v>6</v>
      </c>
      <c r="I30" s="190"/>
      <c r="J30" s="190" t="s">
        <v>7</v>
      </c>
      <c r="K30" s="190"/>
      <c r="L30" s="190" t="s">
        <v>8</v>
      </c>
      <c r="M30" s="190"/>
      <c r="N30" s="190" t="s">
        <v>68</v>
      </c>
      <c r="O30" s="190"/>
      <c r="P30" s="190" t="s">
        <v>69</v>
      </c>
      <c r="Q30" s="190"/>
      <c r="R30" s="190" t="s">
        <v>70</v>
      </c>
      <c r="S30" s="190"/>
      <c r="T30" s="190" t="s">
        <v>71</v>
      </c>
      <c r="U30" s="190"/>
      <c r="V30" s="190" t="s">
        <v>72</v>
      </c>
      <c r="W30" s="190"/>
      <c r="X30" s="1"/>
      <c r="Y30" s="1"/>
      <c r="Z30" s="1"/>
      <c r="AB30" s="22" t="s">
        <v>21</v>
      </c>
      <c r="AC30" s="23"/>
      <c r="AD30" s="23"/>
      <c r="AE30" s="36"/>
      <c r="AF30" s="48"/>
      <c r="AG30" s="36"/>
      <c r="AH30" s="53"/>
    </row>
    <row r="31" spans="1:34" ht="24.75" thickBot="1" x14ac:dyDescent="0.2">
      <c r="A31" s="3" t="s">
        <v>27</v>
      </c>
      <c r="B31" s="28" t="s">
        <v>315</v>
      </c>
      <c r="C31" s="4" t="s">
        <v>34</v>
      </c>
      <c r="D31" s="89" t="s">
        <v>95</v>
      </c>
      <c r="E31" s="109" t="s">
        <v>93</v>
      </c>
      <c r="F31" s="89" t="s">
        <v>319</v>
      </c>
      <c r="G31" s="109" t="s">
        <v>93</v>
      </c>
      <c r="H31" s="89" t="s">
        <v>320</v>
      </c>
      <c r="I31" s="109" t="s">
        <v>93</v>
      </c>
      <c r="J31" s="89"/>
      <c r="K31" s="109"/>
      <c r="L31" s="89"/>
      <c r="M31" s="109" t="s">
        <v>317</v>
      </c>
      <c r="N31" s="89"/>
      <c r="O31" s="109"/>
      <c r="P31" s="89"/>
      <c r="Q31" s="109"/>
      <c r="R31" s="89"/>
      <c r="S31" s="109"/>
      <c r="T31" s="89"/>
      <c r="U31" s="109"/>
      <c r="V31" s="89"/>
      <c r="W31" s="109"/>
      <c r="X31" s="29" t="s">
        <v>37</v>
      </c>
      <c r="Y31" s="3" t="s">
        <v>41</v>
      </c>
      <c r="Z31" s="3"/>
      <c r="AB31" s="24" t="s">
        <v>22</v>
      </c>
      <c r="AC31" s="23"/>
      <c r="AD31" s="25"/>
      <c r="AE31" s="36"/>
      <c r="AF31" s="48"/>
      <c r="AG31" s="36"/>
      <c r="AH31" s="53"/>
    </row>
    <row r="32" spans="1:34" ht="24.75" thickBot="1" x14ac:dyDescent="0.2">
      <c r="A32" s="3" t="s">
        <v>29</v>
      </c>
      <c r="B32" s="28" t="s">
        <v>316</v>
      </c>
      <c r="C32" s="4" t="s">
        <v>34</v>
      </c>
      <c r="D32" s="89" t="s">
        <v>83</v>
      </c>
      <c r="E32" s="109" t="s">
        <v>307</v>
      </c>
      <c r="F32" s="89" t="s">
        <v>106</v>
      </c>
      <c r="G32" s="109" t="s">
        <v>318</v>
      </c>
      <c r="H32" s="89" t="s">
        <v>181</v>
      </c>
      <c r="I32" s="109" t="s">
        <v>183</v>
      </c>
      <c r="J32" s="89"/>
      <c r="K32" s="109"/>
      <c r="L32" s="89"/>
      <c r="M32" s="109" t="s">
        <v>306</v>
      </c>
      <c r="N32" s="89"/>
      <c r="O32" s="109"/>
      <c r="P32" s="89"/>
      <c r="Q32" s="109"/>
      <c r="R32" s="89"/>
      <c r="S32" s="109"/>
      <c r="T32" s="89"/>
      <c r="U32" s="109"/>
      <c r="V32" s="89"/>
      <c r="W32" s="109"/>
      <c r="X32" s="29" t="s">
        <v>38</v>
      </c>
      <c r="Y32" s="3" t="s">
        <v>41</v>
      </c>
      <c r="Z32" s="3"/>
      <c r="AB32" s="24" t="s">
        <v>23</v>
      </c>
      <c r="AC32" s="23"/>
      <c r="AD32" s="23"/>
      <c r="AE32" s="36"/>
      <c r="AF32" s="48"/>
      <c r="AG32" s="36"/>
      <c r="AH32" s="53"/>
    </row>
    <row r="33" spans="1:34" ht="13.5" thickBot="1" x14ac:dyDescent="0.2">
      <c r="A33" s="3" t="s">
        <v>30</v>
      </c>
      <c r="B33" s="28" t="s">
        <v>302</v>
      </c>
      <c r="C33" s="4" t="s">
        <v>35</v>
      </c>
      <c r="D33" s="89" t="s">
        <v>311</v>
      </c>
      <c r="E33" s="109" t="s">
        <v>114</v>
      </c>
      <c r="F33" s="89" t="s">
        <v>311</v>
      </c>
      <c r="G33" s="109" t="s">
        <v>113</v>
      </c>
      <c r="H33" s="89"/>
      <c r="I33" s="109"/>
      <c r="J33" s="89"/>
      <c r="K33" s="109"/>
      <c r="L33" s="89"/>
      <c r="M33" s="109" t="s">
        <v>80</v>
      </c>
      <c r="N33" s="89"/>
      <c r="O33" s="109"/>
      <c r="P33" s="89"/>
      <c r="Q33" s="109"/>
      <c r="R33" s="89"/>
      <c r="S33" s="109"/>
      <c r="T33" s="89"/>
      <c r="U33" s="109"/>
      <c r="V33" s="89"/>
      <c r="W33" s="109"/>
      <c r="X33" s="29" t="s">
        <v>37</v>
      </c>
      <c r="Y33" s="3" t="s">
        <v>42</v>
      </c>
      <c r="Z33" s="3"/>
      <c r="AB33" s="24" t="s">
        <v>24</v>
      </c>
      <c r="AC33" s="23"/>
      <c r="AD33" s="23"/>
      <c r="AE33" s="36"/>
      <c r="AF33" s="48"/>
      <c r="AG33" s="36"/>
      <c r="AH33" s="53"/>
    </row>
    <row r="34" spans="1:34" ht="24.75" thickBot="1" x14ac:dyDescent="0.2">
      <c r="A34" s="3" t="s">
        <v>31</v>
      </c>
      <c r="B34" s="28" t="s">
        <v>321</v>
      </c>
      <c r="C34" s="4" t="s">
        <v>34</v>
      </c>
      <c r="D34" s="89" t="s">
        <v>98</v>
      </c>
      <c r="E34" s="109" t="s">
        <v>93</v>
      </c>
      <c r="F34" s="89" t="s">
        <v>83</v>
      </c>
      <c r="G34" s="109" t="s">
        <v>93</v>
      </c>
      <c r="H34" s="89"/>
      <c r="I34" s="109"/>
      <c r="J34" s="89"/>
      <c r="K34" s="109"/>
      <c r="L34" s="89"/>
      <c r="M34" s="109" t="s">
        <v>219</v>
      </c>
      <c r="N34" s="89"/>
      <c r="O34" s="109"/>
      <c r="P34" s="89"/>
      <c r="Q34" s="109"/>
      <c r="R34" s="89"/>
      <c r="S34" s="109"/>
      <c r="T34" s="89"/>
      <c r="U34" s="109"/>
      <c r="V34" s="89"/>
      <c r="W34" s="109"/>
      <c r="X34" s="29" t="s">
        <v>39</v>
      </c>
      <c r="Y34" s="3" t="s">
        <v>42</v>
      </c>
      <c r="Z34" s="3"/>
      <c r="AB34" s="7"/>
      <c r="AC34" s="8"/>
      <c r="AD34" s="8"/>
      <c r="AE34" s="37"/>
      <c r="AF34" s="49"/>
      <c r="AG34" s="37"/>
      <c r="AH34" s="54"/>
    </row>
    <row r="35" spans="1:34" ht="13.5" thickBot="1" x14ac:dyDescent="0.2">
      <c r="A35" s="3" t="s">
        <v>84</v>
      </c>
      <c r="B35" s="28" t="s">
        <v>260</v>
      </c>
      <c r="C35" s="4" t="s">
        <v>34</v>
      </c>
      <c r="D35" s="89" t="s">
        <v>266</v>
      </c>
      <c r="E35" s="109"/>
      <c r="F35" s="89"/>
      <c r="G35" s="109"/>
      <c r="H35" s="89"/>
      <c r="I35" s="109"/>
      <c r="J35" s="89"/>
      <c r="K35" s="109"/>
      <c r="L35" s="89"/>
      <c r="M35" s="109"/>
      <c r="N35" s="89"/>
      <c r="O35" s="109"/>
      <c r="P35" s="89"/>
      <c r="Q35" s="109"/>
      <c r="R35" s="89"/>
      <c r="S35" s="109"/>
      <c r="T35" s="89"/>
      <c r="U35" s="109"/>
      <c r="V35" s="89"/>
      <c r="W35" s="109"/>
      <c r="X35" s="29" t="s">
        <v>40</v>
      </c>
      <c r="Y35" s="3" t="s">
        <v>43</v>
      </c>
      <c r="Z35" s="3"/>
      <c r="AB35" s="7" t="s">
        <v>10</v>
      </c>
      <c r="AC35" s="8"/>
      <c r="AD35" s="8"/>
      <c r="AE35" s="37"/>
      <c r="AF35" s="49"/>
      <c r="AG35" s="37"/>
      <c r="AH35" s="54"/>
    </row>
    <row r="36" spans="1:34" ht="18.75" customHeight="1" x14ac:dyDescent="0.15">
      <c r="A36" s="182" t="s">
        <v>287</v>
      </c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B36" s="183" t="s">
        <v>11</v>
      </c>
      <c r="AC36" s="184"/>
      <c r="AD36" s="184"/>
      <c r="AE36" s="184"/>
      <c r="AF36" s="184"/>
      <c r="AG36" s="184"/>
      <c r="AH36" s="185"/>
    </row>
    <row r="37" spans="1:34" ht="19.899999999999999" customHeight="1" x14ac:dyDescent="0.15">
      <c r="D37" s="105"/>
      <c r="AB37" s="13" t="s">
        <v>19</v>
      </c>
      <c r="AC37" s="14"/>
      <c r="AD37" s="15"/>
      <c r="AE37" s="38"/>
      <c r="AF37" s="50"/>
      <c r="AG37" s="41"/>
      <c r="AH37" s="54"/>
    </row>
    <row r="38" spans="1:34" ht="19.899999999999999" customHeight="1" thickBot="1" x14ac:dyDescent="0.2">
      <c r="D38" s="105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1"/>
      <c r="W38" s="110"/>
      <c r="AB38" s="13"/>
      <c r="AC38" s="14"/>
      <c r="AD38" s="15"/>
      <c r="AE38" s="38"/>
      <c r="AF38" s="50"/>
      <c r="AG38" s="41"/>
      <c r="AH38" s="54"/>
    </row>
    <row r="39" spans="1:34" ht="24.75" thickBot="1" x14ac:dyDescent="0.2">
      <c r="B39" s="79" t="s">
        <v>0</v>
      </c>
      <c r="C39" s="80" t="s">
        <v>66</v>
      </c>
      <c r="D39" s="81" t="s">
        <v>44</v>
      </c>
      <c r="E39" s="82" t="s">
        <v>45</v>
      </c>
      <c r="F39" s="82" t="s">
        <v>46</v>
      </c>
      <c r="G39" s="82"/>
      <c r="H39" s="82"/>
      <c r="I39" s="82" t="s">
        <v>65</v>
      </c>
      <c r="J39" s="83"/>
      <c r="K39" s="84"/>
      <c r="L39" s="104"/>
      <c r="M39" s="104"/>
      <c r="N39" s="189" t="s">
        <v>75</v>
      </c>
      <c r="O39" s="189"/>
      <c r="P39" s="189"/>
      <c r="Q39" s="189"/>
      <c r="R39" s="189"/>
      <c r="S39" s="189" t="s">
        <v>74</v>
      </c>
      <c r="T39" s="189"/>
      <c r="U39" s="104"/>
      <c r="V39" s="111"/>
      <c r="W39" s="110"/>
      <c r="AB39" s="17" t="s">
        <v>20</v>
      </c>
      <c r="AC39" s="18"/>
      <c r="AD39" s="19"/>
      <c r="AE39" s="39"/>
      <c r="AF39" s="51"/>
      <c r="AG39" s="42"/>
      <c r="AH39" s="55"/>
    </row>
    <row r="40" spans="1:34" ht="26.25" x14ac:dyDescent="0.15">
      <c r="B40" s="70" t="s">
        <v>58</v>
      </c>
      <c r="C40" s="72">
        <f>D40/E40</f>
        <v>1</v>
      </c>
      <c r="D40" s="112">
        <v>65</v>
      </c>
      <c r="E40" s="113">
        <f>$D$40*1</f>
        <v>65</v>
      </c>
      <c r="F40" s="114">
        <v>1</v>
      </c>
      <c r="G40" s="113"/>
      <c r="H40" s="113"/>
      <c r="I40" s="78" t="s">
        <v>63</v>
      </c>
      <c r="J40" s="69" t="s">
        <v>67</v>
      </c>
      <c r="K40" s="60" t="s">
        <v>64</v>
      </c>
      <c r="L40" s="69"/>
      <c r="M40" s="69"/>
      <c r="N40" s="189" t="s">
        <v>90</v>
      </c>
      <c r="O40" s="189"/>
      <c r="P40" s="189"/>
      <c r="Q40" s="189"/>
      <c r="R40" s="189"/>
      <c r="S40" s="189" t="s">
        <v>91</v>
      </c>
      <c r="T40" s="189"/>
      <c r="U40" s="69"/>
      <c r="V40" s="111"/>
      <c r="W40" s="110"/>
      <c r="AC40"/>
      <c r="AD40"/>
      <c r="AE40"/>
      <c r="AF40"/>
      <c r="AG40"/>
      <c r="AH40"/>
    </row>
    <row r="41" spans="1:34" ht="19.899999999999999" customHeight="1" x14ac:dyDescent="0.15">
      <c r="B41" s="70" t="s">
        <v>59</v>
      </c>
      <c r="C41" s="72">
        <f t="shared" ref="C41:C56" si="0">D41/E41</f>
        <v>0.69230769230769229</v>
      </c>
      <c r="D41" s="112">
        <v>4.5</v>
      </c>
      <c r="E41" s="113">
        <f>$D$40*0.1</f>
        <v>6.5</v>
      </c>
      <c r="F41" s="114">
        <v>8</v>
      </c>
      <c r="G41" s="113"/>
      <c r="H41" s="113"/>
      <c r="I41" s="66">
        <v>1</v>
      </c>
      <c r="J41" s="113"/>
      <c r="K41" s="115">
        <f>J41/100*100</f>
        <v>0</v>
      </c>
      <c r="L41" s="113"/>
      <c r="M41" s="113"/>
      <c r="N41" s="189" t="s">
        <v>174</v>
      </c>
      <c r="O41" s="189"/>
      <c r="P41" s="189"/>
      <c r="Q41" s="189"/>
      <c r="R41" s="189"/>
      <c r="S41" s="189" t="s">
        <v>178</v>
      </c>
      <c r="T41" s="189"/>
      <c r="U41" s="113"/>
      <c r="V41" s="111"/>
      <c r="W41" s="110"/>
    </row>
    <row r="42" spans="1:34" ht="19.899999999999999" customHeight="1" x14ac:dyDescent="0.15">
      <c r="B42" s="70" t="s">
        <v>73</v>
      </c>
      <c r="C42" s="72">
        <f t="shared" si="0"/>
        <v>0</v>
      </c>
      <c r="D42" s="112"/>
      <c r="E42" s="113">
        <f>$D$40*0.08</f>
        <v>5.2</v>
      </c>
      <c r="F42" s="114">
        <v>8</v>
      </c>
      <c r="G42" s="113"/>
      <c r="H42" s="113"/>
      <c r="I42" s="66">
        <v>2</v>
      </c>
      <c r="J42" s="113"/>
      <c r="K42" s="115">
        <f>J42/94.3*100</f>
        <v>0</v>
      </c>
      <c r="L42" s="113"/>
      <c r="M42" s="113"/>
      <c r="N42" s="189" t="s">
        <v>176</v>
      </c>
      <c r="O42" s="189"/>
      <c r="P42" s="189"/>
      <c r="Q42" s="189"/>
      <c r="R42" s="189"/>
      <c r="S42" s="189">
        <v>36</v>
      </c>
      <c r="T42" s="189"/>
      <c r="U42" s="113"/>
      <c r="V42" s="111"/>
      <c r="W42" s="110"/>
    </row>
    <row r="43" spans="1:34" ht="19.899999999999999" customHeight="1" x14ac:dyDescent="0.15">
      <c r="B43" s="70" t="s">
        <v>60</v>
      </c>
      <c r="C43" s="72">
        <f t="shared" si="0"/>
        <v>0</v>
      </c>
      <c r="D43" s="112"/>
      <c r="E43" s="113">
        <f>$D$40*0.87</f>
        <v>56.55</v>
      </c>
      <c r="F43" s="114">
        <v>1</v>
      </c>
      <c r="G43" s="113"/>
      <c r="H43" s="113"/>
      <c r="I43" s="66">
        <v>3</v>
      </c>
      <c r="J43" s="113"/>
      <c r="K43" s="115">
        <f>J43/90.6*100</f>
        <v>0</v>
      </c>
      <c r="L43" s="113"/>
      <c r="M43" s="113"/>
      <c r="N43" s="189" t="s">
        <v>190</v>
      </c>
      <c r="O43" s="189"/>
      <c r="P43" s="189"/>
      <c r="Q43" s="189"/>
      <c r="R43" s="189"/>
      <c r="S43" s="189" t="s">
        <v>178</v>
      </c>
      <c r="T43" s="189"/>
      <c r="U43" s="113"/>
    </row>
    <row r="44" spans="1:34" ht="12.75" x14ac:dyDescent="0.15">
      <c r="B44" s="70" t="s">
        <v>47</v>
      </c>
      <c r="C44" s="72">
        <f t="shared" si="0"/>
        <v>0</v>
      </c>
      <c r="D44" s="112"/>
      <c r="E44" s="113">
        <f>$D$40*0.85</f>
        <v>55.25</v>
      </c>
      <c r="F44" s="114">
        <v>1</v>
      </c>
      <c r="G44" s="113"/>
      <c r="H44" s="113"/>
      <c r="I44" s="66">
        <v>4</v>
      </c>
      <c r="J44" s="113"/>
      <c r="K44" s="115">
        <f>J44/88.1*100</f>
        <v>0</v>
      </c>
      <c r="L44" s="113"/>
      <c r="M44" s="113"/>
      <c r="N44" s="189" t="s">
        <v>218</v>
      </c>
      <c r="O44" s="189"/>
      <c r="P44" s="189"/>
      <c r="Q44" s="189"/>
      <c r="R44" s="189"/>
      <c r="S44" s="189">
        <v>34</v>
      </c>
      <c r="T44" s="189"/>
      <c r="U44" s="113"/>
    </row>
    <row r="45" spans="1:34" ht="24" x14ac:dyDescent="0.15">
      <c r="B45" s="70" t="s">
        <v>61</v>
      </c>
      <c r="C45" s="72">
        <f t="shared" si="0"/>
        <v>0.69930069930069927</v>
      </c>
      <c r="D45" s="112">
        <v>30</v>
      </c>
      <c r="E45" s="113">
        <f>$D$40*0.66</f>
        <v>42.9</v>
      </c>
      <c r="F45" s="114">
        <v>1</v>
      </c>
      <c r="G45" s="113"/>
      <c r="H45" s="113"/>
      <c r="I45" s="66">
        <v>5</v>
      </c>
      <c r="J45" s="113"/>
      <c r="K45" s="115">
        <f>J45/85.6*100</f>
        <v>0</v>
      </c>
      <c r="L45" s="113"/>
      <c r="M45" s="113"/>
      <c r="N45" s="189" t="s">
        <v>221</v>
      </c>
      <c r="O45" s="189"/>
      <c r="P45" s="189"/>
      <c r="Q45" s="189"/>
      <c r="R45" s="189"/>
      <c r="S45" s="189" t="s">
        <v>222</v>
      </c>
      <c r="T45" s="189"/>
      <c r="U45" s="113"/>
    </row>
    <row r="46" spans="1:34" ht="24" x14ac:dyDescent="0.15">
      <c r="B46" s="70" t="s">
        <v>48</v>
      </c>
      <c r="C46" s="72">
        <f t="shared" si="0"/>
        <v>0</v>
      </c>
      <c r="D46" s="112"/>
      <c r="E46" s="113">
        <f>$D$40*0.72</f>
        <v>46.8</v>
      </c>
      <c r="F46" s="114">
        <v>1</v>
      </c>
      <c r="G46" s="113"/>
      <c r="H46" s="113"/>
      <c r="I46" s="66">
        <v>6</v>
      </c>
      <c r="J46" s="113"/>
      <c r="K46" s="115">
        <f>J46/83.1*100</f>
        <v>0</v>
      </c>
      <c r="L46" s="113"/>
      <c r="M46" s="113"/>
      <c r="N46" s="189" t="s">
        <v>272</v>
      </c>
      <c r="O46" s="189"/>
      <c r="P46" s="189"/>
      <c r="Q46" s="189"/>
      <c r="R46" s="189"/>
      <c r="S46" s="189">
        <v>44</v>
      </c>
      <c r="T46" s="189"/>
      <c r="U46" s="113"/>
    </row>
    <row r="47" spans="1:34" ht="19.899999999999999" customHeight="1" x14ac:dyDescent="0.15">
      <c r="B47" s="70" t="s">
        <v>62</v>
      </c>
      <c r="C47" s="72">
        <f t="shared" si="0"/>
        <v>0</v>
      </c>
      <c r="D47" s="112"/>
      <c r="E47" s="113">
        <f>$D$40*0.102</f>
        <v>6.63</v>
      </c>
      <c r="F47" s="114">
        <v>8</v>
      </c>
      <c r="G47" s="113"/>
      <c r="H47" s="113"/>
      <c r="I47" s="66">
        <v>7</v>
      </c>
      <c r="J47" s="113"/>
      <c r="K47" s="115">
        <f>J47/80.7*100</f>
        <v>0</v>
      </c>
      <c r="L47" s="113"/>
      <c r="M47" s="113"/>
      <c r="N47" s="189"/>
      <c r="O47" s="189"/>
      <c r="P47" s="189"/>
      <c r="Q47" s="189"/>
      <c r="R47" s="189"/>
      <c r="S47" s="189"/>
      <c r="T47" s="189"/>
      <c r="U47" s="113"/>
    </row>
    <row r="48" spans="1:34" ht="19.899999999999999" customHeight="1" x14ac:dyDescent="0.15">
      <c r="B48" s="70" t="s">
        <v>49</v>
      </c>
      <c r="C48" s="72">
        <f t="shared" si="0"/>
        <v>0</v>
      </c>
      <c r="D48" s="116"/>
      <c r="E48" s="113">
        <f>$D$40*1.17</f>
        <v>76.05</v>
      </c>
      <c r="F48" s="114">
        <v>1</v>
      </c>
      <c r="G48" s="113"/>
      <c r="H48" s="113"/>
      <c r="I48" s="66">
        <v>8</v>
      </c>
      <c r="J48" s="113"/>
      <c r="K48" s="115">
        <f>J48/78.6*100</f>
        <v>0</v>
      </c>
      <c r="L48" s="113"/>
      <c r="M48" s="113"/>
      <c r="N48" s="189"/>
      <c r="O48" s="189"/>
      <c r="P48" s="189"/>
      <c r="Q48" s="189"/>
      <c r="R48" s="189"/>
      <c r="S48" s="189"/>
      <c r="T48" s="189"/>
      <c r="U48" s="113"/>
    </row>
    <row r="49" spans="2:21" ht="19.899999999999999" customHeight="1" x14ac:dyDescent="0.15">
      <c r="B49" s="70" t="s">
        <v>50</v>
      </c>
      <c r="C49" s="72">
        <f t="shared" si="0"/>
        <v>0</v>
      </c>
      <c r="D49" s="116"/>
      <c r="E49" s="113">
        <f>$D$40*0.91</f>
        <v>59.15</v>
      </c>
      <c r="F49" s="114">
        <v>1</v>
      </c>
      <c r="G49" s="113"/>
      <c r="H49" s="113"/>
      <c r="I49" s="66">
        <v>9</v>
      </c>
      <c r="J49" s="113"/>
      <c r="K49" s="115">
        <f>J49/76.5*100</f>
        <v>0</v>
      </c>
      <c r="L49" s="113"/>
      <c r="M49" s="113"/>
      <c r="N49" s="189"/>
      <c r="O49" s="189"/>
      <c r="P49" s="189"/>
      <c r="Q49" s="189"/>
      <c r="R49" s="189"/>
      <c r="S49" s="189"/>
      <c r="T49" s="189"/>
      <c r="U49" s="113"/>
    </row>
    <row r="50" spans="2:21" ht="12.75" x14ac:dyDescent="0.15">
      <c r="B50" s="70" t="s">
        <v>51</v>
      </c>
      <c r="C50" s="72">
        <f t="shared" si="0"/>
        <v>0</v>
      </c>
      <c r="D50" s="116"/>
      <c r="E50" s="113">
        <f>$D$40*0.29</f>
        <v>18.849999999999998</v>
      </c>
      <c r="F50" s="114">
        <v>8</v>
      </c>
      <c r="G50" s="113"/>
      <c r="H50" s="113"/>
      <c r="I50" s="66">
        <v>10</v>
      </c>
      <c r="J50" s="113"/>
      <c r="K50" s="115">
        <f>J50/74.4*100</f>
        <v>0</v>
      </c>
      <c r="L50" s="113"/>
      <c r="M50" s="113"/>
      <c r="N50" s="189"/>
      <c r="O50" s="189"/>
      <c r="P50" s="189"/>
      <c r="Q50" s="189"/>
      <c r="R50" s="189"/>
      <c r="S50" s="189"/>
      <c r="T50" s="189"/>
      <c r="U50" s="113"/>
    </row>
    <row r="51" spans="2:21" ht="24" x14ac:dyDescent="0.15">
      <c r="B51" s="70" t="s">
        <v>52</v>
      </c>
      <c r="C51" s="72">
        <f t="shared" si="0"/>
        <v>0</v>
      </c>
      <c r="D51" s="116"/>
      <c r="E51" s="113">
        <f>$D$40*0.46</f>
        <v>29.900000000000002</v>
      </c>
      <c r="F51" s="114">
        <v>1</v>
      </c>
      <c r="G51" s="113"/>
      <c r="H51" s="113"/>
      <c r="I51" s="66">
        <v>11</v>
      </c>
      <c r="J51" s="113"/>
      <c r="K51" s="115">
        <f>J51/72.3*100</f>
        <v>0</v>
      </c>
      <c r="L51" s="113"/>
      <c r="M51" s="113"/>
      <c r="N51" s="189"/>
      <c r="O51" s="189"/>
      <c r="P51" s="189"/>
      <c r="Q51" s="189"/>
      <c r="R51" s="189"/>
      <c r="S51" s="189"/>
      <c r="T51" s="189"/>
      <c r="U51" s="113"/>
    </row>
    <row r="52" spans="2:21" ht="24" x14ac:dyDescent="0.15">
      <c r="B52" s="70" t="s">
        <v>53</v>
      </c>
      <c r="C52" s="72">
        <f t="shared" si="0"/>
        <v>0</v>
      </c>
      <c r="D52" s="116"/>
      <c r="E52" s="113">
        <f>$D$40*0.35</f>
        <v>22.75</v>
      </c>
      <c r="F52" s="114">
        <v>1</v>
      </c>
      <c r="G52" s="113"/>
      <c r="H52" s="113"/>
      <c r="I52" s="66">
        <v>12</v>
      </c>
      <c r="J52" s="113"/>
      <c r="K52" s="115">
        <f>J52/70.3*100</f>
        <v>0</v>
      </c>
      <c r="L52" s="113"/>
      <c r="M52" s="113"/>
      <c r="N52" s="189"/>
      <c r="O52" s="189"/>
      <c r="P52" s="189"/>
      <c r="Q52" s="189"/>
      <c r="R52" s="189"/>
      <c r="S52" s="189"/>
      <c r="T52" s="189"/>
      <c r="U52" s="113"/>
    </row>
    <row r="53" spans="2:21" ht="19.899999999999999" customHeight="1" x14ac:dyDescent="0.15">
      <c r="B53" s="70" t="s">
        <v>54</v>
      </c>
      <c r="C53" s="72">
        <f t="shared" si="0"/>
        <v>0</v>
      </c>
      <c r="D53" s="116"/>
      <c r="E53" s="113">
        <f>$D$40*0.4</f>
        <v>26</v>
      </c>
      <c r="F53" s="114">
        <v>1</v>
      </c>
      <c r="G53" s="113"/>
      <c r="H53" s="113"/>
      <c r="I53" s="66">
        <v>13</v>
      </c>
      <c r="J53" s="113"/>
      <c r="K53" s="115">
        <f>J53/68.8*100</f>
        <v>0</v>
      </c>
      <c r="L53" s="113"/>
      <c r="M53" s="113"/>
      <c r="N53" s="189"/>
      <c r="O53" s="189"/>
      <c r="P53" s="189"/>
      <c r="Q53" s="189"/>
      <c r="R53" s="189"/>
      <c r="S53" s="189"/>
      <c r="T53" s="189"/>
      <c r="U53" s="113"/>
    </row>
    <row r="54" spans="2:21" ht="12.75" x14ac:dyDescent="0.15">
      <c r="B54" s="70" t="s">
        <v>55</v>
      </c>
      <c r="C54" s="72">
        <f t="shared" si="0"/>
        <v>1</v>
      </c>
      <c r="D54" s="116">
        <v>87</v>
      </c>
      <c r="E54" s="113">
        <f>$D$54*1</f>
        <v>87</v>
      </c>
      <c r="F54" s="114">
        <v>1</v>
      </c>
      <c r="G54" s="113"/>
      <c r="H54" s="113"/>
      <c r="I54" s="66">
        <v>14</v>
      </c>
      <c r="J54" s="113"/>
      <c r="K54" s="115">
        <f>J54/67.5*100</f>
        <v>0</v>
      </c>
      <c r="L54" s="113"/>
      <c r="M54" s="113"/>
      <c r="N54" s="189"/>
      <c r="O54" s="189"/>
      <c r="P54" s="189"/>
      <c r="Q54" s="189"/>
      <c r="R54" s="189"/>
      <c r="S54" s="189"/>
      <c r="T54" s="189"/>
      <c r="U54" s="113"/>
    </row>
    <row r="55" spans="2:21" ht="12.75" x14ac:dyDescent="0.15">
      <c r="B55" s="70" t="s">
        <v>56</v>
      </c>
      <c r="C55" s="72">
        <f t="shared" si="0"/>
        <v>0</v>
      </c>
      <c r="D55" s="116"/>
      <c r="E55" s="113">
        <f>$D$54*0.85</f>
        <v>73.95</v>
      </c>
      <c r="F55" s="114">
        <v>1</v>
      </c>
      <c r="G55" s="113"/>
      <c r="H55" s="113"/>
      <c r="I55" s="66">
        <v>15</v>
      </c>
      <c r="J55" s="113"/>
      <c r="K55" s="115">
        <f>J55/66.2*100</f>
        <v>0</v>
      </c>
      <c r="L55" s="113"/>
      <c r="M55" s="113"/>
      <c r="N55" s="189"/>
      <c r="O55" s="189"/>
      <c r="P55" s="189"/>
      <c r="Q55" s="189"/>
      <c r="R55" s="189"/>
      <c r="S55" s="189"/>
      <c r="T55" s="189"/>
      <c r="U55" s="113"/>
    </row>
    <row r="56" spans="2:21" ht="12.75" x14ac:dyDescent="0.15">
      <c r="B56" s="71" t="s">
        <v>57</v>
      </c>
      <c r="C56" s="74">
        <f t="shared" si="0"/>
        <v>0</v>
      </c>
      <c r="D56" s="117"/>
      <c r="E56" s="118">
        <f>$D$54*1.2</f>
        <v>104.39999999999999</v>
      </c>
      <c r="F56" s="119">
        <v>1</v>
      </c>
      <c r="G56" s="113"/>
      <c r="H56" s="113"/>
      <c r="I56" s="66">
        <v>16</v>
      </c>
      <c r="J56" s="113"/>
      <c r="K56" s="115">
        <f>J56/65*100</f>
        <v>0</v>
      </c>
      <c r="L56" s="113"/>
      <c r="M56" s="113"/>
      <c r="N56" s="113"/>
      <c r="O56" s="113"/>
      <c r="P56" s="113"/>
      <c r="Q56" s="113"/>
      <c r="R56" s="113"/>
      <c r="S56" s="113"/>
      <c r="T56" s="113"/>
      <c r="U56" s="113"/>
    </row>
    <row r="57" spans="2:21" ht="12.75" x14ac:dyDescent="0.15">
      <c r="B57" s="66"/>
      <c r="C57" s="59"/>
      <c r="D57" s="116"/>
      <c r="E57" s="113"/>
      <c r="F57" s="113"/>
      <c r="G57" s="113"/>
      <c r="H57" s="113"/>
      <c r="I57" s="66">
        <v>17</v>
      </c>
      <c r="J57" s="113"/>
      <c r="K57" s="115">
        <f>J57/63.8*100</f>
        <v>0</v>
      </c>
      <c r="L57" s="113"/>
      <c r="M57" s="113"/>
      <c r="N57" s="113"/>
      <c r="O57" s="113"/>
      <c r="P57" s="113"/>
      <c r="Q57" s="113"/>
      <c r="R57" s="113"/>
      <c r="S57" s="113"/>
      <c r="T57" s="113"/>
      <c r="U57" s="113"/>
    </row>
    <row r="58" spans="2:21" ht="12.75" x14ac:dyDescent="0.15">
      <c r="B58" s="66"/>
      <c r="C58" s="59"/>
      <c r="D58" s="116"/>
      <c r="E58" s="113"/>
      <c r="F58" s="113"/>
      <c r="G58" s="113"/>
      <c r="H58" s="113"/>
      <c r="I58" s="66">
        <v>18</v>
      </c>
      <c r="J58" s="113"/>
      <c r="K58" s="115">
        <f>J58/62.7*100</f>
        <v>0</v>
      </c>
      <c r="L58" s="113"/>
      <c r="M58" s="113"/>
      <c r="N58" s="113"/>
      <c r="O58" s="113"/>
      <c r="P58" s="113"/>
      <c r="Q58" s="113"/>
      <c r="R58" s="113"/>
      <c r="S58" s="113"/>
      <c r="T58" s="113"/>
      <c r="U58" s="113"/>
    </row>
    <row r="59" spans="2:21" ht="19.899999999999999" customHeight="1" x14ac:dyDescent="0.15">
      <c r="B59" s="66"/>
      <c r="C59" s="59"/>
      <c r="D59" s="116"/>
      <c r="E59" s="113"/>
      <c r="F59" s="113"/>
      <c r="G59" s="113"/>
      <c r="H59" s="113"/>
      <c r="I59" s="66">
        <v>19</v>
      </c>
      <c r="J59" s="113"/>
      <c r="K59" s="115">
        <f>J59/61.6*100</f>
        <v>0</v>
      </c>
      <c r="L59" s="113"/>
      <c r="M59" s="113"/>
      <c r="N59" s="113"/>
      <c r="O59" s="113"/>
      <c r="P59" s="113"/>
      <c r="Q59" s="113"/>
      <c r="R59" s="113"/>
      <c r="S59" s="113"/>
      <c r="T59" s="113"/>
      <c r="U59" s="113"/>
    </row>
    <row r="60" spans="2:21" ht="19.899999999999999" customHeight="1" thickBot="1" x14ac:dyDescent="0.2">
      <c r="B60" s="66"/>
      <c r="C60" s="59"/>
      <c r="D60" s="113"/>
      <c r="E60" s="113"/>
      <c r="F60" s="113"/>
      <c r="G60" s="120"/>
      <c r="H60" s="120"/>
      <c r="I60" s="67">
        <v>20</v>
      </c>
      <c r="J60" s="120"/>
      <c r="K60" s="121">
        <f>J60/60*100</f>
        <v>0</v>
      </c>
      <c r="L60" s="113"/>
      <c r="M60" s="113"/>
      <c r="N60" s="113"/>
      <c r="O60" s="113"/>
      <c r="P60" s="113"/>
      <c r="Q60" s="113"/>
      <c r="R60" s="113"/>
      <c r="S60" s="113"/>
      <c r="T60" s="113"/>
      <c r="U60" s="113"/>
    </row>
    <row r="61" spans="2:21" ht="13.5" thickBot="1" x14ac:dyDescent="0.2">
      <c r="B61" s="67"/>
      <c r="C61" s="63"/>
      <c r="D61" s="120"/>
      <c r="E61" s="120"/>
      <c r="F61" s="120"/>
    </row>
    <row r="62" spans="2:21" ht="12.75" x14ac:dyDescent="0.15">
      <c r="D62" s="105"/>
    </row>
    <row r="63" spans="2:21" ht="12.75" x14ac:dyDescent="0.15">
      <c r="D63" s="105"/>
    </row>
    <row r="64" spans="2:21" ht="12.75" x14ac:dyDescent="0.15">
      <c r="D64" s="105"/>
    </row>
    <row r="65" spans="4:4" ht="12.75" x14ac:dyDescent="0.15">
      <c r="D65" s="105"/>
    </row>
    <row r="66" spans="4:4" ht="12.75" x14ac:dyDescent="0.15">
      <c r="D66" s="105"/>
    </row>
    <row r="67" spans="4:4" ht="12.75" x14ac:dyDescent="0.15">
      <c r="D67" s="105"/>
    </row>
    <row r="68" spans="4:4" ht="12.75" x14ac:dyDescent="0.15">
      <c r="D68" s="105"/>
    </row>
    <row r="69" spans="4:4" ht="12.75" x14ac:dyDescent="0.15">
      <c r="D69" s="105"/>
    </row>
    <row r="70" spans="4:4" ht="12.75" x14ac:dyDescent="0.15">
      <c r="D70" s="105"/>
    </row>
    <row r="71" spans="4:4" ht="12.75" x14ac:dyDescent="0.15">
      <c r="D71" s="105"/>
    </row>
    <row r="72" spans="4:4" ht="12.75" x14ac:dyDescent="0.15">
      <c r="D72" s="105"/>
    </row>
    <row r="73" spans="4:4" ht="12.75" x14ac:dyDescent="0.15">
      <c r="D73" s="105"/>
    </row>
    <row r="74" spans="4:4" ht="12.75" x14ac:dyDescent="0.15">
      <c r="D74" s="105"/>
    </row>
    <row r="75" spans="4:4" ht="12.75" x14ac:dyDescent="0.15">
      <c r="D75" s="105"/>
    </row>
    <row r="76" spans="4:4" ht="12.75" x14ac:dyDescent="0.15">
      <c r="D76" s="105"/>
    </row>
    <row r="77" spans="4:4" ht="12.75" x14ac:dyDescent="0.15">
      <c r="D77" s="105"/>
    </row>
    <row r="78" spans="4:4" ht="12.75" x14ac:dyDescent="0.15">
      <c r="D78" s="105"/>
    </row>
    <row r="79" spans="4:4" ht="12.75" x14ac:dyDescent="0.15">
      <c r="D79" s="105"/>
    </row>
    <row r="80" spans="4:4" ht="12.75" x14ac:dyDescent="0.15">
      <c r="D80" s="105"/>
    </row>
    <row r="81" spans="4:4" ht="12.75" x14ac:dyDescent="0.15">
      <c r="D81" s="105"/>
    </row>
    <row r="82" spans="4:4" ht="12.75" x14ac:dyDescent="0.15">
      <c r="D82" s="105"/>
    </row>
    <row r="83" spans="4:4" ht="12.75" x14ac:dyDescent="0.15">
      <c r="D83" s="105"/>
    </row>
    <row r="84" spans="4:4" ht="12.75" x14ac:dyDescent="0.15">
      <c r="D84" s="105"/>
    </row>
    <row r="85" spans="4:4" ht="12.75" x14ac:dyDescent="0.15">
      <c r="D85" s="105"/>
    </row>
    <row r="86" spans="4:4" ht="12.75" x14ac:dyDescent="0.15">
      <c r="D86" s="105"/>
    </row>
    <row r="87" spans="4:4" ht="12.75" x14ac:dyDescent="0.15">
      <c r="D87" s="105"/>
    </row>
    <row r="88" spans="4:4" ht="12.75" x14ac:dyDescent="0.15">
      <c r="D88" s="105"/>
    </row>
    <row r="89" spans="4:4" ht="12.75" x14ac:dyDescent="0.15">
      <c r="D89" s="105"/>
    </row>
    <row r="90" spans="4:4" ht="12.75" x14ac:dyDescent="0.15">
      <c r="D90" s="105"/>
    </row>
    <row r="91" spans="4:4" ht="12.75" x14ac:dyDescent="0.15">
      <c r="D91" s="105"/>
    </row>
    <row r="92" spans="4:4" ht="12.75" x14ac:dyDescent="0.15">
      <c r="D92" s="105"/>
    </row>
    <row r="93" spans="4:4" ht="12.75" x14ac:dyDescent="0.15">
      <c r="D93" s="105"/>
    </row>
    <row r="94" spans="4:4" ht="12.75" x14ac:dyDescent="0.15">
      <c r="D94" s="105"/>
    </row>
    <row r="95" spans="4:4" ht="12.75" x14ac:dyDescent="0.15">
      <c r="D95" s="105"/>
    </row>
    <row r="96" spans="4:4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/>
    <row r="934" spans="4:4" ht="12.75" x14ac:dyDescent="0.15"/>
    <row r="935" spans="4:4" ht="12.75" x14ac:dyDescent="0.15"/>
    <row r="936" spans="4:4" ht="12.75" x14ac:dyDescent="0.15"/>
    <row r="937" spans="4:4" ht="12.75" x14ac:dyDescent="0.15"/>
    <row r="938" spans="4:4" ht="12.75" x14ac:dyDescent="0.15"/>
    <row r="939" spans="4:4" ht="12.75" x14ac:dyDescent="0.15"/>
    <row r="940" spans="4:4" ht="12.75" x14ac:dyDescent="0.15"/>
    <row r="941" spans="4:4" ht="12.75" x14ac:dyDescent="0.15"/>
    <row r="942" spans="4:4" ht="12.75" x14ac:dyDescent="0.15"/>
    <row r="943" spans="4:4" ht="12.75" x14ac:dyDescent="0.15"/>
    <row r="944" spans="4: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  <row r="969" ht="12.75" x14ac:dyDescent="0.15"/>
    <row r="970" ht="12.75" x14ac:dyDescent="0.15"/>
    <row r="971" ht="12.75" x14ac:dyDescent="0.15"/>
    <row r="972" ht="12.75" x14ac:dyDescent="0.15"/>
    <row r="973" ht="12.75" x14ac:dyDescent="0.15"/>
    <row r="974" ht="12.75" x14ac:dyDescent="0.15"/>
    <row r="975" ht="12.75" x14ac:dyDescent="0.15"/>
    <row r="976" ht="12.75" x14ac:dyDescent="0.15"/>
  </sheetData>
  <mergeCells count="73">
    <mergeCell ref="N54:R54"/>
    <mergeCell ref="S54:T54"/>
    <mergeCell ref="N55:R55"/>
    <mergeCell ref="S55:T55"/>
    <mergeCell ref="N51:R51"/>
    <mergeCell ref="S51:T51"/>
    <mergeCell ref="N52:R52"/>
    <mergeCell ref="S52:T52"/>
    <mergeCell ref="N53:R53"/>
    <mergeCell ref="S53:T53"/>
    <mergeCell ref="N48:R48"/>
    <mergeCell ref="S48:T48"/>
    <mergeCell ref="N49:R49"/>
    <mergeCell ref="S49:T49"/>
    <mergeCell ref="N50:R50"/>
    <mergeCell ref="S50:T50"/>
    <mergeCell ref="N45:R45"/>
    <mergeCell ref="S45:T45"/>
    <mergeCell ref="N46:R46"/>
    <mergeCell ref="S46:T46"/>
    <mergeCell ref="N47:R47"/>
    <mergeCell ref="S47:T47"/>
    <mergeCell ref="N42:R42"/>
    <mergeCell ref="S42:T42"/>
    <mergeCell ref="N43:R43"/>
    <mergeCell ref="S43:T43"/>
    <mergeCell ref="N44:R44"/>
    <mergeCell ref="S44:T44"/>
    <mergeCell ref="N39:R39"/>
    <mergeCell ref="S39:T39"/>
    <mergeCell ref="N40:R40"/>
    <mergeCell ref="S40:T40"/>
    <mergeCell ref="N41:R41"/>
    <mergeCell ref="S41:T41"/>
    <mergeCell ref="P30:Q30"/>
    <mergeCell ref="R30:S30"/>
    <mergeCell ref="T30:U30"/>
    <mergeCell ref="V30:W30"/>
    <mergeCell ref="A36:Z36"/>
    <mergeCell ref="AB36:AH36"/>
    <mergeCell ref="V12:W12"/>
    <mergeCell ref="A18:Z18"/>
    <mergeCell ref="AB18:AH18"/>
    <mergeCell ref="D29:W29"/>
    <mergeCell ref="D30:E30"/>
    <mergeCell ref="F30:G30"/>
    <mergeCell ref="H30:I30"/>
    <mergeCell ref="J30:K30"/>
    <mergeCell ref="L30:M30"/>
    <mergeCell ref="N30:O30"/>
    <mergeCell ref="D19:W19"/>
    <mergeCell ref="D20:E20"/>
    <mergeCell ref="F20:G20"/>
    <mergeCell ref="H20:I20"/>
    <mergeCell ref="J20:K20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20:W20"/>
    <mergeCell ref="A27:Z27"/>
    <mergeCell ref="AB27:AH27"/>
    <mergeCell ref="L20:M20"/>
    <mergeCell ref="N20:O20"/>
    <mergeCell ref="P20:Q20"/>
    <mergeCell ref="R20:S20"/>
    <mergeCell ref="T20:U20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47E9-DEB1-C64A-A640-08B126EDD2D6}">
  <sheetPr>
    <outlinePr summaryBelow="0" summaryRight="0"/>
    <pageSetUpPr fitToPage="1"/>
  </sheetPr>
  <dimension ref="A1:AH977"/>
  <sheetViews>
    <sheetView showWhiteSpace="0" view="pageLayout" zoomScaleNormal="70" workbookViewId="0">
      <selection activeCell="I34" sqref="I34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331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322</v>
      </c>
      <c r="C13" s="4" t="s">
        <v>34</v>
      </c>
      <c r="D13" s="89" t="s">
        <v>95</v>
      </c>
      <c r="E13" s="109" t="s">
        <v>147</v>
      </c>
      <c r="F13" s="89" t="s">
        <v>94</v>
      </c>
      <c r="G13" s="109" t="s">
        <v>134</v>
      </c>
      <c r="H13" s="89" t="s">
        <v>319</v>
      </c>
      <c r="I13" s="109" t="s">
        <v>335</v>
      </c>
      <c r="J13" s="89"/>
      <c r="K13" s="109"/>
      <c r="L13" s="89"/>
      <c r="M13" s="109" t="s">
        <v>326</v>
      </c>
      <c r="N13" s="89"/>
      <c r="O13" s="109"/>
      <c r="P13" s="89"/>
      <c r="Q13" s="109"/>
      <c r="R13" s="89"/>
      <c r="S13" s="109"/>
      <c r="T13" s="89"/>
      <c r="U13" s="109"/>
      <c r="V13" s="89"/>
      <c r="W13" s="109"/>
      <c r="X13" s="29" t="s">
        <v>327</v>
      </c>
      <c r="Y13" s="3" t="s">
        <v>42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36" thickBot="1" x14ac:dyDescent="0.2">
      <c r="A14" s="3" t="s">
        <v>29</v>
      </c>
      <c r="B14" s="28" t="s">
        <v>323</v>
      </c>
      <c r="C14" s="4" t="s">
        <v>34</v>
      </c>
      <c r="D14" s="89" t="s">
        <v>81</v>
      </c>
      <c r="E14" s="109" t="s">
        <v>332</v>
      </c>
      <c r="F14" s="89" t="s">
        <v>81</v>
      </c>
      <c r="G14" s="109" t="s">
        <v>334</v>
      </c>
      <c r="H14" s="89"/>
      <c r="I14" s="109" t="s">
        <v>333</v>
      </c>
      <c r="J14" s="89"/>
      <c r="K14" s="109"/>
      <c r="L14" s="89"/>
      <c r="M14" s="109" t="s">
        <v>36</v>
      </c>
      <c r="N14" s="89"/>
      <c r="O14" s="109"/>
      <c r="P14" s="89"/>
      <c r="Q14" s="109"/>
      <c r="R14" s="89"/>
      <c r="S14" s="109"/>
      <c r="T14" s="89"/>
      <c r="U14" s="109"/>
      <c r="V14" s="89"/>
      <c r="W14" s="109"/>
      <c r="X14" s="29" t="s">
        <v>328</v>
      </c>
      <c r="Y14" s="3" t="s">
        <v>42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24.75" thickBot="1" x14ac:dyDescent="0.2">
      <c r="A15" s="3" t="s">
        <v>30</v>
      </c>
      <c r="B15" s="28" t="s">
        <v>325</v>
      </c>
      <c r="C15" s="4" t="s">
        <v>34</v>
      </c>
      <c r="D15" s="89" t="s">
        <v>81</v>
      </c>
      <c r="E15" s="109" t="s">
        <v>336</v>
      </c>
      <c r="F15" s="89" t="s">
        <v>81</v>
      </c>
      <c r="G15" s="109" t="s">
        <v>336</v>
      </c>
      <c r="H15" s="89" t="s">
        <v>81</v>
      </c>
      <c r="I15" s="109" t="s">
        <v>293</v>
      </c>
      <c r="J15" s="89"/>
      <c r="K15" s="109"/>
      <c r="L15" s="89"/>
      <c r="M15" s="109" t="s">
        <v>329</v>
      </c>
      <c r="N15" s="89"/>
      <c r="O15" s="109"/>
      <c r="P15" s="89"/>
      <c r="Q15" s="109"/>
      <c r="R15" s="89"/>
      <c r="S15" s="109"/>
      <c r="T15" s="89"/>
      <c r="U15" s="109"/>
      <c r="V15" s="89"/>
      <c r="W15" s="109"/>
      <c r="X15" s="29"/>
      <c r="Y15" s="3" t="s">
        <v>145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24.75" thickBot="1" x14ac:dyDescent="0.2">
      <c r="A16" s="3" t="s">
        <v>31</v>
      </c>
      <c r="B16" s="28" t="s">
        <v>324</v>
      </c>
      <c r="C16" s="4" t="s">
        <v>34</v>
      </c>
      <c r="D16" s="89" t="s">
        <v>80</v>
      </c>
      <c r="E16" s="109" t="s">
        <v>304</v>
      </c>
      <c r="F16" s="89" t="s">
        <v>112</v>
      </c>
      <c r="G16" s="109" t="s">
        <v>304</v>
      </c>
      <c r="H16" s="89" t="s">
        <v>80</v>
      </c>
      <c r="I16" s="109" t="s">
        <v>304</v>
      </c>
      <c r="J16" s="89"/>
      <c r="K16" s="109"/>
      <c r="L16" s="89"/>
      <c r="M16" s="109" t="s">
        <v>330</v>
      </c>
      <c r="N16" s="89"/>
      <c r="O16" s="109"/>
      <c r="P16" s="89"/>
      <c r="Q16" s="109"/>
      <c r="R16" s="89"/>
      <c r="S16" s="109"/>
      <c r="T16" s="89"/>
      <c r="U16" s="109"/>
      <c r="V16" s="89"/>
      <c r="W16" s="109"/>
      <c r="X16" s="29"/>
      <c r="Y16" s="3" t="s">
        <v>145</v>
      </c>
      <c r="Z16" s="3"/>
      <c r="AB16" s="7"/>
      <c r="AC16" s="8"/>
      <c r="AD16" s="8"/>
      <c r="AE16" s="37"/>
      <c r="AF16" s="49"/>
      <c r="AG16" s="37"/>
      <c r="AH16" s="54"/>
    </row>
    <row r="17" spans="1:34" ht="70.5" thickBot="1" x14ac:dyDescent="0.2">
      <c r="A17" s="3" t="s">
        <v>84</v>
      </c>
      <c r="B17" s="28" t="s">
        <v>321</v>
      </c>
      <c r="C17" s="4" t="s">
        <v>35</v>
      </c>
      <c r="D17" s="89" t="s">
        <v>102</v>
      </c>
      <c r="E17" s="109" t="s">
        <v>93</v>
      </c>
      <c r="F17" s="89" t="s">
        <v>81</v>
      </c>
      <c r="G17" s="109" t="s">
        <v>93</v>
      </c>
      <c r="H17" s="89" t="s">
        <v>337</v>
      </c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22" t="s">
        <v>338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B19" s="123"/>
      <c r="AC19" s="124"/>
      <c r="AD19" s="124"/>
      <c r="AE19" s="124"/>
      <c r="AF19" s="124"/>
      <c r="AG19" s="124"/>
      <c r="AH19" s="125"/>
    </row>
    <row r="20" spans="1:34" ht="18.600000000000001" customHeight="1" x14ac:dyDescent="0.15">
      <c r="A20" s="58"/>
      <c r="B20" s="32" t="s">
        <v>0</v>
      </c>
      <c r="C20" s="31" t="s">
        <v>1</v>
      </c>
      <c r="D20" s="191" t="s">
        <v>26</v>
      </c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3"/>
      <c r="X20" s="31" t="s">
        <v>2</v>
      </c>
      <c r="Y20" s="26" t="s">
        <v>3</v>
      </c>
      <c r="Z20" s="26" t="s">
        <v>25</v>
      </c>
      <c r="AB20" s="20" t="s">
        <v>9</v>
      </c>
      <c r="AC20" s="21"/>
      <c r="AD20" s="21"/>
      <c r="AE20" s="35"/>
      <c r="AF20" s="47"/>
      <c r="AG20" s="35"/>
      <c r="AH20" s="52"/>
    </row>
    <row r="21" spans="1:34" ht="13.5" thickBot="1" x14ac:dyDescent="0.2">
      <c r="D21" s="190" t="s">
        <v>4</v>
      </c>
      <c r="E21" s="190"/>
      <c r="F21" s="190" t="s">
        <v>5</v>
      </c>
      <c r="G21" s="190"/>
      <c r="H21" s="190" t="s">
        <v>6</v>
      </c>
      <c r="I21" s="190"/>
      <c r="J21" s="190" t="s">
        <v>7</v>
      </c>
      <c r="K21" s="190"/>
      <c r="L21" s="190" t="s">
        <v>8</v>
      </c>
      <c r="M21" s="190"/>
      <c r="N21" s="190" t="s">
        <v>68</v>
      </c>
      <c r="O21" s="190"/>
      <c r="P21" s="190" t="s">
        <v>69</v>
      </c>
      <c r="Q21" s="190"/>
      <c r="R21" s="190" t="s">
        <v>70</v>
      </c>
      <c r="S21" s="190"/>
      <c r="T21" s="190" t="s">
        <v>71</v>
      </c>
      <c r="U21" s="190"/>
      <c r="V21" s="190" t="s">
        <v>72</v>
      </c>
      <c r="W21" s="190"/>
      <c r="X21" s="1"/>
      <c r="Y21" s="1"/>
      <c r="Z21" s="1"/>
      <c r="AB21" s="22" t="s">
        <v>21</v>
      </c>
      <c r="AC21" s="23"/>
      <c r="AD21" s="23"/>
      <c r="AE21" s="36"/>
      <c r="AF21" s="48"/>
      <c r="AG21" s="36"/>
      <c r="AH21" s="53"/>
    </row>
    <row r="22" spans="1:34" ht="24.75" thickBot="1" x14ac:dyDescent="0.2">
      <c r="A22" s="3" t="s">
        <v>27</v>
      </c>
      <c r="B22" s="28" t="s">
        <v>322</v>
      </c>
      <c r="C22" s="4" t="s">
        <v>34</v>
      </c>
      <c r="D22" s="89" t="s">
        <v>81</v>
      </c>
      <c r="E22" s="109" t="s">
        <v>134</v>
      </c>
      <c r="F22" s="89" t="s">
        <v>81</v>
      </c>
      <c r="G22" s="109" t="s">
        <v>80</v>
      </c>
      <c r="H22" s="89" t="s">
        <v>81</v>
      </c>
      <c r="I22" s="109" t="s">
        <v>112</v>
      </c>
      <c r="J22" s="89"/>
      <c r="K22" s="109"/>
      <c r="L22" s="89"/>
      <c r="M22" s="109" t="s">
        <v>326</v>
      </c>
      <c r="N22" s="89"/>
      <c r="O22" s="109"/>
      <c r="P22" s="89"/>
      <c r="Q22" s="109"/>
      <c r="R22" s="89"/>
      <c r="S22" s="109"/>
      <c r="T22" s="89"/>
      <c r="U22" s="109"/>
      <c r="V22" s="89"/>
      <c r="W22" s="109"/>
      <c r="X22" s="29" t="s">
        <v>37</v>
      </c>
      <c r="Y22" s="3" t="s">
        <v>41</v>
      </c>
      <c r="Z22" s="3"/>
      <c r="AB22" s="24" t="s">
        <v>22</v>
      </c>
      <c r="AC22" s="23"/>
      <c r="AD22" s="25"/>
      <c r="AE22" s="36"/>
      <c r="AF22" s="48"/>
      <c r="AG22" s="36"/>
      <c r="AH22" s="53"/>
    </row>
    <row r="23" spans="1:34" ht="36" thickBot="1" x14ac:dyDescent="0.2">
      <c r="A23" s="3" t="s">
        <v>29</v>
      </c>
      <c r="B23" s="28" t="s">
        <v>323</v>
      </c>
      <c r="C23" s="4" t="s">
        <v>34</v>
      </c>
      <c r="D23" s="89" t="s">
        <v>83</v>
      </c>
      <c r="E23" s="109" t="s">
        <v>334</v>
      </c>
      <c r="F23" s="89" t="s">
        <v>83</v>
      </c>
      <c r="G23" s="109" t="s">
        <v>339</v>
      </c>
      <c r="H23" s="89"/>
      <c r="I23" s="109" t="s">
        <v>340</v>
      </c>
      <c r="J23" s="89"/>
      <c r="K23" s="109"/>
      <c r="L23" s="89"/>
      <c r="M23" s="109" t="s">
        <v>306</v>
      </c>
      <c r="N23" s="89"/>
      <c r="O23" s="109"/>
      <c r="P23" s="89"/>
      <c r="Q23" s="109"/>
      <c r="R23" s="89"/>
      <c r="S23" s="109"/>
      <c r="T23" s="89"/>
      <c r="U23" s="109"/>
      <c r="V23" s="89"/>
      <c r="W23" s="109"/>
      <c r="X23" s="29" t="s">
        <v>38</v>
      </c>
      <c r="Y23" s="3" t="s">
        <v>41</v>
      </c>
      <c r="Z23" s="3"/>
      <c r="AB23" s="24" t="s">
        <v>23</v>
      </c>
      <c r="AC23" s="23"/>
      <c r="AD23" s="23"/>
      <c r="AE23" s="36"/>
      <c r="AF23" s="48"/>
      <c r="AG23" s="36"/>
      <c r="AH23" s="53"/>
    </row>
    <row r="24" spans="1:34" ht="24.75" thickBot="1" x14ac:dyDescent="0.2">
      <c r="A24" s="3" t="s">
        <v>30</v>
      </c>
      <c r="B24" s="28" t="s">
        <v>325</v>
      </c>
      <c r="C24" s="4" t="s">
        <v>34</v>
      </c>
      <c r="D24" s="89" t="s">
        <v>81</v>
      </c>
      <c r="E24" s="109" t="s">
        <v>336</v>
      </c>
      <c r="F24" s="89" t="s">
        <v>81</v>
      </c>
      <c r="G24" s="109" t="s">
        <v>336</v>
      </c>
      <c r="H24" s="89" t="s">
        <v>81</v>
      </c>
      <c r="I24" s="109" t="s">
        <v>293</v>
      </c>
      <c r="J24" s="89"/>
      <c r="K24" s="109"/>
      <c r="L24" s="89"/>
      <c r="M24" s="109" t="s">
        <v>329</v>
      </c>
      <c r="N24" s="89"/>
      <c r="O24" s="109"/>
      <c r="P24" s="89"/>
      <c r="Q24" s="109"/>
      <c r="R24" s="89"/>
      <c r="S24" s="109"/>
      <c r="T24" s="89"/>
      <c r="U24" s="109"/>
      <c r="V24" s="89"/>
      <c r="W24" s="109"/>
      <c r="X24" s="29" t="s">
        <v>37</v>
      </c>
      <c r="Y24" s="3" t="s">
        <v>42</v>
      </c>
      <c r="Z24" s="3"/>
      <c r="AB24" s="24" t="s">
        <v>24</v>
      </c>
      <c r="AC24" s="23"/>
      <c r="AD24" s="23"/>
      <c r="AE24" s="36"/>
      <c r="AF24" s="48"/>
      <c r="AG24" s="36"/>
      <c r="AH24" s="53"/>
    </row>
    <row r="25" spans="1:34" ht="24.75" thickBot="1" x14ac:dyDescent="0.2">
      <c r="A25" s="3" t="s">
        <v>312</v>
      </c>
      <c r="B25" s="28" t="s">
        <v>324</v>
      </c>
      <c r="C25" s="4" t="s">
        <v>34</v>
      </c>
      <c r="D25" s="89" t="s">
        <v>80</v>
      </c>
      <c r="E25" s="109" t="s">
        <v>304</v>
      </c>
      <c r="F25" s="89" t="s">
        <v>112</v>
      </c>
      <c r="G25" s="109" t="s">
        <v>304</v>
      </c>
      <c r="H25" s="89" t="s">
        <v>80</v>
      </c>
      <c r="I25" s="109" t="s">
        <v>304</v>
      </c>
      <c r="J25" s="89"/>
      <c r="K25" s="109"/>
      <c r="L25" s="89"/>
      <c r="M25" s="109" t="s">
        <v>330</v>
      </c>
      <c r="N25" s="89"/>
      <c r="O25" s="109"/>
      <c r="P25" s="89"/>
      <c r="Q25" s="109"/>
      <c r="R25" s="89"/>
      <c r="S25" s="109"/>
      <c r="T25" s="89"/>
      <c r="U25" s="109"/>
      <c r="V25" s="89"/>
      <c r="W25" s="109"/>
      <c r="X25" s="29"/>
      <c r="Y25" s="3"/>
      <c r="Z25" s="3"/>
      <c r="AB25" s="24"/>
      <c r="AC25" s="23"/>
      <c r="AD25" s="23"/>
      <c r="AE25" s="36"/>
      <c r="AF25" s="48"/>
      <c r="AG25" s="36"/>
      <c r="AH25" s="53"/>
    </row>
    <row r="26" spans="1:34" ht="70.5" thickBot="1" x14ac:dyDescent="0.2">
      <c r="A26" s="3" t="s">
        <v>31</v>
      </c>
      <c r="B26" s="28" t="s">
        <v>321</v>
      </c>
      <c r="C26" s="4" t="s">
        <v>35</v>
      </c>
      <c r="D26" s="89" t="s">
        <v>83</v>
      </c>
      <c r="E26" s="109" t="s">
        <v>93</v>
      </c>
      <c r="F26" s="89" t="s">
        <v>81</v>
      </c>
      <c r="G26" s="109" t="s">
        <v>93</v>
      </c>
      <c r="H26" s="89" t="s">
        <v>337</v>
      </c>
      <c r="I26" s="109"/>
      <c r="J26" s="89"/>
      <c r="K26" s="109"/>
      <c r="L26" s="89"/>
      <c r="M26" s="109"/>
      <c r="N26" s="89"/>
      <c r="O26" s="109"/>
      <c r="P26" s="89"/>
      <c r="Q26" s="109"/>
      <c r="R26" s="89"/>
      <c r="S26" s="109"/>
      <c r="T26" s="89"/>
      <c r="U26" s="109"/>
      <c r="V26" s="89"/>
      <c r="W26" s="109"/>
      <c r="X26" s="29" t="s">
        <v>39</v>
      </c>
      <c r="Y26" s="3" t="s">
        <v>42</v>
      </c>
      <c r="Z26" s="3"/>
      <c r="AB26" s="7"/>
      <c r="AC26" s="8"/>
      <c r="AD26" s="8"/>
      <c r="AE26" s="37"/>
      <c r="AF26" s="49"/>
      <c r="AG26" s="37"/>
      <c r="AH26" s="54"/>
    </row>
    <row r="27" spans="1:34" ht="13.5" thickBot="1" x14ac:dyDescent="0.2">
      <c r="A27" s="3"/>
      <c r="B27" s="28"/>
      <c r="C27" s="4"/>
      <c r="D27" s="89"/>
      <c r="E27" s="109"/>
      <c r="F27" s="89"/>
      <c r="G27" s="109"/>
      <c r="H27" s="89"/>
      <c r="I27" s="109"/>
      <c r="J27" s="89"/>
      <c r="K27" s="109"/>
      <c r="L27" s="89"/>
      <c r="M27" s="109"/>
      <c r="N27" s="89"/>
      <c r="O27" s="109"/>
      <c r="P27" s="89"/>
      <c r="Q27" s="109"/>
      <c r="R27" s="89"/>
      <c r="S27" s="109"/>
      <c r="T27" s="89"/>
      <c r="U27" s="109"/>
      <c r="V27" s="89"/>
      <c r="W27" s="109"/>
      <c r="X27" s="29" t="s">
        <v>40</v>
      </c>
      <c r="Y27" s="3" t="s">
        <v>43</v>
      </c>
      <c r="Z27" s="3"/>
      <c r="AB27" s="7" t="s">
        <v>10</v>
      </c>
      <c r="AC27" s="8"/>
      <c r="AD27" s="8"/>
      <c r="AE27" s="37"/>
      <c r="AF27" s="49"/>
      <c r="AG27" s="37"/>
      <c r="AH27" s="54"/>
    </row>
    <row r="28" spans="1:34" ht="18.75" customHeight="1" x14ac:dyDescent="0.15">
      <c r="A28" s="182"/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B28" s="183" t="s">
        <v>11</v>
      </c>
      <c r="AC28" s="184"/>
      <c r="AD28" s="184"/>
      <c r="AE28" s="184"/>
      <c r="AF28" s="184"/>
      <c r="AG28" s="184"/>
      <c r="AH28" s="185"/>
    </row>
    <row r="29" spans="1:34" ht="18.75" customHeight="1" x14ac:dyDescent="0.15">
      <c r="A29" s="1" t="s">
        <v>341</v>
      </c>
      <c r="D29" s="105"/>
      <c r="AB29" s="9"/>
      <c r="AC29" s="10"/>
      <c r="AD29" s="11"/>
      <c r="AE29" s="37"/>
      <c r="AF29" s="49"/>
      <c r="AG29" s="37"/>
      <c r="AH29" s="54"/>
    </row>
    <row r="30" spans="1:34" ht="18.600000000000001" customHeight="1" x14ac:dyDescent="0.15">
      <c r="A30" s="58"/>
      <c r="B30" s="32" t="s">
        <v>0</v>
      </c>
      <c r="C30" s="31" t="s">
        <v>1</v>
      </c>
      <c r="D30" s="191" t="s">
        <v>26</v>
      </c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3"/>
      <c r="X30" s="31" t="s">
        <v>2</v>
      </c>
      <c r="Y30" s="26" t="s">
        <v>3</v>
      </c>
      <c r="Z30" s="26" t="s">
        <v>25</v>
      </c>
      <c r="AB30" s="20" t="s">
        <v>9</v>
      </c>
      <c r="AC30" s="21"/>
      <c r="AD30" s="21"/>
      <c r="AE30" s="35"/>
      <c r="AF30" s="47"/>
      <c r="AG30" s="35"/>
      <c r="AH30" s="52"/>
    </row>
    <row r="31" spans="1:34" ht="13.5" thickBot="1" x14ac:dyDescent="0.2">
      <c r="D31" s="190" t="s">
        <v>4</v>
      </c>
      <c r="E31" s="190"/>
      <c r="F31" s="190" t="s">
        <v>5</v>
      </c>
      <c r="G31" s="190"/>
      <c r="H31" s="190" t="s">
        <v>6</v>
      </c>
      <c r="I31" s="190"/>
      <c r="J31" s="190" t="s">
        <v>7</v>
      </c>
      <c r="K31" s="190"/>
      <c r="L31" s="190" t="s">
        <v>8</v>
      </c>
      <c r="M31" s="190"/>
      <c r="N31" s="190" t="s">
        <v>68</v>
      </c>
      <c r="O31" s="190"/>
      <c r="P31" s="190" t="s">
        <v>69</v>
      </c>
      <c r="Q31" s="190"/>
      <c r="R31" s="190" t="s">
        <v>70</v>
      </c>
      <c r="S31" s="190"/>
      <c r="T31" s="190" t="s">
        <v>71</v>
      </c>
      <c r="U31" s="190"/>
      <c r="V31" s="190" t="s">
        <v>72</v>
      </c>
      <c r="W31" s="190"/>
      <c r="X31" s="1"/>
      <c r="Y31" s="1"/>
      <c r="Z31" s="1"/>
      <c r="AB31" s="22" t="s">
        <v>21</v>
      </c>
      <c r="AC31" s="23"/>
      <c r="AD31" s="23"/>
      <c r="AE31" s="36"/>
      <c r="AF31" s="48"/>
      <c r="AG31" s="36"/>
      <c r="AH31" s="53"/>
    </row>
    <row r="32" spans="1:34" ht="24.75" thickBot="1" x14ac:dyDescent="0.2">
      <c r="A32" s="3" t="s">
        <v>27</v>
      </c>
      <c r="B32" s="28" t="s">
        <v>322</v>
      </c>
      <c r="C32" s="4" t="s">
        <v>34</v>
      </c>
      <c r="D32" s="89" t="s">
        <v>81</v>
      </c>
      <c r="E32" s="109" t="s">
        <v>80</v>
      </c>
      <c r="F32" s="89" t="s">
        <v>81</v>
      </c>
      <c r="G32" s="109" t="s">
        <v>112</v>
      </c>
      <c r="H32" s="89" t="s">
        <v>81</v>
      </c>
      <c r="I32" s="109" t="s">
        <v>81</v>
      </c>
      <c r="J32" s="89"/>
      <c r="K32" s="109"/>
      <c r="L32" s="89"/>
      <c r="M32" s="109" t="s">
        <v>326</v>
      </c>
      <c r="N32" s="89"/>
      <c r="O32" s="109"/>
      <c r="P32" s="89"/>
      <c r="Q32" s="109"/>
      <c r="R32" s="89"/>
      <c r="S32" s="109"/>
      <c r="T32" s="89"/>
      <c r="U32" s="109"/>
      <c r="V32" s="89"/>
      <c r="W32" s="109"/>
      <c r="X32" s="29" t="s">
        <v>37</v>
      </c>
      <c r="Y32" s="3" t="s">
        <v>41</v>
      </c>
      <c r="Z32" s="3"/>
      <c r="AB32" s="24" t="s">
        <v>22</v>
      </c>
      <c r="AC32" s="23"/>
      <c r="AD32" s="25"/>
      <c r="AE32" s="36"/>
      <c r="AF32" s="48"/>
      <c r="AG32" s="36"/>
      <c r="AH32" s="53"/>
    </row>
    <row r="33" spans="1:34" ht="36" thickBot="1" x14ac:dyDescent="0.2">
      <c r="A33" s="3" t="s">
        <v>29</v>
      </c>
      <c r="B33" s="28" t="s">
        <v>323</v>
      </c>
      <c r="C33" s="4" t="s">
        <v>34</v>
      </c>
      <c r="D33" s="89" t="s">
        <v>83</v>
      </c>
      <c r="E33" s="109" t="s">
        <v>339</v>
      </c>
      <c r="F33" s="89" t="s">
        <v>83</v>
      </c>
      <c r="G33" s="109" t="s">
        <v>340</v>
      </c>
      <c r="H33" s="89"/>
      <c r="I33" s="109" t="s">
        <v>342</v>
      </c>
      <c r="J33" s="89"/>
      <c r="K33" s="109"/>
      <c r="L33" s="89"/>
      <c r="M33" s="109" t="s">
        <v>306</v>
      </c>
      <c r="N33" s="89"/>
      <c r="O33" s="109"/>
      <c r="P33" s="89"/>
      <c r="Q33" s="109"/>
      <c r="R33" s="89"/>
      <c r="S33" s="109"/>
      <c r="T33" s="89"/>
      <c r="U33" s="109"/>
      <c r="V33" s="89"/>
      <c r="W33" s="109"/>
      <c r="X33" s="29" t="s">
        <v>38</v>
      </c>
      <c r="Y33" s="3" t="s">
        <v>41</v>
      </c>
      <c r="Z33" s="3"/>
      <c r="AB33" s="24" t="s">
        <v>23</v>
      </c>
      <c r="AC33" s="23"/>
      <c r="AD33" s="23"/>
      <c r="AE33" s="36"/>
      <c r="AF33" s="48"/>
      <c r="AG33" s="36"/>
      <c r="AH33" s="53"/>
    </row>
    <row r="34" spans="1:34" ht="24.75" thickBot="1" x14ac:dyDescent="0.2">
      <c r="A34" s="3" t="s">
        <v>30</v>
      </c>
      <c r="B34" s="28" t="s">
        <v>325</v>
      </c>
      <c r="C34" s="4" t="s">
        <v>34</v>
      </c>
      <c r="D34" s="89" t="s">
        <v>81</v>
      </c>
      <c r="E34" s="109" t="s">
        <v>336</v>
      </c>
      <c r="F34" s="89" t="s">
        <v>81</v>
      </c>
      <c r="G34" s="109" t="s">
        <v>293</v>
      </c>
      <c r="H34" s="89" t="s">
        <v>83</v>
      </c>
      <c r="I34" s="109" t="s">
        <v>343</v>
      </c>
      <c r="J34" s="89"/>
      <c r="K34" s="109"/>
      <c r="L34" s="89"/>
      <c r="M34" s="109" t="s">
        <v>329</v>
      </c>
      <c r="N34" s="89"/>
      <c r="O34" s="109"/>
      <c r="P34" s="89"/>
      <c r="Q34" s="109"/>
      <c r="R34" s="89"/>
      <c r="S34" s="109"/>
      <c r="T34" s="89"/>
      <c r="U34" s="109"/>
      <c r="V34" s="89"/>
      <c r="W34" s="109"/>
      <c r="X34" s="29" t="s">
        <v>37</v>
      </c>
      <c r="Y34" s="3" t="s">
        <v>42</v>
      </c>
      <c r="Z34" s="3"/>
      <c r="AB34" s="24" t="s">
        <v>24</v>
      </c>
      <c r="AC34" s="23"/>
      <c r="AD34" s="23"/>
      <c r="AE34" s="36"/>
      <c r="AF34" s="48"/>
      <c r="AG34" s="36"/>
      <c r="AH34" s="53"/>
    </row>
    <row r="35" spans="1:34" ht="24.75" thickBot="1" x14ac:dyDescent="0.2">
      <c r="A35" s="3" t="s">
        <v>312</v>
      </c>
      <c r="B35" s="28" t="s">
        <v>324</v>
      </c>
      <c r="C35" s="4" t="s">
        <v>34</v>
      </c>
      <c r="D35" s="89" t="s">
        <v>80</v>
      </c>
      <c r="E35" s="109" t="s">
        <v>304</v>
      </c>
      <c r="F35" s="89" t="s">
        <v>112</v>
      </c>
      <c r="G35" s="109" t="s">
        <v>304</v>
      </c>
      <c r="H35" s="89" t="s">
        <v>80</v>
      </c>
      <c r="I35" s="109" t="s">
        <v>304</v>
      </c>
      <c r="J35" s="89"/>
      <c r="K35" s="109"/>
      <c r="L35" s="89"/>
      <c r="M35" s="109" t="s">
        <v>330</v>
      </c>
      <c r="N35" s="89"/>
      <c r="O35" s="109"/>
      <c r="P35" s="89"/>
      <c r="Q35" s="109"/>
      <c r="R35" s="89"/>
      <c r="S35" s="109"/>
      <c r="T35" s="89"/>
      <c r="U35" s="109"/>
      <c r="V35" s="89"/>
      <c r="W35" s="109"/>
      <c r="X35" s="29"/>
      <c r="Y35" s="3"/>
      <c r="Z35" s="3"/>
      <c r="AB35" s="24"/>
      <c r="AC35" s="23"/>
      <c r="AD35" s="23"/>
      <c r="AE35" s="36"/>
      <c r="AF35" s="48"/>
      <c r="AG35" s="36"/>
      <c r="AH35" s="53"/>
    </row>
    <row r="36" spans="1:34" ht="24.75" thickBot="1" x14ac:dyDescent="0.2">
      <c r="A36" s="3" t="s">
        <v>31</v>
      </c>
      <c r="B36" s="28" t="s">
        <v>321</v>
      </c>
      <c r="C36" s="4" t="s">
        <v>35</v>
      </c>
      <c r="D36" s="89" t="s">
        <v>83</v>
      </c>
      <c r="E36" s="109" t="s">
        <v>93</v>
      </c>
      <c r="F36" s="89" t="s">
        <v>83</v>
      </c>
      <c r="G36" s="109" t="s">
        <v>93</v>
      </c>
      <c r="H36" s="89" t="s">
        <v>83</v>
      </c>
      <c r="I36" s="109" t="s">
        <v>93</v>
      </c>
      <c r="J36" s="89"/>
      <c r="K36" s="109"/>
      <c r="L36" s="89"/>
      <c r="M36" s="109"/>
      <c r="N36" s="89"/>
      <c r="O36" s="109"/>
      <c r="P36" s="89"/>
      <c r="Q36" s="109"/>
      <c r="R36" s="89"/>
      <c r="S36" s="109"/>
      <c r="T36" s="89"/>
      <c r="U36" s="109"/>
      <c r="V36" s="89"/>
      <c r="W36" s="109"/>
      <c r="X36" s="29" t="s">
        <v>39</v>
      </c>
      <c r="Y36" s="3" t="s">
        <v>42</v>
      </c>
      <c r="Z36" s="3"/>
      <c r="AB36" s="7"/>
      <c r="AC36" s="8"/>
      <c r="AD36" s="8"/>
      <c r="AE36" s="37"/>
      <c r="AF36" s="49"/>
      <c r="AG36" s="37"/>
      <c r="AH36" s="54"/>
    </row>
    <row r="37" spans="1:34" ht="18.75" customHeight="1" x14ac:dyDescent="0.15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B37" s="183" t="s">
        <v>11</v>
      </c>
      <c r="AC37" s="184"/>
      <c r="AD37" s="184"/>
      <c r="AE37" s="184"/>
      <c r="AF37" s="184"/>
      <c r="AG37" s="184"/>
      <c r="AH37" s="185"/>
    </row>
    <row r="38" spans="1:34" ht="19.899999999999999" customHeight="1" x14ac:dyDescent="0.15">
      <c r="D38" s="105"/>
      <c r="AB38" s="13" t="s">
        <v>19</v>
      </c>
      <c r="AC38" s="14"/>
      <c r="AD38" s="15"/>
      <c r="AE38" s="38"/>
      <c r="AF38" s="50"/>
      <c r="AG38" s="41"/>
      <c r="AH38" s="54"/>
    </row>
    <row r="39" spans="1:34" ht="19.899999999999999" customHeight="1" thickBot="1" x14ac:dyDescent="0.2">
      <c r="D39" s="105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10"/>
      <c r="AB39" s="13"/>
      <c r="AC39" s="14"/>
      <c r="AD39" s="15"/>
      <c r="AE39" s="38"/>
      <c r="AF39" s="50"/>
      <c r="AG39" s="41"/>
      <c r="AH39" s="54"/>
    </row>
    <row r="40" spans="1:34" ht="24.75" thickBot="1" x14ac:dyDescent="0.2">
      <c r="B40" s="79" t="s">
        <v>0</v>
      </c>
      <c r="C40" s="80" t="s">
        <v>66</v>
      </c>
      <c r="D40" s="81" t="s">
        <v>44</v>
      </c>
      <c r="E40" s="82" t="s">
        <v>45</v>
      </c>
      <c r="F40" s="82" t="s">
        <v>46</v>
      </c>
      <c r="G40" s="82"/>
      <c r="H40" s="82"/>
      <c r="I40" s="82" t="s">
        <v>65</v>
      </c>
      <c r="J40" s="83"/>
      <c r="K40" s="84"/>
      <c r="L40" s="126"/>
      <c r="M40" s="126"/>
      <c r="N40" s="189" t="s">
        <v>75</v>
      </c>
      <c r="O40" s="189"/>
      <c r="P40" s="189"/>
      <c r="Q40" s="189"/>
      <c r="R40" s="189"/>
      <c r="S40" s="189" t="s">
        <v>74</v>
      </c>
      <c r="T40" s="189"/>
      <c r="U40" s="126"/>
      <c r="V40" s="111"/>
      <c r="W40" s="110"/>
      <c r="AB40" s="17" t="s">
        <v>20</v>
      </c>
      <c r="AC40" s="18"/>
      <c r="AD40" s="19"/>
      <c r="AE40" s="39"/>
      <c r="AF40" s="51"/>
      <c r="AG40" s="42"/>
      <c r="AH40" s="55"/>
    </row>
    <row r="41" spans="1:34" ht="26.25" x14ac:dyDescent="0.15">
      <c r="B41" s="70" t="s">
        <v>58</v>
      </c>
      <c r="C41" s="72">
        <f>D41/E41</f>
        <v>1</v>
      </c>
      <c r="D41" s="112">
        <v>65</v>
      </c>
      <c r="E41" s="113">
        <f>$D$41*1</f>
        <v>65</v>
      </c>
      <c r="F41" s="114">
        <v>1</v>
      </c>
      <c r="G41" s="113"/>
      <c r="H41" s="113"/>
      <c r="I41" s="78" t="s">
        <v>63</v>
      </c>
      <c r="J41" s="69" t="s">
        <v>67</v>
      </c>
      <c r="K41" s="60" t="s">
        <v>64</v>
      </c>
      <c r="L41" s="69"/>
      <c r="M41" s="69"/>
      <c r="N41" s="189" t="s">
        <v>90</v>
      </c>
      <c r="O41" s="189"/>
      <c r="P41" s="189"/>
      <c r="Q41" s="189"/>
      <c r="R41" s="189"/>
      <c r="S41" s="189" t="s">
        <v>91</v>
      </c>
      <c r="T41" s="189"/>
      <c r="U41" s="69"/>
      <c r="V41" s="111"/>
      <c r="W41" s="110"/>
      <c r="AC41"/>
      <c r="AD41"/>
      <c r="AE41"/>
      <c r="AF41"/>
      <c r="AG41"/>
      <c r="AH41"/>
    </row>
    <row r="42" spans="1:34" ht="19.899999999999999" customHeight="1" x14ac:dyDescent="0.15">
      <c r="B42" s="70" t="s">
        <v>59</v>
      </c>
      <c r="C42" s="72">
        <f t="shared" ref="C42:C57" si="0">D42/E42</f>
        <v>0.69230769230769229</v>
      </c>
      <c r="D42" s="112">
        <v>4.5</v>
      </c>
      <c r="E42" s="113">
        <f>$D$41*0.1</f>
        <v>6.5</v>
      </c>
      <c r="F42" s="114">
        <v>8</v>
      </c>
      <c r="G42" s="113"/>
      <c r="H42" s="113"/>
      <c r="I42" s="66">
        <v>1</v>
      </c>
      <c r="J42" s="113"/>
      <c r="K42" s="115">
        <f>J42/100*100</f>
        <v>0</v>
      </c>
      <c r="L42" s="113"/>
      <c r="M42" s="113"/>
      <c r="N42" s="189" t="s">
        <v>174</v>
      </c>
      <c r="O42" s="189"/>
      <c r="P42" s="189"/>
      <c r="Q42" s="189"/>
      <c r="R42" s="189"/>
      <c r="S42" s="189" t="s">
        <v>178</v>
      </c>
      <c r="T42" s="189"/>
      <c r="U42" s="113"/>
      <c r="V42" s="111"/>
      <c r="W42" s="110"/>
    </row>
    <row r="43" spans="1:34" ht="19.899999999999999" customHeight="1" x14ac:dyDescent="0.15">
      <c r="B43" s="70" t="s">
        <v>73</v>
      </c>
      <c r="C43" s="72">
        <f t="shared" si="0"/>
        <v>0</v>
      </c>
      <c r="D43" s="112"/>
      <c r="E43" s="113">
        <f>$D$41*0.08</f>
        <v>5.2</v>
      </c>
      <c r="F43" s="114">
        <v>8</v>
      </c>
      <c r="G43" s="113"/>
      <c r="H43" s="113"/>
      <c r="I43" s="66">
        <v>2</v>
      </c>
      <c r="J43" s="113"/>
      <c r="K43" s="115">
        <f>J43/94.3*100</f>
        <v>0</v>
      </c>
      <c r="L43" s="113"/>
      <c r="M43" s="113"/>
      <c r="N43" s="189" t="s">
        <v>176</v>
      </c>
      <c r="O43" s="189"/>
      <c r="P43" s="189"/>
      <c r="Q43" s="189"/>
      <c r="R43" s="189"/>
      <c r="S43" s="189">
        <v>36</v>
      </c>
      <c r="T43" s="189"/>
      <c r="U43" s="113"/>
      <c r="V43" s="111"/>
      <c r="W43" s="110"/>
    </row>
    <row r="44" spans="1:34" ht="19.899999999999999" customHeight="1" x14ac:dyDescent="0.15">
      <c r="B44" s="70" t="s">
        <v>60</v>
      </c>
      <c r="C44" s="72">
        <f t="shared" si="0"/>
        <v>0</v>
      </c>
      <c r="D44" s="112"/>
      <c r="E44" s="113">
        <f>$D$41*0.87</f>
        <v>56.55</v>
      </c>
      <c r="F44" s="114">
        <v>1</v>
      </c>
      <c r="G44" s="113"/>
      <c r="H44" s="113"/>
      <c r="I44" s="66">
        <v>3</v>
      </c>
      <c r="J44" s="113"/>
      <c r="K44" s="115">
        <f>J44/90.6*100</f>
        <v>0</v>
      </c>
      <c r="L44" s="113"/>
      <c r="M44" s="113"/>
      <c r="N44" s="189" t="s">
        <v>190</v>
      </c>
      <c r="O44" s="189"/>
      <c r="P44" s="189"/>
      <c r="Q44" s="189"/>
      <c r="R44" s="189"/>
      <c r="S44" s="189" t="s">
        <v>178</v>
      </c>
      <c r="T44" s="189"/>
      <c r="U44" s="113"/>
    </row>
    <row r="45" spans="1:34" ht="12.75" x14ac:dyDescent="0.15">
      <c r="B45" s="70" t="s">
        <v>47</v>
      </c>
      <c r="C45" s="72">
        <f t="shared" si="0"/>
        <v>0</v>
      </c>
      <c r="D45" s="112"/>
      <c r="E45" s="113">
        <f>$D$41*0.85</f>
        <v>55.25</v>
      </c>
      <c r="F45" s="114">
        <v>1</v>
      </c>
      <c r="G45" s="113"/>
      <c r="H45" s="113"/>
      <c r="I45" s="66">
        <v>4</v>
      </c>
      <c r="J45" s="113"/>
      <c r="K45" s="115">
        <f>J45/88.1*100</f>
        <v>0</v>
      </c>
      <c r="L45" s="113"/>
      <c r="M45" s="113"/>
      <c r="N45" s="189" t="s">
        <v>218</v>
      </c>
      <c r="O45" s="189"/>
      <c r="P45" s="189"/>
      <c r="Q45" s="189"/>
      <c r="R45" s="189"/>
      <c r="S45" s="189">
        <v>34</v>
      </c>
      <c r="T45" s="189"/>
      <c r="U45" s="113"/>
    </row>
    <row r="46" spans="1:34" ht="24" x14ac:dyDescent="0.15">
      <c r="B46" s="70" t="s">
        <v>61</v>
      </c>
      <c r="C46" s="72">
        <f t="shared" si="0"/>
        <v>0.69930069930069927</v>
      </c>
      <c r="D46" s="112">
        <v>30</v>
      </c>
      <c r="E46" s="113">
        <f>$D$41*0.66</f>
        <v>42.9</v>
      </c>
      <c r="F46" s="114">
        <v>1</v>
      </c>
      <c r="G46" s="113"/>
      <c r="H46" s="113"/>
      <c r="I46" s="66">
        <v>5</v>
      </c>
      <c r="J46" s="113"/>
      <c r="K46" s="115">
        <f>J46/85.6*100</f>
        <v>0</v>
      </c>
      <c r="L46" s="113"/>
      <c r="M46" s="113"/>
      <c r="N46" s="189" t="s">
        <v>221</v>
      </c>
      <c r="O46" s="189"/>
      <c r="P46" s="189"/>
      <c r="Q46" s="189"/>
      <c r="R46" s="189"/>
      <c r="S46" s="189" t="s">
        <v>222</v>
      </c>
      <c r="T46" s="189"/>
      <c r="U46" s="113"/>
    </row>
    <row r="47" spans="1:34" ht="24" x14ac:dyDescent="0.15">
      <c r="B47" s="70" t="s">
        <v>48</v>
      </c>
      <c r="C47" s="72">
        <f t="shared" si="0"/>
        <v>0</v>
      </c>
      <c r="D47" s="112"/>
      <c r="E47" s="113">
        <f>$D$41*0.72</f>
        <v>46.8</v>
      </c>
      <c r="F47" s="114">
        <v>1</v>
      </c>
      <c r="G47" s="113"/>
      <c r="H47" s="113"/>
      <c r="I47" s="66">
        <v>6</v>
      </c>
      <c r="J47" s="113">
        <v>70</v>
      </c>
      <c r="K47" s="115">
        <f>J47/83.1*100</f>
        <v>84.235860409145616</v>
      </c>
      <c r="L47" s="113"/>
      <c r="M47" s="113"/>
      <c r="N47" s="189" t="s">
        <v>272</v>
      </c>
      <c r="O47" s="189"/>
      <c r="P47" s="189"/>
      <c r="Q47" s="189"/>
      <c r="R47" s="189"/>
      <c r="S47" s="189">
        <v>44</v>
      </c>
      <c r="T47" s="189"/>
      <c r="U47" s="113"/>
    </row>
    <row r="48" spans="1:34" ht="19.899999999999999" customHeight="1" x14ac:dyDescent="0.15">
      <c r="B48" s="70" t="s">
        <v>62</v>
      </c>
      <c r="C48" s="72">
        <f t="shared" si="0"/>
        <v>0</v>
      </c>
      <c r="D48" s="112"/>
      <c r="E48" s="113">
        <f>$D$41*0.102</f>
        <v>6.63</v>
      </c>
      <c r="F48" s="114">
        <v>8</v>
      </c>
      <c r="G48" s="113"/>
      <c r="H48" s="113"/>
      <c r="I48" s="66">
        <v>7</v>
      </c>
      <c r="J48" s="113"/>
      <c r="K48" s="115">
        <f>J48/80.7*100</f>
        <v>0</v>
      </c>
      <c r="L48" s="113"/>
      <c r="M48" s="113"/>
      <c r="N48" s="189"/>
      <c r="O48" s="189"/>
      <c r="P48" s="189"/>
      <c r="Q48" s="189"/>
      <c r="R48" s="189"/>
      <c r="S48" s="189"/>
      <c r="T48" s="189"/>
      <c r="U48" s="113"/>
    </row>
    <row r="49" spans="2:21" ht="19.899999999999999" customHeight="1" x14ac:dyDescent="0.15">
      <c r="B49" s="70" t="s">
        <v>49</v>
      </c>
      <c r="C49" s="72">
        <f t="shared" si="0"/>
        <v>0</v>
      </c>
      <c r="D49" s="116"/>
      <c r="E49" s="113">
        <f>$D$41*1.17</f>
        <v>76.05</v>
      </c>
      <c r="F49" s="114">
        <v>1</v>
      </c>
      <c r="G49" s="113"/>
      <c r="H49" s="113"/>
      <c r="I49" s="66">
        <v>8</v>
      </c>
      <c r="J49" s="113"/>
      <c r="K49" s="115">
        <f>J49/78.6*100</f>
        <v>0</v>
      </c>
      <c r="L49" s="113"/>
      <c r="M49" s="113"/>
      <c r="N49" s="189"/>
      <c r="O49" s="189"/>
      <c r="P49" s="189"/>
      <c r="Q49" s="189"/>
      <c r="R49" s="189"/>
      <c r="S49" s="189"/>
      <c r="T49" s="189"/>
      <c r="U49" s="113"/>
    </row>
    <row r="50" spans="2:21" ht="19.899999999999999" customHeight="1" x14ac:dyDescent="0.15">
      <c r="B50" s="70" t="s">
        <v>50</v>
      </c>
      <c r="C50" s="72">
        <f t="shared" si="0"/>
        <v>0</v>
      </c>
      <c r="D50" s="116"/>
      <c r="E50" s="113">
        <f>$D$41*0.91</f>
        <v>59.15</v>
      </c>
      <c r="F50" s="114">
        <v>1</v>
      </c>
      <c r="G50" s="113"/>
      <c r="H50" s="113"/>
      <c r="I50" s="66">
        <v>9</v>
      </c>
      <c r="J50" s="113"/>
      <c r="K50" s="115">
        <f>J50/76.5*100</f>
        <v>0</v>
      </c>
      <c r="L50" s="113"/>
      <c r="M50" s="113"/>
      <c r="N50" s="189"/>
      <c r="O50" s="189"/>
      <c r="P50" s="189"/>
      <c r="Q50" s="189"/>
      <c r="R50" s="189"/>
      <c r="S50" s="189"/>
      <c r="T50" s="189"/>
      <c r="U50" s="113"/>
    </row>
    <row r="51" spans="2:21" ht="12.75" x14ac:dyDescent="0.15">
      <c r="B51" s="70" t="s">
        <v>51</v>
      </c>
      <c r="C51" s="72">
        <f t="shared" si="0"/>
        <v>0</v>
      </c>
      <c r="D51" s="116"/>
      <c r="E51" s="113">
        <f>$D$41*0.29</f>
        <v>18.849999999999998</v>
      </c>
      <c r="F51" s="114">
        <v>8</v>
      </c>
      <c r="G51" s="113"/>
      <c r="H51" s="113"/>
      <c r="I51" s="66">
        <v>10</v>
      </c>
      <c r="J51" s="113"/>
      <c r="K51" s="115">
        <f>J51/74.4*100</f>
        <v>0</v>
      </c>
      <c r="L51" s="113"/>
      <c r="M51" s="113"/>
      <c r="N51" s="189"/>
      <c r="O51" s="189"/>
      <c r="P51" s="189"/>
      <c r="Q51" s="189"/>
      <c r="R51" s="189"/>
      <c r="S51" s="189"/>
      <c r="T51" s="189"/>
      <c r="U51" s="113"/>
    </row>
    <row r="52" spans="2:21" ht="24" x14ac:dyDescent="0.15">
      <c r="B52" s="70" t="s">
        <v>52</v>
      </c>
      <c r="C52" s="72">
        <f t="shared" si="0"/>
        <v>0</v>
      </c>
      <c r="D52" s="116"/>
      <c r="E52" s="113">
        <f>$D$41*0.46</f>
        <v>29.900000000000002</v>
      </c>
      <c r="F52" s="114">
        <v>1</v>
      </c>
      <c r="G52" s="113"/>
      <c r="H52" s="113"/>
      <c r="I52" s="66">
        <v>11</v>
      </c>
      <c r="J52" s="113"/>
      <c r="K52" s="115">
        <f>J52/72.3*100</f>
        <v>0</v>
      </c>
      <c r="L52" s="113"/>
      <c r="M52" s="113"/>
      <c r="N52" s="189"/>
      <c r="O52" s="189"/>
      <c r="P52" s="189"/>
      <c r="Q52" s="189"/>
      <c r="R52" s="189"/>
      <c r="S52" s="189"/>
      <c r="T52" s="189"/>
      <c r="U52" s="113"/>
    </row>
    <row r="53" spans="2:21" ht="24" x14ac:dyDescent="0.15">
      <c r="B53" s="70" t="s">
        <v>53</v>
      </c>
      <c r="C53" s="72">
        <f t="shared" si="0"/>
        <v>0</v>
      </c>
      <c r="D53" s="116"/>
      <c r="E53" s="113">
        <f>$D$41*0.35</f>
        <v>22.75</v>
      </c>
      <c r="F53" s="114">
        <v>1</v>
      </c>
      <c r="G53" s="113"/>
      <c r="H53" s="113"/>
      <c r="I53" s="66">
        <v>12</v>
      </c>
      <c r="J53" s="113"/>
      <c r="K53" s="115">
        <f>J53/70.3*100</f>
        <v>0</v>
      </c>
      <c r="L53" s="113"/>
      <c r="M53" s="113"/>
      <c r="N53" s="189"/>
      <c r="O53" s="189"/>
      <c r="P53" s="189"/>
      <c r="Q53" s="189"/>
      <c r="R53" s="189"/>
      <c r="S53" s="189"/>
      <c r="T53" s="189"/>
      <c r="U53" s="113"/>
    </row>
    <row r="54" spans="2:21" ht="19.899999999999999" customHeight="1" x14ac:dyDescent="0.15">
      <c r="B54" s="70" t="s">
        <v>54</v>
      </c>
      <c r="C54" s="72">
        <f t="shared" si="0"/>
        <v>0</v>
      </c>
      <c r="D54" s="116"/>
      <c r="E54" s="113">
        <f>$D$41*0.4</f>
        <v>26</v>
      </c>
      <c r="F54" s="114">
        <v>1</v>
      </c>
      <c r="G54" s="113"/>
      <c r="H54" s="113"/>
      <c r="I54" s="66">
        <v>13</v>
      </c>
      <c r="J54" s="113"/>
      <c r="K54" s="115">
        <f>J54/68.8*100</f>
        <v>0</v>
      </c>
      <c r="L54" s="113"/>
      <c r="M54" s="113"/>
      <c r="N54" s="189"/>
      <c r="O54" s="189"/>
      <c r="P54" s="189"/>
      <c r="Q54" s="189"/>
      <c r="R54" s="189"/>
      <c r="S54" s="189"/>
      <c r="T54" s="189"/>
      <c r="U54" s="113"/>
    </row>
    <row r="55" spans="2:21" ht="12.75" x14ac:dyDescent="0.15">
      <c r="B55" s="70" t="s">
        <v>55</v>
      </c>
      <c r="C55" s="72">
        <f t="shared" si="0"/>
        <v>1</v>
      </c>
      <c r="D55" s="116">
        <v>87</v>
      </c>
      <c r="E55" s="113">
        <f>$D$55*1</f>
        <v>87</v>
      </c>
      <c r="F55" s="114">
        <v>1</v>
      </c>
      <c r="G55" s="113"/>
      <c r="H55" s="113"/>
      <c r="I55" s="66">
        <v>14</v>
      </c>
      <c r="J55" s="113"/>
      <c r="K55" s="115">
        <f>J55/67.5*100</f>
        <v>0</v>
      </c>
      <c r="L55" s="113"/>
      <c r="M55" s="113"/>
      <c r="N55" s="189"/>
      <c r="O55" s="189"/>
      <c r="P55" s="189"/>
      <c r="Q55" s="189"/>
      <c r="R55" s="189"/>
      <c r="S55" s="189"/>
      <c r="T55" s="189"/>
      <c r="U55" s="113"/>
    </row>
    <row r="56" spans="2:21" ht="12.75" x14ac:dyDescent="0.15">
      <c r="B56" s="70" t="s">
        <v>56</v>
      </c>
      <c r="C56" s="72">
        <f t="shared" si="0"/>
        <v>0</v>
      </c>
      <c r="D56" s="116"/>
      <c r="E56" s="113">
        <f>$D$55*0.85</f>
        <v>73.95</v>
      </c>
      <c r="F56" s="114">
        <v>1</v>
      </c>
      <c r="G56" s="113"/>
      <c r="H56" s="113"/>
      <c r="I56" s="66">
        <v>15</v>
      </c>
      <c r="J56" s="113"/>
      <c r="K56" s="115">
        <f>J56/66.2*100</f>
        <v>0</v>
      </c>
      <c r="L56" s="113"/>
      <c r="M56" s="113"/>
      <c r="N56" s="189"/>
      <c r="O56" s="189"/>
      <c r="P56" s="189"/>
      <c r="Q56" s="189"/>
      <c r="R56" s="189"/>
      <c r="S56" s="189"/>
      <c r="T56" s="189"/>
      <c r="U56" s="113"/>
    </row>
    <row r="57" spans="2:21" ht="12.75" x14ac:dyDescent="0.15">
      <c r="B57" s="71" t="s">
        <v>57</v>
      </c>
      <c r="C57" s="74">
        <f t="shared" si="0"/>
        <v>0</v>
      </c>
      <c r="D57" s="117"/>
      <c r="E57" s="118">
        <f>$D$55*1.2</f>
        <v>104.39999999999999</v>
      </c>
      <c r="F57" s="119">
        <v>1</v>
      </c>
      <c r="G57" s="113"/>
      <c r="H57" s="113"/>
      <c r="I57" s="66">
        <v>16</v>
      </c>
      <c r="J57" s="113"/>
      <c r="K57" s="115">
        <f>J57/65*100</f>
        <v>0</v>
      </c>
      <c r="L57" s="113"/>
      <c r="M57" s="113"/>
      <c r="N57" s="113"/>
      <c r="O57" s="113"/>
      <c r="P57" s="113"/>
      <c r="Q57" s="113"/>
      <c r="R57" s="113"/>
      <c r="S57" s="113"/>
      <c r="T57" s="113"/>
      <c r="U57" s="113"/>
    </row>
    <row r="58" spans="2:21" ht="12.75" x14ac:dyDescent="0.15">
      <c r="B58" s="66"/>
      <c r="C58" s="59"/>
      <c r="D58" s="116"/>
      <c r="E58" s="113"/>
      <c r="F58" s="113"/>
      <c r="G58" s="113"/>
      <c r="H58" s="113"/>
      <c r="I58" s="66">
        <v>17</v>
      </c>
      <c r="J58" s="113"/>
      <c r="K58" s="115">
        <f>J58/63.8*100</f>
        <v>0</v>
      </c>
      <c r="L58" s="113"/>
      <c r="M58" s="113"/>
      <c r="N58" s="113"/>
      <c r="O58" s="113"/>
      <c r="P58" s="113"/>
      <c r="Q58" s="113"/>
      <c r="R58" s="113"/>
      <c r="S58" s="113"/>
      <c r="T58" s="113"/>
      <c r="U58" s="113"/>
    </row>
    <row r="59" spans="2:21" ht="12.75" x14ac:dyDescent="0.15">
      <c r="B59" s="66"/>
      <c r="C59" s="59"/>
      <c r="D59" s="116"/>
      <c r="E59" s="113"/>
      <c r="F59" s="113"/>
      <c r="G59" s="113"/>
      <c r="H59" s="113"/>
      <c r="I59" s="66">
        <v>18</v>
      </c>
      <c r="J59" s="113"/>
      <c r="K59" s="115">
        <f>J59/62.7*100</f>
        <v>0</v>
      </c>
      <c r="L59" s="113"/>
      <c r="M59" s="113"/>
      <c r="N59" s="113"/>
      <c r="O59" s="113"/>
      <c r="P59" s="113"/>
      <c r="Q59" s="113"/>
      <c r="R59" s="113"/>
      <c r="S59" s="113"/>
      <c r="T59" s="113"/>
      <c r="U59" s="113"/>
    </row>
    <row r="60" spans="2:21" ht="19.899999999999999" customHeight="1" x14ac:dyDescent="0.15">
      <c r="B60" s="66"/>
      <c r="C60" s="59"/>
      <c r="D60" s="116"/>
      <c r="E60" s="113"/>
      <c r="F60" s="113"/>
      <c r="G60" s="113"/>
      <c r="H60" s="113"/>
      <c r="I60" s="66">
        <v>19</v>
      </c>
      <c r="J60" s="113"/>
      <c r="K60" s="115">
        <f>J60/61.6*100</f>
        <v>0</v>
      </c>
      <c r="L60" s="113"/>
      <c r="M60" s="113"/>
      <c r="N60" s="113"/>
      <c r="O60" s="113"/>
      <c r="P60" s="113"/>
      <c r="Q60" s="113"/>
      <c r="R60" s="113"/>
      <c r="S60" s="113"/>
      <c r="T60" s="113"/>
      <c r="U60" s="113"/>
    </row>
    <row r="61" spans="2:21" ht="19.899999999999999" customHeight="1" thickBot="1" x14ac:dyDescent="0.2">
      <c r="B61" s="66"/>
      <c r="C61" s="59"/>
      <c r="D61" s="113"/>
      <c r="E61" s="113"/>
      <c r="F61" s="113"/>
      <c r="G61" s="120"/>
      <c r="H61" s="120"/>
      <c r="I61" s="67">
        <v>20</v>
      </c>
      <c r="J61" s="120"/>
      <c r="K61" s="121">
        <f>J61/60*100</f>
        <v>0</v>
      </c>
      <c r="L61" s="113"/>
      <c r="M61" s="113"/>
      <c r="N61" s="113"/>
      <c r="O61" s="113"/>
      <c r="P61" s="113"/>
      <c r="Q61" s="113"/>
      <c r="R61" s="113"/>
      <c r="S61" s="113"/>
      <c r="T61" s="113"/>
      <c r="U61" s="113"/>
    </row>
    <row r="62" spans="2:21" ht="13.5" thickBot="1" x14ac:dyDescent="0.2">
      <c r="B62" s="67"/>
      <c r="C62" s="63"/>
      <c r="D62" s="120"/>
      <c r="E62" s="120"/>
      <c r="F62" s="120"/>
    </row>
    <row r="63" spans="2:21" ht="12.75" x14ac:dyDescent="0.15">
      <c r="D63" s="105"/>
    </row>
    <row r="64" spans="2:21" ht="12.75" x14ac:dyDescent="0.15">
      <c r="D64" s="105"/>
    </row>
    <row r="65" spans="4:4" ht="12.75" x14ac:dyDescent="0.15">
      <c r="D65" s="105"/>
    </row>
    <row r="66" spans="4:4" ht="12.75" x14ac:dyDescent="0.15">
      <c r="D66" s="105"/>
    </row>
    <row r="67" spans="4:4" ht="12.75" x14ac:dyDescent="0.15">
      <c r="D67" s="105"/>
    </row>
    <row r="68" spans="4:4" ht="12.75" x14ac:dyDescent="0.15">
      <c r="D68" s="105"/>
    </row>
    <row r="69" spans="4:4" ht="12.75" x14ac:dyDescent="0.15">
      <c r="D69" s="105"/>
    </row>
    <row r="70" spans="4:4" ht="12.75" x14ac:dyDescent="0.15">
      <c r="D70" s="105"/>
    </row>
    <row r="71" spans="4:4" ht="12.75" x14ac:dyDescent="0.15">
      <c r="D71" s="105"/>
    </row>
    <row r="72" spans="4:4" ht="12.75" x14ac:dyDescent="0.15">
      <c r="D72" s="105"/>
    </row>
    <row r="73" spans="4:4" ht="12.75" x14ac:dyDescent="0.15">
      <c r="D73" s="105"/>
    </row>
    <row r="74" spans="4:4" ht="12.75" x14ac:dyDescent="0.15">
      <c r="D74" s="105"/>
    </row>
    <row r="75" spans="4:4" ht="12.75" x14ac:dyDescent="0.15">
      <c r="D75" s="105"/>
    </row>
    <row r="76" spans="4:4" ht="12.75" x14ac:dyDescent="0.15">
      <c r="D76" s="105"/>
    </row>
    <row r="77" spans="4:4" ht="12.75" x14ac:dyDescent="0.15">
      <c r="D77" s="105"/>
    </row>
    <row r="78" spans="4:4" ht="12.75" x14ac:dyDescent="0.15">
      <c r="D78" s="105"/>
    </row>
    <row r="79" spans="4:4" ht="12.75" x14ac:dyDescent="0.15">
      <c r="D79" s="105"/>
    </row>
    <row r="80" spans="4:4" ht="12.75" x14ac:dyDescent="0.15">
      <c r="D80" s="105"/>
    </row>
    <row r="81" spans="4:4" ht="12.75" x14ac:dyDescent="0.15">
      <c r="D81" s="105"/>
    </row>
    <row r="82" spans="4:4" ht="12.75" x14ac:dyDescent="0.15">
      <c r="D82" s="105"/>
    </row>
    <row r="83" spans="4:4" ht="12.75" x14ac:dyDescent="0.15">
      <c r="D83" s="105"/>
    </row>
    <row r="84" spans="4:4" ht="12.75" x14ac:dyDescent="0.15">
      <c r="D84" s="105"/>
    </row>
    <row r="85" spans="4:4" ht="12.75" x14ac:dyDescent="0.15">
      <c r="D85" s="105"/>
    </row>
    <row r="86" spans="4:4" ht="12.75" x14ac:dyDescent="0.15">
      <c r="D86" s="105"/>
    </row>
    <row r="87" spans="4:4" ht="12.75" x14ac:dyDescent="0.15">
      <c r="D87" s="105"/>
    </row>
    <row r="88" spans="4:4" ht="12.75" x14ac:dyDescent="0.15">
      <c r="D88" s="105"/>
    </row>
    <row r="89" spans="4:4" ht="12.75" x14ac:dyDescent="0.15">
      <c r="D89" s="105"/>
    </row>
    <row r="90" spans="4:4" ht="12.75" x14ac:dyDescent="0.15">
      <c r="D90" s="105"/>
    </row>
    <row r="91" spans="4:4" ht="12.75" x14ac:dyDescent="0.15">
      <c r="D91" s="105"/>
    </row>
    <row r="92" spans="4:4" ht="12.75" x14ac:dyDescent="0.15">
      <c r="D92" s="105"/>
    </row>
    <row r="93" spans="4:4" ht="12.75" x14ac:dyDescent="0.15">
      <c r="D93" s="105"/>
    </row>
    <row r="94" spans="4:4" ht="12.75" x14ac:dyDescent="0.15">
      <c r="D94" s="105"/>
    </row>
    <row r="95" spans="4:4" ht="12.75" x14ac:dyDescent="0.15">
      <c r="D95" s="105"/>
    </row>
    <row r="96" spans="4:4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>
      <c r="D933" s="105"/>
    </row>
    <row r="934" spans="4:4" ht="12.75" x14ac:dyDescent="0.15"/>
    <row r="935" spans="4:4" ht="12.75" x14ac:dyDescent="0.15"/>
    <row r="936" spans="4:4" ht="12.75" x14ac:dyDescent="0.15"/>
    <row r="937" spans="4:4" ht="12.75" x14ac:dyDescent="0.15"/>
    <row r="938" spans="4:4" ht="12.75" x14ac:dyDescent="0.15"/>
    <row r="939" spans="4:4" ht="12.75" x14ac:dyDescent="0.15"/>
    <row r="940" spans="4:4" ht="12.75" x14ac:dyDescent="0.15"/>
    <row r="941" spans="4:4" ht="12.75" x14ac:dyDescent="0.15"/>
    <row r="942" spans="4:4" ht="12.75" x14ac:dyDescent="0.15"/>
    <row r="943" spans="4:4" ht="12.75" x14ac:dyDescent="0.15"/>
    <row r="944" spans="4: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  <row r="969" ht="12.75" x14ac:dyDescent="0.15"/>
    <row r="970" ht="12.75" x14ac:dyDescent="0.15"/>
    <row r="971" ht="12.75" x14ac:dyDescent="0.15"/>
    <row r="972" ht="12.75" x14ac:dyDescent="0.15"/>
    <row r="973" ht="12.75" x14ac:dyDescent="0.15"/>
    <row r="974" ht="12.75" x14ac:dyDescent="0.15"/>
    <row r="975" ht="12.75" x14ac:dyDescent="0.15"/>
    <row r="976" ht="12.75" x14ac:dyDescent="0.15"/>
    <row r="977" ht="12.75" x14ac:dyDescent="0.15"/>
  </sheetData>
  <mergeCells count="73"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B28:AH28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8:Z28"/>
    <mergeCell ref="D30:W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AB37:AH37"/>
    <mergeCell ref="N40:R40"/>
    <mergeCell ref="S40:T40"/>
    <mergeCell ref="N42:R42"/>
    <mergeCell ref="S42:T42"/>
    <mergeCell ref="N41:R41"/>
    <mergeCell ref="S41:T41"/>
    <mergeCell ref="A37:Z37"/>
    <mergeCell ref="N43:R43"/>
    <mergeCell ref="S43:T43"/>
    <mergeCell ref="N44:R44"/>
    <mergeCell ref="S44:T44"/>
    <mergeCell ref="N45:R45"/>
    <mergeCell ref="S45:T45"/>
    <mergeCell ref="N46:R46"/>
    <mergeCell ref="S46:T46"/>
    <mergeCell ref="N47:R47"/>
    <mergeCell ref="S47:T47"/>
    <mergeCell ref="N48:R48"/>
    <mergeCell ref="S48:T48"/>
    <mergeCell ref="N49:R49"/>
    <mergeCell ref="S49:T49"/>
    <mergeCell ref="N50:R50"/>
    <mergeCell ref="S50:T50"/>
    <mergeCell ref="N51:R51"/>
    <mergeCell ref="S51:T51"/>
    <mergeCell ref="N55:R55"/>
    <mergeCell ref="S55:T55"/>
    <mergeCell ref="N56:R56"/>
    <mergeCell ref="S56:T56"/>
    <mergeCell ref="N52:R52"/>
    <mergeCell ref="S52:T52"/>
    <mergeCell ref="N53:R53"/>
    <mergeCell ref="S53:T53"/>
    <mergeCell ref="N54:R54"/>
    <mergeCell ref="S54:T54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052B-9E16-5940-9C33-78670EA5D0AD}">
  <sheetPr>
    <outlinePr summaryBelow="0" summaryRight="0"/>
    <pageSetUpPr fitToPage="1"/>
  </sheetPr>
  <dimension ref="A1:AH977"/>
  <sheetViews>
    <sheetView showWhiteSpace="0" view="pageLayout" topLeftCell="A13" zoomScaleNormal="70" workbookViewId="0">
      <selection activeCell="Q27" sqref="Q27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349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344</v>
      </c>
      <c r="C13" s="4" t="s">
        <v>147</v>
      </c>
      <c r="D13" s="89" t="s">
        <v>81</v>
      </c>
      <c r="E13" s="109" t="s">
        <v>179</v>
      </c>
      <c r="F13" s="89" t="s">
        <v>112</v>
      </c>
      <c r="G13" s="109" t="s">
        <v>167</v>
      </c>
      <c r="H13" s="89" t="s">
        <v>112</v>
      </c>
      <c r="I13" s="109" t="s">
        <v>163</v>
      </c>
      <c r="J13" s="89" t="s">
        <v>80</v>
      </c>
      <c r="K13" s="109" t="s">
        <v>180</v>
      </c>
      <c r="L13" s="89"/>
      <c r="M13" s="109" t="s">
        <v>258</v>
      </c>
      <c r="N13" s="89"/>
      <c r="O13" s="109"/>
      <c r="P13" s="89"/>
      <c r="Q13" s="109"/>
      <c r="R13" s="89"/>
      <c r="S13" s="109"/>
      <c r="T13" s="89"/>
      <c r="U13" s="109"/>
      <c r="V13" s="89"/>
      <c r="W13" s="109"/>
      <c r="X13" s="29" t="s">
        <v>327</v>
      </c>
      <c r="Y13" s="3" t="s">
        <v>42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345</v>
      </c>
      <c r="C14" s="4" t="s">
        <v>147</v>
      </c>
      <c r="D14" s="89" t="s">
        <v>35</v>
      </c>
      <c r="E14" s="109" t="s">
        <v>93</v>
      </c>
      <c r="F14" s="89" t="s">
        <v>35</v>
      </c>
      <c r="G14" s="109" t="s">
        <v>93</v>
      </c>
      <c r="H14" s="89" t="s">
        <v>35</v>
      </c>
      <c r="I14" s="109" t="s">
        <v>93</v>
      </c>
      <c r="J14" s="89" t="s">
        <v>350</v>
      </c>
      <c r="K14" s="109" t="s">
        <v>93</v>
      </c>
      <c r="L14" s="89"/>
      <c r="M14" s="109" t="s">
        <v>346</v>
      </c>
      <c r="N14" s="89"/>
      <c r="O14" s="109"/>
      <c r="P14" s="89"/>
      <c r="Q14" s="109"/>
      <c r="R14" s="89"/>
      <c r="S14" s="109"/>
      <c r="T14" s="89"/>
      <c r="U14" s="109"/>
      <c r="V14" s="89"/>
      <c r="W14" s="109"/>
      <c r="X14" s="29" t="s">
        <v>328</v>
      </c>
      <c r="Y14" s="3" t="s">
        <v>42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13.5" thickBot="1" x14ac:dyDescent="0.2">
      <c r="A15" s="3" t="s">
        <v>30</v>
      </c>
      <c r="B15" s="28" t="s">
        <v>347</v>
      </c>
      <c r="C15" s="4" t="s">
        <v>34</v>
      </c>
      <c r="D15" s="89" t="s">
        <v>81</v>
      </c>
      <c r="E15" s="109" t="s">
        <v>79</v>
      </c>
      <c r="F15" s="89" t="s">
        <v>112</v>
      </c>
      <c r="G15" s="109" t="s">
        <v>103</v>
      </c>
      <c r="H15" s="89" t="s">
        <v>102</v>
      </c>
      <c r="I15" s="109" t="s">
        <v>77</v>
      </c>
      <c r="J15" s="89"/>
      <c r="K15" s="109"/>
      <c r="L15" s="89"/>
      <c r="M15" s="109" t="s">
        <v>36</v>
      </c>
      <c r="N15" s="89"/>
      <c r="O15" s="109"/>
      <c r="P15" s="89"/>
      <c r="Q15" s="109"/>
      <c r="R15" s="89"/>
      <c r="S15" s="109"/>
      <c r="T15" s="89"/>
      <c r="U15" s="109"/>
      <c r="V15" s="89"/>
      <c r="W15" s="109"/>
      <c r="X15" s="29"/>
      <c r="Y15" s="3" t="s">
        <v>145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24.75" thickBot="1" x14ac:dyDescent="0.2">
      <c r="A16" s="3" t="s">
        <v>31</v>
      </c>
      <c r="B16" s="28" t="s">
        <v>348</v>
      </c>
      <c r="C16" s="4" t="s">
        <v>34</v>
      </c>
      <c r="D16" s="89" t="s">
        <v>102</v>
      </c>
      <c r="E16" s="109" t="s">
        <v>333</v>
      </c>
      <c r="F16" s="89" t="s">
        <v>102</v>
      </c>
      <c r="G16" s="109" t="s">
        <v>307</v>
      </c>
      <c r="H16" s="89" t="s">
        <v>102</v>
      </c>
      <c r="I16" s="109" t="s">
        <v>318</v>
      </c>
      <c r="J16" s="89"/>
      <c r="K16" s="109"/>
      <c r="L16" s="89"/>
      <c r="M16" s="109" t="s">
        <v>330</v>
      </c>
      <c r="N16" s="89"/>
      <c r="O16" s="109"/>
      <c r="P16" s="89"/>
      <c r="Q16" s="109"/>
      <c r="R16" s="89"/>
      <c r="S16" s="109"/>
      <c r="T16" s="89"/>
      <c r="U16" s="109"/>
      <c r="V16" s="89"/>
      <c r="W16" s="109"/>
      <c r="X16" s="29"/>
      <c r="Y16" s="3" t="s">
        <v>145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/>
      <c r="B17" s="28"/>
      <c r="C17" s="4"/>
      <c r="D17" s="89"/>
      <c r="E17" s="109"/>
      <c r="F17" s="89"/>
      <c r="G17" s="109"/>
      <c r="H17" s="89"/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29" t="s">
        <v>351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B19" s="130"/>
      <c r="AC19" s="131"/>
      <c r="AD19" s="131"/>
      <c r="AE19" s="131"/>
      <c r="AF19" s="131"/>
      <c r="AG19" s="131"/>
      <c r="AH19" s="132"/>
    </row>
    <row r="20" spans="1:34" ht="18.600000000000001" customHeight="1" x14ac:dyDescent="0.15">
      <c r="A20" s="58"/>
      <c r="B20" s="32" t="s">
        <v>0</v>
      </c>
      <c r="C20" s="31" t="s">
        <v>1</v>
      </c>
      <c r="D20" s="191" t="s">
        <v>26</v>
      </c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3"/>
      <c r="X20" s="31" t="s">
        <v>2</v>
      </c>
      <c r="Y20" s="26" t="s">
        <v>3</v>
      </c>
      <c r="Z20" s="26" t="s">
        <v>25</v>
      </c>
      <c r="AB20" s="20" t="s">
        <v>9</v>
      </c>
      <c r="AC20" s="21"/>
      <c r="AD20" s="21"/>
      <c r="AE20" s="35"/>
      <c r="AF20" s="47"/>
      <c r="AG20" s="35"/>
      <c r="AH20" s="52"/>
    </row>
    <row r="21" spans="1:34" ht="13.5" thickBot="1" x14ac:dyDescent="0.2">
      <c r="D21" s="190" t="s">
        <v>4</v>
      </c>
      <c r="E21" s="190"/>
      <c r="F21" s="190" t="s">
        <v>5</v>
      </c>
      <c r="G21" s="190"/>
      <c r="H21" s="190" t="s">
        <v>6</v>
      </c>
      <c r="I21" s="190"/>
      <c r="J21" s="190" t="s">
        <v>7</v>
      </c>
      <c r="K21" s="190"/>
      <c r="L21" s="190" t="s">
        <v>8</v>
      </c>
      <c r="M21" s="190"/>
      <c r="N21" s="190" t="s">
        <v>68</v>
      </c>
      <c r="O21" s="190"/>
      <c r="P21" s="190" t="s">
        <v>69</v>
      </c>
      <c r="Q21" s="190"/>
      <c r="R21" s="190" t="s">
        <v>70</v>
      </c>
      <c r="S21" s="190"/>
      <c r="T21" s="190" t="s">
        <v>71</v>
      </c>
      <c r="U21" s="190"/>
      <c r="V21" s="190" t="s">
        <v>72</v>
      </c>
      <c r="W21" s="190"/>
      <c r="X21" s="1"/>
      <c r="Y21" s="1"/>
      <c r="Z21" s="1"/>
      <c r="AB21" s="22" t="s">
        <v>21</v>
      </c>
      <c r="AC21" s="23"/>
      <c r="AD21" s="23"/>
      <c r="AE21" s="36"/>
      <c r="AF21" s="48"/>
      <c r="AG21" s="36"/>
      <c r="AH21" s="53"/>
    </row>
    <row r="22" spans="1:34" ht="24.75" thickBot="1" x14ac:dyDescent="0.2">
      <c r="A22" s="3" t="s">
        <v>27</v>
      </c>
      <c r="B22" s="28" t="s">
        <v>344</v>
      </c>
      <c r="C22" s="4" t="s">
        <v>35</v>
      </c>
      <c r="D22" s="89" t="s">
        <v>134</v>
      </c>
      <c r="E22" s="109" t="s">
        <v>185</v>
      </c>
      <c r="F22" s="89" t="s">
        <v>134</v>
      </c>
      <c r="G22" s="109" t="s">
        <v>179</v>
      </c>
      <c r="H22" s="89"/>
      <c r="I22" s="109"/>
      <c r="J22" s="89"/>
      <c r="K22" s="109"/>
      <c r="L22" s="89"/>
      <c r="M22" s="109" t="s">
        <v>258</v>
      </c>
      <c r="N22" s="89"/>
      <c r="O22" s="109"/>
      <c r="P22" s="89"/>
      <c r="Q22" s="109"/>
      <c r="R22" s="89"/>
      <c r="S22" s="109"/>
      <c r="T22" s="89"/>
      <c r="U22" s="109"/>
      <c r="V22" s="89"/>
      <c r="W22" s="109"/>
      <c r="X22" s="29" t="s">
        <v>327</v>
      </c>
      <c r="Y22" s="3" t="s">
        <v>42</v>
      </c>
      <c r="Z22" s="3"/>
      <c r="AB22" s="24" t="s">
        <v>22</v>
      </c>
      <c r="AC22" s="23"/>
      <c r="AD22" s="25"/>
      <c r="AE22" s="36"/>
      <c r="AF22" s="48"/>
      <c r="AG22" s="36"/>
      <c r="AH22" s="53"/>
    </row>
    <row r="23" spans="1:34" ht="13.5" thickBot="1" x14ac:dyDescent="0.2">
      <c r="A23" s="3" t="s">
        <v>29</v>
      </c>
      <c r="B23" s="28" t="s">
        <v>345</v>
      </c>
      <c r="C23" s="4" t="s">
        <v>35</v>
      </c>
      <c r="D23" s="89" t="s">
        <v>259</v>
      </c>
      <c r="E23" s="109" t="s">
        <v>93</v>
      </c>
      <c r="F23" s="89" t="s">
        <v>259</v>
      </c>
      <c r="G23" s="109" t="s">
        <v>93</v>
      </c>
      <c r="H23" s="89"/>
      <c r="I23" s="109"/>
      <c r="J23" s="89"/>
      <c r="K23" s="109"/>
      <c r="L23" s="89"/>
      <c r="M23" s="109" t="s">
        <v>346</v>
      </c>
      <c r="N23" s="89"/>
      <c r="O23" s="109"/>
      <c r="P23" s="89"/>
      <c r="Q23" s="109"/>
      <c r="R23" s="89"/>
      <c r="S23" s="109"/>
      <c r="T23" s="89"/>
      <c r="U23" s="109"/>
      <c r="V23" s="89"/>
      <c r="W23" s="109"/>
      <c r="X23" s="29" t="s">
        <v>328</v>
      </c>
      <c r="Y23" s="3" t="s">
        <v>42</v>
      </c>
      <c r="Z23" s="3"/>
      <c r="AB23" s="24" t="s">
        <v>23</v>
      </c>
      <c r="AC23" s="23"/>
      <c r="AD23" s="23"/>
      <c r="AE23" s="36"/>
      <c r="AF23" s="48"/>
      <c r="AG23" s="36"/>
      <c r="AH23" s="53"/>
    </row>
    <row r="24" spans="1:34" ht="13.5" thickBot="1" x14ac:dyDescent="0.2">
      <c r="A24" s="3" t="s">
        <v>30</v>
      </c>
      <c r="B24" s="28" t="s">
        <v>347</v>
      </c>
      <c r="C24" s="4" t="s">
        <v>35</v>
      </c>
      <c r="D24" s="89" t="s">
        <v>80</v>
      </c>
      <c r="E24" s="109" t="s">
        <v>103</v>
      </c>
      <c r="F24" s="89" t="s">
        <v>80</v>
      </c>
      <c r="G24" s="109" t="s">
        <v>97</v>
      </c>
      <c r="H24" s="89"/>
      <c r="I24" s="109"/>
      <c r="J24" s="89"/>
      <c r="K24" s="109"/>
      <c r="L24" s="89"/>
      <c r="M24" s="109" t="s">
        <v>36</v>
      </c>
      <c r="N24" s="89"/>
      <c r="O24" s="109"/>
      <c r="P24" s="89"/>
      <c r="Q24" s="109"/>
      <c r="R24" s="89"/>
      <c r="S24" s="109"/>
      <c r="T24" s="89"/>
      <c r="U24" s="109"/>
      <c r="V24" s="89"/>
      <c r="W24" s="109"/>
      <c r="X24" s="29"/>
      <c r="Y24" s="3" t="s">
        <v>145</v>
      </c>
      <c r="Z24" s="3"/>
      <c r="AB24" s="24" t="s">
        <v>24</v>
      </c>
      <c r="AC24" s="23"/>
      <c r="AD24" s="23"/>
      <c r="AE24" s="36"/>
      <c r="AF24" s="48"/>
      <c r="AG24" s="36"/>
      <c r="AH24" s="53"/>
    </row>
    <row r="25" spans="1:34" ht="24.75" thickBot="1" x14ac:dyDescent="0.2">
      <c r="A25" s="3" t="s">
        <v>31</v>
      </c>
      <c r="B25" s="28" t="s">
        <v>348</v>
      </c>
      <c r="C25" s="4" t="s">
        <v>35</v>
      </c>
      <c r="D25" s="89" t="s">
        <v>83</v>
      </c>
      <c r="E25" s="109" t="s">
        <v>318</v>
      </c>
      <c r="F25" s="89"/>
      <c r="G25" s="109" t="s">
        <v>308</v>
      </c>
      <c r="H25" s="89"/>
      <c r="I25" s="109"/>
      <c r="J25" s="89"/>
      <c r="K25" s="109"/>
      <c r="L25" s="89"/>
      <c r="M25" s="109" t="s">
        <v>330</v>
      </c>
      <c r="N25" s="89"/>
      <c r="O25" s="109"/>
      <c r="P25" s="89"/>
      <c r="Q25" s="109"/>
      <c r="R25" s="89"/>
      <c r="S25" s="109"/>
      <c r="T25" s="89"/>
      <c r="U25" s="109"/>
      <c r="V25" s="89"/>
      <c r="W25" s="109"/>
      <c r="X25" s="29"/>
      <c r="Y25" s="3" t="s">
        <v>145</v>
      </c>
      <c r="Z25" s="3"/>
      <c r="AB25" s="7"/>
      <c r="AC25" s="8"/>
      <c r="AD25" s="8"/>
      <c r="AE25" s="37"/>
      <c r="AF25" s="49"/>
      <c r="AG25" s="37"/>
      <c r="AH25" s="54"/>
    </row>
    <row r="26" spans="1:34" ht="13.5" thickBot="1" x14ac:dyDescent="0.2">
      <c r="A26" s="3"/>
      <c r="B26" s="28"/>
      <c r="C26" s="4"/>
      <c r="D26" s="89"/>
      <c r="E26" s="109"/>
      <c r="F26" s="89"/>
      <c r="G26" s="109"/>
      <c r="H26" s="89"/>
      <c r="I26" s="109"/>
      <c r="J26" s="89"/>
      <c r="K26" s="109"/>
      <c r="L26" s="89"/>
      <c r="M26" s="109"/>
      <c r="N26" s="89"/>
      <c r="O26" s="109"/>
      <c r="P26" s="89"/>
      <c r="Q26" s="109"/>
      <c r="R26" s="89"/>
      <c r="S26" s="109"/>
      <c r="T26" s="89"/>
      <c r="U26" s="109"/>
      <c r="V26" s="89"/>
      <c r="W26" s="109"/>
      <c r="X26" s="29"/>
      <c r="Y26" s="3"/>
      <c r="Z26" s="3"/>
      <c r="AB26" s="7"/>
      <c r="AC26" s="8"/>
      <c r="AD26" s="8"/>
      <c r="AE26" s="37"/>
      <c r="AF26" s="49"/>
      <c r="AG26" s="37"/>
      <c r="AH26" s="54"/>
    </row>
    <row r="27" spans="1:34" ht="13.5" thickBot="1" x14ac:dyDescent="0.2">
      <c r="A27" s="3"/>
      <c r="B27" s="28"/>
      <c r="C27" s="4"/>
      <c r="D27" s="89"/>
      <c r="E27" s="109"/>
      <c r="F27" s="89"/>
      <c r="G27" s="109"/>
      <c r="H27" s="89"/>
      <c r="I27" s="109"/>
      <c r="J27" s="89"/>
      <c r="K27" s="109"/>
      <c r="L27" s="89"/>
      <c r="M27" s="109"/>
      <c r="N27" s="89"/>
      <c r="O27" s="109"/>
      <c r="P27" s="89"/>
      <c r="Q27" s="109"/>
      <c r="R27" s="89"/>
      <c r="S27" s="109"/>
      <c r="T27" s="89"/>
      <c r="U27" s="109"/>
      <c r="V27" s="89"/>
      <c r="W27" s="109"/>
      <c r="X27" s="29" t="s">
        <v>40</v>
      </c>
      <c r="Y27" s="3" t="s">
        <v>43</v>
      </c>
      <c r="Z27" s="3"/>
      <c r="AB27" s="7" t="s">
        <v>10</v>
      </c>
      <c r="AC27" s="8"/>
      <c r="AD27" s="8"/>
      <c r="AE27" s="37"/>
      <c r="AF27" s="49"/>
      <c r="AG27" s="37"/>
      <c r="AH27" s="54"/>
    </row>
    <row r="28" spans="1:34" ht="18.75" customHeight="1" x14ac:dyDescent="0.15">
      <c r="A28" s="182" t="s">
        <v>353</v>
      </c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B28" s="183" t="s">
        <v>11</v>
      </c>
      <c r="AC28" s="184"/>
      <c r="AD28" s="184"/>
      <c r="AE28" s="184"/>
      <c r="AF28" s="184"/>
      <c r="AG28" s="184"/>
      <c r="AH28" s="185"/>
    </row>
    <row r="29" spans="1:34" ht="18.75" customHeight="1" x14ac:dyDescent="0.15">
      <c r="D29" s="105"/>
      <c r="AB29" s="9"/>
      <c r="AC29" s="10"/>
      <c r="AD29" s="11"/>
      <c r="AE29" s="37"/>
      <c r="AF29" s="49"/>
      <c r="AG29" s="37"/>
      <c r="AH29" s="54"/>
    </row>
    <row r="30" spans="1:34" ht="18.600000000000001" customHeight="1" x14ac:dyDescent="0.15">
      <c r="A30" s="58" t="s">
        <v>355</v>
      </c>
      <c r="B30" s="32" t="s">
        <v>0</v>
      </c>
      <c r="C30" s="31" t="s">
        <v>1</v>
      </c>
      <c r="D30" s="191" t="s">
        <v>26</v>
      </c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3"/>
      <c r="X30" s="31" t="s">
        <v>2</v>
      </c>
      <c r="Y30" s="26" t="s">
        <v>3</v>
      </c>
      <c r="Z30" s="26" t="s">
        <v>25</v>
      </c>
      <c r="AB30" s="20" t="s">
        <v>9</v>
      </c>
      <c r="AC30" s="21"/>
      <c r="AD30" s="21"/>
      <c r="AE30" s="35"/>
      <c r="AF30" s="47"/>
      <c r="AG30" s="35"/>
      <c r="AH30" s="52"/>
    </row>
    <row r="31" spans="1:34" ht="13.5" thickBot="1" x14ac:dyDescent="0.2">
      <c r="D31" s="190" t="s">
        <v>4</v>
      </c>
      <c r="E31" s="190"/>
      <c r="F31" s="190" t="s">
        <v>5</v>
      </c>
      <c r="G31" s="190"/>
      <c r="H31" s="190" t="s">
        <v>6</v>
      </c>
      <c r="I31" s="190"/>
      <c r="J31" s="190" t="s">
        <v>7</v>
      </c>
      <c r="K31" s="190"/>
      <c r="L31" s="190" t="s">
        <v>8</v>
      </c>
      <c r="M31" s="190"/>
      <c r="N31" s="190" t="s">
        <v>68</v>
      </c>
      <c r="O31" s="190"/>
      <c r="P31" s="190" t="s">
        <v>69</v>
      </c>
      <c r="Q31" s="190"/>
      <c r="R31" s="190" t="s">
        <v>70</v>
      </c>
      <c r="S31" s="190"/>
      <c r="T31" s="190" t="s">
        <v>71</v>
      </c>
      <c r="U31" s="190"/>
      <c r="V31" s="190" t="s">
        <v>72</v>
      </c>
      <c r="W31" s="190"/>
      <c r="X31" s="1"/>
      <c r="Y31" s="1"/>
      <c r="Z31" s="1"/>
      <c r="AB31" s="22" t="s">
        <v>21</v>
      </c>
      <c r="AC31" s="23"/>
      <c r="AD31" s="23"/>
      <c r="AE31" s="36"/>
      <c r="AF31" s="48"/>
      <c r="AG31" s="36"/>
      <c r="AH31" s="53"/>
    </row>
    <row r="32" spans="1:34" ht="24.75" thickBot="1" x14ac:dyDescent="0.2">
      <c r="A32" s="3" t="s">
        <v>27</v>
      </c>
      <c r="B32" s="28" t="s">
        <v>344</v>
      </c>
      <c r="C32" s="4" t="s">
        <v>147</v>
      </c>
      <c r="D32" s="89" t="s">
        <v>134</v>
      </c>
      <c r="E32" s="109" t="s">
        <v>180</v>
      </c>
      <c r="F32" s="89" t="s">
        <v>134</v>
      </c>
      <c r="G32" s="109" t="s">
        <v>180</v>
      </c>
      <c r="H32" s="89" t="s">
        <v>134</v>
      </c>
      <c r="I32" s="109" t="s">
        <v>180</v>
      </c>
      <c r="J32" s="89" t="s">
        <v>134</v>
      </c>
      <c r="K32" s="109" t="s">
        <v>180</v>
      </c>
      <c r="L32" s="89" t="s">
        <v>134</v>
      </c>
      <c r="M32" s="109" t="s">
        <v>180</v>
      </c>
      <c r="N32" s="89"/>
      <c r="O32" s="109" t="s">
        <v>134</v>
      </c>
      <c r="P32" s="89"/>
      <c r="Q32" s="109"/>
      <c r="R32" s="89"/>
      <c r="S32" s="109"/>
      <c r="T32" s="89"/>
      <c r="U32" s="109"/>
      <c r="V32" s="89"/>
      <c r="W32" s="109"/>
      <c r="X32" s="29" t="s">
        <v>37</v>
      </c>
      <c r="Y32" s="3" t="s">
        <v>41</v>
      </c>
      <c r="Z32" s="3"/>
      <c r="AB32" s="24" t="s">
        <v>22</v>
      </c>
      <c r="AC32" s="23"/>
      <c r="AD32" s="25"/>
      <c r="AE32" s="36"/>
      <c r="AF32" s="48"/>
      <c r="AG32" s="36"/>
      <c r="AH32" s="53"/>
    </row>
    <row r="33" spans="1:34" ht="13.5" thickBot="1" x14ac:dyDescent="0.2">
      <c r="A33" s="3" t="s">
        <v>29</v>
      </c>
      <c r="B33" s="28" t="s">
        <v>345</v>
      </c>
      <c r="C33" s="4" t="s">
        <v>147</v>
      </c>
      <c r="D33" s="89" t="s">
        <v>35</v>
      </c>
      <c r="E33" s="109" t="s">
        <v>93</v>
      </c>
      <c r="F33" s="89" t="s">
        <v>35</v>
      </c>
      <c r="G33" s="109" t="s">
        <v>93</v>
      </c>
      <c r="H33" s="89" t="s">
        <v>358</v>
      </c>
      <c r="I33" s="109" t="s">
        <v>93</v>
      </c>
      <c r="J33" s="89" t="s">
        <v>35</v>
      </c>
      <c r="K33" s="109" t="s">
        <v>93</v>
      </c>
      <c r="L33" s="89"/>
      <c r="M33" s="109" t="s">
        <v>346</v>
      </c>
      <c r="N33" s="89"/>
      <c r="O33" s="109" t="s">
        <v>35</v>
      </c>
      <c r="P33" s="89"/>
      <c r="Q33" s="109"/>
      <c r="R33" s="89"/>
      <c r="S33" s="109"/>
      <c r="T33" s="89"/>
      <c r="U33" s="109"/>
      <c r="V33" s="89"/>
      <c r="W33" s="109"/>
      <c r="X33" s="29" t="s">
        <v>38</v>
      </c>
      <c r="Y33" s="3" t="s">
        <v>41</v>
      </c>
      <c r="Z33" s="3"/>
      <c r="AB33" s="24" t="s">
        <v>23</v>
      </c>
      <c r="AC33" s="23"/>
      <c r="AD33" s="23"/>
      <c r="AE33" s="36"/>
      <c r="AF33" s="48"/>
      <c r="AG33" s="36"/>
      <c r="AH33" s="53"/>
    </row>
    <row r="34" spans="1:34" ht="13.5" thickBot="1" x14ac:dyDescent="0.2">
      <c r="A34" s="3" t="s">
        <v>30</v>
      </c>
      <c r="B34" s="28" t="s">
        <v>356</v>
      </c>
      <c r="C34" s="4" t="s">
        <v>34</v>
      </c>
      <c r="D34" s="89" t="s">
        <v>81</v>
      </c>
      <c r="E34" s="109" t="s">
        <v>79</v>
      </c>
      <c r="F34" s="89" t="s">
        <v>112</v>
      </c>
      <c r="G34" s="109" t="s">
        <v>103</v>
      </c>
      <c r="H34" s="89" t="s">
        <v>102</v>
      </c>
      <c r="I34" s="109" t="s">
        <v>77</v>
      </c>
      <c r="J34" s="89"/>
      <c r="K34" s="109"/>
      <c r="L34" s="89"/>
      <c r="M34" s="109" t="s">
        <v>36</v>
      </c>
      <c r="N34" s="89"/>
      <c r="O34" s="109"/>
      <c r="P34" s="89"/>
      <c r="Q34" s="109"/>
      <c r="R34" s="89"/>
      <c r="S34" s="109"/>
      <c r="T34" s="89"/>
      <c r="U34" s="109"/>
      <c r="V34" s="89"/>
      <c r="W34" s="109"/>
      <c r="X34" s="29" t="s">
        <v>37</v>
      </c>
      <c r="Y34" s="3" t="s">
        <v>42</v>
      </c>
      <c r="Z34" s="3"/>
      <c r="AB34" s="24" t="s">
        <v>24</v>
      </c>
      <c r="AC34" s="23"/>
      <c r="AD34" s="23"/>
      <c r="AE34" s="36"/>
      <c r="AF34" s="48"/>
      <c r="AG34" s="36"/>
      <c r="AH34" s="53"/>
    </row>
    <row r="35" spans="1:34" ht="24.75" thickBot="1" x14ac:dyDescent="0.2">
      <c r="A35" s="3" t="s">
        <v>31</v>
      </c>
      <c r="B35" s="28" t="s">
        <v>357</v>
      </c>
      <c r="C35" s="4" t="s">
        <v>34</v>
      </c>
      <c r="D35" s="89" t="s">
        <v>102</v>
      </c>
      <c r="E35" s="109" t="s">
        <v>333</v>
      </c>
      <c r="F35" s="89" t="s">
        <v>102</v>
      </c>
      <c r="G35" s="109" t="s">
        <v>307</v>
      </c>
      <c r="H35" s="89" t="s">
        <v>102</v>
      </c>
      <c r="I35" s="109" t="s">
        <v>318</v>
      </c>
      <c r="J35" s="89"/>
      <c r="K35" s="109"/>
      <c r="L35" s="89"/>
      <c r="M35" s="109" t="s">
        <v>330</v>
      </c>
      <c r="N35" s="89"/>
      <c r="O35" s="109"/>
      <c r="P35" s="89"/>
      <c r="Q35" s="109"/>
      <c r="R35" s="89"/>
      <c r="S35" s="109"/>
      <c r="T35" s="89"/>
      <c r="U35" s="109"/>
      <c r="V35" s="89"/>
      <c r="W35" s="109"/>
      <c r="X35" s="29"/>
      <c r="Y35" s="3"/>
      <c r="Z35" s="3"/>
      <c r="AB35" s="24"/>
      <c r="AC35" s="23"/>
      <c r="AD35" s="23"/>
      <c r="AE35" s="36"/>
      <c r="AF35" s="48"/>
      <c r="AG35" s="36"/>
      <c r="AH35" s="53"/>
    </row>
    <row r="36" spans="1:34" ht="13.5" thickBot="1" x14ac:dyDescent="0.2">
      <c r="A36" s="3"/>
      <c r="B36" s="28"/>
      <c r="C36" s="4"/>
      <c r="D36" s="89"/>
      <c r="E36" s="109"/>
      <c r="F36" s="89"/>
      <c r="G36" s="109"/>
      <c r="H36" s="89"/>
      <c r="I36" s="109"/>
      <c r="J36" s="89"/>
      <c r="K36" s="109"/>
      <c r="L36" s="89"/>
      <c r="M36" s="109"/>
      <c r="N36" s="89"/>
      <c r="O36" s="109"/>
      <c r="P36" s="89"/>
      <c r="Q36" s="109"/>
      <c r="R36" s="89"/>
      <c r="S36" s="109"/>
      <c r="T36" s="89"/>
      <c r="U36" s="109"/>
      <c r="V36" s="89"/>
      <c r="W36" s="109"/>
      <c r="X36" s="29"/>
      <c r="Y36" s="3"/>
      <c r="Z36" s="3"/>
      <c r="AB36" s="7"/>
      <c r="AC36" s="8"/>
      <c r="AD36" s="8"/>
      <c r="AE36" s="37"/>
      <c r="AF36" s="49"/>
      <c r="AG36" s="37"/>
      <c r="AH36" s="54"/>
    </row>
    <row r="37" spans="1:34" ht="18.75" customHeight="1" x14ac:dyDescent="0.15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B37" s="183" t="s">
        <v>11</v>
      </c>
      <c r="AC37" s="184"/>
      <c r="AD37" s="184"/>
      <c r="AE37" s="184"/>
      <c r="AF37" s="184"/>
      <c r="AG37" s="184"/>
      <c r="AH37" s="185"/>
    </row>
    <row r="38" spans="1:34" ht="19.899999999999999" customHeight="1" x14ac:dyDescent="0.15">
      <c r="D38" s="105"/>
      <c r="AB38" s="13" t="s">
        <v>19</v>
      </c>
      <c r="AC38" s="14"/>
      <c r="AD38" s="15"/>
      <c r="AE38" s="38"/>
      <c r="AF38" s="50"/>
      <c r="AG38" s="41"/>
      <c r="AH38" s="54"/>
    </row>
    <row r="39" spans="1:34" ht="19.899999999999999" customHeight="1" thickBot="1" x14ac:dyDescent="0.2">
      <c r="D39" s="105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10"/>
      <c r="AB39" s="13"/>
      <c r="AC39" s="14"/>
      <c r="AD39" s="15"/>
      <c r="AE39" s="38"/>
      <c r="AF39" s="50"/>
      <c r="AG39" s="41"/>
      <c r="AH39" s="54"/>
    </row>
    <row r="40" spans="1:34" ht="24.75" thickBot="1" x14ac:dyDescent="0.2">
      <c r="B40" s="79" t="s">
        <v>0</v>
      </c>
      <c r="C40" s="80" t="s">
        <v>66</v>
      </c>
      <c r="D40" s="81" t="s">
        <v>44</v>
      </c>
      <c r="E40" s="82" t="s">
        <v>45</v>
      </c>
      <c r="F40" s="82" t="s">
        <v>46</v>
      </c>
      <c r="G40" s="82"/>
      <c r="H40" s="82"/>
      <c r="I40" s="82" t="s">
        <v>65</v>
      </c>
      <c r="J40" s="83"/>
      <c r="K40" s="84"/>
      <c r="L40" s="128"/>
      <c r="M40" s="128"/>
      <c r="N40" s="189" t="s">
        <v>75</v>
      </c>
      <c r="O40" s="189"/>
      <c r="P40" s="189"/>
      <c r="Q40" s="189"/>
      <c r="R40" s="189"/>
      <c r="S40" s="189" t="s">
        <v>74</v>
      </c>
      <c r="T40" s="189"/>
      <c r="U40" s="128"/>
      <c r="V40" s="111"/>
      <c r="W40" s="110"/>
      <c r="AB40" s="17" t="s">
        <v>20</v>
      </c>
      <c r="AC40" s="18"/>
      <c r="AD40" s="19"/>
      <c r="AE40" s="39"/>
      <c r="AF40" s="51"/>
      <c r="AG40" s="42"/>
      <c r="AH40" s="55"/>
    </row>
    <row r="41" spans="1:34" ht="26.25" x14ac:dyDescent="0.15">
      <c r="B41" s="70" t="s">
        <v>58</v>
      </c>
      <c r="C41" s="72">
        <f>D41/E41</f>
        <v>1</v>
      </c>
      <c r="D41" s="112">
        <v>65</v>
      </c>
      <c r="E41" s="113">
        <f>$D$41*1</f>
        <v>65</v>
      </c>
      <c r="F41" s="114">
        <v>1</v>
      </c>
      <c r="G41" s="113"/>
      <c r="H41" s="113"/>
      <c r="I41" s="78" t="s">
        <v>63</v>
      </c>
      <c r="J41" s="69" t="s">
        <v>67</v>
      </c>
      <c r="K41" s="60" t="s">
        <v>64</v>
      </c>
      <c r="L41" s="69"/>
      <c r="M41" s="69"/>
      <c r="N41" s="189" t="s">
        <v>90</v>
      </c>
      <c r="O41" s="189"/>
      <c r="P41" s="189"/>
      <c r="Q41" s="189"/>
      <c r="R41" s="189"/>
      <c r="S41" s="189" t="s">
        <v>91</v>
      </c>
      <c r="T41" s="189"/>
      <c r="U41" s="69"/>
      <c r="V41" s="111"/>
      <c r="W41" s="110"/>
      <c r="AC41"/>
      <c r="AD41"/>
      <c r="AE41"/>
      <c r="AF41"/>
      <c r="AG41"/>
      <c r="AH41"/>
    </row>
    <row r="42" spans="1:34" ht="19.899999999999999" customHeight="1" x14ac:dyDescent="0.15">
      <c r="B42" s="70" t="s">
        <v>59</v>
      </c>
      <c r="C42" s="72">
        <f t="shared" ref="C42:C57" si="0">D42/E42</f>
        <v>0.69230769230769229</v>
      </c>
      <c r="D42" s="112">
        <v>4.5</v>
      </c>
      <c r="E42" s="113">
        <f>$D$41*0.1</f>
        <v>6.5</v>
      </c>
      <c r="F42" s="114">
        <v>8</v>
      </c>
      <c r="G42" s="113"/>
      <c r="H42" s="113"/>
      <c r="I42" s="66">
        <v>1</v>
      </c>
      <c r="J42" s="113"/>
      <c r="K42" s="115">
        <f>J42/100*100</f>
        <v>0</v>
      </c>
      <c r="L42" s="113"/>
      <c r="M42" s="113"/>
      <c r="N42" s="189" t="s">
        <v>174</v>
      </c>
      <c r="O42" s="189"/>
      <c r="P42" s="189"/>
      <c r="Q42" s="189"/>
      <c r="R42" s="189"/>
      <c r="S42" s="189" t="s">
        <v>178</v>
      </c>
      <c r="T42" s="189"/>
      <c r="U42" s="113"/>
      <c r="V42" s="111"/>
      <c r="W42" s="110"/>
    </row>
    <row r="43" spans="1:34" ht="19.899999999999999" customHeight="1" x14ac:dyDescent="0.15">
      <c r="B43" s="70" t="s">
        <v>73</v>
      </c>
      <c r="C43" s="72">
        <f t="shared" si="0"/>
        <v>0</v>
      </c>
      <c r="D43" s="112"/>
      <c r="E43" s="113">
        <f>$D$41*0.08</f>
        <v>5.2</v>
      </c>
      <c r="F43" s="114">
        <v>8</v>
      </c>
      <c r="G43" s="113"/>
      <c r="H43" s="113"/>
      <c r="I43" s="66">
        <v>2</v>
      </c>
      <c r="J43" s="113"/>
      <c r="K43" s="115">
        <f>J43/94.3*100</f>
        <v>0</v>
      </c>
      <c r="L43" s="113"/>
      <c r="M43" s="113"/>
      <c r="N43" s="189" t="s">
        <v>176</v>
      </c>
      <c r="O43" s="189"/>
      <c r="P43" s="189"/>
      <c r="Q43" s="189"/>
      <c r="R43" s="189"/>
      <c r="S43" s="189">
        <v>36</v>
      </c>
      <c r="T43" s="189"/>
      <c r="U43" s="113"/>
      <c r="V43" s="111"/>
      <c r="W43" s="110"/>
    </row>
    <row r="44" spans="1:34" ht="19.899999999999999" customHeight="1" x14ac:dyDescent="0.15">
      <c r="B44" s="70" t="s">
        <v>60</v>
      </c>
      <c r="C44" s="72">
        <f t="shared" si="0"/>
        <v>0</v>
      </c>
      <c r="D44" s="112"/>
      <c r="E44" s="113">
        <f>$D$41*0.87</f>
        <v>56.55</v>
      </c>
      <c r="F44" s="114">
        <v>1</v>
      </c>
      <c r="G44" s="113"/>
      <c r="H44" s="113"/>
      <c r="I44" s="66">
        <v>3</v>
      </c>
      <c r="J44" s="113"/>
      <c r="K44" s="115">
        <f>J44/90.6*100</f>
        <v>0</v>
      </c>
      <c r="L44" s="113"/>
      <c r="M44" s="113"/>
      <c r="N44" s="189" t="s">
        <v>190</v>
      </c>
      <c r="O44" s="189"/>
      <c r="P44" s="189"/>
      <c r="Q44" s="189"/>
      <c r="R44" s="189"/>
      <c r="S44" s="189" t="s">
        <v>178</v>
      </c>
      <c r="T44" s="189"/>
      <c r="U44" s="113"/>
    </row>
    <row r="45" spans="1:34" ht="12.75" x14ac:dyDescent="0.15">
      <c r="B45" s="70" t="s">
        <v>47</v>
      </c>
      <c r="C45" s="72">
        <f t="shared" si="0"/>
        <v>0</v>
      </c>
      <c r="D45" s="112"/>
      <c r="E45" s="113">
        <f>$D$41*0.85</f>
        <v>55.25</v>
      </c>
      <c r="F45" s="114">
        <v>1</v>
      </c>
      <c r="G45" s="113"/>
      <c r="H45" s="113"/>
      <c r="I45" s="66">
        <v>4</v>
      </c>
      <c r="J45" s="113"/>
      <c r="K45" s="115">
        <f>J45/88.1*100</f>
        <v>0</v>
      </c>
      <c r="L45" s="113"/>
      <c r="M45" s="113"/>
      <c r="N45" s="189" t="s">
        <v>218</v>
      </c>
      <c r="O45" s="189"/>
      <c r="P45" s="189"/>
      <c r="Q45" s="189"/>
      <c r="R45" s="189"/>
      <c r="S45" s="189">
        <v>34</v>
      </c>
      <c r="T45" s="189"/>
      <c r="U45" s="113"/>
    </row>
    <row r="46" spans="1:34" ht="24" x14ac:dyDescent="0.15">
      <c r="B46" s="70" t="s">
        <v>61</v>
      </c>
      <c r="C46" s="72">
        <f t="shared" si="0"/>
        <v>0.81585081585081587</v>
      </c>
      <c r="D46" s="112">
        <v>35</v>
      </c>
      <c r="E46" s="113">
        <f>$D$41*0.66</f>
        <v>42.9</v>
      </c>
      <c r="F46" s="114">
        <v>1</v>
      </c>
      <c r="G46" s="113"/>
      <c r="H46" s="113"/>
      <c r="I46" s="66">
        <v>5</v>
      </c>
      <c r="J46" s="113"/>
      <c r="K46" s="115">
        <f>J46/85.6*100</f>
        <v>0</v>
      </c>
      <c r="L46" s="113"/>
      <c r="M46" s="113"/>
      <c r="N46" s="189" t="s">
        <v>221</v>
      </c>
      <c r="O46" s="189"/>
      <c r="P46" s="189"/>
      <c r="Q46" s="189"/>
      <c r="R46" s="189"/>
      <c r="S46" s="189" t="s">
        <v>222</v>
      </c>
      <c r="T46" s="189"/>
      <c r="U46" s="113"/>
    </row>
    <row r="47" spans="1:34" ht="24" x14ac:dyDescent="0.15">
      <c r="B47" s="70" t="s">
        <v>48</v>
      </c>
      <c r="C47" s="72">
        <f t="shared" si="0"/>
        <v>0</v>
      </c>
      <c r="D47" s="112"/>
      <c r="E47" s="113">
        <f>$D$41*0.72</f>
        <v>46.8</v>
      </c>
      <c r="F47" s="114">
        <v>1</v>
      </c>
      <c r="G47" s="113"/>
      <c r="H47" s="113"/>
      <c r="I47" s="66">
        <v>6</v>
      </c>
      <c r="J47" s="113"/>
      <c r="K47" s="115">
        <f>J47/83.1*100</f>
        <v>0</v>
      </c>
      <c r="L47" s="113"/>
      <c r="M47" s="113"/>
      <c r="N47" s="189" t="s">
        <v>272</v>
      </c>
      <c r="O47" s="189"/>
      <c r="P47" s="189"/>
      <c r="Q47" s="189"/>
      <c r="R47" s="189"/>
      <c r="S47" s="189">
        <v>44</v>
      </c>
      <c r="T47" s="189"/>
      <c r="U47" s="113"/>
    </row>
    <row r="48" spans="1:34" ht="19.899999999999999" customHeight="1" x14ac:dyDescent="0.15">
      <c r="B48" s="70" t="s">
        <v>62</v>
      </c>
      <c r="C48" s="72">
        <f t="shared" si="0"/>
        <v>0</v>
      </c>
      <c r="D48" s="112"/>
      <c r="E48" s="113">
        <f>$D$41*0.102</f>
        <v>6.63</v>
      </c>
      <c r="F48" s="114">
        <v>8</v>
      </c>
      <c r="G48" s="113"/>
      <c r="H48" s="113"/>
      <c r="I48" s="66">
        <v>7</v>
      </c>
      <c r="J48" s="113"/>
      <c r="K48" s="115">
        <f>J48/80.7*100</f>
        <v>0</v>
      </c>
      <c r="L48" s="113"/>
      <c r="M48" s="113"/>
      <c r="N48" s="189"/>
      <c r="O48" s="189"/>
      <c r="P48" s="189"/>
      <c r="Q48" s="189"/>
      <c r="R48" s="189"/>
      <c r="S48" s="189"/>
      <c r="T48" s="189"/>
      <c r="U48" s="113"/>
    </row>
    <row r="49" spans="2:21" ht="19.899999999999999" customHeight="1" x14ac:dyDescent="0.15">
      <c r="B49" s="70" t="s">
        <v>49</v>
      </c>
      <c r="C49" s="72">
        <f t="shared" si="0"/>
        <v>0</v>
      </c>
      <c r="D49" s="116"/>
      <c r="E49" s="113">
        <f>$D$41*1.17</f>
        <v>76.05</v>
      </c>
      <c r="F49" s="114">
        <v>1</v>
      </c>
      <c r="G49" s="113"/>
      <c r="H49" s="113"/>
      <c r="I49" s="66">
        <v>8</v>
      </c>
      <c r="J49" s="113"/>
      <c r="K49" s="115">
        <f>J49/78.6*100</f>
        <v>0</v>
      </c>
      <c r="L49" s="113"/>
      <c r="M49" s="113"/>
      <c r="N49" s="189"/>
      <c r="O49" s="189"/>
      <c r="P49" s="189"/>
      <c r="Q49" s="189"/>
      <c r="R49" s="189"/>
      <c r="S49" s="189"/>
      <c r="T49" s="189"/>
      <c r="U49" s="113"/>
    </row>
    <row r="50" spans="2:21" ht="19.899999999999999" customHeight="1" x14ac:dyDescent="0.15">
      <c r="B50" s="70" t="s">
        <v>50</v>
      </c>
      <c r="C50" s="72">
        <f t="shared" si="0"/>
        <v>0</v>
      </c>
      <c r="D50" s="116"/>
      <c r="E50" s="113">
        <f>$D$41*0.91</f>
        <v>59.15</v>
      </c>
      <c r="F50" s="114">
        <v>1</v>
      </c>
      <c r="G50" s="113"/>
      <c r="H50" s="113"/>
      <c r="I50" s="66">
        <v>9</v>
      </c>
      <c r="J50" s="113"/>
      <c r="K50" s="115">
        <f>J50/76.5*100</f>
        <v>0</v>
      </c>
      <c r="L50" s="113"/>
      <c r="M50" s="113"/>
      <c r="N50" s="189"/>
      <c r="O50" s="189"/>
      <c r="P50" s="189"/>
      <c r="Q50" s="189"/>
      <c r="R50" s="189"/>
      <c r="S50" s="189"/>
      <c r="T50" s="189"/>
      <c r="U50" s="113"/>
    </row>
    <row r="51" spans="2:21" ht="12.75" x14ac:dyDescent="0.15">
      <c r="B51" s="70" t="s">
        <v>51</v>
      </c>
      <c r="C51" s="72">
        <f t="shared" si="0"/>
        <v>0</v>
      </c>
      <c r="D51" s="116"/>
      <c r="E51" s="113">
        <f>$D$41*0.29</f>
        <v>18.849999999999998</v>
      </c>
      <c r="F51" s="114">
        <v>8</v>
      </c>
      <c r="G51" s="113"/>
      <c r="H51" s="113"/>
      <c r="I51" s="66">
        <v>10</v>
      </c>
      <c r="J51" s="113"/>
      <c r="K51" s="115">
        <f>J51/74.4*100</f>
        <v>0</v>
      </c>
      <c r="L51" s="113"/>
      <c r="M51" s="113"/>
      <c r="N51" s="189"/>
      <c r="O51" s="189"/>
      <c r="P51" s="189"/>
      <c r="Q51" s="189"/>
      <c r="R51" s="189"/>
      <c r="S51" s="189"/>
      <c r="T51" s="189"/>
      <c r="U51" s="113"/>
    </row>
    <row r="52" spans="2:21" ht="24" x14ac:dyDescent="0.15">
      <c r="B52" s="70" t="s">
        <v>52</v>
      </c>
      <c r="C52" s="72">
        <f t="shared" si="0"/>
        <v>0</v>
      </c>
      <c r="D52" s="116"/>
      <c r="E52" s="113">
        <f>$D$41*0.46</f>
        <v>29.900000000000002</v>
      </c>
      <c r="F52" s="114">
        <v>1</v>
      </c>
      <c r="G52" s="113"/>
      <c r="H52" s="113"/>
      <c r="I52" s="66">
        <v>11</v>
      </c>
      <c r="J52" s="113"/>
      <c r="K52" s="115">
        <f>J52/72.3*100</f>
        <v>0</v>
      </c>
      <c r="L52" s="113"/>
      <c r="M52" s="113"/>
      <c r="N52" s="189"/>
      <c r="O52" s="189"/>
      <c r="P52" s="189"/>
      <c r="Q52" s="189"/>
      <c r="R52" s="189"/>
      <c r="S52" s="189"/>
      <c r="T52" s="189"/>
      <c r="U52" s="113"/>
    </row>
    <row r="53" spans="2:21" ht="24" x14ac:dyDescent="0.15">
      <c r="B53" s="70" t="s">
        <v>53</v>
      </c>
      <c r="C53" s="72">
        <f t="shared" si="0"/>
        <v>0</v>
      </c>
      <c r="D53" s="116"/>
      <c r="E53" s="113">
        <f>$D$41*0.35</f>
        <v>22.75</v>
      </c>
      <c r="F53" s="114">
        <v>1</v>
      </c>
      <c r="G53" s="113"/>
      <c r="H53" s="113"/>
      <c r="I53" s="66">
        <v>12</v>
      </c>
      <c r="J53" s="113"/>
      <c r="K53" s="115">
        <f>J53/70.3*100</f>
        <v>0</v>
      </c>
      <c r="L53" s="113"/>
      <c r="M53" s="113"/>
      <c r="N53" s="189"/>
      <c r="O53" s="189"/>
      <c r="P53" s="189"/>
      <c r="Q53" s="189"/>
      <c r="R53" s="189"/>
      <c r="S53" s="189"/>
      <c r="T53" s="189"/>
      <c r="U53" s="113"/>
    </row>
    <row r="54" spans="2:21" ht="19.899999999999999" customHeight="1" x14ac:dyDescent="0.15">
      <c r="B54" s="70" t="s">
        <v>54</v>
      </c>
      <c r="C54" s="72">
        <f t="shared" si="0"/>
        <v>0</v>
      </c>
      <c r="D54" s="116"/>
      <c r="E54" s="113">
        <f>$D$41*0.4</f>
        <v>26</v>
      </c>
      <c r="F54" s="114">
        <v>1</v>
      </c>
      <c r="G54" s="113"/>
      <c r="H54" s="113"/>
      <c r="I54" s="66">
        <v>13</v>
      </c>
      <c r="J54" s="113"/>
      <c r="K54" s="115">
        <f>J54/68.8*100</f>
        <v>0</v>
      </c>
      <c r="L54" s="113"/>
      <c r="M54" s="113"/>
      <c r="N54" s="189"/>
      <c r="O54" s="189"/>
      <c r="P54" s="189"/>
      <c r="Q54" s="189"/>
      <c r="R54" s="189"/>
      <c r="S54" s="189"/>
      <c r="T54" s="189"/>
      <c r="U54" s="113"/>
    </row>
    <row r="55" spans="2:21" ht="12.75" x14ac:dyDescent="0.15">
      <c r="B55" s="70" t="s">
        <v>55</v>
      </c>
      <c r="C55" s="72">
        <f t="shared" si="0"/>
        <v>1</v>
      </c>
      <c r="D55" s="116">
        <v>87</v>
      </c>
      <c r="E55" s="113">
        <f>$D$55*1</f>
        <v>87</v>
      </c>
      <c r="F55" s="114">
        <v>1</v>
      </c>
      <c r="G55" s="113"/>
      <c r="H55" s="113"/>
      <c r="I55" s="66">
        <v>14</v>
      </c>
      <c r="J55" s="113"/>
      <c r="K55" s="115">
        <f>J55/67.5*100</f>
        <v>0</v>
      </c>
      <c r="L55" s="113"/>
      <c r="M55" s="113"/>
      <c r="N55" s="189"/>
      <c r="O55" s="189"/>
      <c r="P55" s="189"/>
      <c r="Q55" s="189"/>
      <c r="R55" s="189"/>
      <c r="S55" s="189"/>
      <c r="T55" s="189"/>
      <c r="U55" s="113"/>
    </row>
    <row r="56" spans="2:21" ht="12.75" x14ac:dyDescent="0.15">
      <c r="B56" s="70" t="s">
        <v>56</v>
      </c>
      <c r="C56" s="72">
        <f t="shared" si="0"/>
        <v>0</v>
      </c>
      <c r="D56" s="116"/>
      <c r="E56" s="113">
        <f>$D$55*0.85</f>
        <v>73.95</v>
      </c>
      <c r="F56" s="114">
        <v>1</v>
      </c>
      <c r="G56" s="113"/>
      <c r="H56" s="113"/>
      <c r="I56" s="66">
        <v>15</v>
      </c>
      <c r="J56" s="113"/>
      <c r="K56" s="115">
        <f>J56/66.2*100</f>
        <v>0</v>
      </c>
      <c r="L56" s="113"/>
      <c r="M56" s="113"/>
      <c r="N56" s="189"/>
      <c r="O56" s="189"/>
      <c r="P56" s="189"/>
      <c r="Q56" s="189"/>
      <c r="R56" s="189"/>
      <c r="S56" s="189"/>
      <c r="T56" s="189"/>
      <c r="U56" s="113"/>
    </row>
    <row r="57" spans="2:21" ht="12.75" x14ac:dyDescent="0.15">
      <c r="B57" s="71" t="s">
        <v>57</v>
      </c>
      <c r="C57" s="74">
        <f t="shared" si="0"/>
        <v>0</v>
      </c>
      <c r="D57" s="117"/>
      <c r="E57" s="118">
        <f>$D$55*1.2</f>
        <v>104.39999999999999</v>
      </c>
      <c r="F57" s="119">
        <v>1</v>
      </c>
      <c r="G57" s="113"/>
      <c r="H57" s="113"/>
      <c r="I57" s="66">
        <v>16</v>
      </c>
      <c r="J57" s="113"/>
      <c r="K57" s="115">
        <f>J57/65*100</f>
        <v>0</v>
      </c>
      <c r="L57" s="113"/>
      <c r="M57" s="113"/>
      <c r="N57" s="113"/>
      <c r="O57" s="113"/>
      <c r="P57" s="113"/>
      <c r="Q57" s="113"/>
      <c r="R57" s="113"/>
      <c r="S57" s="113"/>
      <c r="T57" s="113"/>
      <c r="U57" s="113"/>
    </row>
    <row r="58" spans="2:21" ht="12.75" x14ac:dyDescent="0.15">
      <c r="B58" s="66"/>
      <c r="C58" s="59"/>
      <c r="D58" s="116"/>
      <c r="E58" s="113"/>
      <c r="F58" s="113"/>
      <c r="G58" s="113"/>
      <c r="H58" s="113"/>
      <c r="I58" s="66">
        <v>17</v>
      </c>
      <c r="J58" s="113"/>
      <c r="K58" s="115">
        <f>J58/63.8*100</f>
        <v>0</v>
      </c>
      <c r="L58" s="113"/>
      <c r="M58" s="113"/>
      <c r="N58" s="113"/>
      <c r="O58" s="113"/>
      <c r="P58" s="113"/>
      <c r="Q58" s="113"/>
      <c r="R58" s="113"/>
      <c r="S58" s="113"/>
      <c r="T58" s="113"/>
      <c r="U58" s="113"/>
    </row>
    <row r="59" spans="2:21" ht="12.75" x14ac:dyDescent="0.15">
      <c r="B59" s="66"/>
      <c r="C59" s="59"/>
      <c r="D59" s="116"/>
      <c r="E59" s="113"/>
      <c r="F59" s="113"/>
      <c r="G59" s="113"/>
      <c r="H59" s="113"/>
      <c r="I59" s="66">
        <v>18</v>
      </c>
      <c r="J59" s="113"/>
      <c r="K59" s="115">
        <f>J59/62.7*100</f>
        <v>0</v>
      </c>
      <c r="L59" s="113"/>
      <c r="M59" s="113"/>
      <c r="N59" s="113"/>
      <c r="O59" s="113"/>
      <c r="P59" s="113"/>
      <c r="Q59" s="113"/>
      <c r="R59" s="113"/>
      <c r="S59" s="113"/>
      <c r="T59" s="113"/>
      <c r="U59" s="113"/>
    </row>
    <row r="60" spans="2:21" ht="19.899999999999999" customHeight="1" x14ac:dyDescent="0.15">
      <c r="B60" s="66"/>
      <c r="C60" s="59"/>
      <c r="D60" s="116"/>
      <c r="E60" s="113"/>
      <c r="F60" s="113"/>
      <c r="G60" s="113"/>
      <c r="H60" s="113"/>
      <c r="I60" s="66">
        <v>19</v>
      </c>
      <c r="J60" s="113"/>
      <c r="K60" s="115">
        <f>J60/61.6*100</f>
        <v>0</v>
      </c>
      <c r="L60" s="113"/>
      <c r="M60" s="113"/>
      <c r="N60" s="113"/>
      <c r="O60" s="113"/>
      <c r="P60" s="113"/>
      <c r="Q60" s="113"/>
      <c r="R60" s="113"/>
      <c r="S60" s="113"/>
      <c r="T60" s="113"/>
      <c r="U60" s="113"/>
    </row>
    <row r="61" spans="2:21" ht="19.899999999999999" customHeight="1" thickBot="1" x14ac:dyDescent="0.2">
      <c r="B61" s="66"/>
      <c r="C61" s="59"/>
      <c r="D61" s="113"/>
      <c r="E61" s="113"/>
      <c r="F61" s="113"/>
      <c r="G61" s="120"/>
      <c r="H61" s="120"/>
      <c r="I61" s="67">
        <v>20</v>
      </c>
      <c r="J61" s="120"/>
      <c r="K61" s="121">
        <f>J61/60*100</f>
        <v>0</v>
      </c>
      <c r="L61" s="113"/>
      <c r="M61" s="113"/>
      <c r="N61" s="113"/>
      <c r="O61" s="113"/>
      <c r="P61" s="113"/>
      <c r="Q61" s="113"/>
      <c r="R61" s="113"/>
      <c r="S61" s="113"/>
      <c r="T61" s="113"/>
      <c r="U61" s="113"/>
    </row>
    <row r="62" spans="2:21" ht="13.5" thickBot="1" x14ac:dyDescent="0.2">
      <c r="B62" s="67"/>
      <c r="C62" s="63"/>
      <c r="D62" s="120"/>
      <c r="E62" s="120"/>
      <c r="F62" s="120"/>
    </row>
    <row r="63" spans="2:21" ht="12.75" x14ac:dyDescent="0.15">
      <c r="D63" s="105"/>
    </row>
    <row r="64" spans="2:21" ht="12.75" x14ac:dyDescent="0.15">
      <c r="D64" s="105"/>
    </row>
    <row r="65" spans="4:4" ht="12.75" x14ac:dyDescent="0.15">
      <c r="D65" s="105"/>
    </row>
    <row r="66" spans="4:4" ht="12.75" x14ac:dyDescent="0.15">
      <c r="D66" s="105"/>
    </row>
    <row r="67" spans="4:4" ht="12.75" x14ac:dyDescent="0.15">
      <c r="D67" s="105"/>
    </row>
    <row r="68" spans="4:4" ht="12.75" x14ac:dyDescent="0.15">
      <c r="D68" s="105"/>
    </row>
    <row r="69" spans="4:4" ht="12.75" x14ac:dyDescent="0.15">
      <c r="D69" s="105"/>
    </row>
    <row r="70" spans="4:4" ht="12.75" x14ac:dyDescent="0.15">
      <c r="D70" s="105"/>
    </row>
    <row r="71" spans="4:4" ht="12.75" x14ac:dyDescent="0.15">
      <c r="D71" s="105"/>
    </row>
    <row r="72" spans="4:4" ht="12.75" x14ac:dyDescent="0.15">
      <c r="D72" s="105"/>
    </row>
    <row r="73" spans="4:4" ht="12.75" x14ac:dyDescent="0.15">
      <c r="D73" s="105"/>
    </row>
    <row r="74" spans="4:4" ht="12.75" x14ac:dyDescent="0.15">
      <c r="D74" s="105"/>
    </row>
    <row r="75" spans="4:4" ht="12.75" x14ac:dyDescent="0.15">
      <c r="D75" s="105"/>
    </row>
    <row r="76" spans="4:4" ht="12.75" x14ac:dyDescent="0.15">
      <c r="D76" s="105"/>
    </row>
    <row r="77" spans="4:4" ht="12.75" x14ac:dyDescent="0.15">
      <c r="D77" s="105"/>
    </row>
    <row r="78" spans="4:4" ht="12.75" x14ac:dyDescent="0.15">
      <c r="D78" s="105"/>
    </row>
    <row r="79" spans="4:4" ht="12.75" x14ac:dyDescent="0.15">
      <c r="D79" s="105"/>
    </row>
    <row r="80" spans="4:4" ht="12.75" x14ac:dyDescent="0.15">
      <c r="D80" s="105"/>
    </row>
    <row r="81" spans="4:4" ht="12.75" x14ac:dyDescent="0.15">
      <c r="D81" s="105"/>
    </row>
    <row r="82" spans="4:4" ht="12.75" x14ac:dyDescent="0.15">
      <c r="D82" s="105"/>
    </row>
    <row r="83" spans="4:4" ht="12.75" x14ac:dyDescent="0.15">
      <c r="D83" s="105"/>
    </row>
    <row r="84" spans="4:4" ht="12.75" x14ac:dyDescent="0.15">
      <c r="D84" s="105"/>
    </row>
    <row r="85" spans="4:4" ht="12.75" x14ac:dyDescent="0.15">
      <c r="D85" s="105"/>
    </row>
    <row r="86" spans="4:4" ht="12.75" x14ac:dyDescent="0.15">
      <c r="D86" s="105"/>
    </row>
    <row r="87" spans="4:4" ht="12.75" x14ac:dyDescent="0.15">
      <c r="D87" s="105"/>
    </row>
    <row r="88" spans="4:4" ht="12.75" x14ac:dyDescent="0.15">
      <c r="D88" s="105"/>
    </row>
    <row r="89" spans="4:4" ht="12.75" x14ac:dyDescent="0.15">
      <c r="D89" s="105"/>
    </row>
    <row r="90" spans="4:4" ht="12.75" x14ac:dyDescent="0.15">
      <c r="D90" s="105"/>
    </row>
    <row r="91" spans="4:4" ht="12.75" x14ac:dyDescent="0.15">
      <c r="D91" s="105"/>
    </row>
    <row r="92" spans="4:4" ht="12.75" x14ac:dyDescent="0.15">
      <c r="D92" s="105"/>
    </row>
    <row r="93" spans="4:4" ht="12.75" x14ac:dyDescent="0.15">
      <c r="D93" s="105"/>
    </row>
    <row r="94" spans="4:4" ht="12.75" x14ac:dyDescent="0.15">
      <c r="D94" s="105"/>
    </row>
    <row r="95" spans="4:4" ht="12.75" x14ac:dyDescent="0.15">
      <c r="D95" s="105"/>
    </row>
    <row r="96" spans="4:4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>
      <c r="D933" s="105"/>
    </row>
    <row r="934" spans="4:4" ht="12.75" x14ac:dyDescent="0.15"/>
    <row r="935" spans="4:4" ht="12.75" x14ac:dyDescent="0.15"/>
    <row r="936" spans="4:4" ht="12.75" x14ac:dyDescent="0.15"/>
    <row r="937" spans="4:4" ht="12.75" x14ac:dyDescent="0.15"/>
    <row r="938" spans="4:4" ht="12.75" x14ac:dyDescent="0.15"/>
    <row r="939" spans="4:4" ht="12.75" x14ac:dyDescent="0.15"/>
    <row r="940" spans="4:4" ht="12.75" x14ac:dyDescent="0.15"/>
    <row r="941" spans="4:4" ht="12.75" x14ac:dyDescent="0.15"/>
    <row r="942" spans="4:4" ht="12.75" x14ac:dyDescent="0.15"/>
    <row r="943" spans="4:4" ht="12.75" x14ac:dyDescent="0.15"/>
    <row r="944" spans="4: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  <row r="969" ht="12.75" x14ac:dyDescent="0.15"/>
    <row r="970" ht="12.75" x14ac:dyDescent="0.15"/>
    <row r="971" ht="12.75" x14ac:dyDescent="0.15"/>
    <row r="972" ht="12.75" x14ac:dyDescent="0.15"/>
    <row r="973" ht="12.75" x14ac:dyDescent="0.15"/>
    <row r="974" ht="12.75" x14ac:dyDescent="0.15"/>
    <row r="975" ht="12.75" x14ac:dyDescent="0.15"/>
    <row r="976" ht="12.75" x14ac:dyDescent="0.15"/>
    <row r="977" ht="12.75" x14ac:dyDescent="0.15"/>
  </sheetData>
  <mergeCells count="73">
    <mergeCell ref="N55:R55"/>
    <mergeCell ref="S55:T55"/>
    <mergeCell ref="N56:R56"/>
    <mergeCell ref="S56:T56"/>
    <mergeCell ref="N52:R52"/>
    <mergeCell ref="S52:T52"/>
    <mergeCell ref="N53:R53"/>
    <mergeCell ref="S53:T53"/>
    <mergeCell ref="N54:R54"/>
    <mergeCell ref="S54:T54"/>
    <mergeCell ref="N49:R49"/>
    <mergeCell ref="S49:T49"/>
    <mergeCell ref="N50:R50"/>
    <mergeCell ref="S50:T50"/>
    <mergeCell ref="N51:R51"/>
    <mergeCell ref="S51:T51"/>
    <mergeCell ref="N46:R46"/>
    <mergeCell ref="S46:T46"/>
    <mergeCell ref="N47:R47"/>
    <mergeCell ref="S47:T47"/>
    <mergeCell ref="N48:R48"/>
    <mergeCell ref="S48:T48"/>
    <mergeCell ref="N43:R43"/>
    <mergeCell ref="S43:T43"/>
    <mergeCell ref="N44:R44"/>
    <mergeCell ref="S44:T44"/>
    <mergeCell ref="N45:R45"/>
    <mergeCell ref="S45:T45"/>
    <mergeCell ref="AB37:AH37"/>
    <mergeCell ref="N40:R40"/>
    <mergeCell ref="S40:T40"/>
    <mergeCell ref="N42:R42"/>
    <mergeCell ref="S42:T42"/>
    <mergeCell ref="N41:R41"/>
    <mergeCell ref="S41:T41"/>
    <mergeCell ref="A37:Z37"/>
    <mergeCell ref="D30:W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AB28:AH28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8:Z28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6C17-0D2D-F74D-BC73-4CAEFA5E4815}">
  <sheetPr>
    <outlinePr summaryBelow="0" summaryRight="0"/>
    <pageSetUpPr fitToPage="1"/>
  </sheetPr>
  <dimension ref="A1:AH977"/>
  <sheetViews>
    <sheetView showWhiteSpace="0" view="pageLayout" topLeftCell="A4" zoomScaleNormal="70" workbookViewId="0">
      <selection activeCell="J46" sqref="J46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359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344</v>
      </c>
      <c r="C13" s="4" t="s">
        <v>147</v>
      </c>
      <c r="D13" s="89" t="s">
        <v>134</v>
      </c>
      <c r="E13" s="109" t="s">
        <v>361</v>
      </c>
      <c r="F13" s="89" t="s">
        <v>134</v>
      </c>
      <c r="G13" s="109" t="s">
        <v>361</v>
      </c>
      <c r="H13" s="89" t="s">
        <v>134</v>
      </c>
      <c r="I13" s="109" t="s">
        <v>361</v>
      </c>
      <c r="J13" s="89" t="s">
        <v>134</v>
      </c>
      <c r="K13" s="109" t="s">
        <v>361</v>
      </c>
      <c r="L13" s="89" t="s">
        <v>134</v>
      </c>
      <c r="M13" s="109" t="s">
        <v>361</v>
      </c>
      <c r="N13" s="89"/>
      <c r="O13" s="109" t="s">
        <v>134</v>
      </c>
      <c r="P13" s="89"/>
      <c r="Q13" s="109"/>
      <c r="R13" s="89"/>
      <c r="S13" s="109"/>
      <c r="T13" s="89"/>
      <c r="U13" s="109"/>
      <c r="V13" s="89"/>
      <c r="W13" s="109"/>
      <c r="X13" s="29" t="s">
        <v>327</v>
      </c>
      <c r="Y13" s="3" t="s">
        <v>42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13.5" thickBot="1" x14ac:dyDescent="0.2">
      <c r="A14" s="3" t="s">
        <v>29</v>
      </c>
      <c r="B14" s="28" t="s">
        <v>345</v>
      </c>
      <c r="C14" s="4" t="s">
        <v>147</v>
      </c>
      <c r="D14" s="89" t="s">
        <v>35</v>
      </c>
      <c r="E14" s="109" t="s">
        <v>93</v>
      </c>
      <c r="F14" s="89" t="s">
        <v>35</v>
      </c>
      <c r="G14" s="109" t="s">
        <v>93</v>
      </c>
      <c r="H14" s="89" t="s">
        <v>35</v>
      </c>
      <c r="I14" s="109" t="s">
        <v>93</v>
      </c>
      <c r="J14" s="89" t="s">
        <v>35</v>
      </c>
      <c r="K14" s="109" t="s">
        <v>93</v>
      </c>
      <c r="L14" s="89" t="s">
        <v>35</v>
      </c>
      <c r="M14" s="109" t="s">
        <v>93</v>
      </c>
      <c r="N14" s="89"/>
      <c r="O14" s="109" t="s">
        <v>35</v>
      </c>
      <c r="P14" s="89"/>
      <c r="Q14" s="109"/>
      <c r="R14" s="89"/>
      <c r="S14" s="109"/>
      <c r="T14" s="89"/>
      <c r="U14" s="109"/>
      <c r="V14" s="89"/>
      <c r="W14" s="109"/>
      <c r="X14" s="29" t="s">
        <v>328</v>
      </c>
      <c r="Y14" s="3" t="s">
        <v>42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13.5" thickBot="1" x14ac:dyDescent="0.2">
      <c r="A15" s="3" t="s">
        <v>312</v>
      </c>
      <c r="B15" s="28" t="s">
        <v>356</v>
      </c>
      <c r="C15" s="4" t="s">
        <v>34</v>
      </c>
      <c r="D15" s="89" t="s">
        <v>81</v>
      </c>
      <c r="E15" s="109" t="s">
        <v>77</v>
      </c>
      <c r="F15" s="89" t="s">
        <v>112</v>
      </c>
      <c r="G15" s="109" t="s">
        <v>97</v>
      </c>
      <c r="H15" s="89" t="s">
        <v>80</v>
      </c>
      <c r="I15" s="109" t="s">
        <v>86</v>
      </c>
      <c r="J15" s="89"/>
      <c r="K15" s="109"/>
      <c r="L15" s="89"/>
      <c r="M15" s="109"/>
      <c r="N15" s="89"/>
      <c r="O15" s="109" t="s">
        <v>36</v>
      </c>
      <c r="P15" s="89"/>
      <c r="Q15" s="109"/>
      <c r="R15" s="89"/>
      <c r="S15" s="109"/>
      <c r="T15" s="89"/>
      <c r="U15" s="109"/>
      <c r="V15" s="89"/>
      <c r="W15" s="109"/>
      <c r="X15" s="29"/>
      <c r="Y15" s="3" t="s">
        <v>145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24.75" thickBot="1" x14ac:dyDescent="0.2">
      <c r="A16" s="3" t="s">
        <v>312</v>
      </c>
      <c r="B16" s="28" t="s">
        <v>357</v>
      </c>
      <c r="C16" s="4" t="s">
        <v>34</v>
      </c>
      <c r="D16" s="89" t="s">
        <v>102</v>
      </c>
      <c r="E16" s="109" t="s">
        <v>318</v>
      </c>
      <c r="F16" s="89" t="s">
        <v>102</v>
      </c>
      <c r="G16" s="109" t="s">
        <v>308</v>
      </c>
      <c r="H16" s="89" t="s">
        <v>102</v>
      </c>
      <c r="I16" s="109" t="s">
        <v>360</v>
      </c>
      <c r="J16" s="89"/>
      <c r="K16" s="109"/>
      <c r="L16" s="89"/>
      <c r="M16" s="109"/>
      <c r="N16" s="89"/>
      <c r="O16" s="109" t="s">
        <v>330</v>
      </c>
      <c r="P16" s="89"/>
      <c r="Q16" s="109"/>
      <c r="R16" s="89"/>
      <c r="S16" s="109"/>
      <c r="T16" s="89"/>
      <c r="U16" s="109"/>
      <c r="V16" s="89"/>
      <c r="W16" s="109"/>
      <c r="X16" s="29"/>
      <c r="Y16" s="3" t="s">
        <v>145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/>
      <c r="B17" s="28"/>
      <c r="C17" s="4"/>
      <c r="D17" s="89"/>
      <c r="E17" s="109"/>
      <c r="F17" s="89"/>
      <c r="G17" s="109"/>
      <c r="H17" s="89"/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33" t="s">
        <v>362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B19" s="134"/>
      <c r="AC19" s="135"/>
      <c r="AD19" s="135"/>
      <c r="AE19" s="135"/>
      <c r="AF19" s="135"/>
      <c r="AG19" s="135"/>
      <c r="AH19" s="136"/>
    </row>
    <row r="20" spans="1:34" ht="18.600000000000001" customHeight="1" x14ac:dyDescent="0.15">
      <c r="A20" s="58"/>
      <c r="B20" s="32" t="s">
        <v>0</v>
      </c>
      <c r="C20" s="31" t="s">
        <v>1</v>
      </c>
      <c r="D20" s="191" t="s">
        <v>26</v>
      </c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3"/>
      <c r="X20" s="31" t="s">
        <v>2</v>
      </c>
      <c r="Y20" s="26" t="s">
        <v>3</v>
      </c>
      <c r="Z20" s="26" t="s">
        <v>25</v>
      </c>
      <c r="AB20" s="20" t="s">
        <v>9</v>
      </c>
      <c r="AC20" s="21"/>
      <c r="AD20" s="21"/>
      <c r="AE20" s="35"/>
      <c r="AF20" s="47"/>
      <c r="AG20" s="35"/>
      <c r="AH20" s="52"/>
    </row>
    <row r="21" spans="1:34" ht="13.5" thickBot="1" x14ac:dyDescent="0.2">
      <c r="D21" s="190" t="s">
        <v>4</v>
      </c>
      <c r="E21" s="190"/>
      <c r="F21" s="190" t="s">
        <v>5</v>
      </c>
      <c r="G21" s="190"/>
      <c r="H21" s="190" t="s">
        <v>6</v>
      </c>
      <c r="I21" s="190"/>
      <c r="J21" s="190" t="s">
        <v>7</v>
      </c>
      <c r="K21" s="190"/>
      <c r="L21" s="190" t="s">
        <v>8</v>
      </c>
      <c r="M21" s="190"/>
      <c r="N21" s="190" t="s">
        <v>68</v>
      </c>
      <c r="O21" s="190"/>
      <c r="P21" s="190" t="s">
        <v>69</v>
      </c>
      <c r="Q21" s="190"/>
      <c r="R21" s="190" t="s">
        <v>70</v>
      </c>
      <c r="S21" s="190"/>
      <c r="T21" s="190" t="s">
        <v>71</v>
      </c>
      <c r="U21" s="190"/>
      <c r="V21" s="190" t="s">
        <v>72</v>
      </c>
      <c r="W21" s="190"/>
      <c r="X21" s="1"/>
      <c r="Y21" s="1"/>
      <c r="Z21" s="1"/>
      <c r="AB21" s="22" t="s">
        <v>21</v>
      </c>
      <c r="AC21" s="23"/>
      <c r="AD21" s="23"/>
      <c r="AE21" s="36"/>
      <c r="AF21" s="48"/>
      <c r="AG21" s="36"/>
      <c r="AH21" s="53"/>
    </row>
    <row r="22" spans="1:34" ht="24.75" thickBot="1" x14ac:dyDescent="0.2">
      <c r="A22" s="3" t="s">
        <v>27</v>
      </c>
      <c r="B22" s="28" t="s">
        <v>344</v>
      </c>
      <c r="C22" s="4" t="s">
        <v>147</v>
      </c>
      <c r="D22" s="89" t="s">
        <v>134</v>
      </c>
      <c r="E22" s="109" t="s">
        <v>363</v>
      </c>
      <c r="F22" s="89" t="s">
        <v>134</v>
      </c>
      <c r="G22" s="109" t="s">
        <v>363</v>
      </c>
      <c r="H22" s="89" t="s">
        <v>134</v>
      </c>
      <c r="I22" s="109" t="s">
        <v>363</v>
      </c>
      <c r="J22" s="89" t="s">
        <v>134</v>
      </c>
      <c r="K22" s="109" t="s">
        <v>363</v>
      </c>
      <c r="L22" s="89"/>
      <c r="M22" s="109" t="s">
        <v>363</v>
      </c>
      <c r="N22" s="89"/>
      <c r="O22" s="109" t="s">
        <v>134</v>
      </c>
      <c r="P22" s="89"/>
      <c r="Q22" s="109"/>
      <c r="R22" s="89"/>
      <c r="S22" s="109"/>
      <c r="T22" s="89"/>
      <c r="U22" s="109"/>
      <c r="V22" s="89"/>
      <c r="W22" s="109"/>
      <c r="X22" s="29" t="s">
        <v>291</v>
      </c>
      <c r="Y22" s="3" t="s">
        <v>41</v>
      </c>
      <c r="Z22" s="3"/>
      <c r="AB22" s="24" t="s">
        <v>22</v>
      </c>
      <c r="AC22" s="23"/>
      <c r="AD22" s="25"/>
      <c r="AE22" s="36"/>
      <c r="AF22" s="48"/>
      <c r="AG22" s="36"/>
      <c r="AH22" s="53"/>
    </row>
    <row r="23" spans="1:34" ht="24.75" thickBot="1" x14ac:dyDescent="0.2">
      <c r="A23" s="3" t="s">
        <v>29</v>
      </c>
      <c r="B23" s="28" t="s">
        <v>364</v>
      </c>
      <c r="C23" s="4" t="s">
        <v>147</v>
      </c>
      <c r="D23" s="89" t="s">
        <v>259</v>
      </c>
      <c r="E23" s="109" t="s">
        <v>182</v>
      </c>
      <c r="F23" s="89" t="s">
        <v>259</v>
      </c>
      <c r="G23" s="109" t="s">
        <v>182</v>
      </c>
      <c r="H23" s="89" t="s">
        <v>259</v>
      </c>
      <c r="I23" s="109" t="s">
        <v>182</v>
      </c>
      <c r="J23" s="89" t="s">
        <v>259</v>
      </c>
      <c r="K23" s="109" t="s">
        <v>182</v>
      </c>
      <c r="L23" s="89"/>
      <c r="M23" s="109" t="s">
        <v>182</v>
      </c>
      <c r="N23" s="89"/>
      <c r="O23" s="109" t="s">
        <v>259</v>
      </c>
      <c r="P23" s="89"/>
      <c r="Q23" s="109"/>
      <c r="R23" s="89"/>
      <c r="S23" s="109"/>
      <c r="T23" s="89"/>
      <c r="U23" s="109"/>
      <c r="V23" s="89"/>
      <c r="W23" s="109"/>
      <c r="X23" s="29" t="s">
        <v>365</v>
      </c>
      <c r="Y23" s="3" t="s">
        <v>41</v>
      </c>
      <c r="Z23" s="3"/>
      <c r="AB23" s="24" t="s">
        <v>23</v>
      </c>
      <c r="AC23" s="23"/>
      <c r="AD23" s="23"/>
      <c r="AE23" s="36"/>
      <c r="AF23" s="48"/>
      <c r="AG23" s="36"/>
      <c r="AH23" s="53"/>
    </row>
    <row r="24" spans="1:34" ht="13.5" thickBot="1" x14ac:dyDescent="0.2">
      <c r="A24" s="3" t="s">
        <v>312</v>
      </c>
      <c r="B24" s="28" t="s">
        <v>356</v>
      </c>
      <c r="C24" s="4" t="s">
        <v>34</v>
      </c>
      <c r="D24" s="89" t="s">
        <v>81</v>
      </c>
      <c r="E24" s="109" t="s">
        <v>77</v>
      </c>
      <c r="F24" s="89" t="s">
        <v>112</v>
      </c>
      <c r="G24" s="109" t="s">
        <v>97</v>
      </c>
      <c r="H24" s="89" t="s">
        <v>80</v>
      </c>
      <c r="I24" s="109" t="s">
        <v>86</v>
      </c>
      <c r="J24" s="89"/>
      <c r="K24" s="109"/>
      <c r="L24" s="89"/>
      <c r="M24" s="109"/>
      <c r="N24" s="89"/>
      <c r="O24" s="109" t="s">
        <v>36</v>
      </c>
      <c r="P24" s="89"/>
      <c r="Q24" s="109"/>
      <c r="R24" s="89"/>
      <c r="S24" s="109"/>
      <c r="T24" s="89"/>
      <c r="U24" s="109"/>
      <c r="V24" s="89"/>
      <c r="W24" s="109"/>
      <c r="X24" s="29"/>
      <c r="Y24" s="3"/>
      <c r="Z24" s="3"/>
      <c r="AB24" s="24" t="s">
        <v>24</v>
      </c>
      <c r="AC24" s="23"/>
      <c r="AD24" s="23"/>
      <c r="AE24" s="36"/>
      <c r="AF24" s="48"/>
      <c r="AG24" s="36"/>
      <c r="AH24" s="53"/>
    </row>
    <row r="25" spans="1:34" ht="24.75" thickBot="1" x14ac:dyDescent="0.2">
      <c r="A25" s="3" t="s">
        <v>312</v>
      </c>
      <c r="B25" s="28" t="s">
        <v>357</v>
      </c>
      <c r="C25" s="4" t="s">
        <v>34</v>
      </c>
      <c r="D25" s="89" t="s">
        <v>102</v>
      </c>
      <c r="E25" s="109" t="s">
        <v>318</v>
      </c>
      <c r="F25" s="89" t="s">
        <v>102</v>
      </c>
      <c r="G25" s="109" t="s">
        <v>308</v>
      </c>
      <c r="H25" s="89" t="s">
        <v>102</v>
      </c>
      <c r="I25" s="109" t="s">
        <v>360</v>
      </c>
      <c r="J25" s="89"/>
      <c r="K25" s="109"/>
      <c r="L25" s="89"/>
      <c r="M25" s="109"/>
      <c r="N25" s="89"/>
      <c r="O25" s="109" t="s">
        <v>330</v>
      </c>
      <c r="P25" s="89"/>
      <c r="Q25" s="109"/>
      <c r="R25" s="89"/>
      <c r="S25" s="109"/>
      <c r="T25" s="89"/>
      <c r="U25" s="109"/>
      <c r="V25" s="89"/>
      <c r="W25" s="109"/>
      <c r="X25" s="29"/>
      <c r="Y25" s="3"/>
      <c r="Z25" s="3"/>
      <c r="AB25" s="7"/>
      <c r="AC25" s="8"/>
      <c r="AD25" s="8"/>
      <c r="AE25" s="37"/>
      <c r="AF25" s="49"/>
      <c r="AG25" s="37"/>
      <c r="AH25" s="54"/>
    </row>
    <row r="26" spans="1:34" ht="13.5" thickBot="1" x14ac:dyDescent="0.2">
      <c r="A26" s="3"/>
      <c r="B26" s="28"/>
      <c r="C26" s="4"/>
      <c r="D26" s="89"/>
      <c r="E26" s="109"/>
      <c r="F26" s="89"/>
      <c r="G26" s="109"/>
      <c r="H26" s="89"/>
      <c r="I26" s="109"/>
      <c r="J26" s="89"/>
      <c r="K26" s="109"/>
      <c r="L26" s="89"/>
      <c r="M26" s="109"/>
      <c r="N26" s="89"/>
      <c r="O26" s="109"/>
      <c r="P26" s="89"/>
      <c r="Q26" s="109"/>
      <c r="R26" s="89"/>
      <c r="S26" s="109"/>
      <c r="T26" s="89"/>
      <c r="U26" s="109"/>
      <c r="V26" s="89"/>
      <c r="W26" s="109"/>
      <c r="X26" s="29"/>
      <c r="Y26" s="3"/>
      <c r="Z26" s="3"/>
      <c r="AB26" s="7"/>
      <c r="AC26" s="8"/>
      <c r="AD26" s="8"/>
      <c r="AE26" s="37"/>
      <c r="AF26" s="49"/>
      <c r="AG26" s="37"/>
      <c r="AH26" s="54"/>
    </row>
    <row r="27" spans="1:34" ht="13.5" thickBot="1" x14ac:dyDescent="0.2">
      <c r="A27" s="3"/>
      <c r="B27" s="28"/>
      <c r="C27" s="4"/>
      <c r="D27" s="89"/>
      <c r="E27" s="109"/>
      <c r="F27" s="89"/>
      <c r="G27" s="109"/>
      <c r="H27" s="89"/>
      <c r="I27" s="109"/>
      <c r="J27" s="89"/>
      <c r="K27" s="109"/>
      <c r="L27" s="89"/>
      <c r="M27" s="109"/>
      <c r="N27" s="89"/>
      <c r="O27" s="109"/>
      <c r="P27" s="89"/>
      <c r="Q27" s="109"/>
      <c r="R27" s="89"/>
      <c r="S27" s="109"/>
      <c r="T27" s="89"/>
      <c r="U27" s="109"/>
      <c r="V27" s="89"/>
      <c r="W27" s="109"/>
      <c r="X27" s="29"/>
      <c r="Y27" s="3"/>
      <c r="Z27" s="3"/>
      <c r="AB27" s="7" t="s">
        <v>10</v>
      </c>
      <c r="AC27" s="8"/>
      <c r="AD27" s="8"/>
      <c r="AE27" s="37"/>
      <c r="AF27" s="49"/>
      <c r="AG27" s="37"/>
      <c r="AH27" s="54"/>
    </row>
    <row r="28" spans="1:34" ht="18.75" customHeight="1" x14ac:dyDescent="0.15">
      <c r="A28" s="182"/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B28" s="183" t="s">
        <v>11</v>
      </c>
      <c r="AC28" s="184"/>
      <c r="AD28" s="184"/>
      <c r="AE28" s="184"/>
      <c r="AF28" s="184"/>
      <c r="AG28" s="184"/>
      <c r="AH28" s="185"/>
    </row>
    <row r="29" spans="1:34" ht="18.75" customHeight="1" x14ac:dyDescent="0.15">
      <c r="A29" s="1" t="s">
        <v>366</v>
      </c>
      <c r="D29" s="105"/>
      <c r="AB29" s="9"/>
      <c r="AC29" s="10"/>
      <c r="AD29" s="11"/>
      <c r="AE29" s="37"/>
      <c r="AF29" s="49"/>
      <c r="AG29" s="37"/>
      <c r="AH29" s="54"/>
    </row>
    <row r="30" spans="1:34" ht="18.600000000000001" customHeight="1" x14ac:dyDescent="0.15">
      <c r="A30" s="58"/>
      <c r="B30" s="32" t="s">
        <v>0</v>
      </c>
      <c r="C30" s="31" t="s">
        <v>1</v>
      </c>
      <c r="D30" s="191" t="s">
        <v>26</v>
      </c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3"/>
      <c r="X30" s="31" t="s">
        <v>2</v>
      </c>
      <c r="Y30" s="26" t="s">
        <v>3</v>
      </c>
      <c r="Z30" s="26" t="s">
        <v>25</v>
      </c>
      <c r="AB30" s="20" t="s">
        <v>9</v>
      </c>
      <c r="AC30" s="21"/>
      <c r="AD30" s="21"/>
      <c r="AE30" s="35"/>
      <c r="AF30" s="47"/>
      <c r="AG30" s="35"/>
      <c r="AH30" s="52"/>
    </row>
    <row r="31" spans="1:34" ht="13.5" thickBot="1" x14ac:dyDescent="0.2">
      <c r="D31" s="190" t="s">
        <v>4</v>
      </c>
      <c r="E31" s="190"/>
      <c r="F31" s="190" t="s">
        <v>5</v>
      </c>
      <c r="G31" s="190"/>
      <c r="H31" s="190" t="s">
        <v>6</v>
      </c>
      <c r="I31" s="190"/>
      <c r="J31" s="190" t="s">
        <v>7</v>
      </c>
      <c r="K31" s="190"/>
      <c r="L31" s="190" t="s">
        <v>8</v>
      </c>
      <c r="M31" s="190"/>
      <c r="N31" s="190" t="s">
        <v>68</v>
      </c>
      <c r="O31" s="190"/>
      <c r="P31" s="190" t="s">
        <v>69</v>
      </c>
      <c r="Q31" s="190"/>
      <c r="R31" s="190" t="s">
        <v>70</v>
      </c>
      <c r="S31" s="190"/>
      <c r="T31" s="190" t="s">
        <v>71</v>
      </c>
      <c r="U31" s="190"/>
      <c r="V31" s="190" t="s">
        <v>72</v>
      </c>
      <c r="W31" s="190"/>
      <c r="X31" s="1"/>
      <c r="Y31" s="1"/>
      <c r="Z31" s="1"/>
      <c r="AB31" s="22" t="s">
        <v>21</v>
      </c>
      <c r="AC31" s="23"/>
      <c r="AD31" s="23"/>
      <c r="AE31" s="36"/>
      <c r="AF31" s="48"/>
      <c r="AG31" s="36"/>
      <c r="AH31" s="53"/>
    </row>
    <row r="32" spans="1:34" ht="24.75" thickBot="1" x14ac:dyDescent="0.2">
      <c r="A32" s="3" t="s">
        <v>27</v>
      </c>
      <c r="B32" s="28" t="s">
        <v>344</v>
      </c>
      <c r="C32" s="4" t="s">
        <v>147</v>
      </c>
      <c r="D32" s="89" t="s">
        <v>134</v>
      </c>
      <c r="E32" s="109" t="s">
        <v>42</v>
      </c>
      <c r="F32" s="89" t="s">
        <v>134</v>
      </c>
      <c r="G32" s="109" t="s">
        <v>42</v>
      </c>
      <c r="H32" s="89" t="s">
        <v>134</v>
      </c>
      <c r="I32" s="109" t="s">
        <v>42</v>
      </c>
      <c r="J32" s="89" t="s">
        <v>134</v>
      </c>
      <c r="K32" s="109" t="s">
        <v>42</v>
      </c>
      <c r="L32" s="89" t="s">
        <v>134</v>
      </c>
      <c r="M32" s="109" t="s">
        <v>42</v>
      </c>
      <c r="N32" s="89"/>
      <c r="O32" s="109" t="s">
        <v>134</v>
      </c>
      <c r="P32" s="89"/>
      <c r="Q32" s="109"/>
      <c r="R32" s="89"/>
      <c r="S32" s="109"/>
      <c r="T32" s="89"/>
      <c r="U32" s="109"/>
      <c r="V32" s="89"/>
      <c r="W32" s="109"/>
      <c r="X32" s="29" t="s">
        <v>37</v>
      </c>
      <c r="Y32" s="3" t="s">
        <v>41</v>
      </c>
      <c r="Z32" s="3"/>
      <c r="AB32" s="24" t="s">
        <v>22</v>
      </c>
      <c r="AC32" s="23"/>
      <c r="AD32" s="25"/>
      <c r="AE32" s="36"/>
      <c r="AF32" s="48"/>
      <c r="AG32" s="36"/>
      <c r="AH32" s="53"/>
    </row>
    <row r="33" spans="1:34" ht="24.75" thickBot="1" x14ac:dyDescent="0.2">
      <c r="A33" s="3" t="s">
        <v>29</v>
      </c>
      <c r="B33" s="28" t="s">
        <v>364</v>
      </c>
      <c r="C33" s="4" t="s">
        <v>147</v>
      </c>
      <c r="D33" s="89" t="s">
        <v>259</v>
      </c>
      <c r="E33" s="109" t="s">
        <v>263</v>
      </c>
      <c r="F33" s="89" t="s">
        <v>259</v>
      </c>
      <c r="G33" s="109" t="s">
        <v>263</v>
      </c>
      <c r="H33" s="89" t="s">
        <v>259</v>
      </c>
      <c r="I33" s="109" t="s">
        <v>263</v>
      </c>
      <c r="J33" s="89" t="s">
        <v>259</v>
      </c>
      <c r="K33" s="109" t="s">
        <v>263</v>
      </c>
      <c r="L33" s="89"/>
      <c r="M33" s="109" t="s">
        <v>263</v>
      </c>
      <c r="N33" s="89"/>
      <c r="O33" s="109" t="s">
        <v>259</v>
      </c>
      <c r="P33" s="89"/>
      <c r="Q33" s="109"/>
      <c r="R33" s="89"/>
      <c r="S33" s="109"/>
      <c r="T33" s="89"/>
      <c r="U33" s="109"/>
      <c r="V33" s="89"/>
      <c r="W33" s="109"/>
      <c r="X33" s="29" t="s">
        <v>38</v>
      </c>
      <c r="Y33" s="3" t="s">
        <v>41</v>
      </c>
      <c r="Z33" s="3"/>
      <c r="AB33" s="24" t="s">
        <v>23</v>
      </c>
      <c r="AC33" s="23"/>
      <c r="AD33" s="23"/>
      <c r="AE33" s="36"/>
      <c r="AF33" s="48"/>
      <c r="AG33" s="36"/>
      <c r="AH33" s="53"/>
    </row>
    <row r="34" spans="1:34" ht="13.5" thickBot="1" x14ac:dyDescent="0.2">
      <c r="A34" s="3" t="s">
        <v>312</v>
      </c>
      <c r="B34" s="28" t="s">
        <v>356</v>
      </c>
      <c r="C34" s="4" t="s">
        <v>34</v>
      </c>
      <c r="D34" s="89" t="s">
        <v>81</v>
      </c>
      <c r="E34" s="109" t="s">
        <v>79</v>
      </c>
      <c r="F34" s="89" t="s">
        <v>112</v>
      </c>
      <c r="G34" s="109" t="s">
        <v>103</v>
      </c>
      <c r="H34" s="89" t="s">
        <v>102</v>
      </c>
      <c r="I34" s="109" t="s">
        <v>77</v>
      </c>
      <c r="J34" s="89"/>
      <c r="K34" s="109"/>
      <c r="L34" s="89"/>
      <c r="M34" s="109"/>
      <c r="N34" s="89"/>
      <c r="O34" s="109" t="s">
        <v>36</v>
      </c>
      <c r="P34" s="89"/>
      <c r="Q34" s="109"/>
      <c r="R34" s="89"/>
      <c r="S34" s="109"/>
      <c r="T34" s="89"/>
      <c r="U34" s="109"/>
      <c r="V34" s="89"/>
      <c r="W34" s="109"/>
      <c r="X34" s="29" t="s">
        <v>37</v>
      </c>
      <c r="Y34" s="3" t="s">
        <v>42</v>
      </c>
      <c r="Z34" s="3"/>
      <c r="AB34" s="24" t="s">
        <v>24</v>
      </c>
      <c r="AC34" s="23"/>
      <c r="AD34" s="23"/>
      <c r="AE34" s="36"/>
      <c r="AF34" s="48"/>
      <c r="AG34" s="36"/>
      <c r="AH34" s="53"/>
    </row>
    <row r="35" spans="1:34" ht="24.75" thickBot="1" x14ac:dyDescent="0.2">
      <c r="A35" s="3" t="s">
        <v>312</v>
      </c>
      <c r="B35" s="28" t="s">
        <v>357</v>
      </c>
      <c r="C35" s="4" t="s">
        <v>34</v>
      </c>
      <c r="D35" s="89" t="s">
        <v>102</v>
      </c>
      <c r="E35" s="109" t="s">
        <v>333</v>
      </c>
      <c r="F35" s="89" t="s">
        <v>102</v>
      </c>
      <c r="G35" s="109" t="s">
        <v>307</v>
      </c>
      <c r="H35" s="89" t="s">
        <v>102</v>
      </c>
      <c r="I35" s="109" t="s">
        <v>318</v>
      </c>
      <c r="J35" s="89"/>
      <c r="K35" s="109"/>
      <c r="L35" s="89"/>
      <c r="M35" s="109"/>
      <c r="N35" s="89"/>
      <c r="O35" s="109" t="s">
        <v>330</v>
      </c>
      <c r="P35" s="89"/>
      <c r="Q35" s="109"/>
      <c r="R35" s="89"/>
      <c r="S35" s="109"/>
      <c r="T35" s="89"/>
      <c r="U35" s="109"/>
      <c r="V35" s="89"/>
      <c r="W35" s="109"/>
      <c r="X35" s="29"/>
      <c r="Y35" s="3"/>
      <c r="Z35" s="3"/>
      <c r="AB35" s="24"/>
      <c r="AC35" s="23"/>
      <c r="AD35" s="23"/>
      <c r="AE35" s="36"/>
      <c r="AF35" s="48"/>
      <c r="AG35" s="36"/>
      <c r="AH35" s="53"/>
    </row>
    <row r="36" spans="1:34" ht="13.5" thickBot="1" x14ac:dyDescent="0.2">
      <c r="A36" s="3"/>
      <c r="B36" s="28"/>
      <c r="C36" s="4"/>
      <c r="D36" s="89"/>
      <c r="E36" s="109"/>
      <c r="F36" s="89"/>
      <c r="G36" s="109"/>
      <c r="H36" s="89"/>
      <c r="I36" s="109"/>
      <c r="J36" s="89"/>
      <c r="K36" s="109"/>
      <c r="L36" s="89"/>
      <c r="M36" s="109"/>
      <c r="N36" s="89"/>
      <c r="O36" s="109"/>
      <c r="P36" s="89"/>
      <c r="Q36" s="109"/>
      <c r="R36" s="89"/>
      <c r="S36" s="109"/>
      <c r="T36" s="89"/>
      <c r="U36" s="109"/>
      <c r="V36" s="89"/>
      <c r="W36" s="109"/>
      <c r="X36" s="29"/>
      <c r="Y36" s="3"/>
      <c r="Z36" s="3"/>
      <c r="AB36" s="7"/>
      <c r="AC36" s="8"/>
      <c r="AD36" s="8"/>
      <c r="AE36" s="37"/>
      <c r="AF36" s="49"/>
      <c r="AG36" s="37"/>
      <c r="AH36" s="54"/>
    </row>
    <row r="37" spans="1:34" ht="18.75" customHeight="1" x14ac:dyDescent="0.15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B37" s="183" t="s">
        <v>11</v>
      </c>
      <c r="AC37" s="184"/>
      <c r="AD37" s="184"/>
      <c r="AE37" s="184"/>
      <c r="AF37" s="184"/>
      <c r="AG37" s="184"/>
      <c r="AH37" s="185"/>
    </row>
    <row r="38" spans="1:34" ht="19.899999999999999" customHeight="1" x14ac:dyDescent="0.15">
      <c r="D38" s="105"/>
      <c r="AB38" s="13" t="s">
        <v>19</v>
      </c>
      <c r="AC38" s="14"/>
      <c r="AD38" s="15"/>
      <c r="AE38" s="38"/>
      <c r="AF38" s="50"/>
      <c r="AG38" s="41"/>
      <c r="AH38" s="54"/>
    </row>
    <row r="39" spans="1:34" ht="19.899999999999999" customHeight="1" thickBot="1" x14ac:dyDescent="0.2">
      <c r="D39" s="105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10"/>
      <c r="AB39" s="13"/>
      <c r="AC39" s="14"/>
      <c r="AD39" s="15"/>
      <c r="AE39" s="38"/>
      <c r="AF39" s="50"/>
      <c r="AG39" s="41"/>
      <c r="AH39" s="54"/>
    </row>
    <row r="40" spans="1:34" ht="24.75" thickBot="1" x14ac:dyDescent="0.2">
      <c r="B40" s="79" t="s">
        <v>0</v>
      </c>
      <c r="C40" s="80" t="s">
        <v>66</v>
      </c>
      <c r="D40" s="81" t="s">
        <v>44</v>
      </c>
      <c r="E40" s="82" t="s">
        <v>45</v>
      </c>
      <c r="F40" s="82" t="s">
        <v>46</v>
      </c>
      <c r="G40" s="82"/>
      <c r="H40" s="82"/>
      <c r="I40" s="82" t="s">
        <v>65</v>
      </c>
      <c r="J40" s="83"/>
      <c r="K40" s="84"/>
      <c r="L40" s="137"/>
      <c r="M40" s="137"/>
      <c r="N40" s="189" t="s">
        <v>75</v>
      </c>
      <c r="O40" s="189"/>
      <c r="P40" s="189"/>
      <c r="Q40" s="189"/>
      <c r="R40" s="189"/>
      <c r="S40" s="189" t="s">
        <v>74</v>
      </c>
      <c r="T40" s="189"/>
      <c r="U40" s="137"/>
      <c r="V40" s="111"/>
      <c r="W40" s="110"/>
      <c r="AB40" s="17" t="s">
        <v>20</v>
      </c>
      <c r="AC40" s="18"/>
      <c r="AD40" s="19"/>
      <c r="AE40" s="39"/>
      <c r="AF40" s="51"/>
      <c r="AG40" s="42"/>
      <c r="AH40" s="55"/>
    </row>
    <row r="41" spans="1:34" ht="26.25" x14ac:dyDescent="0.15">
      <c r="B41" s="70" t="s">
        <v>58</v>
      </c>
      <c r="C41" s="72">
        <f>D41/E41</f>
        <v>1</v>
      </c>
      <c r="D41" s="112">
        <v>65</v>
      </c>
      <c r="E41" s="113">
        <f>$D$41*1</f>
        <v>65</v>
      </c>
      <c r="F41" s="114">
        <v>1</v>
      </c>
      <c r="G41" s="113"/>
      <c r="H41" s="113"/>
      <c r="I41" s="78" t="s">
        <v>63</v>
      </c>
      <c r="J41" s="69" t="s">
        <v>67</v>
      </c>
      <c r="K41" s="60" t="s">
        <v>64</v>
      </c>
      <c r="L41" s="69"/>
      <c r="M41" s="69"/>
      <c r="N41" s="189" t="s">
        <v>90</v>
      </c>
      <c r="O41" s="189"/>
      <c r="P41" s="189"/>
      <c r="Q41" s="189"/>
      <c r="R41" s="189"/>
      <c r="S41" s="189" t="s">
        <v>91</v>
      </c>
      <c r="T41" s="189"/>
      <c r="U41" s="69"/>
      <c r="V41" s="111"/>
      <c r="W41" s="110"/>
      <c r="AC41"/>
      <c r="AD41"/>
      <c r="AE41"/>
      <c r="AF41"/>
      <c r="AG41"/>
      <c r="AH41"/>
    </row>
    <row r="42" spans="1:34" ht="19.899999999999999" customHeight="1" x14ac:dyDescent="0.15">
      <c r="B42" s="70" t="s">
        <v>59</v>
      </c>
      <c r="C42" s="72">
        <f t="shared" ref="C42:C57" si="0">D42/E42</f>
        <v>0.69230769230769229</v>
      </c>
      <c r="D42" s="112">
        <v>4.5</v>
      </c>
      <c r="E42" s="113">
        <f>$D$41*0.1</f>
        <v>6.5</v>
      </c>
      <c r="F42" s="114">
        <v>8</v>
      </c>
      <c r="G42" s="113"/>
      <c r="H42" s="113"/>
      <c r="I42" s="66">
        <v>1</v>
      </c>
      <c r="J42" s="113"/>
      <c r="K42" s="115">
        <f>J42/100*100</f>
        <v>0</v>
      </c>
      <c r="L42" s="113"/>
      <c r="M42" s="113"/>
      <c r="N42" s="189" t="s">
        <v>174</v>
      </c>
      <c r="O42" s="189"/>
      <c r="P42" s="189"/>
      <c r="Q42" s="189"/>
      <c r="R42" s="189"/>
      <c r="S42" s="189" t="s">
        <v>178</v>
      </c>
      <c r="T42" s="189"/>
      <c r="U42" s="113"/>
      <c r="V42" s="111"/>
      <c r="W42" s="110"/>
    </row>
    <row r="43" spans="1:34" ht="19.899999999999999" customHeight="1" x14ac:dyDescent="0.15">
      <c r="B43" s="70" t="s">
        <v>73</v>
      </c>
      <c r="C43" s="72">
        <f t="shared" si="0"/>
        <v>0</v>
      </c>
      <c r="D43" s="112"/>
      <c r="E43" s="113">
        <f>$D$41*0.08</f>
        <v>5.2</v>
      </c>
      <c r="F43" s="114">
        <v>8</v>
      </c>
      <c r="G43" s="113"/>
      <c r="H43" s="113"/>
      <c r="I43" s="66">
        <v>2</v>
      </c>
      <c r="J43" s="113"/>
      <c r="K43" s="115">
        <f>J43/94.3*100</f>
        <v>0</v>
      </c>
      <c r="L43" s="113"/>
      <c r="M43" s="113"/>
      <c r="N43" s="189" t="s">
        <v>176</v>
      </c>
      <c r="O43" s="189"/>
      <c r="P43" s="189"/>
      <c r="Q43" s="189"/>
      <c r="R43" s="189"/>
      <c r="S43" s="189">
        <v>36</v>
      </c>
      <c r="T43" s="189"/>
      <c r="U43" s="113"/>
      <c r="V43" s="111"/>
      <c r="W43" s="110"/>
    </row>
    <row r="44" spans="1:34" ht="19.899999999999999" customHeight="1" x14ac:dyDescent="0.15">
      <c r="B44" s="70" t="s">
        <v>60</v>
      </c>
      <c r="C44" s="72">
        <f t="shared" si="0"/>
        <v>0</v>
      </c>
      <c r="D44" s="112"/>
      <c r="E44" s="113">
        <f>$D$41*0.87</f>
        <v>56.55</v>
      </c>
      <c r="F44" s="114">
        <v>1</v>
      </c>
      <c r="G44" s="113"/>
      <c r="H44" s="113"/>
      <c r="I44" s="66">
        <v>3</v>
      </c>
      <c r="J44" s="113"/>
      <c r="K44" s="115">
        <f>J44/90.6*100</f>
        <v>0</v>
      </c>
      <c r="L44" s="113"/>
      <c r="M44" s="113"/>
      <c r="N44" s="189" t="s">
        <v>190</v>
      </c>
      <c r="O44" s="189"/>
      <c r="P44" s="189"/>
      <c r="Q44" s="189"/>
      <c r="R44" s="189"/>
      <c r="S44" s="189" t="s">
        <v>178</v>
      </c>
      <c r="T44" s="189"/>
      <c r="U44" s="113"/>
    </row>
    <row r="45" spans="1:34" ht="12.75" x14ac:dyDescent="0.15">
      <c r="B45" s="70" t="s">
        <v>47</v>
      </c>
      <c r="C45" s="72">
        <f t="shared" si="0"/>
        <v>0</v>
      </c>
      <c r="D45" s="112"/>
      <c r="E45" s="113">
        <f>$D$41*0.85</f>
        <v>55.25</v>
      </c>
      <c r="F45" s="114">
        <v>1</v>
      </c>
      <c r="G45" s="113"/>
      <c r="H45" s="113"/>
      <c r="I45" s="66">
        <v>4</v>
      </c>
      <c r="J45" s="113">
        <v>70</v>
      </c>
      <c r="K45" s="115">
        <f>J45/88.1*100</f>
        <v>79.455164585698085</v>
      </c>
      <c r="L45" s="113"/>
      <c r="M45" s="113"/>
      <c r="N45" s="189" t="s">
        <v>218</v>
      </c>
      <c r="O45" s="189"/>
      <c r="P45" s="189"/>
      <c r="Q45" s="189"/>
      <c r="R45" s="189"/>
      <c r="S45" s="189">
        <v>34</v>
      </c>
      <c r="T45" s="189"/>
      <c r="U45" s="113"/>
    </row>
    <row r="46" spans="1:34" ht="24" x14ac:dyDescent="0.15">
      <c r="B46" s="70" t="s">
        <v>61</v>
      </c>
      <c r="C46" s="72">
        <f t="shared" si="0"/>
        <v>0.81585081585081587</v>
      </c>
      <c r="D46" s="112">
        <v>35</v>
      </c>
      <c r="E46" s="113">
        <f>$D$41*0.66</f>
        <v>42.9</v>
      </c>
      <c r="F46" s="114">
        <v>1</v>
      </c>
      <c r="G46" s="113"/>
      <c r="H46" s="113"/>
      <c r="I46" s="66">
        <v>5</v>
      </c>
      <c r="J46" s="113">
        <v>75</v>
      </c>
      <c r="K46" s="115">
        <f>J46/85.6*100</f>
        <v>87.616822429906549</v>
      </c>
      <c r="L46" s="113"/>
      <c r="M46" s="113"/>
      <c r="N46" s="189" t="s">
        <v>221</v>
      </c>
      <c r="O46" s="189"/>
      <c r="P46" s="189"/>
      <c r="Q46" s="189"/>
      <c r="R46" s="189"/>
      <c r="S46" s="189" t="s">
        <v>222</v>
      </c>
      <c r="T46" s="189"/>
      <c r="U46" s="113"/>
    </row>
    <row r="47" spans="1:34" ht="24" x14ac:dyDescent="0.15">
      <c r="B47" s="70" t="s">
        <v>48</v>
      </c>
      <c r="C47" s="72">
        <f t="shared" si="0"/>
        <v>0</v>
      </c>
      <c r="D47" s="112"/>
      <c r="E47" s="113">
        <f>$D$41*0.72</f>
        <v>46.8</v>
      </c>
      <c r="F47" s="114">
        <v>1</v>
      </c>
      <c r="G47" s="113"/>
      <c r="H47" s="113"/>
      <c r="I47" s="66">
        <v>6</v>
      </c>
      <c r="J47" s="113"/>
      <c r="K47" s="115">
        <f>J47/83.1*100</f>
        <v>0</v>
      </c>
      <c r="L47" s="113"/>
      <c r="M47" s="113"/>
      <c r="N47" s="189" t="s">
        <v>272</v>
      </c>
      <c r="O47" s="189"/>
      <c r="P47" s="189"/>
      <c r="Q47" s="189"/>
      <c r="R47" s="189"/>
      <c r="S47" s="189">
        <v>44</v>
      </c>
      <c r="T47" s="189"/>
      <c r="U47" s="113"/>
    </row>
    <row r="48" spans="1:34" ht="19.899999999999999" customHeight="1" x14ac:dyDescent="0.15">
      <c r="B48" s="70" t="s">
        <v>62</v>
      </c>
      <c r="C48" s="72">
        <f t="shared" si="0"/>
        <v>0</v>
      </c>
      <c r="D48" s="112"/>
      <c r="E48" s="113">
        <f>$D$41*0.102</f>
        <v>6.63</v>
      </c>
      <c r="F48" s="114">
        <v>8</v>
      </c>
      <c r="G48" s="113"/>
      <c r="H48" s="113"/>
      <c r="I48" s="66">
        <v>7</v>
      </c>
      <c r="J48" s="113"/>
      <c r="K48" s="115">
        <f>J48/80.7*100</f>
        <v>0</v>
      </c>
      <c r="L48" s="113"/>
      <c r="M48" s="113"/>
      <c r="N48" s="189"/>
      <c r="O48" s="189"/>
      <c r="P48" s="189"/>
      <c r="Q48" s="189"/>
      <c r="R48" s="189"/>
      <c r="S48" s="189"/>
      <c r="T48" s="189"/>
      <c r="U48" s="113"/>
    </row>
    <row r="49" spans="2:21" ht="19.899999999999999" customHeight="1" x14ac:dyDescent="0.15">
      <c r="B49" s="70" t="s">
        <v>49</v>
      </c>
      <c r="C49" s="72">
        <f t="shared" si="0"/>
        <v>0</v>
      </c>
      <c r="D49" s="116"/>
      <c r="E49" s="113">
        <f>$D$41*1.17</f>
        <v>76.05</v>
      </c>
      <c r="F49" s="114">
        <v>1</v>
      </c>
      <c r="G49" s="113"/>
      <c r="H49" s="113"/>
      <c r="I49" s="66">
        <v>8</v>
      </c>
      <c r="J49" s="113"/>
      <c r="K49" s="115">
        <f>J49/78.6*100</f>
        <v>0</v>
      </c>
      <c r="L49" s="113"/>
      <c r="M49" s="113"/>
      <c r="N49" s="189"/>
      <c r="O49" s="189"/>
      <c r="P49" s="189"/>
      <c r="Q49" s="189"/>
      <c r="R49" s="189"/>
      <c r="S49" s="189"/>
      <c r="T49" s="189"/>
      <c r="U49" s="113"/>
    </row>
    <row r="50" spans="2:21" ht="19.899999999999999" customHeight="1" x14ac:dyDescent="0.15">
      <c r="B50" s="70" t="s">
        <v>50</v>
      </c>
      <c r="C50" s="72">
        <f t="shared" si="0"/>
        <v>0</v>
      </c>
      <c r="D50" s="116"/>
      <c r="E50" s="113">
        <f>$D$41*0.91</f>
        <v>59.15</v>
      </c>
      <c r="F50" s="114">
        <v>1</v>
      </c>
      <c r="G50" s="113"/>
      <c r="H50" s="113"/>
      <c r="I50" s="66">
        <v>9</v>
      </c>
      <c r="J50" s="113"/>
      <c r="K50" s="115">
        <f>J50/76.5*100</f>
        <v>0</v>
      </c>
      <c r="L50" s="113"/>
      <c r="M50" s="113"/>
      <c r="N50" s="189"/>
      <c r="O50" s="189"/>
      <c r="P50" s="189"/>
      <c r="Q50" s="189"/>
      <c r="R50" s="189"/>
      <c r="S50" s="189"/>
      <c r="T50" s="189"/>
      <c r="U50" s="113"/>
    </row>
    <row r="51" spans="2:21" ht="12.75" x14ac:dyDescent="0.15">
      <c r="B51" s="70" t="s">
        <v>51</v>
      </c>
      <c r="C51" s="72">
        <f t="shared" si="0"/>
        <v>0</v>
      </c>
      <c r="D51" s="116"/>
      <c r="E51" s="113">
        <f>$D$41*0.29</f>
        <v>18.849999999999998</v>
      </c>
      <c r="F51" s="114">
        <v>8</v>
      </c>
      <c r="G51" s="113"/>
      <c r="H51" s="113"/>
      <c r="I51" s="66">
        <v>10</v>
      </c>
      <c r="J51" s="113"/>
      <c r="K51" s="115">
        <f>J51/74.4*100</f>
        <v>0</v>
      </c>
      <c r="L51" s="113"/>
      <c r="M51" s="113"/>
      <c r="N51" s="189"/>
      <c r="O51" s="189"/>
      <c r="P51" s="189"/>
      <c r="Q51" s="189"/>
      <c r="R51" s="189"/>
      <c r="S51" s="189"/>
      <c r="T51" s="189"/>
      <c r="U51" s="113"/>
    </row>
    <row r="52" spans="2:21" ht="24" x14ac:dyDescent="0.15">
      <c r="B52" s="70" t="s">
        <v>52</v>
      </c>
      <c r="C52" s="72">
        <f t="shared" si="0"/>
        <v>0</v>
      </c>
      <c r="D52" s="116"/>
      <c r="E52" s="113">
        <f>$D$41*0.46</f>
        <v>29.900000000000002</v>
      </c>
      <c r="F52" s="114">
        <v>1</v>
      </c>
      <c r="G52" s="113"/>
      <c r="H52" s="113"/>
      <c r="I52" s="66">
        <v>11</v>
      </c>
      <c r="J52" s="113"/>
      <c r="K52" s="115">
        <f>J52/72.3*100</f>
        <v>0</v>
      </c>
      <c r="L52" s="113"/>
      <c r="M52" s="113"/>
      <c r="N52" s="189"/>
      <c r="O52" s="189"/>
      <c r="P52" s="189"/>
      <c r="Q52" s="189"/>
      <c r="R52" s="189"/>
      <c r="S52" s="189"/>
      <c r="T52" s="189"/>
      <c r="U52" s="113"/>
    </row>
    <row r="53" spans="2:21" ht="24" x14ac:dyDescent="0.15">
      <c r="B53" s="70" t="s">
        <v>53</v>
      </c>
      <c r="C53" s="72">
        <f t="shared" si="0"/>
        <v>0</v>
      </c>
      <c r="D53" s="116"/>
      <c r="E53" s="113">
        <f>$D$41*0.35</f>
        <v>22.75</v>
      </c>
      <c r="F53" s="114">
        <v>1</v>
      </c>
      <c r="G53" s="113"/>
      <c r="H53" s="113"/>
      <c r="I53" s="66">
        <v>12</v>
      </c>
      <c r="J53" s="113"/>
      <c r="K53" s="115">
        <f>J53/70.3*100</f>
        <v>0</v>
      </c>
      <c r="L53" s="113"/>
      <c r="M53" s="113"/>
      <c r="N53" s="189"/>
      <c r="O53" s="189"/>
      <c r="P53" s="189"/>
      <c r="Q53" s="189"/>
      <c r="R53" s="189"/>
      <c r="S53" s="189"/>
      <c r="T53" s="189"/>
      <c r="U53" s="113"/>
    </row>
    <row r="54" spans="2:21" ht="19.899999999999999" customHeight="1" x14ac:dyDescent="0.15">
      <c r="B54" s="70" t="s">
        <v>54</v>
      </c>
      <c r="C54" s="72">
        <f t="shared" si="0"/>
        <v>0</v>
      </c>
      <c r="D54" s="116"/>
      <c r="E54" s="113">
        <f>$D$41*0.4</f>
        <v>26</v>
      </c>
      <c r="F54" s="114">
        <v>1</v>
      </c>
      <c r="G54" s="113"/>
      <c r="H54" s="113"/>
      <c r="I54" s="66">
        <v>13</v>
      </c>
      <c r="J54" s="113"/>
      <c r="K54" s="115">
        <f>J54/68.8*100</f>
        <v>0</v>
      </c>
      <c r="L54" s="113"/>
      <c r="M54" s="113"/>
      <c r="N54" s="189"/>
      <c r="O54" s="189"/>
      <c r="P54" s="189"/>
      <c r="Q54" s="189"/>
      <c r="R54" s="189"/>
      <c r="S54" s="189"/>
      <c r="T54" s="189"/>
      <c r="U54" s="113"/>
    </row>
    <row r="55" spans="2:21" ht="12.75" x14ac:dyDescent="0.15">
      <c r="B55" s="70" t="s">
        <v>55</v>
      </c>
      <c r="C55" s="72">
        <f t="shared" si="0"/>
        <v>1</v>
      </c>
      <c r="D55" s="116">
        <v>87</v>
      </c>
      <c r="E55" s="113">
        <f>$D$55*1</f>
        <v>87</v>
      </c>
      <c r="F55" s="114">
        <v>1</v>
      </c>
      <c r="G55" s="113"/>
      <c r="H55" s="113"/>
      <c r="I55" s="66">
        <v>14</v>
      </c>
      <c r="J55" s="113"/>
      <c r="K55" s="115">
        <f>J55/67.5*100</f>
        <v>0</v>
      </c>
      <c r="L55" s="113"/>
      <c r="M55" s="113"/>
      <c r="N55" s="189"/>
      <c r="O55" s="189"/>
      <c r="P55" s="189"/>
      <c r="Q55" s="189"/>
      <c r="R55" s="189"/>
      <c r="S55" s="189"/>
      <c r="T55" s="189"/>
      <c r="U55" s="113"/>
    </row>
    <row r="56" spans="2:21" ht="12.75" x14ac:dyDescent="0.15">
      <c r="B56" s="70" t="s">
        <v>56</v>
      </c>
      <c r="C56" s="72">
        <f t="shared" si="0"/>
        <v>0</v>
      </c>
      <c r="D56" s="116"/>
      <c r="E56" s="113">
        <f>$D$55*0.85</f>
        <v>73.95</v>
      </c>
      <c r="F56" s="114">
        <v>1</v>
      </c>
      <c r="G56" s="113"/>
      <c r="H56" s="113"/>
      <c r="I56" s="66">
        <v>15</v>
      </c>
      <c r="J56" s="113"/>
      <c r="K56" s="115">
        <f>J56/66.2*100</f>
        <v>0</v>
      </c>
      <c r="L56" s="113"/>
      <c r="M56" s="113"/>
      <c r="N56" s="189"/>
      <c r="O56" s="189"/>
      <c r="P56" s="189"/>
      <c r="Q56" s="189"/>
      <c r="R56" s="189"/>
      <c r="S56" s="189"/>
      <c r="T56" s="189"/>
      <c r="U56" s="113"/>
    </row>
    <row r="57" spans="2:21" ht="12.75" x14ac:dyDescent="0.15">
      <c r="B57" s="71" t="s">
        <v>57</v>
      </c>
      <c r="C57" s="74">
        <f t="shared" si="0"/>
        <v>0</v>
      </c>
      <c r="D57" s="117"/>
      <c r="E57" s="118">
        <f>$D$55*1.2</f>
        <v>104.39999999999999</v>
      </c>
      <c r="F57" s="119">
        <v>1</v>
      </c>
      <c r="G57" s="113"/>
      <c r="H57" s="113"/>
      <c r="I57" s="66">
        <v>16</v>
      </c>
      <c r="J57" s="113"/>
      <c r="K57" s="115">
        <f>J57/65*100</f>
        <v>0</v>
      </c>
      <c r="L57" s="113"/>
      <c r="M57" s="113"/>
      <c r="N57" s="113"/>
      <c r="O57" s="113"/>
      <c r="P57" s="113"/>
      <c r="Q57" s="113"/>
      <c r="R57" s="113"/>
      <c r="S57" s="113"/>
      <c r="T57" s="113"/>
      <c r="U57" s="113"/>
    </row>
    <row r="58" spans="2:21" ht="12.75" x14ac:dyDescent="0.15">
      <c r="B58" s="66"/>
      <c r="C58" s="59"/>
      <c r="D58" s="116"/>
      <c r="E58" s="113"/>
      <c r="F58" s="113"/>
      <c r="G58" s="113"/>
      <c r="H58" s="113"/>
      <c r="I58" s="66">
        <v>17</v>
      </c>
      <c r="J58" s="113"/>
      <c r="K58" s="115">
        <f>J58/63.8*100</f>
        <v>0</v>
      </c>
      <c r="L58" s="113"/>
      <c r="M58" s="113"/>
      <c r="N58" s="113"/>
      <c r="O58" s="113"/>
      <c r="P58" s="113"/>
      <c r="Q58" s="113"/>
      <c r="R58" s="113"/>
      <c r="S58" s="113"/>
      <c r="T58" s="113"/>
      <c r="U58" s="113"/>
    </row>
    <row r="59" spans="2:21" ht="12.75" x14ac:dyDescent="0.15">
      <c r="B59" s="66"/>
      <c r="C59" s="59"/>
      <c r="D59" s="116"/>
      <c r="E59" s="113"/>
      <c r="F59" s="113"/>
      <c r="G59" s="113"/>
      <c r="H59" s="113"/>
      <c r="I59" s="66">
        <v>18</v>
      </c>
      <c r="J59" s="113"/>
      <c r="K59" s="115">
        <f>J59/62.7*100</f>
        <v>0</v>
      </c>
      <c r="L59" s="113"/>
      <c r="M59" s="113"/>
      <c r="N59" s="113"/>
      <c r="O59" s="113"/>
      <c r="P59" s="113"/>
      <c r="Q59" s="113"/>
      <c r="R59" s="113"/>
      <c r="S59" s="113"/>
      <c r="T59" s="113"/>
      <c r="U59" s="113"/>
    </row>
    <row r="60" spans="2:21" ht="19.899999999999999" customHeight="1" x14ac:dyDescent="0.15">
      <c r="B60" s="66"/>
      <c r="C60" s="59"/>
      <c r="D60" s="116"/>
      <c r="E60" s="113"/>
      <c r="F60" s="113"/>
      <c r="G60" s="113"/>
      <c r="H60" s="113"/>
      <c r="I60" s="66">
        <v>19</v>
      </c>
      <c r="J60" s="113"/>
      <c r="K60" s="115">
        <f>J60/61.6*100</f>
        <v>0</v>
      </c>
      <c r="L60" s="113"/>
      <c r="M60" s="113"/>
      <c r="N60" s="113"/>
      <c r="O60" s="113"/>
      <c r="P60" s="113"/>
      <c r="Q60" s="113"/>
      <c r="R60" s="113"/>
      <c r="S60" s="113"/>
      <c r="T60" s="113"/>
      <c r="U60" s="113"/>
    </row>
    <row r="61" spans="2:21" ht="19.899999999999999" customHeight="1" thickBot="1" x14ac:dyDescent="0.2">
      <c r="B61" s="66"/>
      <c r="C61" s="59"/>
      <c r="D61" s="113"/>
      <c r="E61" s="113"/>
      <c r="F61" s="113"/>
      <c r="G61" s="120"/>
      <c r="H61" s="120"/>
      <c r="I61" s="67">
        <v>20</v>
      </c>
      <c r="J61" s="120"/>
      <c r="K61" s="121">
        <f>J61/60*100</f>
        <v>0</v>
      </c>
      <c r="L61" s="113"/>
      <c r="M61" s="113"/>
      <c r="N61" s="113"/>
      <c r="O61" s="113"/>
      <c r="P61" s="113"/>
      <c r="Q61" s="113"/>
      <c r="R61" s="113"/>
      <c r="S61" s="113"/>
      <c r="T61" s="113"/>
      <c r="U61" s="113"/>
    </row>
    <row r="62" spans="2:21" ht="13.5" thickBot="1" x14ac:dyDescent="0.2">
      <c r="B62" s="67"/>
      <c r="C62" s="63"/>
      <c r="D62" s="120"/>
      <c r="E62" s="120"/>
      <c r="F62" s="120"/>
    </row>
    <row r="63" spans="2:21" ht="12.75" x14ac:dyDescent="0.15">
      <c r="D63" s="105"/>
    </row>
    <row r="64" spans="2:21" ht="12.75" x14ac:dyDescent="0.15">
      <c r="D64" s="105"/>
    </row>
    <row r="65" spans="4:4" ht="12.75" x14ac:dyDescent="0.15">
      <c r="D65" s="105"/>
    </row>
    <row r="66" spans="4:4" ht="12.75" x14ac:dyDescent="0.15">
      <c r="D66" s="105"/>
    </row>
    <row r="67" spans="4:4" ht="12.75" x14ac:dyDescent="0.15">
      <c r="D67" s="105"/>
    </row>
    <row r="68" spans="4:4" ht="12.75" x14ac:dyDescent="0.15">
      <c r="D68" s="105"/>
    </row>
    <row r="69" spans="4:4" ht="12.75" x14ac:dyDescent="0.15">
      <c r="D69" s="105"/>
    </row>
    <row r="70" spans="4:4" ht="12.75" x14ac:dyDescent="0.15">
      <c r="D70" s="105"/>
    </row>
    <row r="71" spans="4:4" ht="12.75" x14ac:dyDescent="0.15">
      <c r="D71" s="105"/>
    </row>
    <row r="72" spans="4:4" ht="12.75" x14ac:dyDescent="0.15">
      <c r="D72" s="105"/>
    </row>
    <row r="73" spans="4:4" ht="12.75" x14ac:dyDescent="0.15">
      <c r="D73" s="105"/>
    </row>
    <row r="74" spans="4:4" ht="12.75" x14ac:dyDescent="0.15">
      <c r="D74" s="105"/>
    </row>
    <row r="75" spans="4:4" ht="12.75" x14ac:dyDescent="0.15">
      <c r="D75" s="105"/>
    </row>
    <row r="76" spans="4:4" ht="12.75" x14ac:dyDescent="0.15">
      <c r="D76" s="105"/>
    </row>
    <row r="77" spans="4:4" ht="12.75" x14ac:dyDescent="0.15">
      <c r="D77" s="105"/>
    </row>
    <row r="78" spans="4:4" ht="12.75" x14ac:dyDescent="0.15">
      <c r="D78" s="105"/>
    </row>
    <row r="79" spans="4:4" ht="12.75" x14ac:dyDescent="0.15">
      <c r="D79" s="105"/>
    </row>
    <row r="80" spans="4:4" ht="12.75" x14ac:dyDescent="0.15">
      <c r="D80" s="105"/>
    </row>
    <row r="81" spans="4:4" ht="12.75" x14ac:dyDescent="0.15">
      <c r="D81" s="105"/>
    </row>
    <row r="82" spans="4:4" ht="12.75" x14ac:dyDescent="0.15">
      <c r="D82" s="105"/>
    </row>
    <row r="83" spans="4:4" ht="12.75" x14ac:dyDescent="0.15">
      <c r="D83" s="105"/>
    </row>
    <row r="84" spans="4:4" ht="12.75" x14ac:dyDescent="0.15">
      <c r="D84" s="105"/>
    </row>
    <row r="85" spans="4:4" ht="12.75" x14ac:dyDescent="0.15">
      <c r="D85" s="105"/>
    </row>
    <row r="86" spans="4:4" ht="12.75" x14ac:dyDescent="0.15">
      <c r="D86" s="105"/>
    </row>
    <row r="87" spans="4:4" ht="12.75" x14ac:dyDescent="0.15">
      <c r="D87" s="105"/>
    </row>
    <row r="88" spans="4:4" ht="12.75" x14ac:dyDescent="0.15">
      <c r="D88" s="105"/>
    </row>
    <row r="89" spans="4:4" ht="12.75" x14ac:dyDescent="0.15">
      <c r="D89" s="105"/>
    </row>
    <row r="90" spans="4:4" ht="12.75" x14ac:dyDescent="0.15">
      <c r="D90" s="105"/>
    </row>
    <row r="91" spans="4:4" ht="12.75" x14ac:dyDescent="0.15">
      <c r="D91" s="105"/>
    </row>
    <row r="92" spans="4:4" ht="12.75" x14ac:dyDescent="0.15">
      <c r="D92" s="105"/>
    </row>
    <row r="93" spans="4:4" ht="12.75" x14ac:dyDescent="0.15">
      <c r="D93" s="105"/>
    </row>
    <row r="94" spans="4:4" ht="12.75" x14ac:dyDescent="0.15">
      <c r="D94" s="105"/>
    </row>
    <row r="95" spans="4:4" ht="12.75" x14ac:dyDescent="0.15">
      <c r="D95" s="105"/>
    </row>
    <row r="96" spans="4:4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>
      <c r="D933" s="105"/>
    </row>
    <row r="934" spans="4:4" ht="12.75" x14ac:dyDescent="0.15"/>
    <row r="935" spans="4:4" ht="12.75" x14ac:dyDescent="0.15"/>
    <row r="936" spans="4:4" ht="12.75" x14ac:dyDescent="0.15"/>
    <row r="937" spans="4:4" ht="12.75" x14ac:dyDescent="0.15"/>
    <row r="938" spans="4:4" ht="12.75" x14ac:dyDescent="0.15"/>
    <row r="939" spans="4:4" ht="12.75" x14ac:dyDescent="0.15"/>
    <row r="940" spans="4:4" ht="12.75" x14ac:dyDescent="0.15"/>
    <row r="941" spans="4:4" ht="12.75" x14ac:dyDescent="0.15"/>
    <row r="942" spans="4:4" ht="12.75" x14ac:dyDescent="0.15"/>
    <row r="943" spans="4:4" ht="12.75" x14ac:dyDescent="0.15"/>
    <row r="944" spans="4: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  <row r="969" ht="12.75" x14ac:dyDescent="0.15"/>
    <row r="970" ht="12.75" x14ac:dyDescent="0.15"/>
    <row r="971" ht="12.75" x14ac:dyDescent="0.15"/>
    <row r="972" ht="12.75" x14ac:dyDescent="0.15"/>
    <row r="973" ht="12.75" x14ac:dyDescent="0.15"/>
    <row r="974" ht="12.75" x14ac:dyDescent="0.15"/>
    <row r="975" ht="12.75" x14ac:dyDescent="0.15"/>
    <row r="976" ht="12.75" x14ac:dyDescent="0.15"/>
    <row r="977" ht="12.75" x14ac:dyDescent="0.15"/>
  </sheetData>
  <mergeCells count="73"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B28:AH28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8:Z28"/>
    <mergeCell ref="D30:W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AB37:AH37"/>
    <mergeCell ref="N40:R40"/>
    <mergeCell ref="S40:T40"/>
    <mergeCell ref="N42:R42"/>
    <mergeCell ref="S42:T42"/>
    <mergeCell ref="N41:R41"/>
    <mergeCell ref="S41:T41"/>
    <mergeCell ref="A37:Z37"/>
    <mergeCell ref="N43:R43"/>
    <mergeCell ref="S43:T43"/>
    <mergeCell ref="N44:R44"/>
    <mergeCell ref="S44:T44"/>
    <mergeCell ref="N45:R45"/>
    <mergeCell ref="S45:T45"/>
    <mergeCell ref="N46:R46"/>
    <mergeCell ref="S46:T46"/>
    <mergeCell ref="N47:R47"/>
    <mergeCell ref="S47:T47"/>
    <mergeCell ref="N48:R48"/>
    <mergeCell ref="S48:T48"/>
    <mergeCell ref="N49:R49"/>
    <mergeCell ref="S49:T49"/>
    <mergeCell ref="N50:R50"/>
    <mergeCell ref="S50:T50"/>
    <mergeCell ref="N51:R51"/>
    <mergeCell ref="S51:T51"/>
    <mergeCell ref="N55:R55"/>
    <mergeCell ref="S55:T55"/>
    <mergeCell ref="N56:R56"/>
    <mergeCell ref="S56:T56"/>
    <mergeCell ref="N52:R52"/>
    <mergeCell ref="S52:T52"/>
    <mergeCell ref="N53:R53"/>
    <mergeCell ref="S53:T53"/>
    <mergeCell ref="N54:R54"/>
    <mergeCell ref="S54:T54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4D0D-AE38-CF4B-8BB9-19437DC5308D}">
  <sheetPr>
    <outlinePr summaryBelow="0" summaryRight="0"/>
    <pageSetUpPr fitToPage="1"/>
  </sheetPr>
  <dimension ref="A1:AH977"/>
  <sheetViews>
    <sheetView showWhiteSpace="0" view="pageLayout" zoomScaleNormal="70" workbookViewId="0">
      <selection activeCell="A34" sqref="A34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367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13.5" thickBot="1" x14ac:dyDescent="0.2">
      <c r="A13" s="3" t="s">
        <v>290</v>
      </c>
      <c r="B13" s="28" t="s">
        <v>369</v>
      </c>
      <c r="C13" s="4" t="s">
        <v>34</v>
      </c>
      <c r="D13" s="89" t="s">
        <v>80</v>
      </c>
      <c r="E13" s="109" t="s">
        <v>137</v>
      </c>
      <c r="F13" s="89"/>
      <c r="G13" s="109"/>
      <c r="H13" s="89"/>
      <c r="I13" s="109"/>
      <c r="J13" s="89"/>
      <c r="K13" s="109"/>
      <c r="L13" s="89"/>
      <c r="M13" s="109"/>
      <c r="N13" s="89"/>
      <c r="O13" s="109"/>
      <c r="P13" s="89"/>
      <c r="Q13" s="109"/>
      <c r="R13" s="89"/>
      <c r="S13" s="109"/>
      <c r="T13" s="89"/>
      <c r="U13" s="109"/>
      <c r="V13" s="89"/>
      <c r="W13" s="109"/>
      <c r="X13" s="29" t="s">
        <v>327</v>
      </c>
      <c r="Y13" s="3" t="s">
        <v>42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13.5" thickBot="1" x14ac:dyDescent="0.2">
      <c r="A14" s="3"/>
      <c r="B14" s="28"/>
      <c r="C14" s="4"/>
      <c r="D14" s="89"/>
      <c r="E14" s="109"/>
      <c r="F14" s="89"/>
      <c r="G14" s="109"/>
      <c r="H14" s="89"/>
      <c r="I14" s="109"/>
      <c r="J14" s="89"/>
      <c r="K14" s="109"/>
      <c r="L14" s="89"/>
      <c r="M14" s="109"/>
      <c r="N14" s="89"/>
      <c r="O14" s="109"/>
      <c r="P14" s="89"/>
      <c r="Q14" s="109"/>
      <c r="R14" s="89"/>
      <c r="S14" s="109"/>
      <c r="T14" s="89"/>
      <c r="U14" s="109"/>
      <c r="V14" s="89"/>
      <c r="W14" s="109"/>
      <c r="X14" s="29" t="s">
        <v>328</v>
      </c>
      <c r="Y14" s="3" t="s">
        <v>42</v>
      </c>
      <c r="Z14" s="3"/>
      <c r="AB14" s="24" t="s">
        <v>23</v>
      </c>
      <c r="AC14" s="23"/>
      <c r="AD14" s="23"/>
      <c r="AE14" s="36"/>
      <c r="AF14" s="48"/>
      <c r="AG14" s="36"/>
      <c r="AH14" s="53"/>
    </row>
    <row r="15" spans="1:34" ht="13.5" thickBot="1" x14ac:dyDescent="0.2">
      <c r="A15" s="3"/>
      <c r="B15" s="28"/>
      <c r="C15" s="4"/>
      <c r="D15" s="89"/>
      <c r="E15" s="109"/>
      <c r="F15" s="89"/>
      <c r="G15" s="109"/>
      <c r="H15" s="89"/>
      <c r="I15" s="109"/>
      <c r="J15" s="89"/>
      <c r="K15" s="109"/>
      <c r="L15" s="89"/>
      <c r="M15" s="109"/>
      <c r="N15" s="89"/>
      <c r="O15" s="109"/>
      <c r="P15" s="89"/>
      <c r="Q15" s="109"/>
      <c r="R15" s="89"/>
      <c r="S15" s="109"/>
      <c r="T15" s="89"/>
      <c r="U15" s="109"/>
      <c r="V15" s="89"/>
      <c r="W15" s="109"/>
      <c r="X15" s="29"/>
      <c r="Y15" s="3" t="s">
        <v>145</v>
      </c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13.5" thickBot="1" x14ac:dyDescent="0.2">
      <c r="A16" s="3"/>
      <c r="B16" s="28"/>
      <c r="C16" s="4"/>
      <c r="D16" s="89"/>
      <c r="E16" s="109"/>
      <c r="F16" s="89"/>
      <c r="G16" s="109"/>
      <c r="H16" s="89"/>
      <c r="I16" s="109"/>
      <c r="J16" s="89"/>
      <c r="K16" s="109"/>
      <c r="L16" s="89"/>
      <c r="M16" s="109"/>
      <c r="N16" s="89"/>
      <c r="O16" s="109"/>
      <c r="P16" s="89"/>
      <c r="Q16" s="109"/>
      <c r="R16" s="89"/>
      <c r="S16" s="109"/>
      <c r="T16" s="89"/>
      <c r="U16" s="109"/>
      <c r="V16" s="89"/>
      <c r="W16" s="109"/>
      <c r="X16" s="29"/>
      <c r="Y16" s="3" t="s">
        <v>145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/>
      <c r="B17" s="28"/>
      <c r="C17" s="4"/>
      <c r="D17" s="89"/>
      <c r="E17" s="109"/>
      <c r="F17" s="89"/>
      <c r="G17" s="109"/>
      <c r="H17" s="89"/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 t="s">
        <v>368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B19" s="140"/>
      <c r="AC19" s="141"/>
      <c r="AD19" s="141"/>
      <c r="AE19" s="141"/>
      <c r="AF19" s="141"/>
      <c r="AG19" s="141"/>
      <c r="AH19" s="142"/>
    </row>
    <row r="20" spans="1:34" ht="18.600000000000001" customHeight="1" x14ac:dyDescent="0.15">
      <c r="A20" s="58" t="s">
        <v>371</v>
      </c>
      <c r="B20" s="32" t="s">
        <v>0</v>
      </c>
      <c r="C20" s="31" t="s">
        <v>1</v>
      </c>
      <c r="D20" s="191" t="s">
        <v>26</v>
      </c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3"/>
      <c r="X20" s="31" t="s">
        <v>2</v>
      </c>
      <c r="Y20" s="26" t="s">
        <v>3</v>
      </c>
      <c r="Z20" s="26" t="s">
        <v>25</v>
      </c>
      <c r="AB20" s="20" t="s">
        <v>9</v>
      </c>
      <c r="AC20" s="21"/>
      <c r="AD20" s="21"/>
      <c r="AE20" s="35"/>
      <c r="AF20" s="47"/>
      <c r="AG20" s="35"/>
      <c r="AH20" s="52"/>
    </row>
    <row r="21" spans="1:34" ht="13.5" thickBot="1" x14ac:dyDescent="0.2">
      <c r="D21" s="190" t="s">
        <v>4</v>
      </c>
      <c r="E21" s="190"/>
      <c r="F21" s="190" t="s">
        <v>5</v>
      </c>
      <c r="G21" s="190"/>
      <c r="H21" s="190" t="s">
        <v>6</v>
      </c>
      <c r="I21" s="190"/>
      <c r="J21" s="190" t="s">
        <v>7</v>
      </c>
      <c r="K21" s="190"/>
      <c r="L21" s="190" t="s">
        <v>8</v>
      </c>
      <c r="M21" s="190"/>
      <c r="N21" s="190" t="s">
        <v>68</v>
      </c>
      <c r="O21" s="190"/>
      <c r="P21" s="190" t="s">
        <v>69</v>
      </c>
      <c r="Q21" s="190"/>
      <c r="R21" s="190" t="s">
        <v>70</v>
      </c>
      <c r="S21" s="190"/>
      <c r="T21" s="190" t="s">
        <v>71</v>
      </c>
      <c r="U21" s="190"/>
      <c r="V21" s="190" t="s">
        <v>72</v>
      </c>
      <c r="W21" s="190"/>
      <c r="X21" s="1"/>
      <c r="Y21" s="1"/>
      <c r="Z21" s="1"/>
      <c r="AB21" s="22" t="s">
        <v>21</v>
      </c>
      <c r="AC21" s="23"/>
      <c r="AD21" s="23"/>
      <c r="AE21" s="36"/>
      <c r="AF21" s="48"/>
      <c r="AG21" s="36"/>
      <c r="AH21" s="53"/>
    </row>
    <row r="22" spans="1:34" ht="24.75" thickBot="1" x14ac:dyDescent="0.2">
      <c r="A22" s="3" t="s">
        <v>290</v>
      </c>
      <c r="B22" s="28" t="s">
        <v>344</v>
      </c>
      <c r="C22" s="4" t="s">
        <v>147</v>
      </c>
      <c r="D22" s="89" t="s">
        <v>134</v>
      </c>
      <c r="E22" s="109" t="s">
        <v>372</v>
      </c>
      <c r="F22" s="89" t="s">
        <v>134</v>
      </c>
      <c r="G22" s="109" t="s">
        <v>372</v>
      </c>
      <c r="H22" s="89" t="s">
        <v>134</v>
      </c>
      <c r="I22" s="109" t="s">
        <v>372</v>
      </c>
      <c r="J22" s="89" t="s">
        <v>134</v>
      </c>
      <c r="K22" s="109" t="s">
        <v>372</v>
      </c>
      <c r="L22" s="89" t="s">
        <v>134</v>
      </c>
      <c r="M22" s="109" t="s">
        <v>372</v>
      </c>
      <c r="N22" s="89"/>
      <c r="O22" s="109" t="s">
        <v>134</v>
      </c>
      <c r="P22" s="89"/>
      <c r="Q22" s="109"/>
      <c r="R22" s="89"/>
      <c r="S22" s="109"/>
      <c r="T22" s="89"/>
      <c r="U22" s="109"/>
      <c r="V22" s="89"/>
      <c r="W22" s="109"/>
      <c r="X22" s="29" t="s">
        <v>291</v>
      </c>
      <c r="Y22" s="3" t="s">
        <v>41</v>
      </c>
      <c r="Z22" s="3"/>
      <c r="AB22" s="24" t="s">
        <v>22</v>
      </c>
      <c r="AC22" s="23"/>
      <c r="AD22" s="25"/>
      <c r="AE22" s="36"/>
      <c r="AF22" s="48"/>
      <c r="AG22" s="36"/>
      <c r="AH22" s="53"/>
    </row>
    <row r="23" spans="1:34" ht="20.25" customHeight="1" thickBot="1" x14ac:dyDescent="0.2">
      <c r="A23" s="3" t="s">
        <v>30</v>
      </c>
      <c r="B23" s="28" t="s">
        <v>373</v>
      </c>
      <c r="C23" s="4" t="s">
        <v>34</v>
      </c>
      <c r="D23" s="89" t="s">
        <v>81</v>
      </c>
      <c r="E23" s="109" t="s">
        <v>115</v>
      </c>
      <c r="F23" s="89" t="s">
        <v>102</v>
      </c>
      <c r="G23" s="109" t="s">
        <v>113</v>
      </c>
      <c r="H23" s="89"/>
      <c r="I23" s="109"/>
      <c r="J23" s="89"/>
      <c r="K23" s="109"/>
      <c r="L23" s="89"/>
      <c r="M23" s="109"/>
      <c r="N23" s="89"/>
      <c r="O23" s="109"/>
      <c r="P23" s="89"/>
      <c r="Q23" s="109"/>
      <c r="R23" s="89"/>
      <c r="S23" s="109"/>
      <c r="T23" s="89"/>
      <c r="U23" s="109"/>
      <c r="V23" s="89"/>
      <c r="W23" s="109"/>
      <c r="X23" s="29" t="s">
        <v>365</v>
      </c>
      <c r="Y23" s="3" t="s">
        <v>41</v>
      </c>
      <c r="Z23" s="3"/>
      <c r="AB23" s="24" t="s">
        <v>23</v>
      </c>
      <c r="AC23" s="23"/>
      <c r="AD23" s="23"/>
      <c r="AE23" s="36"/>
      <c r="AF23" s="48"/>
      <c r="AG23" s="36"/>
      <c r="AH23" s="53"/>
    </row>
    <row r="24" spans="1:34" ht="13.5" thickBot="1" x14ac:dyDescent="0.2">
      <c r="A24" s="3" t="s">
        <v>31</v>
      </c>
      <c r="B24" s="28" t="s">
        <v>374</v>
      </c>
      <c r="C24" s="4" t="s">
        <v>34</v>
      </c>
      <c r="D24" s="89" t="s">
        <v>102</v>
      </c>
      <c r="E24" s="109" t="s">
        <v>115</v>
      </c>
      <c r="F24" s="89" t="s">
        <v>79</v>
      </c>
      <c r="G24" s="109" t="s">
        <v>113</v>
      </c>
      <c r="H24" s="89"/>
      <c r="I24" s="109"/>
      <c r="J24" s="89"/>
      <c r="K24" s="109"/>
      <c r="L24" s="89"/>
      <c r="M24" s="109"/>
      <c r="N24" s="89"/>
      <c r="O24" s="109"/>
      <c r="P24" s="89"/>
      <c r="Q24" s="109"/>
      <c r="R24" s="89"/>
      <c r="S24" s="109"/>
      <c r="T24" s="89"/>
      <c r="U24" s="109"/>
      <c r="V24" s="89"/>
      <c r="W24" s="109"/>
      <c r="X24" s="29"/>
      <c r="Y24" s="3"/>
      <c r="Z24" s="3"/>
      <c r="AB24" s="24" t="s">
        <v>24</v>
      </c>
      <c r="AC24" s="23"/>
      <c r="AD24" s="23"/>
      <c r="AE24" s="36"/>
      <c r="AF24" s="48"/>
      <c r="AG24" s="36"/>
      <c r="AH24" s="53"/>
    </row>
    <row r="25" spans="1:34" ht="13.5" thickBot="1" x14ac:dyDescent="0.2">
      <c r="A25" s="3"/>
      <c r="B25" s="28"/>
      <c r="C25" s="4"/>
      <c r="D25" s="89"/>
      <c r="E25" s="109"/>
      <c r="F25" s="89"/>
      <c r="G25" s="109"/>
      <c r="H25" s="89"/>
      <c r="I25" s="109"/>
      <c r="J25" s="89"/>
      <c r="K25" s="109"/>
      <c r="L25" s="89"/>
      <c r="M25" s="109"/>
      <c r="N25" s="89"/>
      <c r="O25" s="109"/>
      <c r="P25" s="89"/>
      <c r="Q25" s="109"/>
      <c r="R25" s="89"/>
      <c r="S25" s="109"/>
      <c r="T25" s="89"/>
      <c r="U25" s="109"/>
      <c r="V25" s="89"/>
      <c r="W25" s="109"/>
      <c r="X25" s="29"/>
      <c r="Y25" s="3"/>
      <c r="Z25" s="3"/>
      <c r="AB25" s="7"/>
      <c r="AC25" s="8"/>
      <c r="AD25" s="8"/>
      <c r="AE25" s="37"/>
      <c r="AF25" s="49"/>
      <c r="AG25" s="37"/>
      <c r="AH25" s="54"/>
    </row>
    <row r="26" spans="1:34" ht="13.5" thickBot="1" x14ac:dyDescent="0.2">
      <c r="A26" s="3"/>
      <c r="B26" s="28"/>
      <c r="C26" s="4"/>
      <c r="D26" s="89"/>
      <c r="E26" s="109"/>
      <c r="F26" s="89"/>
      <c r="G26" s="109"/>
      <c r="H26" s="89"/>
      <c r="I26" s="109"/>
      <c r="J26" s="89"/>
      <c r="K26" s="109"/>
      <c r="L26" s="89"/>
      <c r="M26" s="109"/>
      <c r="N26" s="89"/>
      <c r="O26" s="109"/>
      <c r="P26" s="89"/>
      <c r="Q26" s="109"/>
      <c r="R26" s="89"/>
      <c r="S26" s="109"/>
      <c r="T26" s="89"/>
      <c r="U26" s="109"/>
      <c r="V26" s="89"/>
      <c r="W26" s="109"/>
      <c r="X26" s="29"/>
      <c r="Y26" s="3"/>
      <c r="Z26" s="3"/>
      <c r="AB26" s="7"/>
      <c r="AC26" s="8"/>
      <c r="AD26" s="8"/>
      <c r="AE26" s="37"/>
      <c r="AF26" s="49"/>
      <c r="AG26" s="37"/>
      <c r="AH26" s="54"/>
    </row>
    <row r="27" spans="1:34" ht="13.5" thickBot="1" x14ac:dyDescent="0.2">
      <c r="A27" s="3"/>
      <c r="B27" s="28"/>
      <c r="C27" s="4"/>
      <c r="D27" s="89"/>
      <c r="E27" s="109"/>
      <c r="F27" s="89"/>
      <c r="G27" s="109"/>
      <c r="H27" s="89"/>
      <c r="I27" s="109"/>
      <c r="J27" s="89"/>
      <c r="K27" s="109"/>
      <c r="L27" s="89"/>
      <c r="M27" s="109"/>
      <c r="N27" s="89"/>
      <c r="O27" s="109"/>
      <c r="P27" s="89"/>
      <c r="Q27" s="109"/>
      <c r="R27" s="89"/>
      <c r="S27" s="109"/>
      <c r="T27" s="89"/>
      <c r="U27" s="109"/>
      <c r="V27" s="89"/>
      <c r="W27" s="109"/>
      <c r="X27" s="29"/>
      <c r="Y27" s="3"/>
      <c r="Z27" s="3"/>
      <c r="AB27" s="7" t="s">
        <v>10</v>
      </c>
      <c r="AC27" s="8"/>
      <c r="AD27" s="8"/>
      <c r="AE27" s="37"/>
      <c r="AF27" s="49"/>
      <c r="AG27" s="37"/>
      <c r="AH27" s="54"/>
    </row>
    <row r="28" spans="1:34" ht="18.75" customHeight="1" x14ac:dyDescent="0.15">
      <c r="A28" s="182" t="s">
        <v>375</v>
      </c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B28" s="183" t="s">
        <v>11</v>
      </c>
      <c r="AC28" s="184"/>
      <c r="AD28" s="184"/>
      <c r="AE28" s="184"/>
      <c r="AF28" s="184"/>
      <c r="AG28" s="184"/>
      <c r="AH28" s="185"/>
    </row>
    <row r="29" spans="1:34" ht="18.75" customHeight="1" x14ac:dyDescent="0.15">
      <c r="A29" s="1" t="s">
        <v>376</v>
      </c>
      <c r="D29" s="105"/>
      <c r="AB29" s="9"/>
      <c r="AC29" s="10"/>
      <c r="AD29" s="11"/>
      <c r="AE29" s="37"/>
      <c r="AF29" s="49"/>
      <c r="AG29" s="37"/>
      <c r="AH29" s="54"/>
    </row>
    <row r="30" spans="1:34" ht="18.600000000000001" customHeight="1" x14ac:dyDescent="0.15">
      <c r="A30" s="58"/>
      <c r="B30" s="32" t="s">
        <v>0</v>
      </c>
      <c r="C30" s="31" t="s">
        <v>1</v>
      </c>
      <c r="D30" s="191" t="s">
        <v>26</v>
      </c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3"/>
      <c r="X30" s="31" t="s">
        <v>2</v>
      </c>
      <c r="Y30" s="26" t="s">
        <v>3</v>
      </c>
      <c r="Z30" s="26" t="s">
        <v>25</v>
      </c>
      <c r="AB30" s="20" t="s">
        <v>9</v>
      </c>
      <c r="AC30" s="21"/>
      <c r="AD30" s="21"/>
      <c r="AE30" s="35"/>
      <c r="AF30" s="47"/>
      <c r="AG30" s="35"/>
      <c r="AH30" s="52"/>
    </row>
    <row r="31" spans="1:34" ht="13.5" thickBot="1" x14ac:dyDescent="0.2">
      <c r="D31" s="190" t="s">
        <v>4</v>
      </c>
      <c r="E31" s="190"/>
      <c r="F31" s="190" t="s">
        <v>5</v>
      </c>
      <c r="G31" s="190"/>
      <c r="H31" s="190" t="s">
        <v>6</v>
      </c>
      <c r="I31" s="190"/>
      <c r="J31" s="190" t="s">
        <v>7</v>
      </c>
      <c r="K31" s="190"/>
      <c r="L31" s="190" t="s">
        <v>8</v>
      </c>
      <c r="M31" s="190"/>
      <c r="N31" s="190" t="s">
        <v>68</v>
      </c>
      <c r="O31" s="190"/>
      <c r="P31" s="190" t="s">
        <v>69</v>
      </c>
      <c r="Q31" s="190"/>
      <c r="R31" s="190" t="s">
        <v>70</v>
      </c>
      <c r="S31" s="190"/>
      <c r="T31" s="190" t="s">
        <v>71</v>
      </c>
      <c r="U31" s="190"/>
      <c r="V31" s="190" t="s">
        <v>72</v>
      </c>
      <c r="W31" s="190"/>
      <c r="X31" s="1"/>
      <c r="Y31" s="1"/>
      <c r="Z31" s="1"/>
      <c r="AB31" s="22" t="s">
        <v>21</v>
      </c>
      <c r="AC31" s="23"/>
      <c r="AD31" s="23"/>
      <c r="AE31" s="36"/>
      <c r="AF31" s="48"/>
      <c r="AG31" s="36"/>
      <c r="AH31" s="53"/>
    </row>
    <row r="32" spans="1:34" ht="24.75" thickBot="1" x14ac:dyDescent="0.2">
      <c r="A32" s="3" t="s">
        <v>290</v>
      </c>
      <c r="B32" s="28" t="s">
        <v>344</v>
      </c>
      <c r="C32" s="4" t="s">
        <v>147</v>
      </c>
      <c r="D32" s="89" t="s">
        <v>134</v>
      </c>
      <c r="E32" s="109" t="s">
        <v>372</v>
      </c>
      <c r="F32" s="89" t="s">
        <v>134</v>
      </c>
      <c r="G32" s="109" t="s">
        <v>372</v>
      </c>
      <c r="H32" s="89" t="s">
        <v>134</v>
      </c>
      <c r="I32" s="109" t="s">
        <v>372</v>
      </c>
      <c r="J32" s="89" t="s">
        <v>134</v>
      </c>
      <c r="K32" s="109" t="s">
        <v>372</v>
      </c>
      <c r="L32" s="89" t="s">
        <v>134</v>
      </c>
      <c r="M32" s="109" t="s">
        <v>372</v>
      </c>
      <c r="N32" s="89"/>
      <c r="O32" s="109" t="s">
        <v>134</v>
      </c>
      <c r="P32" s="89"/>
      <c r="Q32" s="109"/>
      <c r="R32" s="89"/>
      <c r="S32" s="109"/>
      <c r="T32" s="89"/>
      <c r="U32" s="109"/>
      <c r="V32" s="89"/>
      <c r="W32" s="109"/>
      <c r="X32" s="29" t="s">
        <v>37</v>
      </c>
      <c r="Y32" s="3" t="s">
        <v>41</v>
      </c>
      <c r="Z32" s="3"/>
      <c r="AB32" s="24" t="s">
        <v>22</v>
      </c>
      <c r="AC32" s="23"/>
      <c r="AD32" s="25"/>
      <c r="AE32" s="36"/>
      <c r="AF32" s="48"/>
      <c r="AG32" s="36"/>
      <c r="AH32" s="53"/>
    </row>
    <row r="33" spans="1:34" ht="22.5" customHeight="1" thickBot="1" x14ac:dyDescent="0.2">
      <c r="A33" s="3" t="s">
        <v>30</v>
      </c>
      <c r="B33" s="28" t="s">
        <v>373</v>
      </c>
      <c r="C33" s="4" t="s">
        <v>34</v>
      </c>
      <c r="D33" s="89" t="s">
        <v>81</v>
      </c>
      <c r="E33" s="109" t="s">
        <v>115</v>
      </c>
      <c r="F33" s="89" t="s">
        <v>102</v>
      </c>
      <c r="G33" s="109" t="s">
        <v>113</v>
      </c>
      <c r="H33" s="89"/>
      <c r="I33" s="109"/>
      <c r="J33" s="89"/>
      <c r="K33" s="109"/>
      <c r="L33" s="89"/>
      <c r="M33" s="109"/>
      <c r="N33" s="89"/>
      <c r="O33" s="109"/>
      <c r="P33" s="89"/>
      <c r="Q33" s="109"/>
      <c r="R33" s="89"/>
      <c r="S33" s="109"/>
      <c r="T33" s="89"/>
      <c r="U33" s="109"/>
      <c r="V33" s="89"/>
      <c r="W33" s="109"/>
      <c r="X33" s="29" t="s">
        <v>38</v>
      </c>
      <c r="Y33" s="3" t="s">
        <v>41</v>
      </c>
      <c r="Z33" s="3"/>
      <c r="AB33" s="24" t="s">
        <v>23</v>
      </c>
      <c r="AC33" s="23"/>
      <c r="AD33" s="23"/>
      <c r="AE33" s="36"/>
      <c r="AF33" s="48"/>
      <c r="AG33" s="36"/>
      <c r="AH33" s="53"/>
    </row>
    <row r="34" spans="1:34" ht="13.5" thickBot="1" x14ac:dyDescent="0.2">
      <c r="A34" s="3" t="s">
        <v>31</v>
      </c>
      <c r="B34" s="28" t="s">
        <v>374</v>
      </c>
      <c r="C34" s="4" t="s">
        <v>34</v>
      </c>
      <c r="D34" s="89" t="s">
        <v>102</v>
      </c>
      <c r="E34" s="109" t="s">
        <v>115</v>
      </c>
      <c r="F34" s="89" t="s">
        <v>79</v>
      </c>
      <c r="G34" s="109" t="s">
        <v>113</v>
      </c>
      <c r="H34" s="89"/>
      <c r="I34" s="109"/>
      <c r="J34" s="89"/>
      <c r="K34" s="109"/>
      <c r="L34" s="89"/>
      <c r="M34" s="109"/>
      <c r="N34" s="89"/>
      <c r="O34" s="109"/>
      <c r="P34" s="89"/>
      <c r="Q34" s="109"/>
      <c r="R34" s="89"/>
      <c r="S34" s="109"/>
      <c r="T34" s="89"/>
      <c r="U34" s="109"/>
      <c r="V34" s="89"/>
      <c r="W34" s="109"/>
      <c r="X34" s="29" t="s">
        <v>37</v>
      </c>
      <c r="Y34" s="3" t="s">
        <v>42</v>
      </c>
      <c r="Z34" s="3"/>
      <c r="AB34" s="24" t="s">
        <v>24</v>
      </c>
      <c r="AC34" s="23"/>
      <c r="AD34" s="23"/>
      <c r="AE34" s="36"/>
      <c r="AF34" s="48"/>
      <c r="AG34" s="36"/>
      <c r="AH34" s="53"/>
    </row>
    <row r="35" spans="1:34" ht="13.5" thickBot="1" x14ac:dyDescent="0.2">
      <c r="A35" s="3"/>
      <c r="B35" s="28"/>
      <c r="C35" s="4"/>
      <c r="D35" s="89"/>
      <c r="E35" s="109"/>
      <c r="F35" s="89"/>
      <c r="G35" s="109"/>
      <c r="H35" s="89"/>
      <c r="I35" s="109"/>
      <c r="J35" s="89"/>
      <c r="K35" s="109"/>
      <c r="L35" s="89"/>
      <c r="M35" s="109"/>
      <c r="N35" s="89"/>
      <c r="O35" s="109"/>
      <c r="P35" s="89"/>
      <c r="Q35" s="109"/>
      <c r="R35" s="89"/>
      <c r="S35" s="109"/>
      <c r="T35" s="89"/>
      <c r="U35" s="109"/>
      <c r="V35" s="89"/>
      <c r="W35" s="109"/>
      <c r="X35" s="29"/>
      <c r="Y35" s="3"/>
      <c r="Z35" s="3"/>
      <c r="AB35" s="24"/>
      <c r="AC35" s="23"/>
      <c r="AD35" s="23"/>
      <c r="AE35" s="36"/>
      <c r="AF35" s="48"/>
      <c r="AG35" s="36"/>
      <c r="AH35" s="53"/>
    </row>
    <row r="36" spans="1:34" ht="13.5" thickBot="1" x14ac:dyDescent="0.2">
      <c r="A36" s="3"/>
      <c r="B36" s="28"/>
      <c r="C36" s="4"/>
      <c r="D36" s="89"/>
      <c r="E36" s="109"/>
      <c r="F36" s="89"/>
      <c r="G36" s="109"/>
      <c r="H36" s="89"/>
      <c r="I36" s="109"/>
      <c r="J36" s="89"/>
      <c r="K36" s="109"/>
      <c r="L36" s="89"/>
      <c r="M36" s="109"/>
      <c r="N36" s="89"/>
      <c r="O36" s="109"/>
      <c r="P36" s="89"/>
      <c r="Q36" s="109"/>
      <c r="R36" s="89"/>
      <c r="S36" s="109"/>
      <c r="T36" s="89"/>
      <c r="U36" s="109"/>
      <c r="V36" s="89"/>
      <c r="W36" s="109"/>
      <c r="X36" s="29"/>
      <c r="Y36" s="3"/>
      <c r="Z36" s="3"/>
      <c r="AB36" s="7"/>
      <c r="AC36" s="8"/>
      <c r="AD36" s="8"/>
      <c r="AE36" s="37"/>
      <c r="AF36" s="49"/>
      <c r="AG36" s="37"/>
      <c r="AH36" s="54"/>
    </row>
    <row r="37" spans="1:34" ht="18.75" customHeight="1" x14ac:dyDescent="0.15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B37" s="183" t="s">
        <v>11</v>
      </c>
      <c r="AC37" s="184"/>
      <c r="AD37" s="184"/>
      <c r="AE37" s="184"/>
      <c r="AF37" s="184"/>
      <c r="AG37" s="184"/>
      <c r="AH37" s="185"/>
    </row>
    <row r="38" spans="1:34" ht="19.899999999999999" customHeight="1" x14ac:dyDescent="0.15">
      <c r="D38" s="105"/>
      <c r="AB38" s="13" t="s">
        <v>19</v>
      </c>
      <c r="AC38" s="14"/>
      <c r="AD38" s="15"/>
      <c r="AE38" s="38"/>
      <c r="AF38" s="50"/>
      <c r="AG38" s="41"/>
      <c r="AH38" s="54"/>
    </row>
    <row r="39" spans="1:34" ht="19.899999999999999" customHeight="1" thickBot="1" x14ac:dyDescent="0.2">
      <c r="D39" s="105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10"/>
      <c r="AB39" s="13"/>
      <c r="AC39" s="14"/>
      <c r="AD39" s="15"/>
      <c r="AE39" s="38"/>
      <c r="AF39" s="50"/>
      <c r="AG39" s="41"/>
      <c r="AH39" s="54"/>
    </row>
    <row r="40" spans="1:34" ht="24.75" thickBot="1" x14ac:dyDescent="0.2">
      <c r="B40" s="79" t="s">
        <v>0</v>
      </c>
      <c r="C40" s="80" t="s">
        <v>66</v>
      </c>
      <c r="D40" s="81" t="s">
        <v>44</v>
      </c>
      <c r="E40" s="82" t="s">
        <v>45</v>
      </c>
      <c r="F40" s="82" t="s">
        <v>46</v>
      </c>
      <c r="G40" s="82"/>
      <c r="H40" s="82"/>
      <c r="I40" s="82" t="s">
        <v>65</v>
      </c>
      <c r="J40" s="83"/>
      <c r="K40" s="84"/>
      <c r="L40" s="138"/>
      <c r="M40" s="138"/>
      <c r="N40" s="189" t="s">
        <v>75</v>
      </c>
      <c r="O40" s="189"/>
      <c r="P40" s="189"/>
      <c r="Q40" s="189"/>
      <c r="R40" s="189"/>
      <c r="S40" s="189" t="s">
        <v>74</v>
      </c>
      <c r="T40" s="189"/>
      <c r="U40" s="138"/>
      <c r="V40" s="111"/>
      <c r="W40" s="110"/>
      <c r="AB40" s="17" t="s">
        <v>20</v>
      </c>
      <c r="AC40" s="18"/>
      <c r="AD40" s="19"/>
      <c r="AE40" s="39"/>
      <c r="AF40" s="51"/>
      <c r="AG40" s="42"/>
      <c r="AH40" s="55"/>
    </row>
    <row r="41" spans="1:34" ht="26.25" x14ac:dyDescent="0.15">
      <c r="B41" s="70" t="s">
        <v>58</v>
      </c>
      <c r="C41" s="72">
        <f>D41/E41</f>
        <v>1</v>
      </c>
      <c r="D41" s="112">
        <v>65</v>
      </c>
      <c r="E41" s="113">
        <f>$D$41*1</f>
        <v>65</v>
      </c>
      <c r="F41" s="114">
        <v>1</v>
      </c>
      <c r="G41" s="113"/>
      <c r="H41" s="113"/>
      <c r="I41" s="78" t="s">
        <v>63</v>
      </c>
      <c r="J41" s="69" t="s">
        <v>67</v>
      </c>
      <c r="K41" s="60" t="s">
        <v>64</v>
      </c>
      <c r="L41" s="69"/>
      <c r="M41" s="69"/>
      <c r="N41" s="189" t="s">
        <v>90</v>
      </c>
      <c r="O41" s="189"/>
      <c r="P41" s="189"/>
      <c r="Q41" s="189"/>
      <c r="R41" s="189"/>
      <c r="S41" s="189" t="s">
        <v>91</v>
      </c>
      <c r="T41" s="189"/>
      <c r="U41" s="69"/>
      <c r="V41" s="111"/>
      <c r="W41" s="110"/>
      <c r="AC41"/>
      <c r="AD41"/>
      <c r="AE41"/>
      <c r="AF41"/>
      <c r="AG41"/>
      <c r="AH41"/>
    </row>
    <row r="42" spans="1:34" ht="19.899999999999999" customHeight="1" x14ac:dyDescent="0.15">
      <c r="B42" s="70" t="s">
        <v>59</v>
      </c>
      <c r="C42" s="72">
        <f t="shared" ref="C42:C57" si="0">D42/E42</f>
        <v>0.69230769230769229</v>
      </c>
      <c r="D42" s="112">
        <v>4.5</v>
      </c>
      <c r="E42" s="113">
        <f>$D$41*0.1</f>
        <v>6.5</v>
      </c>
      <c r="F42" s="114">
        <v>8</v>
      </c>
      <c r="G42" s="113"/>
      <c r="H42" s="113"/>
      <c r="I42" s="66">
        <v>1</v>
      </c>
      <c r="J42" s="113"/>
      <c r="K42" s="115">
        <f>J42/100*100</f>
        <v>0</v>
      </c>
      <c r="L42" s="113"/>
      <c r="M42" s="113"/>
      <c r="N42" s="189" t="s">
        <v>174</v>
      </c>
      <c r="O42" s="189"/>
      <c r="P42" s="189"/>
      <c r="Q42" s="189"/>
      <c r="R42" s="189"/>
      <c r="S42" s="189" t="s">
        <v>178</v>
      </c>
      <c r="T42" s="189"/>
      <c r="U42" s="113"/>
      <c r="V42" s="111"/>
      <c r="W42" s="110"/>
    </row>
    <row r="43" spans="1:34" ht="19.899999999999999" customHeight="1" x14ac:dyDescent="0.15">
      <c r="B43" s="70" t="s">
        <v>73</v>
      </c>
      <c r="C43" s="72">
        <f t="shared" si="0"/>
        <v>0</v>
      </c>
      <c r="D43" s="112"/>
      <c r="E43" s="113">
        <f>$D$41*0.08</f>
        <v>5.2</v>
      </c>
      <c r="F43" s="114">
        <v>8</v>
      </c>
      <c r="G43" s="113"/>
      <c r="H43" s="113"/>
      <c r="I43" s="66">
        <v>2</v>
      </c>
      <c r="J43" s="113"/>
      <c r="K43" s="115">
        <f>J43/94.3*100</f>
        <v>0</v>
      </c>
      <c r="L43" s="113"/>
      <c r="M43" s="113"/>
      <c r="N43" s="189" t="s">
        <v>176</v>
      </c>
      <c r="O43" s="189"/>
      <c r="P43" s="189"/>
      <c r="Q43" s="189"/>
      <c r="R43" s="189"/>
      <c r="S43" s="189">
        <v>36</v>
      </c>
      <c r="T43" s="189"/>
      <c r="U43" s="113"/>
      <c r="V43" s="111"/>
      <c r="W43" s="110"/>
    </row>
    <row r="44" spans="1:34" ht="19.899999999999999" customHeight="1" x14ac:dyDescent="0.15">
      <c r="B44" s="70" t="s">
        <v>60</v>
      </c>
      <c r="C44" s="72">
        <f t="shared" si="0"/>
        <v>0</v>
      </c>
      <c r="D44" s="112"/>
      <c r="E44" s="113">
        <f>$D$41*0.87</f>
        <v>56.55</v>
      </c>
      <c r="F44" s="114">
        <v>1</v>
      </c>
      <c r="G44" s="113"/>
      <c r="H44" s="113"/>
      <c r="I44" s="66">
        <v>3</v>
      </c>
      <c r="J44" s="113"/>
      <c r="K44" s="115">
        <f>J44/90.6*100</f>
        <v>0</v>
      </c>
      <c r="L44" s="113"/>
      <c r="M44" s="113"/>
      <c r="N44" s="189" t="s">
        <v>190</v>
      </c>
      <c r="O44" s="189"/>
      <c r="P44" s="189"/>
      <c r="Q44" s="189"/>
      <c r="R44" s="189"/>
      <c r="S44" s="189" t="s">
        <v>178</v>
      </c>
      <c r="T44" s="189"/>
      <c r="U44" s="113"/>
    </row>
    <row r="45" spans="1:34" ht="12.75" x14ac:dyDescent="0.15">
      <c r="B45" s="70" t="s">
        <v>47</v>
      </c>
      <c r="C45" s="72">
        <f t="shared" si="0"/>
        <v>0</v>
      </c>
      <c r="D45" s="112"/>
      <c r="E45" s="113">
        <f>$D$41*0.85</f>
        <v>55.25</v>
      </c>
      <c r="F45" s="114">
        <v>1</v>
      </c>
      <c r="G45" s="113"/>
      <c r="H45" s="113"/>
      <c r="I45" s="66">
        <v>4</v>
      </c>
      <c r="J45" s="113"/>
      <c r="K45" s="115">
        <f>J45/88.1*100</f>
        <v>0</v>
      </c>
      <c r="L45" s="113"/>
      <c r="M45" s="113"/>
      <c r="N45" s="189" t="s">
        <v>218</v>
      </c>
      <c r="O45" s="189"/>
      <c r="P45" s="189"/>
      <c r="Q45" s="189"/>
      <c r="R45" s="189"/>
      <c r="S45" s="189">
        <v>34</v>
      </c>
      <c r="T45" s="189"/>
      <c r="U45" s="113"/>
    </row>
    <row r="46" spans="1:34" ht="24" x14ac:dyDescent="0.15">
      <c r="B46" s="70" t="s">
        <v>61</v>
      </c>
      <c r="C46" s="72">
        <f t="shared" si="0"/>
        <v>0.81585081585081587</v>
      </c>
      <c r="D46" s="112">
        <v>35</v>
      </c>
      <c r="E46" s="113">
        <f>$D$41*0.66</f>
        <v>42.9</v>
      </c>
      <c r="F46" s="114">
        <v>1</v>
      </c>
      <c r="G46" s="113"/>
      <c r="H46" s="113"/>
      <c r="I46" s="66">
        <v>5</v>
      </c>
      <c r="J46" s="113"/>
      <c r="K46" s="115">
        <f>J46/85.6*100</f>
        <v>0</v>
      </c>
      <c r="L46" s="113"/>
      <c r="M46" s="113"/>
      <c r="N46" s="189" t="s">
        <v>221</v>
      </c>
      <c r="O46" s="189"/>
      <c r="P46" s="189"/>
      <c r="Q46" s="189"/>
      <c r="R46" s="189"/>
      <c r="S46" s="189" t="s">
        <v>222</v>
      </c>
      <c r="T46" s="189"/>
      <c r="U46" s="113"/>
    </row>
    <row r="47" spans="1:34" ht="24" x14ac:dyDescent="0.15">
      <c r="B47" s="70" t="s">
        <v>48</v>
      </c>
      <c r="C47" s="72">
        <f t="shared" si="0"/>
        <v>0</v>
      </c>
      <c r="D47" s="112"/>
      <c r="E47" s="113">
        <f>$D$41*0.72</f>
        <v>46.8</v>
      </c>
      <c r="F47" s="114">
        <v>1</v>
      </c>
      <c r="G47" s="113"/>
      <c r="H47" s="113"/>
      <c r="I47" s="66">
        <v>6</v>
      </c>
      <c r="J47" s="113"/>
      <c r="K47" s="115">
        <f>J47/83.1*100</f>
        <v>0</v>
      </c>
      <c r="L47" s="113"/>
      <c r="M47" s="113"/>
      <c r="N47" s="189" t="s">
        <v>272</v>
      </c>
      <c r="O47" s="189"/>
      <c r="P47" s="189"/>
      <c r="Q47" s="189"/>
      <c r="R47" s="189"/>
      <c r="S47" s="189">
        <v>44</v>
      </c>
      <c r="T47" s="189"/>
      <c r="U47" s="113"/>
    </row>
    <row r="48" spans="1:34" ht="19.899999999999999" customHeight="1" x14ac:dyDescent="0.15">
      <c r="B48" s="70" t="s">
        <v>62</v>
      </c>
      <c r="C48" s="72">
        <f t="shared" si="0"/>
        <v>0</v>
      </c>
      <c r="D48" s="112"/>
      <c r="E48" s="113">
        <f>$D$41*0.102</f>
        <v>6.63</v>
      </c>
      <c r="F48" s="114">
        <v>8</v>
      </c>
      <c r="G48" s="113"/>
      <c r="H48" s="113"/>
      <c r="I48" s="66">
        <v>7</v>
      </c>
      <c r="J48" s="113"/>
      <c r="K48" s="115">
        <f>J48/80.7*100</f>
        <v>0</v>
      </c>
      <c r="L48" s="113"/>
      <c r="M48" s="113"/>
      <c r="N48" s="189"/>
      <c r="O48" s="189"/>
      <c r="P48" s="189"/>
      <c r="Q48" s="189"/>
      <c r="R48" s="189"/>
      <c r="S48" s="189"/>
      <c r="T48" s="189"/>
      <c r="U48" s="113"/>
    </row>
    <row r="49" spans="2:21" ht="19.899999999999999" customHeight="1" x14ac:dyDescent="0.15">
      <c r="B49" s="70" t="s">
        <v>49</v>
      </c>
      <c r="C49" s="72">
        <f t="shared" si="0"/>
        <v>0</v>
      </c>
      <c r="D49" s="116"/>
      <c r="E49" s="113">
        <f>$D$41*1.17</f>
        <v>76.05</v>
      </c>
      <c r="F49" s="114">
        <v>1</v>
      </c>
      <c r="G49" s="113"/>
      <c r="H49" s="113"/>
      <c r="I49" s="66">
        <v>8</v>
      </c>
      <c r="J49" s="113"/>
      <c r="K49" s="115">
        <f>J49/78.6*100</f>
        <v>0</v>
      </c>
      <c r="L49" s="113"/>
      <c r="M49" s="113"/>
      <c r="N49" s="189"/>
      <c r="O49" s="189"/>
      <c r="P49" s="189"/>
      <c r="Q49" s="189"/>
      <c r="R49" s="189"/>
      <c r="S49" s="189"/>
      <c r="T49" s="189"/>
      <c r="U49" s="113"/>
    </row>
    <row r="50" spans="2:21" ht="19.899999999999999" customHeight="1" x14ac:dyDescent="0.15">
      <c r="B50" s="70" t="s">
        <v>50</v>
      </c>
      <c r="C50" s="72">
        <f t="shared" si="0"/>
        <v>0</v>
      </c>
      <c r="D50" s="116"/>
      <c r="E50" s="113">
        <f>$D$41*0.91</f>
        <v>59.15</v>
      </c>
      <c r="F50" s="114">
        <v>1</v>
      </c>
      <c r="G50" s="113"/>
      <c r="H50" s="113"/>
      <c r="I50" s="66">
        <v>9</v>
      </c>
      <c r="J50" s="113"/>
      <c r="K50" s="115">
        <f>J50/76.5*100</f>
        <v>0</v>
      </c>
      <c r="L50" s="113"/>
      <c r="M50" s="113"/>
      <c r="N50" s="189"/>
      <c r="O50" s="189"/>
      <c r="P50" s="189"/>
      <c r="Q50" s="189"/>
      <c r="R50" s="189"/>
      <c r="S50" s="189"/>
      <c r="T50" s="189"/>
      <c r="U50" s="113"/>
    </row>
    <row r="51" spans="2:21" ht="12.75" x14ac:dyDescent="0.15">
      <c r="B51" s="70" t="s">
        <v>51</v>
      </c>
      <c r="C51" s="72">
        <f t="shared" si="0"/>
        <v>0</v>
      </c>
      <c r="D51" s="116"/>
      <c r="E51" s="113">
        <f>$D$41*0.29</f>
        <v>18.849999999999998</v>
      </c>
      <c r="F51" s="114">
        <v>8</v>
      </c>
      <c r="G51" s="113"/>
      <c r="H51" s="113"/>
      <c r="I51" s="66">
        <v>10</v>
      </c>
      <c r="J51" s="113"/>
      <c r="K51" s="115">
        <f>J51/74.4*100</f>
        <v>0</v>
      </c>
      <c r="L51" s="113"/>
      <c r="M51" s="113"/>
      <c r="N51" s="189"/>
      <c r="O51" s="189"/>
      <c r="P51" s="189"/>
      <c r="Q51" s="189"/>
      <c r="R51" s="189"/>
      <c r="S51" s="189"/>
      <c r="T51" s="189"/>
      <c r="U51" s="113"/>
    </row>
    <row r="52" spans="2:21" ht="24" x14ac:dyDescent="0.15">
      <c r="B52" s="70" t="s">
        <v>52</v>
      </c>
      <c r="C52" s="72">
        <f t="shared" si="0"/>
        <v>0</v>
      </c>
      <c r="D52" s="116"/>
      <c r="E52" s="113">
        <f>$D$41*0.46</f>
        <v>29.900000000000002</v>
      </c>
      <c r="F52" s="114">
        <v>1</v>
      </c>
      <c r="G52" s="113"/>
      <c r="H52" s="113"/>
      <c r="I52" s="66">
        <v>11</v>
      </c>
      <c r="J52" s="113"/>
      <c r="K52" s="115">
        <f>J52/72.3*100</f>
        <v>0</v>
      </c>
      <c r="L52" s="113"/>
      <c r="M52" s="113"/>
      <c r="N52" s="189"/>
      <c r="O52" s="189"/>
      <c r="P52" s="189"/>
      <c r="Q52" s="189"/>
      <c r="R52" s="189"/>
      <c r="S52" s="189"/>
      <c r="T52" s="189"/>
      <c r="U52" s="113"/>
    </row>
    <row r="53" spans="2:21" ht="24" x14ac:dyDescent="0.15">
      <c r="B53" s="70" t="s">
        <v>53</v>
      </c>
      <c r="C53" s="72">
        <f t="shared" si="0"/>
        <v>0</v>
      </c>
      <c r="D53" s="116"/>
      <c r="E53" s="113">
        <f>$D$41*0.35</f>
        <v>22.75</v>
      </c>
      <c r="F53" s="114">
        <v>1</v>
      </c>
      <c r="G53" s="113"/>
      <c r="H53" s="113"/>
      <c r="I53" s="66">
        <v>12</v>
      </c>
      <c r="J53" s="113"/>
      <c r="K53" s="115">
        <f>J53/70.3*100</f>
        <v>0</v>
      </c>
      <c r="L53" s="113"/>
      <c r="M53" s="113"/>
      <c r="N53" s="189"/>
      <c r="O53" s="189"/>
      <c r="P53" s="189"/>
      <c r="Q53" s="189"/>
      <c r="R53" s="189"/>
      <c r="S53" s="189"/>
      <c r="T53" s="189"/>
      <c r="U53" s="113"/>
    </row>
    <row r="54" spans="2:21" ht="19.899999999999999" customHeight="1" x14ac:dyDescent="0.15">
      <c r="B54" s="70" t="s">
        <v>54</v>
      </c>
      <c r="C54" s="72">
        <f t="shared" si="0"/>
        <v>0</v>
      </c>
      <c r="D54" s="116"/>
      <c r="E54" s="113">
        <f>$D$41*0.4</f>
        <v>26</v>
      </c>
      <c r="F54" s="114">
        <v>1</v>
      </c>
      <c r="G54" s="113"/>
      <c r="H54" s="113"/>
      <c r="I54" s="66">
        <v>13</v>
      </c>
      <c r="J54" s="113"/>
      <c r="K54" s="115">
        <f>J54/68.8*100</f>
        <v>0</v>
      </c>
      <c r="L54" s="113"/>
      <c r="M54" s="113"/>
      <c r="N54" s="189"/>
      <c r="O54" s="189"/>
      <c r="P54" s="189"/>
      <c r="Q54" s="189"/>
      <c r="R54" s="189"/>
      <c r="S54" s="189"/>
      <c r="T54" s="189"/>
      <c r="U54" s="113"/>
    </row>
    <row r="55" spans="2:21" ht="12.75" x14ac:dyDescent="0.15">
      <c r="B55" s="70" t="s">
        <v>55</v>
      </c>
      <c r="C55" s="72">
        <f t="shared" si="0"/>
        <v>1</v>
      </c>
      <c r="D55" s="116">
        <v>90</v>
      </c>
      <c r="E55" s="113">
        <f>$D$55*1</f>
        <v>90</v>
      </c>
      <c r="F55" s="114">
        <v>1</v>
      </c>
      <c r="G55" s="113"/>
      <c r="H55" s="113"/>
      <c r="I55" s="66">
        <v>14</v>
      </c>
      <c r="J55" s="113"/>
      <c r="K55" s="115">
        <f>J55/67.5*100</f>
        <v>0</v>
      </c>
      <c r="L55" s="113"/>
      <c r="M55" s="113"/>
      <c r="N55" s="189"/>
      <c r="O55" s="189"/>
      <c r="P55" s="189"/>
      <c r="Q55" s="189"/>
      <c r="R55" s="189"/>
      <c r="S55" s="189"/>
      <c r="T55" s="189"/>
      <c r="U55" s="113"/>
    </row>
    <row r="56" spans="2:21" ht="12.75" x14ac:dyDescent="0.15">
      <c r="B56" s="70" t="s">
        <v>56</v>
      </c>
      <c r="C56" s="72">
        <f t="shared" si="0"/>
        <v>0</v>
      </c>
      <c r="D56" s="116"/>
      <c r="E56" s="113">
        <f>$D$55*0.85</f>
        <v>76.5</v>
      </c>
      <c r="F56" s="114">
        <v>1</v>
      </c>
      <c r="G56" s="113"/>
      <c r="H56" s="113"/>
      <c r="I56" s="66">
        <v>15</v>
      </c>
      <c r="J56" s="113"/>
      <c r="K56" s="115">
        <f>J56/66.2*100</f>
        <v>0</v>
      </c>
      <c r="L56" s="113"/>
      <c r="M56" s="113"/>
      <c r="N56" s="189"/>
      <c r="O56" s="189"/>
      <c r="P56" s="189"/>
      <c r="Q56" s="189"/>
      <c r="R56" s="189"/>
      <c r="S56" s="189"/>
      <c r="T56" s="189"/>
      <c r="U56" s="113"/>
    </row>
    <row r="57" spans="2:21" ht="12.75" x14ac:dyDescent="0.15">
      <c r="B57" s="71" t="s">
        <v>57</v>
      </c>
      <c r="C57" s="74">
        <f t="shared" si="0"/>
        <v>0</v>
      </c>
      <c r="D57" s="117"/>
      <c r="E57" s="118">
        <f>$D$55*1.2</f>
        <v>108</v>
      </c>
      <c r="F57" s="119">
        <v>1</v>
      </c>
      <c r="G57" s="113"/>
      <c r="H57" s="113"/>
      <c r="I57" s="66">
        <v>16</v>
      </c>
      <c r="J57" s="113"/>
      <c r="K57" s="115">
        <f>J57/65*100</f>
        <v>0</v>
      </c>
      <c r="L57" s="113"/>
      <c r="M57" s="113"/>
      <c r="N57" s="113"/>
      <c r="O57" s="113"/>
      <c r="P57" s="113"/>
      <c r="Q57" s="113"/>
      <c r="R57" s="113"/>
      <c r="S57" s="113"/>
      <c r="T57" s="113"/>
      <c r="U57" s="113"/>
    </row>
    <row r="58" spans="2:21" ht="12.75" x14ac:dyDescent="0.15">
      <c r="B58" s="66"/>
      <c r="C58" s="59"/>
      <c r="D58" s="116"/>
      <c r="E58" s="113"/>
      <c r="F58" s="113"/>
      <c r="G58" s="113"/>
      <c r="H58" s="113"/>
      <c r="I58" s="66">
        <v>17</v>
      </c>
      <c r="J58" s="113"/>
      <c r="K58" s="115">
        <f>J58/63.8*100</f>
        <v>0</v>
      </c>
      <c r="L58" s="113"/>
      <c r="M58" s="113"/>
      <c r="N58" s="113"/>
      <c r="O58" s="113"/>
      <c r="P58" s="113"/>
      <c r="Q58" s="113"/>
      <c r="R58" s="113"/>
      <c r="S58" s="113"/>
      <c r="T58" s="113"/>
      <c r="U58" s="113"/>
    </row>
    <row r="59" spans="2:21" ht="12.75" x14ac:dyDescent="0.15">
      <c r="B59" s="66"/>
      <c r="C59" s="59"/>
      <c r="D59" s="116"/>
      <c r="E59" s="113"/>
      <c r="F59" s="113"/>
      <c r="G59" s="113"/>
      <c r="H59" s="113"/>
      <c r="I59" s="66">
        <v>18</v>
      </c>
      <c r="J59" s="113"/>
      <c r="K59" s="115">
        <f>J59/62.7*100</f>
        <v>0</v>
      </c>
      <c r="L59" s="113"/>
      <c r="M59" s="113"/>
      <c r="N59" s="113"/>
      <c r="O59" s="113"/>
      <c r="P59" s="113"/>
      <c r="Q59" s="113"/>
      <c r="R59" s="113"/>
      <c r="S59" s="113"/>
      <c r="T59" s="113"/>
      <c r="U59" s="113"/>
    </row>
    <row r="60" spans="2:21" ht="19.899999999999999" customHeight="1" x14ac:dyDescent="0.15">
      <c r="B60" s="66"/>
      <c r="C60" s="59"/>
      <c r="D60" s="116"/>
      <c r="E60" s="113"/>
      <c r="F60" s="113"/>
      <c r="G60" s="113"/>
      <c r="H60" s="113"/>
      <c r="I60" s="66">
        <v>19</v>
      </c>
      <c r="J60" s="113"/>
      <c r="K60" s="115">
        <f>J60/61.6*100</f>
        <v>0</v>
      </c>
      <c r="L60" s="113"/>
      <c r="M60" s="113"/>
      <c r="N60" s="113"/>
      <c r="O60" s="113"/>
      <c r="P60" s="113"/>
      <c r="Q60" s="113"/>
      <c r="R60" s="113"/>
      <c r="S60" s="113"/>
      <c r="T60" s="113"/>
      <c r="U60" s="113"/>
    </row>
    <row r="61" spans="2:21" ht="19.899999999999999" customHeight="1" thickBot="1" x14ac:dyDescent="0.2">
      <c r="B61" s="66"/>
      <c r="C61" s="59"/>
      <c r="D61" s="113"/>
      <c r="E61" s="113"/>
      <c r="F61" s="113"/>
      <c r="G61" s="120"/>
      <c r="H61" s="120"/>
      <c r="I61" s="67">
        <v>20</v>
      </c>
      <c r="J61" s="120"/>
      <c r="K61" s="121">
        <f>J61/60*100</f>
        <v>0</v>
      </c>
      <c r="L61" s="113"/>
      <c r="M61" s="113"/>
      <c r="N61" s="113"/>
      <c r="O61" s="113"/>
      <c r="P61" s="113"/>
      <c r="Q61" s="113"/>
      <c r="R61" s="113"/>
      <c r="S61" s="113"/>
      <c r="T61" s="113"/>
      <c r="U61" s="113"/>
    </row>
    <row r="62" spans="2:21" ht="13.5" thickBot="1" x14ac:dyDescent="0.2">
      <c r="B62" s="67"/>
      <c r="C62" s="63"/>
      <c r="D62" s="120"/>
      <c r="E62" s="120"/>
      <c r="F62" s="120"/>
    </row>
    <row r="63" spans="2:21" ht="12.75" x14ac:dyDescent="0.15">
      <c r="D63" s="105"/>
    </row>
    <row r="64" spans="2:21" ht="12.75" x14ac:dyDescent="0.15">
      <c r="D64" s="105"/>
    </row>
    <row r="65" spans="4:4" ht="12.75" x14ac:dyDescent="0.15">
      <c r="D65" s="105"/>
    </row>
    <row r="66" spans="4:4" ht="12.75" x14ac:dyDescent="0.15">
      <c r="D66" s="105"/>
    </row>
    <row r="67" spans="4:4" ht="12.75" x14ac:dyDescent="0.15">
      <c r="D67" s="105"/>
    </row>
    <row r="68" spans="4:4" ht="12.75" x14ac:dyDescent="0.15">
      <c r="D68" s="105"/>
    </row>
    <row r="69" spans="4:4" ht="12.75" x14ac:dyDescent="0.15">
      <c r="D69" s="105"/>
    </row>
    <row r="70" spans="4:4" ht="12.75" x14ac:dyDescent="0.15">
      <c r="D70" s="105"/>
    </row>
    <row r="71" spans="4:4" ht="12.75" x14ac:dyDescent="0.15">
      <c r="D71" s="105"/>
    </row>
    <row r="72" spans="4:4" ht="12.75" x14ac:dyDescent="0.15">
      <c r="D72" s="105"/>
    </row>
    <row r="73" spans="4:4" ht="12.75" x14ac:dyDescent="0.15">
      <c r="D73" s="105"/>
    </row>
    <row r="74" spans="4:4" ht="12.75" x14ac:dyDescent="0.15">
      <c r="D74" s="105"/>
    </row>
    <row r="75" spans="4:4" ht="12.75" x14ac:dyDescent="0.15">
      <c r="D75" s="105"/>
    </row>
    <row r="76" spans="4:4" ht="12.75" x14ac:dyDescent="0.15">
      <c r="D76" s="105"/>
    </row>
    <row r="77" spans="4:4" ht="12.75" x14ac:dyDescent="0.15">
      <c r="D77" s="105"/>
    </row>
    <row r="78" spans="4:4" ht="12.75" x14ac:dyDescent="0.15">
      <c r="D78" s="105"/>
    </row>
    <row r="79" spans="4:4" ht="12.75" x14ac:dyDescent="0.15">
      <c r="D79" s="105"/>
    </row>
    <row r="80" spans="4:4" ht="12.75" x14ac:dyDescent="0.15">
      <c r="D80" s="105"/>
    </row>
    <row r="81" spans="4:4" ht="12.75" x14ac:dyDescent="0.15">
      <c r="D81" s="105"/>
    </row>
    <row r="82" spans="4:4" ht="12.75" x14ac:dyDescent="0.15">
      <c r="D82" s="105"/>
    </row>
    <row r="83" spans="4:4" ht="12.75" x14ac:dyDescent="0.15">
      <c r="D83" s="105"/>
    </row>
    <row r="84" spans="4:4" ht="12.75" x14ac:dyDescent="0.15">
      <c r="D84" s="105"/>
    </row>
    <row r="85" spans="4:4" ht="12.75" x14ac:dyDescent="0.15">
      <c r="D85" s="105"/>
    </row>
    <row r="86" spans="4:4" ht="12.75" x14ac:dyDescent="0.15">
      <c r="D86" s="105"/>
    </row>
    <row r="87" spans="4:4" ht="12.75" x14ac:dyDescent="0.15">
      <c r="D87" s="105"/>
    </row>
    <row r="88" spans="4:4" ht="12.75" x14ac:dyDescent="0.15">
      <c r="D88" s="105"/>
    </row>
    <row r="89" spans="4:4" ht="12.75" x14ac:dyDescent="0.15">
      <c r="D89" s="105"/>
    </row>
    <row r="90" spans="4:4" ht="12.75" x14ac:dyDescent="0.15">
      <c r="D90" s="105"/>
    </row>
    <row r="91" spans="4:4" ht="12.75" x14ac:dyDescent="0.15">
      <c r="D91" s="105"/>
    </row>
    <row r="92" spans="4:4" ht="12.75" x14ac:dyDescent="0.15">
      <c r="D92" s="105"/>
    </row>
    <row r="93" spans="4:4" ht="12.75" x14ac:dyDescent="0.15">
      <c r="D93" s="105"/>
    </row>
    <row r="94" spans="4:4" ht="12.75" x14ac:dyDescent="0.15">
      <c r="D94" s="105"/>
    </row>
    <row r="95" spans="4:4" ht="12.75" x14ac:dyDescent="0.15">
      <c r="D95" s="105"/>
    </row>
    <row r="96" spans="4:4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>
      <c r="D933" s="105"/>
    </row>
    <row r="934" spans="4:4" ht="12.75" x14ac:dyDescent="0.15"/>
    <row r="935" spans="4:4" ht="12.75" x14ac:dyDescent="0.15"/>
    <row r="936" spans="4:4" ht="12.75" x14ac:dyDescent="0.15"/>
    <row r="937" spans="4:4" ht="12.75" x14ac:dyDescent="0.15"/>
    <row r="938" spans="4:4" ht="12.75" x14ac:dyDescent="0.15"/>
    <row r="939" spans="4:4" ht="12.75" x14ac:dyDescent="0.15"/>
    <row r="940" spans="4:4" ht="12.75" x14ac:dyDescent="0.15"/>
    <row r="941" spans="4:4" ht="12.75" x14ac:dyDescent="0.15"/>
    <row r="942" spans="4:4" ht="12.75" x14ac:dyDescent="0.15"/>
    <row r="943" spans="4:4" ht="12.75" x14ac:dyDescent="0.15"/>
    <row r="944" spans="4: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  <row r="969" ht="12.75" x14ac:dyDescent="0.15"/>
    <row r="970" ht="12.75" x14ac:dyDescent="0.15"/>
    <row r="971" ht="12.75" x14ac:dyDescent="0.15"/>
    <row r="972" ht="12.75" x14ac:dyDescent="0.15"/>
    <row r="973" ht="12.75" x14ac:dyDescent="0.15"/>
    <row r="974" ht="12.75" x14ac:dyDescent="0.15"/>
    <row r="975" ht="12.75" x14ac:dyDescent="0.15"/>
    <row r="976" ht="12.75" x14ac:dyDescent="0.15"/>
    <row r="977" ht="12.75" x14ac:dyDescent="0.15"/>
  </sheetData>
  <mergeCells count="73">
    <mergeCell ref="N55:R55"/>
    <mergeCell ref="S55:T55"/>
    <mergeCell ref="N56:R56"/>
    <mergeCell ref="S56:T56"/>
    <mergeCell ref="N52:R52"/>
    <mergeCell ref="S52:T52"/>
    <mergeCell ref="N53:R53"/>
    <mergeCell ref="S53:T53"/>
    <mergeCell ref="N54:R54"/>
    <mergeCell ref="S54:T54"/>
    <mergeCell ref="N49:R49"/>
    <mergeCell ref="S49:T49"/>
    <mergeCell ref="N50:R50"/>
    <mergeCell ref="S50:T50"/>
    <mergeCell ref="N51:R51"/>
    <mergeCell ref="S51:T51"/>
    <mergeCell ref="N46:R46"/>
    <mergeCell ref="S46:T46"/>
    <mergeCell ref="N47:R47"/>
    <mergeCell ref="S47:T47"/>
    <mergeCell ref="N48:R48"/>
    <mergeCell ref="S48:T48"/>
    <mergeCell ref="N43:R43"/>
    <mergeCell ref="S43:T43"/>
    <mergeCell ref="N44:R44"/>
    <mergeCell ref="S44:T44"/>
    <mergeCell ref="N45:R45"/>
    <mergeCell ref="S45:T45"/>
    <mergeCell ref="AB37:AH37"/>
    <mergeCell ref="N40:R40"/>
    <mergeCell ref="S40:T40"/>
    <mergeCell ref="N42:R42"/>
    <mergeCell ref="S42:T42"/>
    <mergeCell ref="N41:R41"/>
    <mergeCell ref="S41:T41"/>
    <mergeCell ref="A37:Z37"/>
    <mergeCell ref="D30:W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AB28:AH28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8:Z28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B48F-78EE-8248-B871-AC79AED9824F}">
  <sheetPr>
    <outlinePr summaryBelow="0" summaryRight="0"/>
    <pageSetUpPr fitToPage="1"/>
  </sheetPr>
  <dimension ref="A1:AH977"/>
  <sheetViews>
    <sheetView showWhiteSpace="0" view="pageLayout" topLeftCell="A18" zoomScaleNormal="70" workbookViewId="0">
      <selection activeCell="F36" sqref="F36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378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344</v>
      </c>
      <c r="C13" s="4" t="s">
        <v>134</v>
      </c>
      <c r="D13" s="89" t="s">
        <v>134</v>
      </c>
      <c r="E13" s="109" t="s">
        <v>380</v>
      </c>
      <c r="F13" s="89" t="s">
        <v>134</v>
      </c>
      <c r="G13" s="109" t="s">
        <v>380</v>
      </c>
      <c r="H13" s="89" t="s">
        <v>134</v>
      </c>
      <c r="I13" s="109" t="s">
        <v>380</v>
      </c>
      <c r="J13" s="89" t="s">
        <v>134</v>
      </c>
      <c r="K13" s="109" t="s">
        <v>380</v>
      </c>
      <c r="L13" s="89" t="s">
        <v>134</v>
      </c>
      <c r="M13" s="109" t="s">
        <v>380</v>
      </c>
      <c r="N13" s="89"/>
      <c r="O13" s="109" t="s">
        <v>134</v>
      </c>
      <c r="P13" s="89"/>
      <c r="Q13" s="109"/>
      <c r="R13" s="89"/>
      <c r="S13" s="109"/>
      <c r="T13" s="89"/>
      <c r="U13" s="109"/>
      <c r="V13" s="89"/>
      <c r="W13" s="109"/>
      <c r="X13" s="29" t="s">
        <v>291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0.25" customHeight="1" thickBot="1" x14ac:dyDescent="0.2">
      <c r="A14" s="3" t="s">
        <v>29</v>
      </c>
      <c r="B14" s="28" t="s">
        <v>379</v>
      </c>
      <c r="C14" s="4" t="s">
        <v>134</v>
      </c>
      <c r="D14" s="89" t="s">
        <v>35</v>
      </c>
      <c r="E14" s="109" t="s">
        <v>381</v>
      </c>
      <c r="F14" s="89" t="s">
        <v>35</v>
      </c>
      <c r="G14" s="109" t="s">
        <v>93</v>
      </c>
      <c r="H14" s="89" t="s">
        <v>35</v>
      </c>
      <c r="I14" s="109" t="s">
        <v>381</v>
      </c>
      <c r="J14" s="89" t="s">
        <v>35</v>
      </c>
      <c r="K14" s="109" t="s">
        <v>93</v>
      </c>
      <c r="L14" s="89" t="s">
        <v>35</v>
      </c>
      <c r="M14" s="109" t="s">
        <v>93</v>
      </c>
      <c r="N14" s="89"/>
      <c r="O14" s="109"/>
      <c r="P14" s="89"/>
      <c r="Q14" s="109"/>
      <c r="R14" s="89"/>
      <c r="S14" s="109"/>
      <c r="T14" s="89"/>
      <c r="U14" s="109"/>
      <c r="V14" s="89"/>
      <c r="W14" s="109"/>
      <c r="X14" s="29"/>
      <c r="Y14" s="3"/>
      <c r="Z14" s="3"/>
      <c r="AB14" s="24"/>
      <c r="AC14" s="23"/>
      <c r="AD14" s="23"/>
      <c r="AE14" s="36"/>
      <c r="AF14" s="48"/>
      <c r="AG14" s="36"/>
      <c r="AH14" s="53"/>
    </row>
    <row r="15" spans="1:34" ht="23.25" customHeight="1" thickBot="1" x14ac:dyDescent="0.2">
      <c r="A15" s="3" t="s">
        <v>30</v>
      </c>
      <c r="B15" s="28" t="s">
        <v>382</v>
      </c>
      <c r="C15" s="4" t="s">
        <v>35</v>
      </c>
      <c r="D15" s="89" t="s">
        <v>79</v>
      </c>
      <c r="E15" s="109" t="s">
        <v>118</v>
      </c>
      <c r="F15" s="89" t="s">
        <v>79</v>
      </c>
      <c r="G15" s="109" t="s">
        <v>122</v>
      </c>
      <c r="H15" s="89"/>
      <c r="I15" s="109"/>
      <c r="J15" s="89"/>
      <c r="K15" s="109"/>
      <c r="L15" s="89"/>
      <c r="M15" s="109"/>
      <c r="N15" s="89"/>
      <c r="O15" s="109"/>
      <c r="P15" s="89"/>
      <c r="Q15" s="109"/>
      <c r="R15" s="89"/>
      <c r="S15" s="109"/>
      <c r="T15" s="89"/>
      <c r="U15" s="109"/>
      <c r="V15" s="89"/>
      <c r="W15" s="109"/>
      <c r="X15" s="29"/>
      <c r="Y15" s="3"/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24.75" thickBot="1" x14ac:dyDescent="0.2">
      <c r="A16" s="3" t="s">
        <v>31</v>
      </c>
      <c r="B16" s="28" t="s">
        <v>383</v>
      </c>
      <c r="C16" s="4" t="s">
        <v>34</v>
      </c>
      <c r="D16" s="89" t="s">
        <v>81</v>
      </c>
      <c r="E16" s="109" t="s">
        <v>115</v>
      </c>
      <c r="F16" s="89" t="s">
        <v>384</v>
      </c>
      <c r="G16" s="109" t="s">
        <v>113</v>
      </c>
      <c r="H16" s="89"/>
      <c r="I16" s="109"/>
      <c r="J16" s="89"/>
      <c r="K16" s="109"/>
      <c r="L16" s="89"/>
      <c r="M16" s="109"/>
      <c r="N16" s="89"/>
      <c r="O16" s="109"/>
      <c r="P16" s="89"/>
      <c r="Q16" s="109"/>
      <c r="R16" s="89"/>
      <c r="S16" s="109"/>
      <c r="T16" s="89"/>
      <c r="U16" s="109"/>
      <c r="V16" s="89"/>
      <c r="W16" s="109"/>
      <c r="X16" s="29"/>
      <c r="Y16" s="3" t="s">
        <v>145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/>
      <c r="B17" s="28"/>
      <c r="C17" s="4"/>
      <c r="D17" s="89"/>
      <c r="E17" s="109"/>
      <c r="F17" s="89"/>
      <c r="G17" s="109"/>
      <c r="H17" s="89"/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43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B19" s="144"/>
      <c r="AC19" s="145"/>
      <c r="AD19" s="145"/>
      <c r="AE19" s="145"/>
      <c r="AF19" s="145"/>
      <c r="AG19" s="145"/>
      <c r="AH19" s="146"/>
    </row>
    <row r="20" spans="1:34" ht="18.600000000000001" customHeight="1" x14ac:dyDescent="0.15">
      <c r="A20" s="58" t="s">
        <v>385</v>
      </c>
      <c r="B20" s="32" t="s">
        <v>0</v>
      </c>
      <c r="C20" s="31" t="s">
        <v>1</v>
      </c>
      <c r="D20" s="191" t="s">
        <v>26</v>
      </c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3"/>
      <c r="X20" s="31" t="s">
        <v>2</v>
      </c>
      <c r="Y20" s="26" t="s">
        <v>3</v>
      </c>
      <c r="Z20" s="26" t="s">
        <v>25</v>
      </c>
      <c r="AB20" s="20" t="s">
        <v>9</v>
      </c>
      <c r="AC20" s="21"/>
      <c r="AD20" s="21"/>
      <c r="AE20" s="35"/>
      <c r="AF20" s="47"/>
      <c r="AG20" s="35"/>
      <c r="AH20" s="52"/>
    </row>
    <row r="21" spans="1:34" ht="13.5" thickBot="1" x14ac:dyDescent="0.2">
      <c r="D21" s="190" t="s">
        <v>4</v>
      </c>
      <c r="E21" s="190"/>
      <c r="F21" s="190" t="s">
        <v>5</v>
      </c>
      <c r="G21" s="190"/>
      <c r="H21" s="190" t="s">
        <v>6</v>
      </c>
      <c r="I21" s="190"/>
      <c r="J21" s="190" t="s">
        <v>7</v>
      </c>
      <c r="K21" s="190"/>
      <c r="L21" s="190" t="s">
        <v>8</v>
      </c>
      <c r="M21" s="190"/>
      <c r="N21" s="190" t="s">
        <v>68</v>
      </c>
      <c r="O21" s="190"/>
      <c r="P21" s="190" t="s">
        <v>69</v>
      </c>
      <c r="Q21" s="190"/>
      <c r="R21" s="190" t="s">
        <v>70</v>
      </c>
      <c r="S21" s="190"/>
      <c r="T21" s="190" t="s">
        <v>71</v>
      </c>
      <c r="U21" s="190"/>
      <c r="V21" s="190" t="s">
        <v>72</v>
      </c>
      <c r="W21" s="190"/>
      <c r="X21" s="1"/>
      <c r="Y21" s="1"/>
      <c r="Z21" s="1"/>
      <c r="AB21" s="22" t="s">
        <v>21</v>
      </c>
      <c r="AC21" s="23"/>
      <c r="AD21" s="23"/>
      <c r="AE21" s="36"/>
      <c r="AF21" s="48"/>
      <c r="AG21" s="36"/>
      <c r="AH21" s="53"/>
    </row>
    <row r="22" spans="1:34" ht="24.75" thickBot="1" x14ac:dyDescent="0.2">
      <c r="A22" s="3" t="s">
        <v>27</v>
      </c>
      <c r="B22" s="28" t="s">
        <v>344</v>
      </c>
      <c r="C22" s="4" t="s">
        <v>134</v>
      </c>
      <c r="D22" s="89" t="s">
        <v>134</v>
      </c>
      <c r="E22" s="109" t="s">
        <v>386</v>
      </c>
      <c r="F22" s="89" t="s">
        <v>134</v>
      </c>
      <c r="G22" s="109" t="s">
        <v>386</v>
      </c>
      <c r="H22" s="89" t="s">
        <v>134</v>
      </c>
      <c r="I22" s="109" t="s">
        <v>386</v>
      </c>
      <c r="J22" s="89" t="s">
        <v>134</v>
      </c>
      <c r="K22" s="109" t="s">
        <v>386</v>
      </c>
      <c r="L22" s="89" t="s">
        <v>134</v>
      </c>
      <c r="M22" s="109" t="s">
        <v>386</v>
      </c>
      <c r="N22" s="89"/>
      <c r="O22" s="109" t="s">
        <v>134</v>
      </c>
      <c r="P22" s="89"/>
      <c r="Q22" s="109"/>
      <c r="R22" s="89"/>
      <c r="S22" s="109"/>
      <c r="T22" s="89"/>
      <c r="U22" s="109"/>
      <c r="V22" s="89"/>
      <c r="W22" s="109"/>
      <c r="X22" s="29" t="s">
        <v>291</v>
      </c>
      <c r="Y22" s="3" t="s">
        <v>41</v>
      </c>
      <c r="Z22" s="3"/>
      <c r="AB22" s="24" t="s">
        <v>22</v>
      </c>
      <c r="AC22" s="23"/>
      <c r="AD22" s="25"/>
      <c r="AE22" s="36"/>
      <c r="AF22" s="48"/>
      <c r="AG22" s="36"/>
      <c r="AH22" s="53"/>
    </row>
    <row r="23" spans="1:34" ht="20.25" customHeight="1" thickBot="1" x14ac:dyDescent="0.2">
      <c r="A23" s="3" t="s">
        <v>29</v>
      </c>
      <c r="B23" s="28" t="s">
        <v>379</v>
      </c>
      <c r="C23" s="4" t="s">
        <v>134</v>
      </c>
      <c r="D23" s="89" t="s">
        <v>35</v>
      </c>
      <c r="E23" s="109" t="s">
        <v>381</v>
      </c>
      <c r="F23" s="89" t="s">
        <v>35</v>
      </c>
      <c r="G23" s="109" t="s">
        <v>93</v>
      </c>
      <c r="H23" s="89" t="s">
        <v>35</v>
      </c>
      <c r="I23" s="109" t="s">
        <v>381</v>
      </c>
      <c r="J23" s="89" t="s">
        <v>35</v>
      </c>
      <c r="K23" s="109" t="s">
        <v>93</v>
      </c>
      <c r="L23" s="89" t="s">
        <v>35</v>
      </c>
      <c r="M23" s="109" t="s">
        <v>93</v>
      </c>
      <c r="N23" s="89"/>
      <c r="O23" s="109"/>
      <c r="P23" s="89"/>
      <c r="Q23" s="109"/>
      <c r="R23" s="89"/>
      <c r="S23" s="109"/>
      <c r="T23" s="89"/>
      <c r="U23" s="109"/>
      <c r="V23" s="89"/>
      <c r="W23" s="109"/>
      <c r="X23" s="29" t="s">
        <v>365</v>
      </c>
      <c r="Y23" s="3" t="s">
        <v>41</v>
      </c>
      <c r="Z23" s="3"/>
      <c r="AB23" s="24" t="s">
        <v>23</v>
      </c>
      <c r="AC23" s="23"/>
      <c r="AD23" s="23"/>
      <c r="AE23" s="36"/>
      <c r="AF23" s="48"/>
      <c r="AG23" s="36"/>
      <c r="AH23" s="53"/>
    </row>
    <row r="24" spans="1:34" ht="24.75" thickBot="1" x14ac:dyDescent="0.2">
      <c r="A24" s="3" t="s">
        <v>30</v>
      </c>
      <c r="B24" s="28" t="s">
        <v>382</v>
      </c>
      <c r="C24" s="4" t="s">
        <v>35</v>
      </c>
      <c r="D24" s="89" t="s">
        <v>114</v>
      </c>
      <c r="E24" s="109" t="s">
        <v>88</v>
      </c>
      <c r="F24" s="89"/>
      <c r="G24" s="109"/>
      <c r="H24" s="89"/>
      <c r="I24" s="109"/>
      <c r="J24" s="89"/>
      <c r="K24" s="109"/>
      <c r="L24" s="89"/>
      <c r="M24" s="109"/>
      <c r="N24" s="89"/>
      <c r="O24" s="109"/>
      <c r="P24" s="89"/>
      <c r="Q24" s="109"/>
      <c r="R24" s="89"/>
      <c r="S24" s="109"/>
      <c r="T24" s="89"/>
      <c r="U24" s="109"/>
      <c r="V24" s="89"/>
      <c r="W24" s="109"/>
      <c r="X24" s="29"/>
      <c r="Y24" s="3"/>
      <c r="Z24" s="3"/>
      <c r="AB24" s="24" t="s">
        <v>24</v>
      </c>
      <c r="AC24" s="23"/>
      <c r="AD24" s="23"/>
      <c r="AE24" s="36"/>
      <c r="AF24" s="48"/>
      <c r="AG24" s="36"/>
      <c r="AH24" s="53"/>
    </row>
    <row r="25" spans="1:34" ht="24.75" thickBot="1" x14ac:dyDescent="0.2">
      <c r="A25" s="3" t="s">
        <v>31</v>
      </c>
      <c r="B25" s="28" t="s">
        <v>383</v>
      </c>
      <c r="C25" s="4" t="s">
        <v>34</v>
      </c>
      <c r="D25" s="89" t="s">
        <v>81</v>
      </c>
      <c r="E25" s="109" t="s">
        <v>115</v>
      </c>
      <c r="F25" s="89"/>
      <c r="G25" s="109"/>
      <c r="H25" s="89"/>
      <c r="I25" s="109"/>
      <c r="J25" s="89"/>
      <c r="K25" s="109"/>
      <c r="L25" s="89"/>
      <c r="M25" s="109"/>
      <c r="N25" s="89"/>
      <c r="O25" s="109"/>
      <c r="P25" s="89"/>
      <c r="Q25" s="109"/>
      <c r="R25" s="89"/>
      <c r="S25" s="109"/>
      <c r="T25" s="89"/>
      <c r="U25" s="109"/>
      <c r="V25" s="89"/>
      <c r="W25" s="109"/>
      <c r="X25" s="29"/>
      <c r="Y25" s="3"/>
      <c r="Z25" s="3"/>
      <c r="AB25" s="7"/>
      <c r="AC25" s="8"/>
      <c r="AD25" s="8"/>
      <c r="AE25" s="37"/>
      <c r="AF25" s="49"/>
      <c r="AG25" s="37"/>
      <c r="AH25" s="54"/>
    </row>
    <row r="26" spans="1:34" ht="13.5" thickBot="1" x14ac:dyDescent="0.2">
      <c r="A26" s="3"/>
      <c r="B26" s="28"/>
      <c r="C26" s="4"/>
      <c r="D26" s="89"/>
      <c r="E26" s="109"/>
      <c r="F26" s="89"/>
      <c r="G26" s="109"/>
      <c r="H26" s="89"/>
      <c r="I26" s="109"/>
      <c r="J26" s="89"/>
      <c r="K26" s="109"/>
      <c r="L26" s="89"/>
      <c r="M26" s="109"/>
      <c r="N26" s="89"/>
      <c r="O26" s="109"/>
      <c r="P26" s="89"/>
      <c r="Q26" s="109"/>
      <c r="R26" s="89"/>
      <c r="S26" s="109"/>
      <c r="T26" s="89"/>
      <c r="U26" s="109"/>
      <c r="V26" s="89"/>
      <c r="W26" s="109"/>
      <c r="X26" s="29"/>
      <c r="Y26" s="3"/>
      <c r="Z26" s="3"/>
      <c r="AB26" s="7"/>
      <c r="AC26" s="8"/>
      <c r="AD26" s="8"/>
      <c r="AE26" s="37"/>
      <c r="AF26" s="49"/>
      <c r="AG26" s="37"/>
      <c r="AH26" s="54"/>
    </row>
    <row r="27" spans="1:34" ht="13.5" thickBot="1" x14ac:dyDescent="0.2">
      <c r="A27" s="3"/>
      <c r="B27" s="28"/>
      <c r="C27" s="4"/>
      <c r="D27" s="89"/>
      <c r="E27" s="109"/>
      <c r="F27" s="89"/>
      <c r="G27" s="109"/>
      <c r="H27" s="89"/>
      <c r="I27" s="109"/>
      <c r="J27" s="89"/>
      <c r="K27" s="109"/>
      <c r="L27" s="89"/>
      <c r="M27" s="109"/>
      <c r="N27" s="89"/>
      <c r="O27" s="109"/>
      <c r="P27" s="89"/>
      <c r="Q27" s="109"/>
      <c r="R27" s="89"/>
      <c r="S27" s="109"/>
      <c r="T27" s="89"/>
      <c r="U27" s="109"/>
      <c r="V27" s="89"/>
      <c r="W27" s="109"/>
      <c r="X27" s="29"/>
      <c r="Y27" s="3"/>
      <c r="Z27" s="3"/>
      <c r="AB27" s="7" t="s">
        <v>10</v>
      </c>
      <c r="AC27" s="8"/>
      <c r="AD27" s="8"/>
      <c r="AE27" s="37"/>
      <c r="AF27" s="49"/>
      <c r="AG27" s="37"/>
      <c r="AH27" s="54"/>
    </row>
    <row r="28" spans="1:34" ht="18.75" customHeight="1" x14ac:dyDescent="0.15">
      <c r="A28" s="182"/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B28" s="183" t="s">
        <v>11</v>
      </c>
      <c r="AC28" s="184"/>
      <c r="AD28" s="184"/>
      <c r="AE28" s="184"/>
      <c r="AF28" s="184"/>
      <c r="AG28" s="184"/>
      <c r="AH28" s="185"/>
    </row>
    <row r="29" spans="1:34" ht="18.75" customHeight="1" x14ac:dyDescent="0.15">
      <c r="D29" s="105"/>
      <c r="AB29" s="9"/>
      <c r="AC29" s="10"/>
      <c r="AD29" s="11"/>
      <c r="AE29" s="37"/>
      <c r="AF29" s="49"/>
      <c r="AG29" s="37"/>
      <c r="AH29" s="54"/>
    </row>
    <row r="30" spans="1:34" ht="18.600000000000001" customHeight="1" x14ac:dyDescent="0.15">
      <c r="A30" s="58" t="s">
        <v>385</v>
      </c>
      <c r="B30" s="32" t="s">
        <v>0</v>
      </c>
      <c r="C30" s="31" t="s">
        <v>1</v>
      </c>
      <c r="D30" s="191" t="s">
        <v>26</v>
      </c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3"/>
      <c r="X30" s="31" t="s">
        <v>2</v>
      </c>
      <c r="Y30" s="26" t="s">
        <v>3</v>
      </c>
      <c r="Z30" s="26" t="s">
        <v>25</v>
      </c>
      <c r="AB30" s="20" t="s">
        <v>9</v>
      </c>
      <c r="AC30" s="21"/>
      <c r="AD30" s="21"/>
      <c r="AE30" s="35"/>
      <c r="AF30" s="47"/>
      <c r="AG30" s="35"/>
      <c r="AH30" s="52"/>
    </row>
    <row r="31" spans="1:34" ht="13.5" thickBot="1" x14ac:dyDescent="0.2">
      <c r="D31" s="190" t="s">
        <v>4</v>
      </c>
      <c r="E31" s="190"/>
      <c r="F31" s="190" t="s">
        <v>5</v>
      </c>
      <c r="G31" s="190"/>
      <c r="H31" s="190" t="s">
        <v>6</v>
      </c>
      <c r="I31" s="190"/>
      <c r="J31" s="190" t="s">
        <v>7</v>
      </c>
      <c r="K31" s="190"/>
      <c r="L31" s="190" t="s">
        <v>8</v>
      </c>
      <c r="M31" s="190"/>
      <c r="N31" s="190" t="s">
        <v>68</v>
      </c>
      <c r="O31" s="190"/>
      <c r="P31" s="190" t="s">
        <v>69</v>
      </c>
      <c r="Q31" s="190"/>
      <c r="R31" s="190" t="s">
        <v>70</v>
      </c>
      <c r="S31" s="190"/>
      <c r="T31" s="190" t="s">
        <v>71</v>
      </c>
      <c r="U31" s="190"/>
      <c r="V31" s="190" t="s">
        <v>72</v>
      </c>
      <c r="W31" s="190"/>
      <c r="X31" s="1"/>
      <c r="Y31" s="1"/>
      <c r="Z31" s="1"/>
      <c r="AB31" s="22" t="s">
        <v>21</v>
      </c>
      <c r="AC31" s="23"/>
      <c r="AD31" s="23"/>
      <c r="AE31" s="36"/>
      <c r="AF31" s="48"/>
      <c r="AG31" s="36"/>
      <c r="AH31" s="53"/>
    </row>
    <row r="32" spans="1:34" ht="24.75" thickBot="1" x14ac:dyDescent="0.2">
      <c r="A32" s="3" t="s">
        <v>27</v>
      </c>
      <c r="B32" s="28" t="s">
        <v>344</v>
      </c>
      <c r="C32" s="4" t="s">
        <v>134</v>
      </c>
      <c r="D32" s="89" t="s">
        <v>134</v>
      </c>
      <c r="E32" s="109" t="s">
        <v>387</v>
      </c>
      <c r="F32" s="89" t="s">
        <v>134</v>
      </c>
      <c r="G32" s="109" t="s">
        <v>387</v>
      </c>
      <c r="H32" s="89" t="s">
        <v>134</v>
      </c>
      <c r="I32" s="109" t="s">
        <v>387</v>
      </c>
      <c r="J32" s="89" t="s">
        <v>134</v>
      </c>
      <c r="K32" s="109" t="s">
        <v>387</v>
      </c>
      <c r="L32" s="89" t="s">
        <v>134</v>
      </c>
      <c r="M32" s="109" t="s">
        <v>387</v>
      </c>
      <c r="N32" s="89"/>
      <c r="O32" s="109" t="s">
        <v>134</v>
      </c>
      <c r="P32" s="89"/>
      <c r="Q32" s="109"/>
      <c r="R32" s="89"/>
      <c r="S32" s="109"/>
      <c r="T32" s="89"/>
      <c r="U32" s="109"/>
      <c r="V32" s="89"/>
      <c r="W32" s="109"/>
      <c r="X32" s="29" t="s">
        <v>291</v>
      </c>
      <c r="Y32" s="3" t="s">
        <v>41</v>
      </c>
      <c r="Z32" s="3"/>
      <c r="AB32" s="24" t="s">
        <v>22</v>
      </c>
      <c r="AC32" s="23"/>
      <c r="AD32" s="25"/>
      <c r="AE32" s="36"/>
      <c r="AF32" s="48"/>
      <c r="AG32" s="36"/>
      <c r="AH32" s="53"/>
    </row>
    <row r="33" spans="1:34" ht="20.25" customHeight="1" thickBot="1" x14ac:dyDescent="0.2">
      <c r="A33" s="3" t="s">
        <v>29</v>
      </c>
      <c r="B33" s="28" t="s">
        <v>379</v>
      </c>
      <c r="C33" s="4" t="s">
        <v>134</v>
      </c>
      <c r="D33" s="89" t="s">
        <v>388</v>
      </c>
      <c r="E33" s="109" t="s">
        <v>389</v>
      </c>
      <c r="F33" s="89" t="s">
        <v>390</v>
      </c>
      <c r="G33" s="109" t="s">
        <v>389</v>
      </c>
      <c r="H33" s="89" t="s">
        <v>390</v>
      </c>
      <c r="I33" s="109" t="s">
        <v>381</v>
      </c>
      <c r="J33" s="89" t="s">
        <v>390</v>
      </c>
      <c r="K33" s="109" t="s">
        <v>381</v>
      </c>
      <c r="L33" s="89" t="s">
        <v>391</v>
      </c>
      <c r="M33" s="109" t="s">
        <v>381</v>
      </c>
      <c r="N33" s="89"/>
      <c r="O33" s="109"/>
      <c r="P33" s="89"/>
      <c r="Q33" s="109"/>
      <c r="R33" s="89"/>
      <c r="S33" s="109"/>
      <c r="T33" s="89"/>
      <c r="U33" s="109"/>
      <c r="V33" s="89"/>
      <c r="W33" s="109"/>
      <c r="X33" s="29" t="s">
        <v>365</v>
      </c>
      <c r="Y33" s="3" t="s">
        <v>41</v>
      </c>
      <c r="Z33" s="3"/>
      <c r="AB33" s="24" t="s">
        <v>23</v>
      </c>
      <c r="AC33" s="23"/>
      <c r="AD33" s="23"/>
      <c r="AE33" s="36"/>
      <c r="AF33" s="48"/>
      <c r="AG33" s="36"/>
      <c r="AH33" s="53"/>
    </row>
    <row r="34" spans="1:34" ht="36" thickBot="1" x14ac:dyDescent="0.2">
      <c r="A34" s="3" t="s">
        <v>30</v>
      </c>
      <c r="B34" s="28" t="s">
        <v>392</v>
      </c>
      <c r="C34" s="4" t="s">
        <v>35</v>
      </c>
      <c r="D34" s="89" t="s">
        <v>79</v>
      </c>
      <c r="E34" s="109" t="s">
        <v>88</v>
      </c>
      <c r="F34" s="89" t="s">
        <v>79</v>
      </c>
      <c r="G34" s="109" t="s">
        <v>88</v>
      </c>
      <c r="H34" s="89"/>
      <c r="I34" s="109"/>
      <c r="J34" s="89"/>
      <c r="K34" s="109"/>
      <c r="L34" s="89"/>
      <c r="M34" s="109"/>
      <c r="N34" s="89"/>
      <c r="O34" s="109"/>
      <c r="P34" s="89"/>
      <c r="Q34" s="109"/>
      <c r="R34" s="89"/>
      <c r="S34" s="109"/>
      <c r="T34" s="89"/>
      <c r="U34" s="109"/>
      <c r="V34" s="89"/>
      <c r="W34" s="109"/>
      <c r="X34" s="29"/>
      <c r="Y34" s="3"/>
      <c r="Z34" s="3"/>
      <c r="AB34" s="24" t="s">
        <v>24</v>
      </c>
      <c r="AC34" s="23"/>
      <c r="AD34" s="23"/>
      <c r="AE34" s="36"/>
      <c r="AF34" s="48"/>
      <c r="AG34" s="36"/>
      <c r="AH34" s="53"/>
    </row>
    <row r="35" spans="1:34" ht="24.75" thickBot="1" x14ac:dyDescent="0.2">
      <c r="A35" s="3" t="s">
        <v>31</v>
      </c>
      <c r="B35" s="28" t="s">
        <v>383</v>
      </c>
      <c r="C35" s="4" t="s">
        <v>35</v>
      </c>
      <c r="D35" s="89" t="s">
        <v>106</v>
      </c>
      <c r="E35" s="109" t="s">
        <v>115</v>
      </c>
      <c r="F35" s="89" t="s">
        <v>112</v>
      </c>
      <c r="G35" s="109" t="s">
        <v>115</v>
      </c>
      <c r="H35" s="89"/>
      <c r="I35" s="109"/>
      <c r="J35" s="89"/>
      <c r="K35" s="109"/>
      <c r="L35" s="89"/>
      <c r="M35" s="109"/>
      <c r="N35" s="89"/>
      <c r="O35" s="109"/>
      <c r="P35" s="89"/>
      <c r="Q35" s="109"/>
      <c r="R35" s="89"/>
      <c r="S35" s="109"/>
      <c r="T35" s="89"/>
      <c r="U35" s="109"/>
      <c r="V35" s="89"/>
      <c r="W35" s="109"/>
      <c r="X35" s="29"/>
      <c r="Y35" s="3"/>
      <c r="Z35" s="3"/>
      <c r="AB35" s="7"/>
      <c r="AC35" s="8"/>
      <c r="AD35" s="8"/>
      <c r="AE35" s="37"/>
      <c r="AF35" s="49"/>
      <c r="AG35" s="37"/>
      <c r="AH35" s="54"/>
    </row>
    <row r="36" spans="1:34" ht="13.5" thickBot="1" x14ac:dyDescent="0.2">
      <c r="A36" s="3"/>
      <c r="B36" s="28"/>
      <c r="C36" s="4"/>
      <c r="D36" s="89"/>
      <c r="E36" s="109"/>
      <c r="F36" s="89"/>
      <c r="G36" s="109"/>
      <c r="H36" s="89"/>
      <c r="I36" s="109"/>
      <c r="J36" s="89"/>
      <c r="K36" s="109"/>
      <c r="L36" s="89"/>
      <c r="M36" s="109"/>
      <c r="N36" s="89"/>
      <c r="O36" s="109"/>
      <c r="P36" s="89"/>
      <c r="Q36" s="109"/>
      <c r="R36" s="89"/>
      <c r="S36" s="109"/>
      <c r="T36" s="89"/>
      <c r="U36" s="109"/>
      <c r="V36" s="89"/>
      <c r="W36" s="109"/>
      <c r="X36" s="29"/>
      <c r="Y36" s="3"/>
      <c r="Z36" s="3"/>
      <c r="AB36" s="7"/>
      <c r="AC36" s="8"/>
      <c r="AD36" s="8"/>
      <c r="AE36" s="37"/>
      <c r="AF36" s="49"/>
      <c r="AG36" s="37"/>
      <c r="AH36" s="54"/>
    </row>
    <row r="37" spans="1:34" ht="18.75" customHeight="1" x14ac:dyDescent="0.15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B37" s="183" t="s">
        <v>11</v>
      </c>
      <c r="AC37" s="184"/>
      <c r="AD37" s="184"/>
      <c r="AE37" s="184"/>
      <c r="AF37" s="184"/>
      <c r="AG37" s="184"/>
      <c r="AH37" s="185"/>
    </row>
    <row r="38" spans="1:34" ht="19.899999999999999" customHeight="1" x14ac:dyDescent="0.15">
      <c r="D38" s="105"/>
      <c r="AB38" s="13" t="s">
        <v>19</v>
      </c>
      <c r="AC38" s="14"/>
      <c r="AD38" s="15"/>
      <c r="AE38" s="38"/>
      <c r="AF38" s="50"/>
      <c r="AG38" s="41"/>
      <c r="AH38" s="54"/>
    </row>
    <row r="39" spans="1:34" ht="19.899999999999999" customHeight="1" thickBot="1" x14ac:dyDescent="0.2">
      <c r="D39" s="105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10"/>
      <c r="AB39" s="13"/>
      <c r="AC39" s="14"/>
      <c r="AD39" s="15"/>
      <c r="AE39" s="38"/>
      <c r="AF39" s="50"/>
      <c r="AG39" s="41"/>
      <c r="AH39" s="54"/>
    </row>
    <row r="40" spans="1:34" ht="24.75" thickBot="1" x14ac:dyDescent="0.2">
      <c r="B40" s="79" t="s">
        <v>0</v>
      </c>
      <c r="C40" s="80" t="s">
        <v>66</v>
      </c>
      <c r="D40" s="81" t="s">
        <v>44</v>
      </c>
      <c r="E40" s="82" t="s">
        <v>45</v>
      </c>
      <c r="F40" s="82" t="s">
        <v>46</v>
      </c>
      <c r="G40" s="82"/>
      <c r="H40" s="82"/>
      <c r="I40" s="82" t="s">
        <v>65</v>
      </c>
      <c r="J40" s="83"/>
      <c r="K40" s="84"/>
      <c r="L40" s="147"/>
      <c r="M40" s="147"/>
      <c r="N40" s="189" t="s">
        <v>75</v>
      </c>
      <c r="O40" s="189"/>
      <c r="P40" s="189"/>
      <c r="Q40" s="189"/>
      <c r="R40" s="189"/>
      <c r="S40" s="189" t="s">
        <v>74</v>
      </c>
      <c r="T40" s="189"/>
      <c r="U40" s="147"/>
      <c r="V40" s="111"/>
      <c r="W40" s="110"/>
      <c r="AB40" s="17" t="s">
        <v>20</v>
      </c>
      <c r="AC40" s="18"/>
      <c r="AD40" s="19"/>
      <c r="AE40" s="39"/>
      <c r="AF40" s="51"/>
      <c r="AG40" s="42"/>
      <c r="AH40" s="55"/>
    </row>
    <row r="41" spans="1:34" ht="26.25" x14ac:dyDescent="0.15">
      <c r="B41" s="70" t="s">
        <v>58</v>
      </c>
      <c r="C41" s="72">
        <f>D41/E41</f>
        <v>1</v>
      </c>
      <c r="D41" s="112">
        <v>65</v>
      </c>
      <c r="E41" s="113">
        <f>$D$41*1</f>
        <v>65</v>
      </c>
      <c r="F41" s="114">
        <v>1</v>
      </c>
      <c r="G41" s="113"/>
      <c r="H41" s="113"/>
      <c r="I41" s="78" t="s">
        <v>63</v>
      </c>
      <c r="J41" s="69" t="s">
        <v>67</v>
      </c>
      <c r="K41" s="60" t="s">
        <v>64</v>
      </c>
      <c r="L41" s="69"/>
      <c r="M41" s="69"/>
      <c r="N41" s="189" t="s">
        <v>90</v>
      </c>
      <c r="O41" s="189"/>
      <c r="P41" s="189"/>
      <c r="Q41" s="189"/>
      <c r="R41" s="189"/>
      <c r="S41" s="189" t="s">
        <v>91</v>
      </c>
      <c r="T41" s="189"/>
      <c r="U41" s="69"/>
      <c r="V41" s="111"/>
      <c r="W41" s="110"/>
      <c r="AC41"/>
      <c r="AD41"/>
      <c r="AE41"/>
      <c r="AF41"/>
      <c r="AG41"/>
      <c r="AH41"/>
    </row>
    <row r="42" spans="1:34" ht="19.899999999999999" customHeight="1" x14ac:dyDescent="0.15">
      <c r="B42" s="70" t="s">
        <v>59</v>
      </c>
      <c r="C42" s="72">
        <f t="shared" ref="C42:C57" si="0">D42/E42</f>
        <v>0.69230769230769229</v>
      </c>
      <c r="D42" s="112">
        <v>4.5</v>
      </c>
      <c r="E42" s="113">
        <f>$D$41*0.1</f>
        <v>6.5</v>
      </c>
      <c r="F42" s="114">
        <v>8</v>
      </c>
      <c r="G42" s="113"/>
      <c r="H42" s="113"/>
      <c r="I42" s="66">
        <v>1</v>
      </c>
      <c r="J42" s="113"/>
      <c r="K42" s="115">
        <f>J42/100*100</f>
        <v>0</v>
      </c>
      <c r="L42" s="113"/>
      <c r="M42" s="113"/>
      <c r="N42" s="189" t="s">
        <v>174</v>
      </c>
      <c r="O42" s="189"/>
      <c r="P42" s="189"/>
      <c r="Q42" s="189"/>
      <c r="R42" s="189"/>
      <c r="S42" s="189" t="s">
        <v>178</v>
      </c>
      <c r="T42" s="189"/>
      <c r="U42" s="113"/>
      <c r="V42" s="111"/>
      <c r="W42" s="110"/>
    </row>
    <row r="43" spans="1:34" ht="19.899999999999999" customHeight="1" x14ac:dyDescent="0.15">
      <c r="B43" s="70" t="s">
        <v>73</v>
      </c>
      <c r="C43" s="72">
        <f t="shared" si="0"/>
        <v>0</v>
      </c>
      <c r="D43" s="112"/>
      <c r="E43" s="113">
        <f>$D$41*0.08</f>
        <v>5.2</v>
      </c>
      <c r="F43" s="114">
        <v>8</v>
      </c>
      <c r="G43" s="113"/>
      <c r="H43" s="113"/>
      <c r="I43" s="66">
        <v>2</v>
      </c>
      <c r="J43" s="113"/>
      <c r="K43" s="115">
        <f>J43/94.3*100</f>
        <v>0</v>
      </c>
      <c r="L43" s="113"/>
      <c r="M43" s="113"/>
      <c r="N43" s="189" t="s">
        <v>176</v>
      </c>
      <c r="O43" s="189"/>
      <c r="P43" s="189"/>
      <c r="Q43" s="189"/>
      <c r="R43" s="189"/>
      <c r="S43" s="189">
        <v>36</v>
      </c>
      <c r="T43" s="189"/>
      <c r="U43" s="113"/>
      <c r="V43" s="111"/>
      <c r="W43" s="110"/>
    </row>
    <row r="44" spans="1:34" ht="19.899999999999999" customHeight="1" x14ac:dyDescent="0.15">
      <c r="B44" s="70" t="s">
        <v>60</v>
      </c>
      <c r="C44" s="72">
        <f t="shared" si="0"/>
        <v>0</v>
      </c>
      <c r="D44" s="112"/>
      <c r="E44" s="113">
        <f>$D$41*0.87</f>
        <v>56.55</v>
      </c>
      <c r="F44" s="114">
        <v>1</v>
      </c>
      <c r="G44" s="113"/>
      <c r="H44" s="113"/>
      <c r="I44" s="66">
        <v>3</v>
      </c>
      <c r="J44" s="113"/>
      <c r="K44" s="115">
        <f>J44/90.6*100</f>
        <v>0</v>
      </c>
      <c r="L44" s="113"/>
      <c r="M44" s="113"/>
      <c r="N44" s="189" t="s">
        <v>190</v>
      </c>
      <c r="O44" s="189"/>
      <c r="P44" s="189"/>
      <c r="Q44" s="189"/>
      <c r="R44" s="189"/>
      <c r="S44" s="189" t="s">
        <v>178</v>
      </c>
      <c r="T44" s="189"/>
      <c r="U44" s="113"/>
    </row>
    <row r="45" spans="1:34" ht="12.75" x14ac:dyDescent="0.15">
      <c r="B45" s="70" t="s">
        <v>47</v>
      </c>
      <c r="C45" s="72">
        <f t="shared" si="0"/>
        <v>0</v>
      </c>
      <c r="D45" s="112"/>
      <c r="E45" s="113">
        <f>$D$41*0.85</f>
        <v>55.25</v>
      </c>
      <c r="F45" s="114">
        <v>1</v>
      </c>
      <c r="G45" s="113"/>
      <c r="H45" s="113"/>
      <c r="I45" s="66">
        <v>4</v>
      </c>
      <c r="J45" s="113"/>
      <c r="K45" s="115">
        <f>J45/88.1*100</f>
        <v>0</v>
      </c>
      <c r="L45" s="113"/>
      <c r="M45" s="113"/>
      <c r="N45" s="189" t="s">
        <v>218</v>
      </c>
      <c r="O45" s="189"/>
      <c r="P45" s="189"/>
      <c r="Q45" s="189"/>
      <c r="R45" s="189"/>
      <c r="S45" s="189">
        <v>34</v>
      </c>
      <c r="T45" s="189"/>
      <c r="U45" s="113"/>
    </row>
    <row r="46" spans="1:34" ht="24" x14ac:dyDescent="0.15">
      <c r="B46" s="70" t="s">
        <v>61</v>
      </c>
      <c r="C46" s="72">
        <f t="shared" si="0"/>
        <v>0.81585081585081587</v>
      </c>
      <c r="D46" s="112">
        <v>35</v>
      </c>
      <c r="E46" s="113">
        <f>$D$41*0.66</f>
        <v>42.9</v>
      </c>
      <c r="F46" s="114">
        <v>1</v>
      </c>
      <c r="G46" s="113"/>
      <c r="H46" s="113"/>
      <c r="I46" s="66">
        <v>5</v>
      </c>
      <c r="J46" s="113"/>
      <c r="K46" s="115">
        <f>J46/85.6*100</f>
        <v>0</v>
      </c>
      <c r="L46" s="113"/>
      <c r="M46" s="113"/>
      <c r="N46" s="189" t="s">
        <v>221</v>
      </c>
      <c r="O46" s="189"/>
      <c r="P46" s="189"/>
      <c r="Q46" s="189"/>
      <c r="R46" s="189"/>
      <c r="S46" s="189" t="s">
        <v>222</v>
      </c>
      <c r="T46" s="189"/>
      <c r="U46" s="113"/>
    </row>
    <row r="47" spans="1:34" ht="24" x14ac:dyDescent="0.15">
      <c r="B47" s="70" t="s">
        <v>48</v>
      </c>
      <c r="C47" s="72">
        <f t="shared" si="0"/>
        <v>0</v>
      </c>
      <c r="D47" s="112"/>
      <c r="E47" s="113">
        <f>$D$41*0.72</f>
        <v>46.8</v>
      </c>
      <c r="F47" s="114">
        <v>1</v>
      </c>
      <c r="G47" s="113"/>
      <c r="H47" s="113"/>
      <c r="I47" s="66">
        <v>6</v>
      </c>
      <c r="J47" s="113"/>
      <c r="K47" s="115">
        <f>J47/83.1*100</f>
        <v>0</v>
      </c>
      <c r="L47" s="113"/>
      <c r="M47" s="113"/>
      <c r="N47" s="189" t="s">
        <v>272</v>
      </c>
      <c r="O47" s="189"/>
      <c r="P47" s="189"/>
      <c r="Q47" s="189"/>
      <c r="R47" s="189"/>
      <c r="S47" s="189">
        <v>44</v>
      </c>
      <c r="T47" s="189"/>
      <c r="U47" s="113"/>
    </row>
    <row r="48" spans="1:34" ht="19.899999999999999" customHeight="1" x14ac:dyDescent="0.15">
      <c r="B48" s="70" t="s">
        <v>62</v>
      </c>
      <c r="C48" s="72">
        <f t="shared" si="0"/>
        <v>0</v>
      </c>
      <c r="D48" s="112"/>
      <c r="E48" s="113">
        <f>$D$41*0.102</f>
        <v>6.63</v>
      </c>
      <c r="F48" s="114">
        <v>8</v>
      </c>
      <c r="G48" s="113"/>
      <c r="H48" s="113"/>
      <c r="I48" s="66">
        <v>7</v>
      </c>
      <c r="J48" s="113"/>
      <c r="K48" s="115">
        <f>J48/80.7*100</f>
        <v>0</v>
      </c>
      <c r="L48" s="113"/>
      <c r="M48" s="113"/>
      <c r="N48" s="189"/>
      <c r="O48" s="189"/>
      <c r="P48" s="189"/>
      <c r="Q48" s="189"/>
      <c r="R48" s="189"/>
      <c r="S48" s="189"/>
      <c r="T48" s="189"/>
      <c r="U48" s="113"/>
    </row>
    <row r="49" spans="2:21" ht="19.899999999999999" customHeight="1" x14ac:dyDescent="0.15">
      <c r="B49" s="70" t="s">
        <v>49</v>
      </c>
      <c r="C49" s="72">
        <f t="shared" si="0"/>
        <v>0</v>
      </c>
      <c r="D49" s="116"/>
      <c r="E49" s="113">
        <f>$D$41*1.17</f>
        <v>76.05</v>
      </c>
      <c r="F49" s="114">
        <v>1</v>
      </c>
      <c r="G49" s="113"/>
      <c r="H49" s="113"/>
      <c r="I49" s="66">
        <v>8</v>
      </c>
      <c r="J49" s="113"/>
      <c r="K49" s="115">
        <f>J49/78.6*100</f>
        <v>0</v>
      </c>
      <c r="L49" s="113"/>
      <c r="M49" s="113"/>
      <c r="N49" s="189"/>
      <c r="O49" s="189"/>
      <c r="P49" s="189"/>
      <c r="Q49" s="189"/>
      <c r="R49" s="189"/>
      <c r="S49" s="189"/>
      <c r="T49" s="189"/>
      <c r="U49" s="113"/>
    </row>
    <row r="50" spans="2:21" ht="19.899999999999999" customHeight="1" x14ac:dyDescent="0.15">
      <c r="B50" s="70" t="s">
        <v>50</v>
      </c>
      <c r="C50" s="72">
        <f t="shared" si="0"/>
        <v>0</v>
      </c>
      <c r="D50" s="116"/>
      <c r="E50" s="113">
        <f>$D$41*0.91</f>
        <v>59.15</v>
      </c>
      <c r="F50" s="114">
        <v>1</v>
      </c>
      <c r="G50" s="113"/>
      <c r="H50" s="113"/>
      <c r="I50" s="66">
        <v>9</v>
      </c>
      <c r="J50" s="113"/>
      <c r="K50" s="115">
        <f>J50/76.5*100</f>
        <v>0</v>
      </c>
      <c r="L50" s="113"/>
      <c r="M50" s="113"/>
      <c r="N50" s="189"/>
      <c r="O50" s="189"/>
      <c r="P50" s="189"/>
      <c r="Q50" s="189"/>
      <c r="R50" s="189"/>
      <c r="S50" s="189"/>
      <c r="T50" s="189"/>
      <c r="U50" s="113"/>
    </row>
    <row r="51" spans="2:21" ht="12.75" x14ac:dyDescent="0.15">
      <c r="B51" s="70" t="s">
        <v>51</v>
      </c>
      <c r="C51" s="72">
        <f t="shared" si="0"/>
        <v>0</v>
      </c>
      <c r="D51" s="116"/>
      <c r="E51" s="113">
        <f>$D$41*0.29</f>
        <v>18.849999999999998</v>
      </c>
      <c r="F51" s="114">
        <v>8</v>
      </c>
      <c r="G51" s="113"/>
      <c r="H51" s="113"/>
      <c r="I51" s="66">
        <v>10</v>
      </c>
      <c r="J51" s="113"/>
      <c r="K51" s="115">
        <f>J51/74.4*100</f>
        <v>0</v>
      </c>
      <c r="L51" s="113"/>
      <c r="M51" s="113"/>
      <c r="N51" s="189"/>
      <c r="O51" s="189"/>
      <c r="P51" s="189"/>
      <c r="Q51" s="189"/>
      <c r="R51" s="189"/>
      <c r="S51" s="189"/>
      <c r="T51" s="189"/>
      <c r="U51" s="113"/>
    </row>
    <row r="52" spans="2:21" ht="24" x14ac:dyDescent="0.15">
      <c r="B52" s="70" t="s">
        <v>52</v>
      </c>
      <c r="C52" s="72">
        <f t="shared" si="0"/>
        <v>0</v>
      </c>
      <c r="D52" s="116"/>
      <c r="E52" s="113">
        <f>$D$41*0.46</f>
        <v>29.900000000000002</v>
      </c>
      <c r="F52" s="114">
        <v>1</v>
      </c>
      <c r="G52" s="113"/>
      <c r="H52" s="113"/>
      <c r="I52" s="66">
        <v>11</v>
      </c>
      <c r="J52" s="113"/>
      <c r="K52" s="115">
        <f>J52/72.3*100</f>
        <v>0</v>
      </c>
      <c r="L52" s="113"/>
      <c r="M52" s="113"/>
      <c r="N52" s="189"/>
      <c r="O52" s="189"/>
      <c r="P52" s="189"/>
      <c r="Q52" s="189"/>
      <c r="R52" s="189"/>
      <c r="S52" s="189"/>
      <c r="T52" s="189"/>
      <c r="U52" s="113"/>
    </row>
    <row r="53" spans="2:21" ht="24" x14ac:dyDescent="0.15">
      <c r="B53" s="70" t="s">
        <v>53</v>
      </c>
      <c r="C53" s="72">
        <f t="shared" si="0"/>
        <v>0</v>
      </c>
      <c r="D53" s="116"/>
      <c r="E53" s="113">
        <f>$D$41*0.35</f>
        <v>22.75</v>
      </c>
      <c r="F53" s="114">
        <v>1</v>
      </c>
      <c r="G53" s="113"/>
      <c r="H53" s="113"/>
      <c r="I53" s="66">
        <v>12</v>
      </c>
      <c r="J53" s="113"/>
      <c r="K53" s="115">
        <f>J53/70.3*100</f>
        <v>0</v>
      </c>
      <c r="L53" s="113"/>
      <c r="M53" s="113"/>
      <c r="N53" s="189"/>
      <c r="O53" s="189"/>
      <c r="P53" s="189"/>
      <c r="Q53" s="189"/>
      <c r="R53" s="189"/>
      <c r="S53" s="189"/>
      <c r="T53" s="189"/>
      <c r="U53" s="113"/>
    </row>
    <row r="54" spans="2:21" ht="19.899999999999999" customHeight="1" x14ac:dyDescent="0.15">
      <c r="B54" s="70" t="s">
        <v>54</v>
      </c>
      <c r="C54" s="72">
        <f t="shared" si="0"/>
        <v>0</v>
      </c>
      <c r="D54" s="116"/>
      <c r="E54" s="113">
        <f>$D$41*0.4</f>
        <v>26</v>
      </c>
      <c r="F54" s="114">
        <v>1</v>
      </c>
      <c r="G54" s="113"/>
      <c r="H54" s="113"/>
      <c r="I54" s="66">
        <v>13</v>
      </c>
      <c r="J54" s="113"/>
      <c r="K54" s="115">
        <f>J54/68.8*100</f>
        <v>0</v>
      </c>
      <c r="L54" s="113"/>
      <c r="M54" s="113"/>
      <c r="N54" s="189"/>
      <c r="O54" s="189"/>
      <c r="P54" s="189"/>
      <c r="Q54" s="189"/>
      <c r="R54" s="189"/>
      <c r="S54" s="189"/>
      <c r="T54" s="189"/>
      <c r="U54" s="113"/>
    </row>
    <row r="55" spans="2:21" ht="12.75" x14ac:dyDescent="0.15">
      <c r="B55" s="70" t="s">
        <v>55</v>
      </c>
      <c r="C55" s="72">
        <f t="shared" si="0"/>
        <v>1</v>
      </c>
      <c r="D55" s="116">
        <v>90</v>
      </c>
      <c r="E55" s="113">
        <f>$D$55*1</f>
        <v>90</v>
      </c>
      <c r="F55" s="114">
        <v>1</v>
      </c>
      <c r="G55" s="113"/>
      <c r="H55" s="113"/>
      <c r="I55" s="66">
        <v>14</v>
      </c>
      <c r="J55" s="113"/>
      <c r="K55" s="115">
        <f>J55/67.5*100</f>
        <v>0</v>
      </c>
      <c r="L55" s="113"/>
      <c r="M55" s="113"/>
      <c r="N55" s="189"/>
      <c r="O55" s="189"/>
      <c r="P55" s="189"/>
      <c r="Q55" s="189"/>
      <c r="R55" s="189"/>
      <c r="S55" s="189"/>
      <c r="T55" s="189"/>
      <c r="U55" s="113"/>
    </row>
    <row r="56" spans="2:21" ht="12.75" x14ac:dyDescent="0.15">
      <c r="B56" s="70" t="s">
        <v>56</v>
      </c>
      <c r="C56" s="72">
        <f t="shared" si="0"/>
        <v>0</v>
      </c>
      <c r="D56" s="116"/>
      <c r="E56" s="113">
        <f>$D$55*0.85</f>
        <v>76.5</v>
      </c>
      <c r="F56" s="114">
        <v>1</v>
      </c>
      <c r="G56" s="113"/>
      <c r="H56" s="113"/>
      <c r="I56" s="66">
        <v>15</v>
      </c>
      <c r="J56" s="113"/>
      <c r="K56" s="115">
        <f>J56/66.2*100</f>
        <v>0</v>
      </c>
      <c r="L56" s="113"/>
      <c r="M56" s="113"/>
      <c r="N56" s="189"/>
      <c r="O56" s="189"/>
      <c r="P56" s="189"/>
      <c r="Q56" s="189"/>
      <c r="R56" s="189"/>
      <c r="S56" s="189"/>
      <c r="T56" s="189"/>
      <c r="U56" s="113"/>
    </row>
    <row r="57" spans="2:21" ht="12.75" x14ac:dyDescent="0.15">
      <c r="B57" s="71" t="s">
        <v>57</v>
      </c>
      <c r="C57" s="74">
        <f t="shared" si="0"/>
        <v>0</v>
      </c>
      <c r="D57" s="117"/>
      <c r="E57" s="118">
        <f>$D$55*1.2</f>
        <v>108</v>
      </c>
      <c r="F57" s="119">
        <v>1</v>
      </c>
      <c r="G57" s="113"/>
      <c r="H57" s="113"/>
      <c r="I57" s="66">
        <v>16</v>
      </c>
      <c r="J57" s="113"/>
      <c r="K57" s="115">
        <f>J57/65*100</f>
        <v>0</v>
      </c>
      <c r="L57" s="113"/>
      <c r="M57" s="113"/>
      <c r="N57" s="113"/>
      <c r="O57" s="113"/>
      <c r="P57" s="113"/>
      <c r="Q57" s="113"/>
      <c r="R57" s="113"/>
      <c r="S57" s="113"/>
      <c r="T57" s="113"/>
      <c r="U57" s="113"/>
    </row>
    <row r="58" spans="2:21" ht="12.75" x14ac:dyDescent="0.15">
      <c r="B58" s="66"/>
      <c r="C58" s="59"/>
      <c r="D58" s="116"/>
      <c r="E58" s="113"/>
      <c r="F58" s="113"/>
      <c r="G58" s="113"/>
      <c r="H58" s="113"/>
      <c r="I58" s="66">
        <v>17</v>
      </c>
      <c r="J58" s="113"/>
      <c r="K58" s="115">
        <f>J58/63.8*100</f>
        <v>0</v>
      </c>
      <c r="L58" s="113"/>
      <c r="M58" s="113"/>
      <c r="N58" s="113"/>
      <c r="O58" s="113"/>
      <c r="P58" s="113"/>
      <c r="Q58" s="113"/>
      <c r="R58" s="113"/>
      <c r="S58" s="113"/>
      <c r="T58" s="113"/>
      <c r="U58" s="113"/>
    </row>
    <row r="59" spans="2:21" ht="12.75" x14ac:dyDescent="0.15">
      <c r="B59" s="66"/>
      <c r="C59" s="59"/>
      <c r="D59" s="116"/>
      <c r="E59" s="113"/>
      <c r="F59" s="113"/>
      <c r="G59" s="113"/>
      <c r="H59" s="113"/>
      <c r="I59" s="66">
        <v>18</v>
      </c>
      <c r="J59" s="113"/>
      <c r="K59" s="115">
        <f>J59/62.7*100</f>
        <v>0</v>
      </c>
      <c r="L59" s="113"/>
      <c r="M59" s="113"/>
      <c r="N59" s="113"/>
      <c r="O59" s="113"/>
      <c r="P59" s="113"/>
      <c r="Q59" s="113"/>
      <c r="R59" s="113"/>
      <c r="S59" s="113"/>
      <c r="T59" s="113"/>
      <c r="U59" s="113"/>
    </row>
    <row r="60" spans="2:21" ht="19.899999999999999" customHeight="1" x14ac:dyDescent="0.15">
      <c r="B60" s="66"/>
      <c r="C60" s="59"/>
      <c r="D60" s="116"/>
      <c r="E60" s="113"/>
      <c r="F60" s="113"/>
      <c r="G60" s="113"/>
      <c r="H60" s="113"/>
      <c r="I60" s="66">
        <v>19</v>
      </c>
      <c r="J60" s="113"/>
      <c r="K60" s="115">
        <f>J60/61.6*100</f>
        <v>0</v>
      </c>
      <c r="L60" s="113"/>
      <c r="M60" s="113"/>
      <c r="N60" s="113"/>
      <c r="O60" s="113"/>
      <c r="P60" s="113"/>
      <c r="Q60" s="113"/>
      <c r="R60" s="113"/>
      <c r="S60" s="113"/>
      <c r="T60" s="113"/>
      <c r="U60" s="113"/>
    </row>
    <row r="61" spans="2:21" ht="19.899999999999999" customHeight="1" thickBot="1" x14ac:dyDescent="0.2">
      <c r="B61" s="66"/>
      <c r="C61" s="59"/>
      <c r="D61" s="113"/>
      <c r="E61" s="113"/>
      <c r="F61" s="113"/>
      <c r="G61" s="120"/>
      <c r="H61" s="120"/>
      <c r="I61" s="67">
        <v>20</v>
      </c>
      <c r="J61" s="120"/>
      <c r="K61" s="121">
        <f>J61/60*100</f>
        <v>0</v>
      </c>
      <c r="L61" s="113"/>
      <c r="M61" s="113"/>
      <c r="N61" s="113"/>
      <c r="O61" s="113"/>
      <c r="P61" s="113"/>
      <c r="Q61" s="113"/>
      <c r="R61" s="113"/>
      <c r="S61" s="113"/>
      <c r="T61" s="113"/>
      <c r="U61" s="113"/>
    </row>
    <row r="62" spans="2:21" ht="13.5" thickBot="1" x14ac:dyDescent="0.2">
      <c r="B62" s="67"/>
      <c r="C62" s="63"/>
      <c r="D62" s="120"/>
      <c r="E62" s="120"/>
      <c r="F62" s="120"/>
    </row>
    <row r="63" spans="2:21" ht="12.75" x14ac:dyDescent="0.15">
      <c r="D63" s="105"/>
    </row>
    <row r="64" spans="2:21" ht="12.75" x14ac:dyDescent="0.15">
      <c r="D64" s="105"/>
    </row>
    <row r="65" spans="4:4" ht="12.75" x14ac:dyDescent="0.15">
      <c r="D65" s="105"/>
    </row>
    <row r="66" spans="4:4" ht="12.75" x14ac:dyDescent="0.15">
      <c r="D66" s="105"/>
    </row>
    <row r="67" spans="4:4" ht="12.75" x14ac:dyDescent="0.15">
      <c r="D67" s="105"/>
    </row>
    <row r="68" spans="4:4" ht="12.75" x14ac:dyDescent="0.15">
      <c r="D68" s="105"/>
    </row>
    <row r="69" spans="4:4" ht="12.75" x14ac:dyDescent="0.15">
      <c r="D69" s="105"/>
    </row>
    <row r="70" spans="4:4" ht="12.75" x14ac:dyDescent="0.15">
      <c r="D70" s="105"/>
    </row>
    <row r="71" spans="4:4" ht="12.75" x14ac:dyDescent="0.15">
      <c r="D71" s="105"/>
    </row>
    <row r="72" spans="4:4" ht="12.75" x14ac:dyDescent="0.15">
      <c r="D72" s="105"/>
    </row>
    <row r="73" spans="4:4" ht="12.75" x14ac:dyDescent="0.15">
      <c r="D73" s="105"/>
    </row>
    <row r="74" spans="4:4" ht="12.75" x14ac:dyDescent="0.15">
      <c r="D74" s="105"/>
    </row>
    <row r="75" spans="4:4" ht="12.75" x14ac:dyDescent="0.15">
      <c r="D75" s="105"/>
    </row>
    <row r="76" spans="4:4" ht="12.75" x14ac:dyDescent="0.15">
      <c r="D76" s="105"/>
    </row>
    <row r="77" spans="4:4" ht="12.75" x14ac:dyDescent="0.15">
      <c r="D77" s="105"/>
    </row>
    <row r="78" spans="4:4" ht="12.75" x14ac:dyDescent="0.15">
      <c r="D78" s="105"/>
    </row>
    <row r="79" spans="4:4" ht="12.75" x14ac:dyDescent="0.15">
      <c r="D79" s="105"/>
    </row>
    <row r="80" spans="4:4" ht="12.75" x14ac:dyDescent="0.15">
      <c r="D80" s="105"/>
    </row>
    <row r="81" spans="4:4" ht="12.75" x14ac:dyDescent="0.15">
      <c r="D81" s="105"/>
    </row>
    <row r="82" spans="4:4" ht="12.75" x14ac:dyDescent="0.15">
      <c r="D82" s="105"/>
    </row>
    <row r="83" spans="4:4" ht="12.75" x14ac:dyDescent="0.15">
      <c r="D83" s="105"/>
    </row>
    <row r="84" spans="4:4" ht="12.75" x14ac:dyDescent="0.15">
      <c r="D84" s="105"/>
    </row>
    <row r="85" spans="4:4" ht="12.75" x14ac:dyDescent="0.15">
      <c r="D85" s="105"/>
    </row>
    <row r="86" spans="4:4" ht="12.75" x14ac:dyDescent="0.15">
      <c r="D86" s="105"/>
    </row>
    <row r="87" spans="4:4" ht="12.75" x14ac:dyDescent="0.15">
      <c r="D87" s="105"/>
    </row>
    <row r="88" spans="4:4" ht="12.75" x14ac:dyDescent="0.15">
      <c r="D88" s="105"/>
    </row>
    <row r="89" spans="4:4" ht="12.75" x14ac:dyDescent="0.15">
      <c r="D89" s="105"/>
    </row>
    <row r="90" spans="4:4" ht="12.75" x14ac:dyDescent="0.15">
      <c r="D90" s="105"/>
    </row>
    <row r="91" spans="4:4" ht="12.75" x14ac:dyDescent="0.15">
      <c r="D91" s="105"/>
    </row>
    <row r="92" spans="4:4" ht="12.75" x14ac:dyDescent="0.15">
      <c r="D92" s="105"/>
    </row>
    <row r="93" spans="4:4" ht="12.75" x14ac:dyDescent="0.15">
      <c r="D93" s="105"/>
    </row>
    <row r="94" spans="4:4" ht="12.75" x14ac:dyDescent="0.15">
      <c r="D94" s="105"/>
    </row>
    <row r="95" spans="4:4" ht="12.75" x14ac:dyDescent="0.15">
      <c r="D95" s="105"/>
    </row>
    <row r="96" spans="4:4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>
      <c r="D933" s="105"/>
    </row>
    <row r="934" spans="4:4" ht="12.75" x14ac:dyDescent="0.15"/>
    <row r="935" spans="4:4" ht="12.75" x14ac:dyDescent="0.15"/>
    <row r="936" spans="4:4" ht="12.75" x14ac:dyDescent="0.15"/>
    <row r="937" spans="4:4" ht="12.75" x14ac:dyDescent="0.15"/>
    <row r="938" spans="4:4" ht="12.75" x14ac:dyDescent="0.15"/>
    <row r="939" spans="4:4" ht="12.75" x14ac:dyDescent="0.15"/>
    <row r="940" spans="4:4" ht="12.75" x14ac:dyDescent="0.15"/>
    <row r="941" spans="4:4" ht="12.75" x14ac:dyDescent="0.15"/>
    <row r="942" spans="4:4" ht="12.75" x14ac:dyDescent="0.15"/>
    <row r="943" spans="4:4" ht="12.75" x14ac:dyDescent="0.15"/>
    <row r="944" spans="4: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  <row r="969" ht="12.75" x14ac:dyDescent="0.15"/>
    <row r="970" ht="12.75" x14ac:dyDescent="0.15"/>
    <row r="971" ht="12.75" x14ac:dyDescent="0.15"/>
    <row r="972" ht="12.75" x14ac:dyDescent="0.15"/>
    <row r="973" ht="12.75" x14ac:dyDescent="0.15"/>
    <row r="974" ht="12.75" x14ac:dyDescent="0.15"/>
    <row r="975" ht="12.75" x14ac:dyDescent="0.15"/>
    <row r="976" ht="12.75" x14ac:dyDescent="0.15"/>
    <row r="977" ht="12.75" x14ac:dyDescent="0.15"/>
  </sheetData>
  <mergeCells count="73"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B28:AH28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8:Z28"/>
    <mergeCell ref="D30:W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AB37:AH37"/>
    <mergeCell ref="N40:R40"/>
    <mergeCell ref="S40:T40"/>
    <mergeCell ref="N42:R42"/>
    <mergeCell ref="S42:T42"/>
    <mergeCell ref="N41:R41"/>
    <mergeCell ref="S41:T41"/>
    <mergeCell ref="A37:Z37"/>
    <mergeCell ref="N43:R43"/>
    <mergeCell ref="S43:T43"/>
    <mergeCell ref="N44:R44"/>
    <mergeCell ref="S44:T44"/>
    <mergeCell ref="N45:R45"/>
    <mergeCell ref="S45:T45"/>
    <mergeCell ref="N46:R46"/>
    <mergeCell ref="S46:T46"/>
    <mergeCell ref="N47:R47"/>
    <mergeCell ref="S47:T47"/>
    <mergeCell ref="N48:R48"/>
    <mergeCell ref="S48:T48"/>
    <mergeCell ref="N49:R49"/>
    <mergeCell ref="S49:T49"/>
    <mergeCell ref="N50:R50"/>
    <mergeCell ref="S50:T50"/>
    <mergeCell ref="N51:R51"/>
    <mergeCell ref="S51:T51"/>
    <mergeCell ref="N55:R55"/>
    <mergeCell ref="S55:T55"/>
    <mergeCell ref="N56:R56"/>
    <mergeCell ref="S56:T56"/>
    <mergeCell ref="N52:R52"/>
    <mergeCell ref="S52:T52"/>
    <mergeCell ref="N53:R53"/>
    <mergeCell ref="S53:T53"/>
    <mergeCell ref="N54:R54"/>
    <mergeCell ref="S54:T54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3BFA-7841-8847-8BD8-82A9866D2931}">
  <sheetPr>
    <outlinePr summaryBelow="0" summaryRight="0"/>
    <pageSetUpPr fitToPage="1"/>
  </sheetPr>
  <dimension ref="A1:AH977"/>
  <sheetViews>
    <sheetView showWhiteSpace="0" view="pageLayout" topLeftCell="A15" zoomScaleNormal="70" workbookViewId="0">
      <selection activeCell="J51" sqref="J51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378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344</v>
      </c>
      <c r="C13" s="4" t="s">
        <v>134</v>
      </c>
      <c r="D13" s="89" t="s">
        <v>134</v>
      </c>
      <c r="E13" s="109" t="s">
        <v>380</v>
      </c>
      <c r="F13" s="89" t="s">
        <v>134</v>
      </c>
      <c r="G13" s="109" t="s">
        <v>380</v>
      </c>
      <c r="H13" s="89" t="s">
        <v>134</v>
      </c>
      <c r="I13" s="109" t="s">
        <v>380</v>
      </c>
      <c r="J13" s="89" t="s">
        <v>134</v>
      </c>
      <c r="K13" s="109" t="s">
        <v>380</v>
      </c>
      <c r="L13" s="89" t="s">
        <v>134</v>
      </c>
      <c r="M13" s="109" t="s">
        <v>380</v>
      </c>
      <c r="N13" s="89"/>
      <c r="O13" s="109" t="s">
        <v>134</v>
      </c>
      <c r="P13" s="89"/>
      <c r="Q13" s="109"/>
      <c r="R13" s="89"/>
      <c r="S13" s="109"/>
      <c r="T13" s="89"/>
      <c r="U13" s="109"/>
      <c r="V13" s="89"/>
      <c r="W13" s="109"/>
      <c r="X13" s="29" t="s">
        <v>291</v>
      </c>
      <c r="Y13" s="3" t="s">
        <v>41</v>
      </c>
      <c r="Z13" s="3"/>
      <c r="AB13" s="24" t="s">
        <v>22</v>
      </c>
      <c r="AC13" s="23"/>
      <c r="AD13" s="25"/>
      <c r="AE13" s="36"/>
      <c r="AF13" s="48"/>
      <c r="AG13" s="36"/>
      <c r="AH13" s="53"/>
    </row>
    <row r="14" spans="1:34" ht="20.25" customHeight="1" thickBot="1" x14ac:dyDescent="0.2">
      <c r="A14" s="3" t="s">
        <v>29</v>
      </c>
      <c r="B14" s="28" t="s">
        <v>379</v>
      </c>
      <c r="C14" s="4" t="s">
        <v>134</v>
      </c>
      <c r="D14" s="89" t="s">
        <v>35</v>
      </c>
      <c r="E14" s="109" t="s">
        <v>381</v>
      </c>
      <c r="F14" s="89" t="s">
        <v>35</v>
      </c>
      <c r="G14" s="109" t="s">
        <v>93</v>
      </c>
      <c r="H14" s="89" t="s">
        <v>35</v>
      </c>
      <c r="I14" s="109" t="s">
        <v>381</v>
      </c>
      <c r="J14" s="89" t="s">
        <v>35</v>
      </c>
      <c r="K14" s="109" t="s">
        <v>93</v>
      </c>
      <c r="L14" s="89" t="s">
        <v>35</v>
      </c>
      <c r="M14" s="109" t="s">
        <v>93</v>
      </c>
      <c r="N14" s="89"/>
      <c r="O14" s="109"/>
      <c r="P14" s="89"/>
      <c r="Q14" s="109"/>
      <c r="R14" s="89"/>
      <c r="S14" s="109"/>
      <c r="T14" s="89"/>
      <c r="U14" s="109"/>
      <c r="V14" s="89"/>
      <c r="W14" s="109"/>
      <c r="X14" s="29"/>
      <c r="Y14" s="3"/>
      <c r="Z14" s="3"/>
      <c r="AB14" s="24"/>
      <c r="AC14" s="23"/>
      <c r="AD14" s="23"/>
      <c r="AE14" s="36"/>
      <c r="AF14" s="48"/>
      <c r="AG14" s="36"/>
      <c r="AH14" s="53"/>
    </row>
    <row r="15" spans="1:34" ht="23.25" customHeight="1" thickBot="1" x14ac:dyDescent="0.2">
      <c r="A15" s="3" t="s">
        <v>30</v>
      </c>
      <c r="B15" s="28" t="s">
        <v>382</v>
      </c>
      <c r="C15" s="4" t="s">
        <v>35</v>
      </c>
      <c r="D15" s="89" t="s">
        <v>79</v>
      </c>
      <c r="E15" s="109" t="s">
        <v>118</v>
      </c>
      <c r="F15" s="89" t="s">
        <v>79</v>
      </c>
      <c r="G15" s="109" t="s">
        <v>122</v>
      </c>
      <c r="H15" s="89"/>
      <c r="I15" s="109"/>
      <c r="J15" s="89"/>
      <c r="K15" s="109"/>
      <c r="L15" s="89"/>
      <c r="M15" s="109"/>
      <c r="N15" s="89"/>
      <c r="O15" s="109"/>
      <c r="P15" s="89"/>
      <c r="Q15" s="109"/>
      <c r="R15" s="89"/>
      <c r="S15" s="109"/>
      <c r="T15" s="89"/>
      <c r="U15" s="109"/>
      <c r="V15" s="89"/>
      <c r="W15" s="109"/>
      <c r="X15" s="29"/>
      <c r="Y15" s="3"/>
      <c r="Z15" s="3"/>
      <c r="AB15" s="24" t="s">
        <v>24</v>
      </c>
      <c r="AC15" s="23"/>
      <c r="AD15" s="23"/>
      <c r="AE15" s="36"/>
      <c r="AF15" s="48"/>
      <c r="AG15" s="36"/>
      <c r="AH15" s="53"/>
    </row>
    <row r="16" spans="1:34" ht="24.75" thickBot="1" x14ac:dyDescent="0.2">
      <c r="A16" s="3" t="s">
        <v>31</v>
      </c>
      <c r="B16" s="28" t="s">
        <v>383</v>
      </c>
      <c r="C16" s="4" t="s">
        <v>34</v>
      </c>
      <c r="D16" s="89" t="s">
        <v>81</v>
      </c>
      <c r="E16" s="109" t="s">
        <v>115</v>
      </c>
      <c r="F16" s="89" t="s">
        <v>384</v>
      </c>
      <c r="G16" s="109" t="s">
        <v>113</v>
      </c>
      <c r="H16" s="89"/>
      <c r="I16" s="109"/>
      <c r="J16" s="89"/>
      <c r="K16" s="109"/>
      <c r="L16" s="89"/>
      <c r="M16" s="109"/>
      <c r="N16" s="89"/>
      <c r="O16" s="109"/>
      <c r="P16" s="89"/>
      <c r="Q16" s="109"/>
      <c r="R16" s="89"/>
      <c r="S16" s="109"/>
      <c r="T16" s="89"/>
      <c r="U16" s="109"/>
      <c r="V16" s="89"/>
      <c r="W16" s="109"/>
      <c r="X16" s="29"/>
      <c r="Y16" s="3" t="s">
        <v>145</v>
      </c>
      <c r="Z16" s="3"/>
      <c r="AB16" s="7"/>
      <c r="AC16" s="8"/>
      <c r="AD16" s="8"/>
      <c r="AE16" s="37"/>
      <c r="AF16" s="49"/>
      <c r="AG16" s="37"/>
      <c r="AH16" s="54"/>
    </row>
    <row r="17" spans="1:34" ht="13.5" thickBot="1" x14ac:dyDescent="0.2">
      <c r="A17" s="3"/>
      <c r="B17" s="28"/>
      <c r="C17" s="4"/>
      <c r="D17" s="89"/>
      <c r="E17" s="109"/>
      <c r="F17" s="89"/>
      <c r="G17" s="109"/>
      <c r="H17" s="89"/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7" t="s">
        <v>10</v>
      </c>
      <c r="AC17" s="8"/>
      <c r="AD17" s="8"/>
      <c r="AE17" s="37"/>
      <c r="AF17" s="49"/>
      <c r="AG17" s="37"/>
      <c r="AH17" s="54"/>
    </row>
    <row r="18" spans="1:34" ht="18.75" customHeight="1" x14ac:dyDescent="0.1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B19" s="150"/>
      <c r="AC19" s="151"/>
      <c r="AD19" s="151"/>
      <c r="AE19" s="151"/>
      <c r="AF19" s="151"/>
      <c r="AG19" s="151"/>
      <c r="AH19" s="152"/>
    </row>
    <row r="20" spans="1:34" ht="18.600000000000001" customHeight="1" x14ac:dyDescent="0.15">
      <c r="A20" s="58" t="s">
        <v>393</v>
      </c>
      <c r="B20" s="32" t="s">
        <v>0</v>
      </c>
      <c r="C20" s="31" t="s">
        <v>1</v>
      </c>
      <c r="D20" s="191" t="s">
        <v>26</v>
      </c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3"/>
      <c r="X20" s="31" t="s">
        <v>2</v>
      </c>
      <c r="Y20" s="26" t="s">
        <v>3</v>
      </c>
      <c r="Z20" s="26" t="s">
        <v>25</v>
      </c>
      <c r="AB20" s="20" t="s">
        <v>9</v>
      </c>
      <c r="AC20" s="21"/>
      <c r="AD20" s="21"/>
      <c r="AE20" s="35"/>
      <c r="AF20" s="47"/>
      <c r="AG20" s="35"/>
      <c r="AH20" s="52"/>
    </row>
    <row r="21" spans="1:34" ht="13.5" thickBot="1" x14ac:dyDescent="0.2">
      <c r="D21" s="190" t="s">
        <v>4</v>
      </c>
      <c r="E21" s="190"/>
      <c r="F21" s="190" t="s">
        <v>5</v>
      </c>
      <c r="G21" s="190"/>
      <c r="H21" s="190" t="s">
        <v>6</v>
      </c>
      <c r="I21" s="190"/>
      <c r="J21" s="190" t="s">
        <v>7</v>
      </c>
      <c r="K21" s="190"/>
      <c r="L21" s="190" t="s">
        <v>8</v>
      </c>
      <c r="M21" s="190"/>
      <c r="N21" s="190" t="s">
        <v>68</v>
      </c>
      <c r="O21" s="190"/>
      <c r="P21" s="190" t="s">
        <v>69</v>
      </c>
      <c r="Q21" s="190"/>
      <c r="R21" s="190" t="s">
        <v>70</v>
      </c>
      <c r="S21" s="190"/>
      <c r="T21" s="190" t="s">
        <v>71</v>
      </c>
      <c r="U21" s="190"/>
      <c r="V21" s="190" t="s">
        <v>72</v>
      </c>
      <c r="W21" s="190"/>
      <c r="X21" s="1"/>
      <c r="Y21" s="1"/>
      <c r="Z21" s="1"/>
      <c r="AB21" s="22" t="s">
        <v>21</v>
      </c>
      <c r="AC21" s="23"/>
      <c r="AD21" s="23"/>
      <c r="AE21" s="36"/>
      <c r="AF21" s="48"/>
      <c r="AG21" s="36"/>
      <c r="AH21" s="53"/>
    </row>
    <row r="22" spans="1:34" ht="24.75" thickBot="1" x14ac:dyDescent="0.2">
      <c r="A22" s="3" t="s">
        <v>27</v>
      </c>
      <c r="B22" s="28" t="s">
        <v>344</v>
      </c>
      <c r="C22" s="4" t="s">
        <v>34</v>
      </c>
      <c r="D22" s="89" t="s">
        <v>81</v>
      </c>
      <c r="E22" s="109" t="s">
        <v>179</v>
      </c>
      <c r="F22" s="89" t="s">
        <v>112</v>
      </c>
      <c r="G22" s="109" t="s">
        <v>145</v>
      </c>
      <c r="H22" s="89" t="s">
        <v>83</v>
      </c>
      <c r="I22" s="109" t="s">
        <v>180</v>
      </c>
      <c r="J22" s="89"/>
      <c r="K22" s="109"/>
      <c r="L22" s="89"/>
      <c r="M22" s="109"/>
      <c r="N22" s="89"/>
      <c r="O22" s="109"/>
      <c r="P22" s="89"/>
      <c r="Q22" s="109"/>
      <c r="R22" s="89"/>
      <c r="S22" s="109"/>
      <c r="T22" s="89"/>
      <c r="U22" s="109"/>
      <c r="V22" s="89"/>
      <c r="W22" s="109"/>
      <c r="X22" s="29" t="s">
        <v>291</v>
      </c>
      <c r="Y22" s="3" t="s">
        <v>41</v>
      </c>
      <c r="Z22" s="3"/>
      <c r="AB22" s="24" t="s">
        <v>22</v>
      </c>
      <c r="AC22" s="23"/>
      <c r="AD22" s="25"/>
      <c r="AE22" s="36"/>
      <c r="AF22" s="48"/>
      <c r="AG22" s="36"/>
      <c r="AH22" s="53"/>
    </row>
    <row r="23" spans="1:34" ht="20.25" customHeight="1" thickBot="1" x14ac:dyDescent="0.2">
      <c r="A23" s="3" t="s">
        <v>29</v>
      </c>
      <c r="B23" s="28" t="s">
        <v>394</v>
      </c>
      <c r="C23" s="4" t="s">
        <v>34</v>
      </c>
      <c r="D23" s="89" t="s">
        <v>83</v>
      </c>
      <c r="E23" s="109" t="s">
        <v>395</v>
      </c>
      <c r="F23" s="89" t="s">
        <v>106</v>
      </c>
      <c r="G23" s="109" t="s">
        <v>396</v>
      </c>
      <c r="H23" s="89" t="s">
        <v>83</v>
      </c>
      <c r="I23" s="109" t="s">
        <v>397</v>
      </c>
      <c r="J23" s="89"/>
      <c r="K23" s="109"/>
      <c r="L23" s="89"/>
      <c r="M23" s="109"/>
      <c r="N23" s="89"/>
      <c r="O23" s="109"/>
      <c r="P23" s="89"/>
      <c r="Q23" s="109"/>
      <c r="R23" s="89"/>
      <c r="S23" s="109"/>
      <c r="T23" s="89"/>
      <c r="U23" s="109"/>
      <c r="V23" s="89"/>
      <c r="W23" s="109"/>
      <c r="X23" s="29" t="s">
        <v>365</v>
      </c>
      <c r="Y23" s="3" t="s">
        <v>41</v>
      </c>
      <c r="Z23" s="3"/>
      <c r="AB23" s="24" t="s">
        <v>23</v>
      </c>
      <c r="AC23" s="23"/>
      <c r="AD23" s="23"/>
      <c r="AE23" s="36"/>
      <c r="AF23" s="48"/>
      <c r="AG23" s="36"/>
      <c r="AH23" s="53"/>
    </row>
    <row r="24" spans="1:34" ht="24.75" thickBot="1" x14ac:dyDescent="0.2">
      <c r="A24" s="3" t="s">
        <v>30</v>
      </c>
      <c r="B24" s="28" t="s">
        <v>398</v>
      </c>
      <c r="C24" s="4" t="s">
        <v>34</v>
      </c>
      <c r="D24" s="89" t="s">
        <v>81</v>
      </c>
      <c r="E24" s="109" t="s">
        <v>83</v>
      </c>
      <c r="F24" s="89" t="s">
        <v>83</v>
      </c>
      <c r="G24" s="109" t="s">
        <v>83</v>
      </c>
      <c r="H24" s="89"/>
      <c r="I24" s="109"/>
      <c r="J24" s="89"/>
      <c r="K24" s="109"/>
      <c r="L24" s="89"/>
      <c r="M24" s="109"/>
      <c r="N24" s="89"/>
      <c r="O24" s="109"/>
      <c r="P24" s="89"/>
      <c r="Q24" s="109"/>
      <c r="R24" s="89"/>
      <c r="S24" s="109"/>
      <c r="T24" s="89"/>
      <c r="U24" s="109"/>
      <c r="V24" s="89"/>
      <c r="W24" s="109"/>
      <c r="X24" s="29"/>
      <c r="Y24" s="3"/>
      <c r="Z24" s="3"/>
      <c r="AB24" s="24" t="s">
        <v>24</v>
      </c>
      <c r="AC24" s="23"/>
      <c r="AD24" s="23"/>
      <c r="AE24" s="36"/>
      <c r="AF24" s="48"/>
      <c r="AG24" s="36"/>
      <c r="AH24" s="53"/>
    </row>
    <row r="25" spans="1:34" ht="36" thickBot="1" x14ac:dyDescent="0.2">
      <c r="A25" s="3" t="s">
        <v>31</v>
      </c>
      <c r="B25" s="28" t="s">
        <v>399</v>
      </c>
      <c r="C25" s="4" t="s">
        <v>34</v>
      </c>
      <c r="D25" s="89" t="s">
        <v>79</v>
      </c>
      <c r="E25" s="109" t="s">
        <v>118</v>
      </c>
      <c r="F25" s="89" t="s">
        <v>79</v>
      </c>
      <c r="G25" s="109" t="s">
        <v>118</v>
      </c>
      <c r="H25" s="89"/>
      <c r="I25" s="109"/>
      <c r="J25" s="89"/>
      <c r="K25" s="109"/>
      <c r="L25" s="89"/>
      <c r="M25" s="109"/>
      <c r="N25" s="89"/>
      <c r="O25" s="109"/>
      <c r="P25" s="89"/>
      <c r="Q25" s="109"/>
      <c r="R25" s="89"/>
      <c r="S25" s="109"/>
      <c r="T25" s="89"/>
      <c r="U25" s="109"/>
      <c r="V25" s="89"/>
      <c r="W25" s="109"/>
      <c r="X25" s="29"/>
      <c r="Y25" s="3"/>
      <c r="Z25" s="3"/>
      <c r="AB25" s="7"/>
      <c r="AC25" s="8"/>
      <c r="AD25" s="8"/>
      <c r="AE25" s="37"/>
      <c r="AF25" s="49"/>
      <c r="AG25" s="37"/>
      <c r="AH25" s="54"/>
    </row>
    <row r="26" spans="1:34" ht="13.5" thickBot="1" x14ac:dyDescent="0.2">
      <c r="A26" s="3"/>
      <c r="B26" s="28"/>
      <c r="C26" s="4"/>
      <c r="D26" s="89"/>
      <c r="E26" s="109"/>
      <c r="F26" s="89"/>
      <c r="G26" s="109"/>
      <c r="H26" s="89"/>
      <c r="I26" s="109"/>
      <c r="J26" s="89"/>
      <c r="K26" s="109"/>
      <c r="L26" s="89"/>
      <c r="M26" s="109"/>
      <c r="N26" s="89"/>
      <c r="O26" s="109"/>
      <c r="P26" s="89"/>
      <c r="Q26" s="109"/>
      <c r="R26" s="89"/>
      <c r="S26" s="109"/>
      <c r="T26" s="89"/>
      <c r="U26" s="109"/>
      <c r="V26" s="89"/>
      <c r="W26" s="109"/>
      <c r="X26" s="29"/>
      <c r="Y26" s="3"/>
      <c r="Z26" s="3"/>
      <c r="AB26" s="7"/>
      <c r="AC26" s="8"/>
      <c r="AD26" s="8"/>
      <c r="AE26" s="37"/>
      <c r="AF26" s="49"/>
      <c r="AG26" s="37"/>
      <c r="AH26" s="54"/>
    </row>
    <row r="27" spans="1:34" ht="13.5" thickBot="1" x14ac:dyDescent="0.2">
      <c r="A27" s="3"/>
      <c r="B27" s="28"/>
      <c r="C27" s="4"/>
      <c r="D27" s="89"/>
      <c r="E27" s="109"/>
      <c r="F27" s="89"/>
      <c r="G27" s="109"/>
      <c r="H27" s="89"/>
      <c r="I27" s="109"/>
      <c r="J27" s="89"/>
      <c r="K27" s="109"/>
      <c r="L27" s="89"/>
      <c r="M27" s="109"/>
      <c r="N27" s="89"/>
      <c r="O27" s="109"/>
      <c r="P27" s="89"/>
      <c r="Q27" s="109"/>
      <c r="R27" s="89"/>
      <c r="S27" s="109"/>
      <c r="T27" s="89"/>
      <c r="U27" s="109"/>
      <c r="V27" s="89"/>
      <c r="W27" s="109"/>
      <c r="X27" s="29"/>
      <c r="Y27" s="3"/>
      <c r="Z27" s="3"/>
      <c r="AB27" s="7" t="s">
        <v>10</v>
      </c>
      <c r="AC27" s="8"/>
      <c r="AD27" s="8"/>
      <c r="AE27" s="37"/>
      <c r="AF27" s="49"/>
      <c r="AG27" s="37"/>
      <c r="AH27" s="54"/>
    </row>
    <row r="28" spans="1:34" ht="18.75" customHeight="1" x14ac:dyDescent="0.15">
      <c r="A28" s="182"/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B28" s="183" t="s">
        <v>11</v>
      </c>
      <c r="AC28" s="184"/>
      <c r="AD28" s="184"/>
      <c r="AE28" s="184"/>
      <c r="AF28" s="184"/>
      <c r="AG28" s="184"/>
      <c r="AH28" s="185"/>
    </row>
    <row r="29" spans="1:34" ht="18.75" customHeight="1" x14ac:dyDescent="0.15">
      <c r="D29" s="105"/>
      <c r="AB29" s="9"/>
      <c r="AC29" s="10"/>
      <c r="AD29" s="11"/>
      <c r="AE29" s="37"/>
      <c r="AF29" s="49"/>
      <c r="AG29" s="37"/>
      <c r="AH29" s="54"/>
    </row>
    <row r="30" spans="1:34" ht="18.600000000000001" customHeight="1" x14ac:dyDescent="0.15">
      <c r="A30" s="58"/>
      <c r="B30" s="32" t="s">
        <v>0</v>
      </c>
      <c r="C30" s="31" t="s">
        <v>1</v>
      </c>
      <c r="D30" s="191" t="s">
        <v>26</v>
      </c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3"/>
      <c r="X30" s="31" t="s">
        <v>2</v>
      </c>
      <c r="Y30" s="26" t="s">
        <v>3</v>
      </c>
      <c r="Z30" s="26" t="s">
        <v>25</v>
      </c>
      <c r="AB30" s="20" t="s">
        <v>9</v>
      </c>
      <c r="AC30" s="21"/>
      <c r="AD30" s="21"/>
      <c r="AE30" s="35"/>
      <c r="AF30" s="47"/>
      <c r="AG30" s="35"/>
      <c r="AH30" s="52"/>
    </row>
    <row r="31" spans="1:34" ht="13.5" thickBot="1" x14ac:dyDescent="0.2">
      <c r="D31" s="190" t="s">
        <v>4</v>
      </c>
      <c r="E31" s="190"/>
      <c r="F31" s="190" t="s">
        <v>5</v>
      </c>
      <c r="G31" s="190"/>
      <c r="H31" s="190" t="s">
        <v>6</v>
      </c>
      <c r="I31" s="190"/>
      <c r="J31" s="190" t="s">
        <v>7</v>
      </c>
      <c r="K31" s="190"/>
      <c r="L31" s="190" t="s">
        <v>8</v>
      </c>
      <c r="M31" s="190"/>
      <c r="N31" s="190" t="s">
        <v>68</v>
      </c>
      <c r="O31" s="190"/>
      <c r="P31" s="190" t="s">
        <v>69</v>
      </c>
      <c r="Q31" s="190"/>
      <c r="R31" s="190" t="s">
        <v>70</v>
      </c>
      <c r="S31" s="190"/>
      <c r="T31" s="190" t="s">
        <v>71</v>
      </c>
      <c r="U31" s="190"/>
      <c r="V31" s="190" t="s">
        <v>72</v>
      </c>
      <c r="W31" s="190"/>
      <c r="X31" s="1"/>
      <c r="Y31" s="1"/>
      <c r="Z31" s="1"/>
      <c r="AB31" s="22" t="s">
        <v>21</v>
      </c>
      <c r="AC31" s="23"/>
      <c r="AD31" s="23"/>
      <c r="AE31" s="36"/>
      <c r="AF31" s="48"/>
      <c r="AG31" s="36"/>
      <c r="AH31" s="53"/>
    </row>
    <row r="32" spans="1:34" ht="24.75" thickBot="1" x14ac:dyDescent="0.2">
      <c r="A32" s="3" t="s">
        <v>27</v>
      </c>
      <c r="B32" s="28" t="s">
        <v>400</v>
      </c>
      <c r="C32" s="4" t="s">
        <v>147</v>
      </c>
      <c r="D32" s="89" t="s">
        <v>81</v>
      </c>
      <c r="E32" s="109" t="s">
        <v>145</v>
      </c>
      <c r="F32" s="89" t="s">
        <v>112</v>
      </c>
      <c r="G32" s="109" t="s">
        <v>153</v>
      </c>
      <c r="H32" s="89" t="s">
        <v>112</v>
      </c>
      <c r="I32" s="109" t="s">
        <v>42</v>
      </c>
      <c r="J32" s="89" t="s">
        <v>112</v>
      </c>
      <c r="K32" s="109" t="s">
        <v>380</v>
      </c>
      <c r="L32" s="89"/>
      <c r="M32" s="109"/>
      <c r="N32" s="89"/>
      <c r="O32" s="109"/>
      <c r="P32" s="89"/>
      <c r="Q32" s="109"/>
      <c r="R32" s="89"/>
      <c r="S32" s="109"/>
      <c r="T32" s="89"/>
      <c r="U32" s="109"/>
      <c r="V32" s="89"/>
      <c r="W32" s="109"/>
      <c r="X32" s="29"/>
      <c r="Y32" s="3"/>
      <c r="Z32" s="3"/>
      <c r="AB32" s="24"/>
      <c r="AC32" s="23"/>
      <c r="AD32" s="25"/>
      <c r="AE32" s="36"/>
      <c r="AF32" s="48"/>
      <c r="AG32" s="36"/>
      <c r="AH32" s="53"/>
    </row>
    <row r="33" spans="1:34" ht="20.25" customHeight="1" thickBot="1" x14ac:dyDescent="0.2">
      <c r="A33" s="3" t="s">
        <v>29</v>
      </c>
      <c r="B33" s="28" t="s">
        <v>401</v>
      </c>
      <c r="C33" s="4" t="s">
        <v>147</v>
      </c>
      <c r="D33" s="89" t="s">
        <v>81</v>
      </c>
      <c r="E33" s="109" t="s">
        <v>402</v>
      </c>
      <c r="F33" s="89" t="s">
        <v>112</v>
      </c>
      <c r="G33" s="109" t="s">
        <v>403</v>
      </c>
      <c r="H33" s="89"/>
      <c r="I33" s="109" t="s">
        <v>404</v>
      </c>
      <c r="J33" s="89"/>
      <c r="K33" s="109" t="s">
        <v>405</v>
      </c>
      <c r="L33" s="89"/>
      <c r="M33" s="109"/>
      <c r="N33" s="89"/>
      <c r="O33" s="109"/>
      <c r="P33" s="89"/>
      <c r="Q33" s="109"/>
      <c r="R33" s="89"/>
      <c r="S33" s="109"/>
      <c r="T33" s="89"/>
      <c r="U33" s="109"/>
      <c r="V33" s="89"/>
      <c r="W33" s="109"/>
      <c r="X33" s="29"/>
      <c r="Y33" s="3"/>
      <c r="Z33" s="3"/>
      <c r="AB33" s="24"/>
      <c r="AC33" s="23"/>
      <c r="AD33" s="23"/>
      <c r="AE33" s="36"/>
      <c r="AF33" s="48"/>
      <c r="AG33" s="36"/>
      <c r="AH33" s="53"/>
    </row>
    <row r="34" spans="1:34" ht="13.5" thickBot="1" x14ac:dyDescent="0.2">
      <c r="A34" s="3" t="s">
        <v>30</v>
      </c>
      <c r="B34" s="28" t="s">
        <v>406</v>
      </c>
      <c r="C34" s="4" t="s">
        <v>35</v>
      </c>
      <c r="D34" s="89" t="s">
        <v>81</v>
      </c>
      <c r="E34" s="109" t="s">
        <v>185</v>
      </c>
      <c r="F34" s="89"/>
      <c r="G34" s="109"/>
      <c r="H34" s="89"/>
      <c r="I34" s="109"/>
      <c r="J34" s="89"/>
      <c r="K34" s="109"/>
      <c r="L34" s="89"/>
      <c r="M34" s="109"/>
      <c r="N34" s="89"/>
      <c r="O34" s="109"/>
      <c r="P34" s="89"/>
      <c r="Q34" s="109"/>
      <c r="R34" s="89"/>
      <c r="S34" s="109"/>
      <c r="T34" s="89"/>
      <c r="U34" s="109"/>
      <c r="V34" s="89"/>
      <c r="W34" s="109"/>
      <c r="X34" s="29"/>
      <c r="Y34" s="3"/>
      <c r="Z34" s="3"/>
      <c r="AB34" s="24"/>
      <c r="AC34" s="23"/>
      <c r="AD34" s="23"/>
      <c r="AE34" s="36"/>
      <c r="AF34" s="48"/>
      <c r="AG34" s="36"/>
      <c r="AH34" s="53"/>
    </row>
    <row r="35" spans="1:34" ht="24.75" thickBot="1" x14ac:dyDescent="0.2">
      <c r="A35" s="3" t="s">
        <v>31</v>
      </c>
      <c r="B35" s="28" t="s">
        <v>407</v>
      </c>
      <c r="C35" s="4" t="s">
        <v>35</v>
      </c>
      <c r="D35" s="89" t="s">
        <v>102</v>
      </c>
      <c r="E35" s="109" t="s">
        <v>150</v>
      </c>
      <c r="F35" s="89"/>
      <c r="G35" s="109"/>
      <c r="H35" s="89"/>
      <c r="I35" s="109"/>
      <c r="J35" s="89"/>
      <c r="K35" s="109"/>
      <c r="L35" s="89"/>
      <c r="M35" s="109"/>
      <c r="N35" s="89"/>
      <c r="O35" s="109"/>
      <c r="P35" s="89"/>
      <c r="Q35" s="109"/>
      <c r="R35" s="89"/>
      <c r="S35" s="109"/>
      <c r="T35" s="89"/>
      <c r="U35" s="109"/>
      <c r="V35" s="89"/>
      <c r="W35" s="109"/>
      <c r="X35" s="29"/>
      <c r="Y35" s="3"/>
      <c r="Z35" s="3"/>
      <c r="AB35" s="7"/>
      <c r="AC35" s="8"/>
      <c r="AD35" s="8"/>
      <c r="AE35" s="37"/>
      <c r="AF35" s="49"/>
      <c r="AG35" s="37"/>
      <c r="AH35" s="54"/>
    </row>
    <row r="36" spans="1:34" ht="13.5" thickBot="1" x14ac:dyDescent="0.2">
      <c r="A36" s="3"/>
      <c r="B36" s="28"/>
      <c r="C36" s="4"/>
      <c r="D36" s="89"/>
      <c r="E36" s="109"/>
      <c r="F36" s="89"/>
      <c r="G36" s="109"/>
      <c r="H36" s="89"/>
      <c r="I36" s="109"/>
      <c r="J36" s="89"/>
      <c r="K36" s="109"/>
      <c r="L36" s="89"/>
      <c r="M36" s="109"/>
      <c r="N36" s="89"/>
      <c r="O36" s="109"/>
      <c r="P36" s="89"/>
      <c r="Q36" s="109"/>
      <c r="R36" s="89"/>
      <c r="S36" s="109"/>
      <c r="T36" s="89"/>
      <c r="U36" s="109"/>
      <c r="V36" s="89"/>
      <c r="W36" s="109"/>
      <c r="X36" s="29"/>
      <c r="Y36" s="3"/>
      <c r="Z36" s="3"/>
      <c r="AB36" s="7"/>
      <c r="AC36" s="8"/>
      <c r="AD36" s="8"/>
      <c r="AE36" s="37"/>
      <c r="AF36" s="49"/>
      <c r="AG36" s="37"/>
      <c r="AH36" s="54"/>
    </row>
    <row r="37" spans="1:34" ht="18.75" customHeight="1" x14ac:dyDescent="0.15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B37" s="183" t="s">
        <v>11</v>
      </c>
      <c r="AC37" s="184"/>
      <c r="AD37" s="184"/>
      <c r="AE37" s="184"/>
      <c r="AF37" s="184"/>
      <c r="AG37" s="184"/>
      <c r="AH37" s="185"/>
    </row>
    <row r="38" spans="1:34" ht="19.899999999999999" customHeight="1" x14ac:dyDescent="0.15">
      <c r="D38" s="105"/>
      <c r="AB38" s="13" t="s">
        <v>19</v>
      </c>
      <c r="AC38" s="14"/>
      <c r="AD38" s="15"/>
      <c r="AE38" s="38"/>
      <c r="AF38" s="50"/>
      <c r="AG38" s="41"/>
      <c r="AH38" s="54"/>
    </row>
    <row r="39" spans="1:34" ht="19.899999999999999" customHeight="1" thickBot="1" x14ac:dyDescent="0.2">
      <c r="D39" s="105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110"/>
      <c r="AB39" s="13"/>
      <c r="AC39" s="14"/>
      <c r="AD39" s="15"/>
      <c r="AE39" s="38"/>
      <c r="AF39" s="50"/>
      <c r="AG39" s="41"/>
      <c r="AH39" s="54"/>
    </row>
    <row r="40" spans="1:34" ht="24.75" thickBot="1" x14ac:dyDescent="0.2">
      <c r="B40" s="79" t="s">
        <v>0</v>
      </c>
      <c r="C40" s="80" t="s">
        <v>66</v>
      </c>
      <c r="D40" s="81" t="s">
        <v>44</v>
      </c>
      <c r="E40" s="82" t="s">
        <v>45</v>
      </c>
      <c r="F40" s="82" t="s">
        <v>46</v>
      </c>
      <c r="G40" s="82"/>
      <c r="H40" s="82"/>
      <c r="I40" s="82" t="s">
        <v>65</v>
      </c>
      <c r="J40" s="83"/>
      <c r="K40" s="84"/>
      <c r="L40" s="148"/>
      <c r="M40" s="148"/>
      <c r="N40" s="189" t="s">
        <v>75</v>
      </c>
      <c r="O40" s="189"/>
      <c r="P40" s="189"/>
      <c r="Q40" s="189"/>
      <c r="R40" s="189"/>
      <c r="S40" s="189" t="s">
        <v>74</v>
      </c>
      <c r="T40" s="189"/>
      <c r="U40" s="148"/>
      <c r="V40" s="111"/>
      <c r="W40" s="110"/>
      <c r="AB40" s="17" t="s">
        <v>20</v>
      </c>
      <c r="AC40" s="18"/>
      <c r="AD40" s="19"/>
      <c r="AE40" s="39"/>
      <c r="AF40" s="51"/>
      <c r="AG40" s="42"/>
      <c r="AH40" s="55"/>
    </row>
    <row r="41" spans="1:34" ht="26.25" x14ac:dyDescent="0.15">
      <c r="B41" s="70" t="s">
        <v>58</v>
      </c>
      <c r="C41" s="72">
        <f>D41/E41</f>
        <v>1</v>
      </c>
      <c r="D41" s="112">
        <v>67</v>
      </c>
      <c r="E41" s="113">
        <f>$D$41*1</f>
        <v>67</v>
      </c>
      <c r="F41" s="114">
        <v>1</v>
      </c>
      <c r="G41" s="113"/>
      <c r="H41" s="113"/>
      <c r="I41" s="78" t="s">
        <v>63</v>
      </c>
      <c r="J41" s="69" t="s">
        <v>67</v>
      </c>
      <c r="K41" s="60" t="s">
        <v>64</v>
      </c>
      <c r="L41" s="69"/>
      <c r="M41" s="69"/>
      <c r="N41" s="189" t="s">
        <v>90</v>
      </c>
      <c r="O41" s="189"/>
      <c r="P41" s="189"/>
      <c r="Q41" s="189"/>
      <c r="R41" s="189"/>
      <c r="S41" s="189" t="s">
        <v>91</v>
      </c>
      <c r="T41" s="189"/>
      <c r="U41" s="69"/>
      <c r="V41" s="111"/>
      <c r="W41" s="110"/>
      <c r="AC41"/>
      <c r="AD41"/>
      <c r="AE41"/>
      <c r="AF41"/>
      <c r="AG41"/>
      <c r="AH41"/>
    </row>
    <row r="42" spans="1:34" ht="19.899999999999999" customHeight="1" x14ac:dyDescent="0.15">
      <c r="B42" s="70" t="s">
        <v>59</v>
      </c>
      <c r="C42" s="72">
        <f t="shared" ref="C42:C57" si="0">D42/E42</f>
        <v>0.67164179104477606</v>
      </c>
      <c r="D42" s="112">
        <v>4.5</v>
      </c>
      <c r="E42" s="113">
        <f>$D$41*0.1</f>
        <v>6.7</v>
      </c>
      <c r="F42" s="114">
        <v>8</v>
      </c>
      <c r="G42" s="113"/>
      <c r="H42" s="113"/>
      <c r="I42" s="66">
        <v>1</v>
      </c>
      <c r="J42" s="113"/>
      <c r="K42" s="115">
        <f>J42/100*100</f>
        <v>0</v>
      </c>
      <c r="L42" s="113"/>
      <c r="M42" s="113"/>
      <c r="N42" s="189" t="s">
        <v>174</v>
      </c>
      <c r="O42" s="189"/>
      <c r="P42" s="189"/>
      <c r="Q42" s="189"/>
      <c r="R42" s="189"/>
      <c r="S42" s="189" t="s">
        <v>178</v>
      </c>
      <c r="T42" s="189"/>
      <c r="U42" s="113"/>
      <c r="V42" s="111"/>
      <c r="W42" s="110"/>
    </row>
    <row r="43" spans="1:34" ht="19.899999999999999" customHeight="1" x14ac:dyDescent="0.15">
      <c r="B43" s="70" t="s">
        <v>73</v>
      </c>
      <c r="C43" s="72">
        <f t="shared" si="0"/>
        <v>0</v>
      </c>
      <c r="D43" s="112"/>
      <c r="E43" s="113">
        <f>$D$41*0.08</f>
        <v>5.36</v>
      </c>
      <c r="F43" s="114">
        <v>8</v>
      </c>
      <c r="G43" s="113"/>
      <c r="H43" s="113"/>
      <c r="I43" s="66">
        <v>2</v>
      </c>
      <c r="J43" s="113"/>
      <c r="K43" s="115">
        <f>J43/94.3*100</f>
        <v>0</v>
      </c>
      <c r="L43" s="113"/>
      <c r="M43" s="113"/>
      <c r="N43" s="189" t="s">
        <v>176</v>
      </c>
      <c r="O43" s="189"/>
      <c r="P43" s="189"/>
      <c r="Q43" s="189"/>
      <c r="R43" s="189"/>
      <c r="S43" s="189">
        <v>36</v>
      </c>
      <c r="T43" s="189"/>
      <c r="U43" s="113"/>
      <c r="V43" s="111"/>
      <c r="W43" s="110"/>
    </row>
    <row r="44" spans="1:34" ht="19.899999999999999" customHeight="1" x14ac:dyDescent="0.15">
      <c r="B44" s="70" t="s">
        <v>60</v>
      </c>
      <c r="C44" s="72">
        <f t="shared" si="0"/>
        <v>0</v>
      </c>
      <c r="D44" s="112"/>
      <c r="E44" s="113">
        <f>$D$41*0.87</f>
        <v>58.29</v>
      </c>
      <c r="F44" s="114">
        <v>1</v>
      </c>
      <c r="G44" s="113"/>
      <c r="H44" s="113"/>
      <c r="I44" s="66">
        <v>3</v>
      </c>
      <c r="J44" s="113"/>
      <c r="K44" s="115">
        <f>J44/90.6*100</f>
        <v>0</v>
      </c>
      <c r="L44" s="113"/>
      <c r="M44" s="113"/>
      <c r="N44" s="189" t="s">
        <v>190</v>
      </c>
      <c r="O44" s="189"/>
      <c r="P44" s="189"/>
      <c r="Q44" s="189"/>
      <c r="R44" s="189"/>
      <c r="S44" s="189" t="s">
        <v>178</v>
      </c>
      <c r="T44" s="189"/>
      <c r="U44" s="113"/>
    </row>
    <row r="45" spans="1:34" ht="12.75" x14ac:dyDescent="0.15">
      <c r="B45" s="70" t="s">
        <v>47</v>
      </c>
      <c r="C45" s="72">
        <f t="shared" si="0"/>
        <v>0</v>
      </c>
      <c r="D45" s="112"/>
      <c r="E45" s="113">
        <f>$D$41*0.85</f>
        <v>56.949999999999996</v>
      </c>
      <c r="F45" s="114">
        <v>1</v>
      </c>
      <c r="G45" s="113"/>
      <c r="H45" s="113"/>
      <c r="I45" s="66">
        <v>4</v>
      </c>
      <c r="J45" s="113"/>
      <c r="K45" s="115">
        <f>J45/88.1*100</f>
        <v>0</v>
      </c>
      <c r="L45" s="113"/>
      <c r="M45" s="113"/>
      <c r="N45" s="189" t="s">
        <v>218</v>
      </c>
      <c r="O45" s="189"/>
      <c r="P45" s="189"/>
      <c r="Q45" s="189"/>
      <c r="R45" s="189"/>
      <c r="S45" s="189">
        <v>34</v>
      </c>
      <c r="T45" s="189"/>
      <c r="U45" s="113"/>
    </row>
    <row r="46" spans="1:34" ht="24" x14ac:dyDescent="0.15">
      <c r="B46" s="70" t="s">
        <v>61</v>
      </c>
      <c r="C46" s="72">
        <f t="shared" si="0"/>
        <v>0.79149706015377663</v>
      </c>
      <c r="D46" s="112">
        <v>35</v>
      </c>
      <c r="E46" s="113">
        <f>$D$41*0.66</f>
        <v>44.22</v>
      </c>
      <c r="F46" s="114">
        <v>1</v>
      </c>
      <c r="G46" s="113"/>
      <c r="H46" s="113"/>
      <c r="I46" s="66">
        <v>5</v>
      </c>
      <c r="J46" s="113"/>
      <c r="K46" s="115">
        <f>J46/85.6*100</f>
        <v>0</v>
      </c>
      <c r="L46" s="113"/>
      <c r="M46" s="113"/>
      <c r="N46" s="189" t="s">
        <v>221</v>
      </c>
      <c r="O46" s="189"/>
      <c r="P46" s="189"/>
      <c r="Q46" s="189"/>
      <c r="R46" s="189"/>
      <c r="S46" s="189" t="s">
        <v>222</v>
      </c>
      <c r="T46" s="189"/>
      <c r="U46" s="113"/>
    </row>
    <row r="47" spans="1:34" ht="24" x14ac:dyDescent="0.15">
      <c r="B47" s="70" t="s">
        <v>48</v>
      </c>
      <c r="C47" s="72">
        <f t="shared" si="0"/>
        <v>0</v>
      </c>
      <c r="D47" s="112"/>
      <c r="E47" s="113">
        <f>$D$41*0.72</f>
        <v>48.239999999999995</v>
      </c>
      <c r="F47" s="114">
        <v>1</v>
      </c>
      <c r="G47" s="113"/>
      <c r="H47" s="113"/>
      <c r="I47" s="66">
        <v>6</v>
      </c>
      <c r="J47" s="113"/>
      <c r="K47" s="115">
        <f>J47/83.1*100</f>
        <v>0</v>
      </c>
      <c r="L47" s="113"/>
      <c r="M47" s="113"/>
      <c r="N47" s="189" t="s">
        <v>272</v>
      </c>
      <c r="O47" s="189"/>
      <c r="P47" s="189"/>
      <c r="Q47" s="189"/>
      <c r="R47" s="189"/>
      <c r="S47" s="189">
        <v>44</v>
      </c>
      <c r="T47" s="189"/>
      <c r="U47" s="113"/>
    </row>
    <row r="48" spans="1:34" ht="19.899999999999999" customHeight="1" x14ac:dyDescent="0.15">
      <c r="B48" s="70" t="s">
        <v>62</v>
      </c>
      <c r="C48" s="72">
        <f t="shared" si="0"/>
        <v>0</v>
      </c>
      <c r="D48" s="112"/>
      <c r="E48" s="113">
        <f>$D$41*0.102</f>
        <v>6.8339999999999996</v>
      </c>
      <c r="F48" s="114">
        <v>8</v>
      </c>
      <c r="G48" s="113"/>
      <c r="H48" s="113"/>
      <c r="I48" s="66">
        <v>7</v>
      </c>
      <c r="J48" s="113"/>
      <c r="K48" s="115">
        <f>J48/80.7*100</f>
        <v>0</v>
      </c>
      <c r="L48" s="113"/>
      <c r="M48" s="113"/>
      <c r="N48" s="189"/>
      <c r="O48" s="189"/>
      <c r="P48" s="189"/>
      <c r="Q48" s="189"/>
      <c r="R48" s="189"/>
      <c r="S48" s="189"/>
      <c r="T48" s="189"/>
      <c r="U48" s="113"/>
    </row>
    <row r="49" spans="2:21" ht="19.899999999999999" customHeight="1" x14ac:dyDescent="0.15">
      <c r="B49" s="70" t="s">
        <v>49</v>
      </c>
      <c r="C49" s="72">
        <f t="shared" si="0"/>
        <v>0</v>
      </c>
      <c r="D49" s="116"/>
      <c r="E49" s="113">
        <f>$D$41*1.17</f>
        <v>78.39</v>
      </c>
      <c r="F49" s="114">
        <v>1</v>
      </c>
      <c r="G49" s="113"/>
      <c r="H49" s="113"/>
      <c r="I49" s="66">
        <v>8</v>
      </c>
      <c r="J49" s="113"/>
      <c r="K49" s="115">
        <f>J49/78.6*100</f>
        <v>0</v>
      </c>
      <c r="L49" s="113"/>
      <c r="M49" s="113"/>
      <c r="N49" s="189"/>
      <c r="O49" s="189"/>
      <c r="P49" s="189"/>
      <c r="Q49" s="189"/>
      <c r="R49" s="189"/>
      <c r="S49" s="189"/>
      <c r="T49" s="189"/>
      <c r="U49" s="113"/>
    </row>
    <row r="50" spans="2:21" ht="19.899999999999999" customHeight="1" x14ac:dyDescent="0.15">
      <c r="B50" s="70" t="s">
        <v>50</v>
      </c>
      <c r="C50" s="72">
        <f t="shared" si="0"/>
        <v>0</v>
      </c>
      <c r="D50" s="116"/>
      <c r="E50" s="113">
        <f>$D$41*0.91</f>
        <v>60.97</v>
      </c>
      <c r="F50" s="114">
        <v>1</v>
      </c>
      <c r="G50" s="113"/>
      <c r="H50" s="113"/>
      <c r="I50" s="66">
        <v>9</v>
      </c>
      <c r="J50" s="113"/>
      <c r="K50" s="115">
        <f>J50/76.5*100</f>
        <v>0</v>
      </c>
      <c r="L50" s="113"/>
      <c r="M50" s="113"/>
      <c r="N50" s="189"/>
      <c r="O50" s="189"/>
      <c r="P50" s="189"/>
      <c r="Q50" s="189"/>
      <c r="R50" s="189"/>
      <c r="S50" s="189"/>
      <c r="T50" s="189"/>
      <c r="U50" s="113"/>
    </row>
    <row r="51" spans="2:21" ht="12.75" x14ac:dyDescent="0.15">
      <c r="B51" s="70" t="s">
        <v>51</v>
      </c>
      <c r="C51" s="72">
        <f t="shared" si="0"/>
        <v>0</v>
      </c>
      <c r="D51" s="116"/>
      <c r="E51" s="113">
        <f>$D$41*0.29</f>
        <v>19.43</v>
      </c>
      <c r="F51" s="114">
        <v>8</v>
      </c>
      <c r="G51" s="113"/>
      <c r="H51" s="113"/>
      <c r="I51" s="66">
        <v>10</v>
      </c>
      <c r="J51" s="113"/>
      <c r="K51" s="115">
        <f>J51/74.4*100</f>
        <v>0</v>
      </c>
      <c r="L51" s="113"/>
      <c r="M51" s="113"/>
      <c r="N51" s="189"/>
      <c r="O51" s="189"/>
      <c r="P51" s="189"/>
      <c r="Q51" s="189"/>
      <c r="R51" s="189"/>
      <c r="S51" s="189"/>
      <c r="T51" s="189"/>
      <c r="U51" s="113"/>
    </row>
    <row r="52" spans="2:21" ht="24" x14ac:dyDescent="0.15">
      <c r="B52" s="70" t="s">
        <v>52</v>
      </c>
      <c r="C52" s="72">
        <f t="shared" si="0"/>
        <v>0</v>
      </c>
      <c r="D52" s="116"/>
      <c r="E52" s="113">
        <f>$D$41*0.46</f>
        <v>30.82</v>
      </c>
      <c r="F52" s="114">
        <v>1</v>
      </c>
      <c r="G52" s="113"/>
      <c r="H52" s="113"/>
      <c r="I52" s="66">
        <v>11</v>
      </c>
      <c r="J52" s="113"/>
      <c r="K52" s="115">
        <f>J52/72.3*100</f>
        <v>0</v>
      </c>
      <c r="L52" s="113"/>
      <c r="M52" s="113"/>
      <c r="N52" s="189"/>
      <c r="O52" s="189"/>
      <c r="P52" s="189"/>
      <c r="Q52" s="189"/>
      <c r="R52" s="189"/>
      <c r="S52" s="189"/>
      <c r="T52" s="189"/>
      <c r="U52" s="113"/>
    </row>
    <row r="53" spans="2:21" ht="24" x14ac:dyDescent="0.15">
      <c r="B53" s="70" t="s">
        <v>53</v>
      </c>
      <c r="C53" s="72">
        <f t="shared" si="0"/>
        <v>0</v>
      </c>
      <c r="D53" s="116"/>
      <c r="E53" s="113">
        <f>$D$41*0.35</f>
        <v>23.45</v>
      </c>
      <c r="F53" s="114">
        <v>1</v>
      </c>
      <c r="G53" s="113"/>
      <c r="H53" s="113"/>
      <c r="I53" s="66">
        <v>12</v>
      </c>
      <c r="J53" s="113"/>
      <c r="K53" s="115">
        <f>J53/70.3*100</f>
        <v>0</v>
      </c>
      <c r="L53" s="113"/>
      <c r="M53" s="113"/>
      <c r="N53" s="189"/>
      <c r="O53" s="189"/>
      <c r="P53" s="189"/>
      <c r="Q53" s="189"/>
      <c r="R53" s="189"/>
      <c r="S53" s="189"/>
      <c r="T53" s="189"/>
      <c r="U53" s="113"/>
    </row>
    <row r="54" spans="2:21" ht="19.899999999999999" customHeight="1" x14ac:dyDescent="0.15">
      <c r="B54" s="70" t="s">
        <v>54</v>
      </c>
      <c r="C54" s="72">
        <f t="shared" si="0"/>
        <v>0</v>
      </c>
      <c r="D54" s="116"/>
      <c r="E54" s="113">
        <f>$D$41*0.4</f>
        <v>26.8</v>
      </c>
      <c r="F54" s="114">
        <v>1</v>
      </c>
      <c r="G54" s="113"/>
      <c r="H54" s="113"/>
      <c r="I54" s="66">
        <v>13</v>
      </c>
      <c r="J54" s="113"/>
      <c r="K54" s="115">
        <f>J54/68.8*100</f>
        <v>0</v>
      </c>
      <c r="L54" s="113"/>
      <c r="M54" s="113"/>
      <c r="N54" s="189"/>
      <c r="O54" s="189"/>
      <c r="P54" s="189"/>
      <c r="Q54" s="189"/>
      <c r="R54" s="189"/>
      <c r="S54" s="189"/>
      <c r="T54" s="189"/>
      <c r="U54" s="113"/>
    </row>
    <row r="55" spans="2:21" ht="12.75" x14ac:dyDescent="0.15">
      <c r="B55" s="70" t="s">
        <v>55</v>
      </c>
      <c r="C55" s="72">
        <f t="shared" si="0"/>
        <v>1</v>
      </c>
      <c r="D55" s="116">
        <v>99</v>
      </c>
      <c r="E55" s="113">
        <f>$D$55*1</f>
        <v>99</v>
      </c>
      <c r="F55" s="114">
        <v>1</v>
      </c>
      <c r="G55" s="113"/>
      <c r="H55" s="113"/>
      <c r="I55" s="66">
        <v>14</v>
      </c>
      <c r="J55" s="113"/>
      <c r="K55" s="115">
        <f>J55/67.5*100</f>
        <v>0</v>
      </c>
      <c r="L55" s="113"/>
      <c r="M55" s="113"/>
      <c r="N55" s="189"/>
      <c r="O55" s="189"/>
      <c r="P55" s="189"/>
      <c r="Q55" s="189"/>
      <c r="R55" s="189"/>
      <c r="S55" s="189"/>
      <c r="T55" s="189"/>
      <c r="U55" s="113"/>
    </row>
    <row r="56" spans="2:21" ht="12.75" x14ac:dyDescent="0.15">
      <c r="B56" s="70" t="s">
        <v>56</v>
      </c>
      <c r="C56" s="72">
        <f t="shared" si="0"/>
        <v>0</v>
      </c>
      <c r="D56" s="116"/>
      <c r="E56" s="113">
        <f>$D$55*0.85</f>
        <v>84.149999999999991</v>
      </c>
      <c r="F56" s="114">
        <v>1</v>
      </c>
      <c r="G56" s="113"/>
      <c r="H56" s="113"/>
      <c r="I56" s="66">
        <v>15</v>
      </c>
      <c r="J56" s="113"/>
      <c r="K56" s="115">
        <f>J56/66.2*100</f>
        <v>0</v>
      </c>
      <c r="L56" s="113"/>
      <c r="M56" s="113"/>
      <c r="N56" s="189"/>
      <c r="O56" s="189"/>
      <c r="P56" s="189"/>
      <c r="Q56" s="189"/>
      <c r="R56" s="189"/>
      <c r="S56" s="189"/>
      <c r="T56" s="189"/>
      <c r="U56" s="113"/>
    </row>
    <row r="57" spans="2:21" ht="12.75" x14ac:dyDescent="0.15">
      <c r="B57" s="71" t="s">
        <v>57</v>
      </c>
      <c r="C57" s="74">
        <f t="shared" si="0"/>
        <v>0</v>
      </c>
      <c r="D57" s="117"/>
      <c r="E57" s="118">
        <f>$D$55*1.2</f>
        <v>118.8</v>
      </c>
      <c r="F57" s="119">
        <v>1</v>
      </c>
      <c r="G57" s="113"/>
      <c r="H57" s="113"/>
      <c r="I57" s="66">
        <v>16</v>
      </c>
      <c r="J57" s="113"/>
      <c r="K57" s="115">
        <f>J57/65*100</f>
        <v>0</v>
      </c>
      <c r="L57" s="113"/>
      <c r="M57" s="113"/>
      <c r="N57" s="113"/>
      <c r="O57" s="113"/>
      <c r="P57" s="113"/>
      <c r="Q57" s="113"/>
      <c r="R57" s="113"/>
      <c r="S57" s="113"/>
      <c r="T57" s="113"/>
      <c r="U57" s="113"/>
    </row>
    <row r="58" spans="2:21" ht="12.75" x14ac:dyDescent="0.15">
      <c r="B58" s="66"/>
      <c r="C58" s="59"/>
      <c r="D58" s="116"/>
      <c r="E58" s="113"/>
      <c r="F58" s="113"/>
      <c r="G58" s="113"/>
      <c r="H58" s="113"/>
      <c r="I58" s="66">
        <v>17</v>
      </c>
      <c r="J58" s="113"/>
      <c r="K58" s="115">
        <f>J58/63.8*100</f>
        <v>0</v>
      </c>
      <c r="L58" s="113"/>
      <c r="M58" s="113"/>
      <c r="N58" s="113"/>
      <c r="O58" s="113"/>
      <c r="P58" s="113"/>
      <c r="Q58" s="113"/>
      <c r="R58" s="113"/>
      <c r="S58" s="113"/>
      <c r="T58" s="113"/>
      <c r="U58" s="113"/>
    </row>
    <row r="59" spans="2:21" ht="12.75" x14ac:dyDescent="0.15">
      <c r="B59" s="66"/>
      <c r="C59" s="59"/>
      <c r="D59" s="116"/>
      <c r="E59" s="113"/>
      <c r="F59" s="113"/>
      <c r="G59" s="113"/>
      <c r="H59" s="113"/>
      <c r="I59" s="66">
        <v>18</v>
      </c>
      <c r="J59" s="113"/>
      <c r="K59" s="115">
        <f>J59/62.7*100</f>
        <v>0</v>
      </c>
      <c r="L59" s="113"/>
      <c r="M59" s="113"/>
      <c r="N59" s="113"/>
      <c r="O59" s="113"/>
      <c r="P59" s="113"/>
      <c r="Q59" s="113"/>
      <c r="R59" s="113"/>
      <c r="S59" s="113"/>
      <c r="T59" s="113"/>
      <c r="U59" s="113"/>
    </row>
    <row r="60" spans="2:21" ht="19.899999999999999" customHeight="1" x14ac:dyDescent="0.15">
      <c r="B60" s="66"/>
      <c r="C60" s="59"/>
      <c r="D60" s="116"/>
      <c r="E60" s="113"/>
      <c r="F60" s="113"/>
      <c r="G60" s="113"/>
      <c r="H60" s="113"/>
      <c r="I60" s="66">
        <v>19</v>
      </c>
      <c r="J60" s="113"/>
      <c r="K60" s="115">
        <f>J60/61.6*100</f>
        <v>0</v>
      </c>
      <c r="L60" s="113"/>
      <c r="M60" s="113"/>
      <c r="N60" s="113"/>
      <c r="O60" s="113"/>
      <c r="P60" s="113"/>
      <c r="Q60" s="113"/>
      <c r="R60" s="113"/>
      <c r="S60" s="113"/>
      <c r="T60" s="113"/>
      <c r="U60" s="113"/>
    </row>
    <row r="61" spans="2:21" ht="19.899999999999999" customHeight="1" thickBot="1" x14ac:dyDescent="0.2">
      <c r="B61" s="66"/>
      <c r="C61" s="59"/>
      <c r="D61" s="113"/>
      <c r="E61" s="113"/>
      <c r="F61" s="113"/>
      <c r="G61" s="120"/>
      <c r="H61" s="120"/>
      <c r="I61" s="67">
        <v>20</v>
      </c>
      <c r="J61" s="120"/>
      <c r="K61" s="121">
        <f>J61/60*100</f>
        <v>0</v>
      </c>
      <c r="L61" s="113"/>
      <c r="M61" s="113"/>
      <c r="N61" s="113"/>
      <c r="O61" s="113"/>
      <c r="P61" s="113"/>
      <c r="Q61" s="113"/>
      <c r="R61" s="113"/>
      <c r="S61" s="113"/>
      <c r="T61" s="113"/>
      <c r="U61" s="113"/>
    </row>
    <row r="62" spans="2:21" ht="13.5" thickBot="1" x14ac:dyDescent="0.2">
      <c r="B62" s="67"/>
      <c r="C62" s="63"/>
      <c r="D62" s="120"/>
      <c r="E62" s="120"/>
      <c r="F62" s="120"/>
    </row>
    <row r="63" spans="2:21" ht="12.75" x14ac:dyDescent="0.15">
      <c r="D63" s="105"/>
    </row>
    <row r="64" spans="2:21" ht="12.75" x14ac:dyDescent="0.15">
      <c r="D64" s="105"/>
    </row>
    <row r="65" spans="4:4" ht="12.75" x14ac:dyDescent="0.15">
      <c r="D65" s="105"/>
    </row>
    <row r="66" spans="4:4" ht="12.75" x14ac:dyDescent="0.15">
      <c r="D66" s="105"/>
    </row>
    <row r="67" spans="4:4" ht="12.75" x14ac:dyDescent="0.15">
      <c r="D67" s="105"/>
    </row>
    <row r="68" spans="4:4" ht="12.75" x14ac:dyDescent="0.15">
      <c r="D68" s="105"/>
    </row>
    <row r="69" spans="4:4" ht="12.75" x14ac:dyDescent="0.15">
      <c r="D69" s="105"/>
    </row>
    <row r="70" spans="4:4" ht="12.75" x14ac:dyDescent="0.15">
      <c r="D70" s="105"/>
    </row>
    <row r="71" spans="4:4" ht="12.75" x14ac:dyDescent="0.15">
      <c r="D71" s="105"/>
    </row>
    <row r="72" spans="4:4" ht="12.75" x14ac:dyDescent="0.15">
      <c r="D72" s="105"/>
    </row>
    <row r="73" spans="4:4" ht="12.75" x14ac:dyDescent="0.15">
      <c r="D73" s="105"/>
    </row>
    <row r="74" spans="4:4" ht="12.75" x14ac:dyDescent="0.15">
      <c r="D74" s="105"/>
    </row>
    <row r="75" spans="4:4" ht="12.75" x14ac:dyDescent="0.15">
      <c r="D75" s="105"/>
    </row>
    <row r="76" spans="4:4" ht="12.75" x14ac:dyDescent="0.15">
      <c r="D76" s="105"/>
    </row>
    <row r="77" spans="4:4" ht="12.75" x14ac:dyDescent="0.15">
      <c r="D77" s="105"/>
    </row>
    <row r="78" spans="4:4" ht="12.75" x14ac:dyDescent="0.15">
      <c r="D78" s="105"/>
    </row>
    <row r="79" spans="4:4" ht="12.75" x14ac:dyDescent="0.15">
      <c r="D79" s="105"/>
    </row>
    <row r="80" spans="4:4" ht="12.75" x14ac:dyDescent="0.15">
      <c r="D80" s="105"/>
    </row>
    <row r="81" spans="4:4" ht="12.75" x14ac:dyDescent="0.15">
      <c r="D81" s="105"/>
    </row>
    <row r="82" spans="4:4" ht="12.75" x14ac:dyDescent="0.15">
      <c r="D82" s="105"/>
    </row>
    <row r="83" spans="4:4" ht="12.75" x14ac:dyDescent="0.15">
      <c r="D83" s="105"/>
    </row>
    <row r="84" spans="4:4" ht="12.75" x14ac:dyDescent="0.15">
      <c r="D84" s="105"/>
    </row>
    <row r="85" spans="4:4" ht="12.75" x14ac:dyDescent="0.15">
      <c r="D85" s="105"/>
    </row>
    <row r="86" spans="4:4" ht="12.75" x14ac:dyDescent="0.15">
      <c r="D86" s="105"/>
    </row>
    <row r="87" spans="4:4" ht="12.75" x14ac:dyDescent="0.15">
      <c r="D87" s="105"/>
    </row>
    <row r="88" spans="4:4" ht="12.75" x14ac:dyDescent="0.15">
      <c r="D88" s="105"/>
    </row>
    <row r="89" spans="4:4" ht="12.75" x14ac:dyDescent="0.15">
      <c r="D89" s="105"/>
    </row>
    <row r="90" spans="4:4" ht="12.75" x14ac:dyDescent="0.15">
      <c r="D90" s="105"/>
    </row>
    <row r="91" spans="4:4" ht="12.75" x14ac:dyDescent="0.15">
      <c r="D91" s="105"/>
    </row>
    <row r="92" spans="4:4" ht="12.75" x14ac:dyDescent="0.15">
      <c r="D92" s="105"/>
    </row>
    <row r="93" spans="4:4" ht="12.75" x14ac:dyDescent="0.15">
      <c r="D93" s="105"/>
    </row>
    <row r="94" spans="4:4" ht="12.75" x14ac:dyDescent="0.15">
      <c r="D94" s="105"/>
    </row>
    <row r="95" spans="4:4" ht="12.75" x14ac:dyDescent="0.15">
      <c r="D95" s="105"/>
    </row>
    <row r="96" spans="4:4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>
      <c r="D933" s="105"/>
    </row>
    <row r="934" spans="4:4" ht="12.75" x14ac:dyDescent="0.15"/>
    <row r="935" spans="4:4" ht="12.75" x14ac:dyDescent="0.15"/>
    <row r="936" spans="4:4" ht="12.75" x14ac:dyDescent="0.15"/>
    <row r="937" spans="4:4" ht="12.75" x14ac:dyDescent="0.15"/>
    <row r="938" spans="4:4" ht="12.75" x14ac:dyDescent="0.15"/>
    <row r="939" spans="4:4" ht="12.75" x14ac:dyDescent="0.15"/>
    <row r="940" spans="4:4" ht="12.75" x14ac:dyDescent="0.15"/>
    <row r="941" spans="4:4" ht="12.75" x14ac:dyDescent="0.15"/>
    <row r="942" spans="4:4" ht="12.75" x14ac:dyDescent="0.15"/>
    <row r="943" spans="4:4" ht="12.75" x14ac:dyDescent="0.15"/>
    <row r="944" spans="4: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  <row r="969" ht="12.75" x14ac:dyDescent="0.15"/>
    <row r="970" ht="12.75" x14ac:dyDescent="0.15"/>
    <row r="971" ht="12.75" x14ac:dyDescent="0.15"/>
    <row r="972" ht="12.75" x14ac:dyDescent="0.15"/>
    <row r="973" ht="12.75" x14ac:dyDescent="0.15"/>
    <row r="974" ht="12.75" x14ac:dyDescent="0.15"/>
    <row r="975" ht="12.75" x14ac:dyDescent="0.15"/>
    <row r="976" ht="12.75" x14ac:dyDescent="0.15"/>
    <row r="977" ht="12.75" x14ac:dyDescent="0.15"/>
  </sheetData>
  <mergeCells count="73">
    <mergeCell ref="N55:R55"/>
    <mergeCell ref="S55:T55"/>
    <mergeCell ref="N56:R56"/>
    <mergeCell ref="S56:T56"/>
    <mergeCell ref="N52:R52"/>
    <mergeCell ref="S52:T52"/>
    <mergeCell ref="N53:R53"/>
    <mergeCell ref="S53:T53"/>
    <mergeCell ref="N54:R54"/>
    <mergeCell ref="S54:T54"/>
    <mergeCell ref="N49:R49"/>
    <mergeCell ref="S49:T49"/>
    <mergeCell ref="N50:R50"/>
    <mergeCell ref="S50:T50"/>
    <mergeCell ref="N51:R51"/>
    <mergeCell ref="S51:T51"/>
    <mergeCell ref="N46:R46"/>
    <mergeCell ref="S46:T46"/>
    <mergeCell ref="N47:R47"/>
    <mergeCell ref="S47:T47"/>
    <mergeCell ref="N48:R48"/>
    <mergeCell ref="S48:T48"/>
    <mergeCell ref="N43:R43"/>
    <mergeCell ref="S43:T43"/>
    <mergeCell ref="N44:R44"/>
    <mergeCell ref="S44:T44"/>
    <mergeCell ref="N45:R45"/>
    <mergeCell ref="S45:T45"/>
    <mergeCell ref="AB37:AH37"/>
    <mergeCell ref="N40:R40"/>
    <mergeCell ref="S40:T40"/>
    <mergeCell ref="N42:R42"/>
    <mergeCell ref="S42:T42"/>
    <mergeCell ref="N41:R41"/>
    <mergeCell ref="S41:T41"/>
    <mergeCell ref="A37:Z37"/>
    <mergeCell ref="D30:W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AB28:AH28"/>
    <mergeCell ref="V12:W12"/>
    <mergeCell ref="A18:Z18"/>
    <mergeCell ref="AB18:AH18"/>
    <mergeCell ref="D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A28:Z28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7CFA-6D2C-1F44-85CF-3EE5636D7B6D}">
  <sheetPr>
    <outlinePr summaryBelow="0" summaryRight="0"/>
    <pageSetUpPr fitToPage="1"/>
  </sheetPr>
  <dimension ref="A1:AH997"/>
  <sheetViews>
    <sheetView showWhiteSpace="0" view="pageLayout" topLeftCell="A28" zoomScaleNormal="70" workbookViewId="0">
      <selection activeCell="E55" sqref="E55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408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13.5" thickBot="1" x14ac:dyDescent="0.2">
      <c r="A13" s="3" t="s">
        <v>290</v>
      </c>
      <c r="B13" s="28" t="s">
        <v>190</v>
      </c>
      <c r="C13" s="4" t="s">
        <v>147</v>
      </c>
      <c r="D13" s="89" t="s">
        <v>83</v>
      </c>
      <c r="E13" s="109" t="s">
        <v>144</v>
      </c>
      <c r="F13" s="89" t="s">
        <v>81</v>
      </c>
      <c r="G13" s="109" t="s">
        <v>409</v>
      </c>
      <c r="H13" s="89" t="s">
        <v>80</v>
      </c>
      <c r="I13" s="109" t="s">
        <v>42</v>
      </c>
      <c r="J13" s="89" t="s">
        <v>114</v>
      </c>
      <c r="K13" s="109" t="s">
        <v>144</v>
      </c>
      <c r="L13" s="89"/>
      <c r="M13" s="109"/>
      <c r="N13" s="89"/>
      <c r="O13" s="109"/>
      <c r="P13" s="89"/>
      <c r="Q13" s="109"/>
      <c r="R13" s="89"/>
      <c r="S13" s="109"/>
      <c r="T13" s="89"/>
      <c r="U13" s="109"/>
      <c r="V13" s="89"/>
      <c r="W13" s="109"/>
      <c r="X13" s="29"/>
      <c r="Y13" s="3"/>
      <c r="Z13" s="3"/>
      <c r="AB13" s="24"/>
      <c r="AC13" s="23"/>
      <c r="AD13" s="25"/>
      <c r="AE13" s="36"/>
      <c r="AF13" s="48"/>
      <c r="AG13" s="36"/>
      <c r="AH13" s="53"/>
    </row>
    <row r="14" spans="1:34" ht="13.5" thickBot="1" x14ac:dyDescent="0.2">
      <c r="A14" s="3" t="s">
        <v>237</v>
      </c>
      <c r="B14" s="28" t="s">
        <v>410</v>
      </c>
      <c r="C14" s="4" t="s">
        <v>147</v>
      </c>
      <c r="D14" s="89" t="s">
        <v>80</v>
      </c>
      <c r="E14" s="109" t="s">
        <v>179</v>
      </c>
      <c r="F14" s="89" t="s">
        <v>81</v>
      </c>
      <c r="G14" s="109" t="s">
        <v>145</v>
      </c>
      <c r="H14" s="89"/>
      <c r="I14" s="109" t="s">
        <v>180</v>
      </c>
      <c r="J14" s="89"/>
      <c r="K14" s="109"/>
      <c r="L14" s="89"/>
      <c r="M14" s="109"/>
      <c r="N14" s="89"/>
      <c r="O14" s="109"/>
      <c r="P14" s="89"/>
      <c r="Q14" s="109"/>
      <c r="R14" s="89"/>
      <c r="S14" s="109"/>
      <c r="T14" s="89"/>
      <c r="U14" s="109"/>
      <c r="V14" s="89"/>
      <c r="W14" s="109"/>
      <c r="X14" s="29"/>
      <c r="Y14" s="3"/>
      <c r="Z14" s="3"/>
      <c r="AB14" s="24"/>
      <c r="AC14" s="23"/>
      <c r="AD14" s="25"/>
      <c r="AE14" s="36"/>
      <c r="AF14" s="48"/>
      <c r="AG14" s="36"/>
      <c r="AH14" s="53"/>
    </row>
    <row r="15" spans="1:34" ht="36" thickBot="1" x14ac:dyDescent="0.2">
      <c r="A15" s="3" t="s">
        <v>300</v>
      </c>
      <c r="B15" s="28" t="s">
        <v>412</v>
      </c>
      <c r="C15" s="4" t="s">
        <v>147</v>
      </c>
      <c r="D15" s="89" t="s">
        <v>83</v>
      </c>
      <c r="E15" s="109" t="s">
        <v>413</v>
      </c>
      <c r="F15" s="89" t="s">
        <v>81</v>
      </c>
      <c r="G15" s="109" t="s">
        <v>415</v>
      </c>
      <c r="H15" s="89" t="s">
        <v>80</v>
      </c>
      <c r="I15" s="109" t="s">
        <v>416</v>
      </c>
      <c r="J15" s="89" t="s">
        <v>114</v>
      </c>
      <c r="K15" s="109" t="s">
        <v>413</v>
      </c>
      <c r="L15" s="89"/>
      <c r="M15" s="109"/>
      <c r="N15" s="89"/>
      <c r="O15" s="109"/>
      <c r="P15" s="89"/>
      <c r="Q15" s="109"/>
      <c r="R15" s="89"/>
      <c r="S15" s="109"/>
      <c r="T15" s="89"/>
      <c r="U15" s="109"/>
      <c r="V15" s="89"/>
      <c r="W15" s="109"/>
      <c r="X15" s="29"/>
      <c r="Y15" s="3"/>
      <c r="Z15" s="3"/>
      <c r="AB15" s="24"/>
      <c r="AC15" s="23"/>
      <c r="AD15" s="25"/>
      <c r="AE15" s="36"/>
      <c r="AF15" s="48"/>
      <c r="AG15" s="36"/>
      <c r="AH15" s="53"/>
    </row>
    <row r="16" spans="1:34" ht="24.75" thickBot="1" x14ac:dyDescent="0.2">
      <c r="A16" s="3" t="s">
        <v>301</v>
      </c>
      <c r="B16" s="28" t="s">
        <v>414</v>
      </c>
      <c r="C16" s="4" t="s">
        <v>147</v>
      </c>
      <c r="D16" s="89" t="s">
        <v>83</v>
      </c>
      <c r="E16" s="109" t="s">
        <v>101</v>
      </c>
      <c r="F16" s="89" t="s">
        <v>81</v>
      </c>
      <c r="G16" s="109" t="s">
        <v>113</v>
      </c>
      <c r="H16" s="89" t="s">
        <v>80</v>
      </c>
      <c r="I16" s="109" t="s">
        <v>166</v>
      </c>
      <c r="J16" s="89" t="s">
        <v>114</v>
      </c>
      <c r="K16" s="109" t="s">
        <v>101</v>
      </c>
      <c r="L16" s="89"/>
      <c r="M16" s="109"/>
      <c r="N16" s="89"/>
      <c r="O16" s="109"/>
      <c r="P16" s="89"/>
      <c r="Q16" s="109"/>
      <c r="R16" s="89"/>
      <c r="S16" s="109"/>
      <c r="T16" s="89"/>
      <c r="U16" s="109"/>
      <c r="V16" s="89"/>
      <c r="W16" s="109"/>
      <c r="X16" s="29"/>
      <c r="Y16" s="3"/>
      <c r="Z16" s="3"/>
      <c r="AB16" s="24"/>
      <c r="AC16" s="23"/>
      <c r="AD16" s="25"/>
      <c r="AE16" s="36"/>
      <c r="AF16" s="48"/>
      <c r="AG16" s="36"/>
      <c r="AH16" s="53"/>
    </row>
    <row r="17" spans="1:34" ht="13.5" thickBot="1" x14ac:dyDescent="0.2">
      <c r="A17" s="3"/>
      <c r="B17" s="28"/>
      <c r="C17" s="4"/>
      <c r="D17" s="89"/>
      <c r="E17" s="109"/>
      <c r="F17" s="89"/>
      <c r="G17" s="109"/>
      <c r="H17" s="89"/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24"/>
      <c r="AC17" s="23"/>
      <c r="AD17" s="25"/>
      <c r="AE17" s="36"/>
      <c r="AF17" s="48"/>
      <c r="AG17" s="36"/>
      <c r="AH17" s="53"/>
    </row>
    <row r="18" spans="1:34" ht="18.75" customHeight="1" x14ac:dyDescent="0.15">
      <c r="A18" s="182" t="s">
        <v>411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B18" s="183" t="s">
        <v>11</v>
      </c>
      <c r="AC18" s="184"/>
      <c r="AD18" s="184"/>
      <c r="AE18" s="184"/>
      <c r="AF18" s="184"/>
      <c r="AG18" s="184"/>
      <c r="AH18" s="185"/>
    </row>
    <row r="19" spans="1:34" ht="18.75" customHeight="1" x14ac:dyDescent="0.15">
      <c r="A19" s="158"/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B19" s="159"/>
      <c r="AC19" s="160"/>
      <c r="AD19" s="160"/>
      <c r="AE19" s="160"/>
      <c r="AF19" s="160"/>
      <c r="AG19" s="160"/>
      <c r="AH19" s="161"/>
    </row>
    <row r="20" spans="1:34" ht="18.75" customHeight="1" x14ac:dyDescent="0.15">
      <c r="A20" s="154" t="s">
        <v>417</v>
      </c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B20" s="155"/>
      <c r="AC20" s="156"/>
      <c r="AD20" s="156"/>
      <c r="AE20" s="156"/>
      <c r="AF20" s="156"/>
      <c r="AG20" s="156"/>
      <c r="AH20" s="157"/>
    </row>
    <row r="21" spans="1:34" ht="18.600000000000001" customHeight="1" x14ac:dyDescent="0.15">
      <c r="A21" s="58"/>
      <c r="B21" s="32" t="s">
        <v>0</v>
      </c>
      <c r="C21" s="31" t="s">
        <v>1</v>
      </c>
      <c r="D21" s="191" t="s">
        <v>26</v>
      </c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3"/>
      <c r="X21" s="31" t="s">
        <v>2</v>
      </c>
      <c r="Y21" s="26" t="s">
        <v>3</v>
      </c>
      <c r="Z21" s="26" t="s">
        <v>25</v>
      </c>
      <c r="AB21" s="20" t="s">
        <v>9</v>
      </c>
      <c r="AC21" s="21"/>
      <c r="AD21" s="21"/>
      <c r="AE21" s="35"/>
      <c r="AF21" s="47"/>
      <c r="AG21" s="35"/>
      <c r="AH21" s="52"/>
    </row>
    <row r="22" spans="1:34" ht="13.5" thickBot="1" x14ac:dyDescent="0.2">
      <c r="D22" s="190" t="s">
        <v>4</v>
      </c>
      <c r="E22" s="190"/>
      <c r="F22" s="190" t="s">
        <v>5</v>
      </c>
      <c r="G22" s="190"/>
      <c r="H22" s="190" t="s">
        <v>6</v>
      </c>
      <c r="I22" s="190"/>
      <c r="J22" s="190" t="s">
        <v>7</v>
      </c>
      <c r="K22" s="190"/>
      <c r="L22" s="190" t="s">
        <v>8</v>
      </c>
      <c r="M22" s="190"/>
      <c r="N22" s="190" t="s">
        <v>68</v>
      </c>
      <c r="O22" s="190"/>
      <c r="P22" s="190" t="s">
        <v>69</v>
      </c>
      <c r="Q22" s="190"/>
      <c r="R22" s="190" t="s">
        <v>70</v>
      </c>
      <c r="S22" s="190"/>
      <c r="T22" s="190" t="s">
        <v>71</v>
      </c>
      <c r="U22" s="190"/>
      <c r="V22" s="190" t="s">
        <v>72</v>
      </c>
      <c r="W22" s="190"/>
      <c r="X22" s="1"/>
      <c r="Y22" s="1"/>
      <c r="Z22" s="1"/>
      <c r="AB22" s="22" t="s">
        <v>21</v>
      </c>
      <c r="AC22" s="23"/>
      <c r="AD22" s="23"/>
      <c r="AE22" s="36"/>
      <c r="AF22" s="48"/>
      <c r="AG22" s="36"/>
      <c r="AH22" s="53"/>
    </row>
    <row r="23" spans="1:34" ht="13.5" thickBot="1" x14ac:dyDescent="0.2">
      <c r="A23" s="3" t="s">
        <v>290</v>
      </c>
      <c r="B23" s="28" t="s">
        <v>190</v>
      </c>
      <c r="C23" s="4" t="s">
        <v>147</v>
      </c>
      <c r="D23" s="89" t="s">
        <v>83</v>
      </c>
      <c r="E23" s="109" t="s">
        <v>144</v>
      </c>
      <c r="F23" s="89" t="s">
        <v>81</v>
      </c>
      <c r="G23" s="109" t="s">
        <v>409</v>
      </c>
      <c r="H23" s="89" t="s">
        <v>112</v>
      </c>
      <c r="I23" s="109" t="s">
        <v>42</v>
      </c>
      <c r="J23" s="89" t="s">
        <v>114</v>
      </c>
      <c r="K23" s="109" t="s">
        <v>144</v>
      </c>
      <c r="L23" s="89"/>
      <c r="M23" s="109"/>
      <c r="N23" s="89"/>
      <c r="O23" s="109"/>
      <c r="P23" s="89"/>
      <c r="Q23" s="109"/>
      <c r="R23" s="89"/>
      <c r="S23" s="109"/>
      <c r="T23" s="89"/>
      <c r="U23" s="109"/>
      <c r="V23" s="89"/>
      <c r="W23" s="109"/>
      <c r="X23" s="29"/>
      <c r="Y23" s="3"/>
      <c r="Z23" s="3"/>
      <c r="AB23" s="24"/>
      <c r="AC23" s="23"/>
      <c r="AD23" s="25"/>
      <c r="AE23" s="36"/>
      <c r="AF23" s="48"/>
      <c r="AG23" s="36"/>
      <c r="AH23" s="53"/>
    </row>
    <row r="24" spans="1:34" ht="20.25" customHeight="1" thickBot="1" x14ac:dyDescent="0.2">
      <c r="A24" s="3" t="s">
        <v>237</v>
      </c>
      <c r="B24" s="28" t="s">
        <v>418</v>
      </c>
      <c r="C24" s="4" t="s">
        <v>147</v>
      </c>
      <c r="D24" s="89" t="s">
        <v>83</v>
      </c>
      <c r="E24" s="109" t="s">
        <v>83</v>
      </c>
      <c r="F24" s="89" t="s">
        <v>81</v>
      </c>
      <c r="G24" s="109" t="s">
        <v>114</v>
      </c>
      <c r="H24" s="89" t="s">
        <v>112</v>
      </c>
      <c r="I24" s="109" t="s">
        <v>79</v>
      </c>
      <c r="J24" s="89" t="s">
        <v>114</v>
      </c>
      <c r="K24" s="109" t="s">
        <v>83</v>
      </c>
      <c r="L24" s="89"/>
      <c r="M24" s="109"/>
      <c r="N24" s="89"/>
      <c r="O24" s="109"/>
      <c r="P24" s="89"/>
      <c r="Q24" s="109"/>
      <c r="R24" s="89"/>
      <c r="S24" s="109"/>
      <c r="T24" s="89"/>
      <c r="U24" s="109"/>
      <c r="V24" s="89"/>
      <c r="W24" s="109"/>
      <c r="X24" s="29"/>
      <c r="Y24" s="3"/>
      <c r="Z24" s="3"/>
      <c r="AB24" s="24"/>
      <c r="AC24" s="23"/>
      <c r="AD24" s="23"/>
      <c r="AE24" s="36"/>
      <c r="AF24" s="48"/>
      <c r="AG24" s="36"/>
      <c r="AH24" s="53"/>
    </row>
    <row r="25" spans="1:34" ht="24.75" thickBot="1" x14ac:dyDescent="0.2">
      <c r="A25" s="3" t="s">
        <v>300</v>
      </c>
      <c r="B25" s="28" t="s">
        <v>412</v>
      </c>
      <c r="C25" s="4" t="s">
        <v>147</v>
      </c>
      <c r="D25" s="89" t="s">
        <v>83</v>
      </c>
      <c r="E25" s="109" t="s">
        <v>419</v>
      </c>
      <c r="F25" s="89" t="s">
        <v>81</v>
      </c>
      <c r="G25" s="109" t="s">
        <v>421</v>
      </c>
      <c r="H25" s="89" t="s">
        <v>134</v>
      </c>
      <c r="I25" s="109" t="s">
        <v>420</v>
      </c>
      <c r="J25" s="89" t="s">
        <v>114</v>
      </c>
      <c r="K25" s="109" t="s">
        <v>419</v>
      </c>
      <c r="L25" s="89"/>
      <c r="M25" s="109"/>
      <c r="N25" s="89"/>
      <c r="O25" s="109"/>
      <c r="P25" s="89"/>
      <c r="Q25" s="109"/>
      <c r="R25" s="89"/>
      <c r="S25" s="109"/>
      <c r="T25" s="89"/>
      <c r="U25" s="109"/>
      <c r="V25" s="89"/>
      <c r="W25" s="109"/>
      <c r="X25" s="29"/>
      <c r="Y25" s="3"/>
      <c r="Z25" s="3"/>
      <c r="AB25" s="24"/>
      <c r="AC25" s="23"/>
      <c r="AD25" s="23"/>
      <c r="AE25" s="36"/>
      <c r="AF25" s="48"/>
      <c r="AG25" s="36"/>
      <c r="AH25" s="53"/>
    </row>
    <row r="26" spans="1:34" ht="24.75" thickBot="1" x14ac:dyDescent="0.2">
      <c r="A26" s="3" t="s">
        <v>301</v>
      </c>
      <c r="B26" s="28" t="s">
        <v>414</v>
      </c>
      <c r="C26" s="4" t="s">
        <v>147</v>
      </c>
      <c r="D26" s="89" t="s">
        <v>83</v>
      </c>
      <c r="E26" s="109" t="s">
        <v>101</v>
      </c>
      <c r="F26" s="89" t="s">
        <v>81</v>
      </c>
      <c r="G26" s="109" t="s">
        <v>113</v>
      </c>
      <c r="H26" s="89" t="s">
        <v>112</v>
      </c>
      <c r="I26" s="109" t="s">
        <v>166</v>
      </c>
      <c r="J26" s="89" t="s">
        <v>114</v>
      </c>
      <c r="K26" s="109" t="s">
        <v>101</v>
      </c>
      <c r="L26" s="89"/>
      <c r="M26" s="109"/>
      <c r="N26" s="89"/>
      <c r="O26" s="109"/>
      <c r="P26" s="89"/>
      <c r="Q26" s="109"/>
      <c r="R26" s="89"/>
      <c r="S26" s="109"/>
      <c r="T26" s="89"/>
      <c r="U26" s="109"/>
      <c r="V26" s="89"/>
      <c r="W26" s="109"/>
      <c r="X26" s="29"/>
      <c r="Y26" s="3"/>
      <c r="Z26" s="3"/>
      <c r="AB26" s="7"/>
      <c r="AC26" s="8"/>
      <c r="AD26" s="8"/>
      <c r="AE26" s="37"/>
      <c r="AF26" s="49"/>
      <c r="AG26" s="37"/>
      <c r="AH26" s="54"/>
    </row>
    <row r="27" spans="1:34" ht="13.5" thickBot="1" x14ac:dyDescent="0.2">
      <c r="A27" s="3"/>
      <c r="B27" s="28"/>
      <c r="C27" s="4"/>
      <c r="D27" s="89"/>
      <c r="E27" s="109"/>
      <c r="F27" s="89"/>
      <c r="G27" s="109"/>
      <c r="H27" s="89"/>
      <c r="I27" s="109"/>
      <c r="J27" s="89"/>
      <c r="K27" s="109"/>
      <c r="L27" s="89"/>
      <c r="M27" s="109"/>
      <c r="N27" s="89"/>
      <c r="O27" s="109"/>
      <c r="P27" s="89"/>
      <c r="Q27" s="109"/>
      <c r="R27" s="89"/>
      <c r="S27" s="109"/>
      <c r="T27" s="89"/>
      <c r="U27" s="109"/>
      <c r="V27" s="89"/>
      <c r="W27" s="109"/>
      <c r="X27" s="29"/>
      <c r="Y27" s="3"/>
      <c r="Z27" s="3"/>
      <c r="AB27" s="7"/>
      <c r="AC27" s="8"/>
      <c r="AD27" s="8"/>
      <c r="AE27" s="37"/>
      <c r="AF27" s="49"/>
      <c r="AG27" s="37"/>
      <c r="AH27" s="54"/>
    </row>
    <row r="28" spans="1:34" ht="13.5" thickBot="1" x14ac:dyDescent="0.2">
      <c r="A28" s="3"/>
      <c r="B28" s="28"/>
      <c r="C28" s="4"/>
      <c r="D28" s="89"/>
      <c r="E28" s="109"/>
      <c r="F28" s="89"/>
      <c r="G28" s="109"/>
      <c r="H28" s="89"/>
      <c r="I28" s="109"/>
      <c r="J28" s="89"/>
      <c r="K28" s="109"/>
      <c r="L28" s="89"/>
      <c r="M28" s="109"/>
      <c r="N28" s="89"/>
      <c r="O28" s="109"/>
      <c r="P28" s="89"/>
      <c r="Q28" s="109"/>
      <c r="R28" s="89"/>
      <c r="S28" s="109"/>
      <c r="T28" s="89"/>
      <c r="U28" s="109"/>
      <c r="V28" s="89"/>
      <c r="W28" s="109"/>
      <c r="X28" s="29"/>
      <c r="Y28" s="3"/>
      <c r="Z28" s="3"/>
      <c r="AB28" s="7" t="s">
        <v>10</v>
      </c>
      <c r="AC28" s="8"/>
      <c r="AD28" s="8"/>
      <c r="AE28" s="37"/>
      <c r="AF28" s="49"/>
      <c r="AG28" s="37"/>
      <c r="AH28" s="54"/>
    </row>
    <row r="29" spans="1:34" ht="18.75" customHeight="1" x14ac:dyDescent="0.15">
      <c r="A29" s="182"/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B29" s="183" t="s">
        <v>11</v>
      </c>
      <c r="AC29" s="184"/>
      <c r="AD29" s="184"/>
      <c r="AE29" s="184"/>
      <c r="AF29" s="184"/>
      <c r="AG29" s="184"/>
      <c r="AH29" s="185"/>
    </row>
    <row r="30" spans="1:34" ht="18.75" customHeight="1" x14ac:dyDescent="0.15">
      <c r="A30" s="1" t="s">
        <v>422</v>
      </c>
      <c r="D30" s="105"/>
      <c r="AB30" s="9"/>
      <c r="AC30" s="10"/>
      <c r="AD30" s="11"/>
      <c r="AE30" s="37"/>
      <c r="AF30" s="49"/>
      <c r="AG30" s="37"/>
      <c r="AH30" s="54"/>
    </row>
    <row r="31" spans="1:34" ht="18.600000000000001" customHeight="1" x14ac:dyDescent="0.15">
      <c r="A31" s="58"/>
      <c r="B31" s="32" t="s">
        <v>0</v>
      </c>
      <c r="C31" s="31" t="s">
        <v>1</v>
      </c>
      <c r="D31" s="191" t="s">
        <v>26</v>
      </c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3"/>
      <c r="X31" s="31" t="s">
        <v>2</v>
      </c>
      <c r="Y31" s="26" t="s">
        <v>3</v>
      </c>
      <c r="Z31" s="26" t="s">
        <v>25</v>
      </c>
      <c r="AB31" s="20" t="s">
        <v>9</v>
      </c>
      <c r="AC31" s="21"/>
      <c r="AD31" s="21"/>
      <c r="AE31" s="35"/>
      <c r="AF31" s="47"/>
      <c r="AG31" s="35"/>
      <c r="AH31" s="52"/>
    </row>
    <row r="32" spans="1:34" ht="13.5" thickBot="1" x14ac:dyDescent="0.2">
      <c r="D32" s="190" t="s">
        <v>4</v>
      </c>
      <c r="E32" s="190"/>
      <c r="F32" s="190" t="s">
        <v>5</v>
      </c>
      <c r="G32" s="190"/>
      <c r="H32" s="190" t="s">
        <v>6</v>
      </c>
      <c r="I32" s="190"/>
      <c r="J32" s="190" t="s">
        <v>7</v>
      </c>
      <c r="K32" s="190"/>
      <c r="L32" s="190" t="s">
        <v>8</v>
      </c>
      <c r="M32" s="190"/>
      <c r="N32" s="190" t="s">
        <v>68</v>
      </c>
      <c r="O32" s="190"/>
      <c r="P32" s="190" t="s">
        <v>69</v>
      </c>
      <c r="Q32" s="190"/>
      <c r="R32" s="190" t="s">
        <v>70</v>
      </c>
      <c r="S32" s="190"/>
      <c r="T32" s="190" t="s">
        <v>71</v>
      </c>
      <c r="U32" s="190"/>
      <c r="V32" s="190" t="s">
        <v>72</v>
      </c>
      <c r="W32" s="190"/>
      <c r="X32" s="1"/>
      <c r="Y32" s="1"/>
      <c r="Z32" s="1"/>
      <c r="AB32" s="22" t="s">
        <v>21</v>
      </c>
      <c r="AC32" s="23"/>
      <c r="AD32" s="23"/>
      <c r="AE32" s="36"/>
      <c r="AF32" s="48"/>
      <c r="AG32" s="36"/>
      <c r="AH32" s="53"/>
    </row>
    <row r="33" spans="1:34" ht="13.5" thickBot="1" x14ac:dyDescent="0.2">
      <c r="A33" s="3" t="s">
        <v>290</v>
      </c>
      <c r="B33" s="28" t="s">
        <v>190</v>
      </c>
      <c r="C33" s="4" t="s">
        <v>147</v>
      </c>
      <c r="D33" s="89" t="s">
        <v>83</v>
      </c>
      <c r="E33" s="109" t="s">
        <v>205</v>
      </c>
      <c r="F33" s="89" t="s">
        <v>81</v>
      </c>
      <c r="G33" s="109" t="s">
        <v>424</v>
      </c>
      <c r="H33" s="89" t="s">
        <v>112</v>
      </c>
      <c r="I33" s="109" t="s">
        <v>380</v>
      </c>
      <c r="J33" s="89" t="s">
        <v>114</v>
      </c>
      <c r="K33" s="109" t="s">
        <v>140</v>
      </c>
      <c r="L33" s="89"/>
      <c r="M33" s="109"/>
      <c r="N33" s="89"/>
      <c r="O33" s="109"/>
      <c r="P33" s="89"/>
      <c r="Q33" s="109"/>
      <c r="R33" s="89"/>
      <c r="S33" s="109"/>
      <c r="T33" s="89"/>
      <c r="U33" s="109"/>
      <c r="V33" s="89"/>
      <c r="W33" s="109"/>
      <c r="X33" s="29"/>
      <c r="Y33" s="3"/>
      <c r="Z33" s="3"/>
      <c r="AB33" s="24"/>
      <c r="AC33" s="23"/>
      <c r="AD33" s="25"/>
      <c r="AE33" s="36"/>
      <c r="AF33" s="48"/>
      <c r="AG33" s="36"/>
      <c r="AH33" s="53"/>
    </row>
    <row r="34" spans="1:34" ht="20.25" customHeight="1" thickBot="1" x14ac:dyDescent="0.2">
      <c r="A34" s="3" t="s">
        <v>237</v>
      </c>
      <c r="B34" s="28" t="s">
        <v>418</v>
      </c>
      <c r="C34" s="4" t="s">
        <v>147</v>
      </c>
      <c r="D34" s="89" t="s">
        <v>83</v>
      </c>
      <c r="E34" s="109" t="s">
        <v>114</v>
      </c>
      <c r="F34" s="89" t="s">
        <v>81</v>
      </c>
      <c r="G34" s="109" t="s">
        <v>423</v>
      </c>
      <c r="H34" s="89" t="s">
        <v>80</v>
      </c>
      <c r="I34" s="109" t="s">
        <v>137</v>
      </c>
      <c r="J34" s="89" t="s">
        <v>114</v>
      </c>
      <c r="K34" s="109" t="s">
        <v>87</v>
      </c>
      <c r="L34" s="89"/>
      <c r="M34" s="109"/>
      <c r="N34" s="89"/>
      <c r="O34" s="109"/>
      <c r="P34" s="89"/>
      <c r="Q34" s="109"/>
      <c r="R34" s="89"/>
      <c r="S34" s="109"/>
      <c r="T34" s="89"/>
      <c r="U34" s="109"/>
      <c r="V34" s="89"/>
      <c r="W34" s="109"/>
      <c r="X34" s="29"/>
      <c r="Y34" s="3"/>
      <c r="Z34" s="3"/>
      <c r="AB34" s="24"/>
      <c r="AC34" s="23"/>
      <c r="AD34" s="23"/>
      <c r="AE34" s="36"/>
      <c r="AF34" s="48"/>
      <c r="AG34" s="36"/>
      <c r="AH34" s="53"/>
    </row>
    <row r="35" spans="1:34" ht="24.75" thickBot="1" x14ac:dyDescent="0.2">
      <c r="A35" s="3" t="s">
        <v>300</v>
      </c>
      <c r="B35" s="28" t="s">
        <v>412</v>
      </c>
      <c r="C35" s="4" t="s">
        <v>147</v>
      </c>
      <c r="D35" s="89" t="s">
        <v>83</v>
      </c>
      <c r="E35" s="109" t="s">
        <v>419</v>
      </c>
      <c r="F35" s="89" t="s">
        <v>81</v>
      </c>
      <c r="G35" s="109" t="s">
        <v>421</v>
      </c>
      <c r="H35" s="89" t="s">
        <v>80</v>
      </c>
      <c r="I35" s="109" t="s">
        <v>420</v>
      </c>
      <c r="J35" s="89" t="s">
        <v>114</v>
      </c>
      <c r="K35" s="109" t="s">
        <v>419</v>
      </c>
      <c r="L35" s="89"/>
      <c r="M35" s="109"/>
      <c r="N35" s="89"/>
      <c r="O35" s="109"/>
      <c r="P35" s="89"/>
      <c r="Q35" s="109"/>
      <c r="R35" s="89"/>
      <c r="S35" s="109"/>
      <c r="T35" s="89"/>
      <c r="U35" s="109"/>
      <c r="V35" s="89"/>
      <c r="W35" s="109"/>
      <c r="X35" s="29"/>
      <c r="Y35" s="3"/>
      <c r="Z35" s="3"/>
      <c r="AB35" s="24"/>
      <c r="AC35" s="23"/>
      <c r="AD35" s="23"/>
      <c r="AE35" s="36"/>
      <c r="AF35" s="48"/>
      <c r="AG35" s="36"/>
      <c r="AH35" s="53"/>
    </row>
    <row r="36" spans="1:34" ht="24.75" thickBot="1" x14ac:dyDescent="0.2">
      <c r="A36" s="3" t="s">
        <v>301</v>
      </c>
      <c r="B36" s="28" t="s">
        <v>414</v>
      </c>
      <c r="C36" s="4" t="s">
        <v>147</v>
      </c>
      <c r="D36" s="89" t="s">
        <v>83</v>
      </c>
      <c r="E36" s="109" t="s">
        <v>101</v>
      </c>
      <c r="F36" s="89" t="s">
        <v>81</v>
      </c>
      <c r="G36" s="109" t="s">
        <v>165</v>
      </c>
      <c r="H36" s="89" t="s">
        <v>80</v>
      </c>
      <c r="I36" s="109" t="s">
        <v>426</v>
      </c>
      <c r="J36" s="89" t="s">
        <v>114</v>
      </c>
      <c r="K36" s="109" t="s">
        <v>101</v>
      </c>
      <c r="L36" s="89"/>
      <c r="M36" s="109"/>
      <c r="N36" s="89"/>
      <c r="O36" s="109"/>
      <c r="P36" s="89"/>
      <c r="Q36" s="109"/>
      <c r="R36" s="89"/>
      <c r="S36" s="109"/>
      <c r="T36" s="89"/>
      <c r="U36" s="109"/>
      <c r="V36" s="89"/>
      <c r="W36" s="109"/>
      <c r="X36" s="29"/>
      <c r="Y36" s="3"/>
      <c r="Z36" s="3"/>
      <c r="AB36" s="7"/>
      <c r="AC36" s="8"/>
      <c r="AD36" s="8"/>
      <c r="AE36" s="37"/>
      <c r="AF36" s="49"/>
      <c r="AG36" s="37"/>
      <c r="AH36" s="54"/>
    </row>
    <row r="37" spans="1:34" ht="13.5" thickBot="1" x14ac:dyDescent="0.2">
      <c r="A37" s="3"/>
      <c r="B37" s="28"/>
      <c r="C37" s="4"/>
      <c r="D37" s="89"/>
      <c r="E37" s="109"/>
      <c r="F37" s="89"/>
      <c r="G37" s="109"/>
      <c r="H37" s="89"/>
      <c r="I37" s="109"/>
      <c r="J37" s="89"/>
      <c r="K37" s="109"/>
      <c r="L37" s="89"/>
      <c r="M37" s="109"/>
      <c r="N37" s="89"/>
      <c r="O37" s="109"/>
      <c r="P37" s="89"/>
      <c r="Q37" s="109"/>
      <c r="R37" s="89"/>
      <c r="S37" s="109"/>
      <c r="T37" s="89"/>
      <c r="U37" s="109"/>
      <c r="V37" s="89"/>
      <c r="W37" s="109"/>
      <c r="X37" s="29"/>
      <c r="Y37" s="3"/>
      <c r="Z37" s="3"/>
      <c r="AB37" s="7"/>
      <c r="AC37" s="8"/>
      <c r="AD37" s="8"/>
      <c r="AE37" s="37"/>
      <c r="AF37" s="49"/>
      <c r="AG37" s="37"/>
      <c r="AH37" s="54"/>
    </row>
    <row r="38" spans="1:34" ht="18.75" customHeight="1" x14ac:dyDescent="0.15">
      <c r="A38" s="182"/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B38" s="183" t="s">
        <v>11</v>
      </c>
      <c r="AC38" s="184"/>
      <c r="AD38" s="184"/>
      <c r="AE38" s="184"/>
      <c r="AF38" s="184"/>
      <c r="AG38" s="184"/>
      <c r="AH38" s="185"/>
    </row>
    <row r="39" spans="1:34" ht="19.899999999999999" customHeight="1" x14ac:dyDescent="0.15">
      <c r="D39" s="105"/>
      <c r="AB39" s="13" t="s">
        <v>19</v>
      </c>
      <c r="AC39" s="14"/>
      <c r="AD39" s="15"/>
      <c r="AE39" s="38"/>
      <c r="AF39" s="50"/>
      <c r="AG39" s="41"/>
      <c r="AH39" s="54"/>
    </row>
    <row r="40" spans="1:34" ht="18.75" customHeight="1" x14ac:dyDescent="0.15">
      <c r="A40" s="1" t="s">
        <v>428</v>
      </c>
      <c r="D40" s="105"/>
      <c r="AB40" s="9"/>
      <c r="AC40" s="10"/>
      <c r="AD40" s="11"/>
      <c r="AE40" s="37"/>
      <c r="AF40" s="49"/>
      <c r="AG40" s="37"/>
      <c r="AH40" s="54"/>
    </row>
    <row r="41" spans="1:34" ht="18.600000000000001" customHeight="1" x14ac:dyDescent="0.15">
      <c r="A41" s="58"/>
      <c r="B41" s="32" t="s">
        <v>0</v>
      </c>
      <c r="C41" s="31" t="s">
        <v>1</v>
      </c>
      <c r="D41" s="191" t="s">
        <v>26</v>
      </c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3"/>
      <c r="X41" s="31" t="s">
        <v>2</v>
      </c>
      <c r="Y41" s="26" t="s">
        <v>3</v>
      </c>
      <c r="Z41" s="26" t="s">
        <v>25</v>
      </c>
      <c r="AB41" s="20" t="s">
        <v>9</v>
      </c>
      <c r="AC41" s="21"/>
      <c r="AD41" s="21"/>
      <c r="AE41" s="35"/>
      <c r="AF41" s="47"/>
      <c r="AG41" s="35"/>
      <c r="AH41" s="52"/>
    </row>
    <row r="42" spans="1:34" ht="13.5" thickBot="1" x14ac:dyDescent="0.2">
      <c r="D42" s="190" t="s">
        <v>4</v>
      </c>
      <c r="E42" s="190"/>
      <c r="F42" s="190" t="s">
        <v>5</v>
      </c>
      <c r="G42" s="190"/>
      <c r="H42" s="190" t="s">
        <v>6</v>
      </c>
      <c r="I42" s="190"/>
      <c r="J42" s="190" t="s">
        <v>7</v>
      </c>
      <c r="K42" s="190"/>
      <c r="L42" s="190" t="s">
        <v>8</v>
      </c>
      <c r="M42" s="190"/>
      <c r="N42" s="190" t="s">
        <v>68</v>
      </c>
      <c r="O42" s="190"/>
      <c r="P42" s="190" t="s">
        <v>69</v>
      </c>
      <c r="Q42" s="190"/>
      <c r="R42" s="190" t="s">
        <v>70</v>
      </c>
      <c r="S42" s="190"/>
      <c r="T42" s="190" t="s">
        <v>71</v>
      </c>
      <c r="U42" s="190"/>
      <c r="V42" s="190" t="s">
        <v>72</v>
      </c>
      <c r="W42" s="190"/>
      <c r="X42" s="1"/>
      <c r="Y42" s="1"/>
      <c r="Z42" s="1"/>
      <c r="AB42" s="22" t="s">
        <v>21</v>
      </c>
      <c r="AC42" s="23"/>
      <c r="AD42" s="23"/>
      <c r="AE42" s="36"/>
      <c r="AF42" s="48"/>
      <c r="AG42" s="36"/>
      <c r="AH42" s="53"/>
    </row>
    <row r="43" spans="1:34" ht="13.5" thickBot="1" x14ac:dyDescent="0.2">
      <c r="A43" s="3" t="s">
        <v>290</v>
      </c>
      <c r="B43" s="28" t="s">
        <v>190</v>
      </c>
      <c r="C43" s="4" t="s">
        <v>147</v>
      </c>
      <c r="D43" s="89" t="s">
        <v>83</v>
      </c>
      <c r="E43" s="109" t="s">
        <v>167</v>
      </c>
      <c r="F43" s="89" t="s">
        <v>81</v>
      </c>
      <c r="G43" s="109" t="s">
        <v>180</v>
      </c>
      <c r="H43" s="89" t="s">
        <v>80</v>
      </c>
      <c r="I43" s="109" t="s">
        <v>427</v>
      </c>
      <c r="J43" s="89" t="s">
        <v>114</v>
      </c>
      <c r="K43" s="109" t="s">
        <v>140</v>
      </c>
      <c r="L43" s="89"/>
      <c r="M43" s="109"/>
      <c r="N43" s="89"/>
      <c r="O43" s="109"/>
      <c r="P43" s="89"/>
      <c r="Q43" s="109"/>
      <c r="R43" s="89"/>
      <c r="S43" s="109"/>
      <c r="T43" s="89"/>
      <c r="U43" s="109"/>
      <c r="V43" s="89"/>
      <c r="W43" s="109"/>
      <c r="X43" s="29"/>
      <c r="Y43" s="3"/>
      <c r="Z43" s="3"/>
      <c r="AB43" s="24"/>
      <c r="AC43" s="23"/>
      <c r="AD43" s="25"/>
      <c r="AE43" s="36"/>
      <c r="AF43" s="48"/>
      <c r="AG43" s="36"/>
      <c r="AH43" s="53"/>
    </row>
    <row r="44" spans="1:34" ht="20.25" customHeight="1" thickBot="1" x14ac:dyDescent="0.2">
      <c r="A44" s="3" t="s">
        <v>237</v>
      </c>
      <c r="B44" s="28" t="s">
        <v>418</v>
      </c>
      <c r="C44" s="4" t="s">
        <v>147</v>
      </c>
      <c r="D44" s="89" t="s">
        <v>83</v>
      </c>
      <c r="E44" s="109" t="s">
        <v>429</v>
      </c>
      <c r="F44" s="89" t="s">
        <v>81</v>
      </c>
      <c r="G44" s="109" t="s">
        <v>429</v>
      </c>
      <c r="H44" s="89" t="s">
        <v>81</v>
      </c>
      <c r="I44" s="109" t="s">
        <v>429</v>
      </c>
      <c r="J44" s="89" t="s">
        <v>114</v>
      </c>
      <c r="K44" s="109" t="s">
        <v>253</v>
      </c>
      <c r="L44" s="89"/>
      <c r="M44" s="109"/>
      <c r="N44" s="89"/>
      <c r="O44" s="109"/>
      <c r="P44" s="89"/>
      <c r="Q44" s="109"/>
      <c r="R44" s="89"/>
      <c r="S44" s="109"/>
      <c r="T44" s="89"/>
      <c r="U44" s="109"/>
      <c r="V44" s="89"/>
      <c r="W44" s="109"/>
      <c r="X44" s="29"/>
      <c r="Y44" s="3"/>
      <c r="Z44" s="3"/>
      <c r="AB44" s="24"/>
      <c r="AC44" s="23"/>
      <c r="AD44" s="23"/>
      <c r="AE44" s="36"/>
      <c r="AF44" s="48"/>
      <c r="AG44" s="36"/>
      <c r="AH44" s="53"/>
    </row>
    <row r="45" spans="1:34" ht="24.75" thickBot="1" x14ac:dyDescent="0.2">
      <c r="A45" s="3" t="s">
        <v>300</v>
      </c>
      <c r="B45" s="28" t="s">
        <v>412</v>
      </c>
      <c r="C45" s="4" t="s">
        <v>147</v>
      </c>
      <c r="D45" s="89" t="s">
        <v>83</v>
      </c>
      <c r="E45" s="109" t="s">
        <v>419</v>
      </c>
      <c r="F45" s="89" t="s">
        <v>81</v>
      </c>
      <c r="G45" s="109" t="s">
        <v>421</v>
      </c>
      <c r="H45" s="89" t="s">
        <v>80</v>
      </c>
      <c r="I45" s="109" t="s">
        <v>420</v>
      </c>
      <c r="J45" s="89" t="s">
        <v>114</v>
      </c>
      <c r="K45" s="109" t="s">
        <v>419</v>
      </c>
      <c r="L45" s="89"/>
      <c r="M45" s="109"/>
      <c r="N45" s="89"/>
      <c r="O45" s="109"/>
      <c r="P45" s="89"/>
      <c r="Q45" s="109"/>
      <c r="R45" s="89"/>
      <c r="S45" s="109"/>
      <c r="T45" s="89"/>
      <c r="U45" s="109"/>
      <c r="V45" s="89"/>
      <c r="W45" s="109"/>
      <c r="X45" s="29"/>
      <c r="Y45" s="3"/>
      <c r="Z45" s="3"/>
      <c r="AB45" s="24"/>
      <c r="AC45" s="23"/>
      <c r="AD45" s="23"/>
      <c r="AE45" s="36"/>
      <c r="AF45" s="48"/>
      <c r="AG45" s="36"/>
      <c r="AH45" s="53"/>
    </row>
    <row r="46" spans="1:34" ht="24.75" thickBot="1" x14ac:dyDescent="0.2">
      <c r="A46" s="3" t="s">
        <v>301</v>
      </c>
      <c r="B46" s="28" t="s">
        <v>414</v>
      </c>
      <c r="C46" s="4" t="s">
        <v>147</v>
      </c>
      <c r="D46" s="89" t="s">
        <v>83</v>
      </c>
      <c r="E46" s="109" t="s">
        <v>101</v>
      </c>
      <c r="F46" s="89" t="s">
        <v>81</v>
      </c>
      <c r="G46" s="109" t="s">
        <v>165</v>
      </c>
      <c r="H46" s="89" t="s">
        <v>112</v>
      </c>
      <c r="I46" s="109" t="s">
        <v>136</v>
      </c>
      <c r="J46" s="89" t="s">
        <v>114</v>
      </c>
      <c r="K46" s="109" t="s">
        <v>101</v>
      </c>
      <c r="L46" s="89"/>
      <c r="M46" s="109"/>
      <c r="N46" s="89"/>
      <c r="O46" s="109"/>
      <c r="P46" s="89"/>
      <c r="Q46" s="109"/>
      <c r="R46" s="89"/>
      <c r="S46" s="109"/>
      <c r="T46" s="89"/>
      <c r="U46" s="109"/>
      <c r="V46" s="89"/>
      <c r="W46" s="109"/>
      <c r="X46" s="29"/>
      <c r="Y46" s="3"/>
      <c r="Z46" s="3"/>
      <c r="AB46" s="7"/>
      <c r="AC46" s="8"/>
      <c r="AD46" s="8"/>
      <c r="AE46" s="37"/>
      <c r="AF46" s="49"/>
      <c r="AG46" s="37"/>
      <c r="AH46" s="54"/>
    </row>
    <row r="47" spans="1:34" ht="13.5" thickBot="1" x14ac:dyDescent="0.2">
      <c r="A47" s="3"/>
      <c r="B47" s="28"/>
      <c r="C47" s="4"/>
      <c r="D47" s="89"/>
      <c r="E47" s="109"/>
      <c r="F47" s="89"/>
      <c r="G47" s="109"/>
      <c r="H47" s="89"/>
      <c r="I47" s="109"/>
      <c r="J47" s="89"/>
      <c r="K47" s="109"/>
      <c r="L47" s="89"/>
      <c r="M47" s="109"/>
      <c r="N47" s="89"/>
      <c r="O47" s="109"/>
      <c r="P47" s="89"/>
      <c r="Q47" s="109"/>
      <c r="R47" s="89"/>
      <c r="S47" s="109"/>
      <c r="T47" s="89"/>
      <c r="U47" s="109"/>
      <c r="V47" s="89"/>
      <c r="W47" s="109"/>
      <c r="X47" s="29"/>
      <c r="Y47" s="3"/>
      <c r="Z47" s="3"/>
      <c r="AB47" s="7"/>
      <c r="AC47" s="8"/>
      <c r="AD47" s="8"/>
      <c r="AE47" s="37"/>
      <c r="AF47" s="49"/>
      <c r="AG47" s="37"/>
      <c r="AH47" s="54"/>
    </row>
    <row r="48" spans="1:34" ht="18.75" customHeight="1" x14ac:dyDescent="0.15">
      <c r="A48" s="182" t="s">
        <v>430</v>
      </c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B48" s="183" t="s">
        <v>11</v>
      </c>
      <c r="AC48" s="184"/>
      <c r="AD48" s="184"/>
      <c r="AE48" s="184"/>
      <c r="AF48" s="184"/>
      <c r="AG48" s="184"/>
      <c r="AH48" s="185"/>
    </row>
    <row r="49" spans="1:34" ht="18.75" customHeight="1" x14ac:dyDescent="0.15">
      <c r="A49" s="162"/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B49" s="170"/>
      <c r="AC49" s="163"/>
      <c r="AD49" s="163"/>
      <c r="AE49" s="163"/>
      <c r="AF49" s="163"/>
      <c r="AG49" s="163"/>
      <c r="AH49" s="164"/>
    </row>
    <row r="50" spans="1:34" ht="18.75" customHeight="1" x14ac:dyDescent="0.15">
      <c r="A50" s="1" t="s">
        <v>432</v>
      </c>
      <c r="D50" s="105"/>
      <c r="AB50" s="9"/>
      <c r="AC50" s="10"/>
      <c r="AD50" s="11"/>
      <c r="AE50" s="37"/>
      <c r="AF50" s="49"/>
      <c r="AG50" s="37"/>
      <c r="AH50" s="54"/>
    </row>
    <row r="51" spans="1:34" ht="18.600000000000001" customHeight="1" x14ac:dyDescent="0.15">
      <c r="A51" s="58"/>
      <c r="B51" s="32" t="s">
        <v>0</v>
      </c>
      <c r="C51" s="31" t="s">
        <v>1</v>
      </c>
      <c r="D51" s="191" t="s">
        <v>26</v>
      </c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3"/>
      <c r="X51" s="31" t="s">
        <v>2</v>
      </c>
      <c r="Y51" s="26" t="s">
        <v>3</v>
      </c>
      <c r="Z51" s="26" t="s">
        <v>25</v>
      </c>
      <c r="AB51" s="20" t="s">
        <v>9</v>
      </c>
      <c r="AC51" s="21"/>
      <c r="AD51" s="21"/>
      <c r="AE51" s="35"/>
      <c r="AF51" s="47"/>
      <c r="AG51" s="35"/>
      <c r="AH51" s="52"/>
    </row>
    <row r="52" spans="1:34" ht="13.5" thickBot="1" x14ac:dyDescent="0.2">
      <c r="D52" s="190" t="s">
        <v>4</v>
      </c>
      <c r="E52" s="190"/>
      <c r="F52" s="190" t="s">
        <v>5</v>
      </c>
      <c r="G52" s="190"/>
      <c r="H52" s="190" t="s">
        <v>6</v>
      </c>
      <c r="I52" s="190"/>
      <c r="J52" s="190" t="s">
        <v>7</v>
      </c>
      <c r="K52" s="190"/>
      <c r="L52" s="190" t="s">
        <v>8</v>
      </c>
      <c r="M52" s="190"/>
      <c r="N52" s="190" t="s">
        <v>68</v>
      </c>
      <c r="O52" s="190"/>
      <c r="P52" s="190" t="s">
        <v>69</v>
      </c>
      <c r="Q52" s="190"/>
      <c r="R52" s="190" t="s">
        <v>70</v>
      </c>
      <c r="S52" s="190"/>
      <c r="T52" s="190" t="s">
        <v>71</v>
      </c>
      <c r="U52" s="190"/>
      <c r="V52" s="190" t="s">
        <v>72</v>
      </c>
      <c r="W52" s="190"/>
      <c r="X52" s="1"/>
      <c r="Y52" s="1"/>
      <c r="Z52" s="1"/>
      <c r="AB52" s="22" t="s">
        <v>21</v>
      </c>
      <c r="AC52" s="23"/>
      <c r="AD52" s="23"/>
      <c r="AE52" s="36"/>
      <c r="AF52" s="48"/>
      <c r="AG52" s="36"/>
      <c r="AH52" s="53"/>
    </row>
    <row r="53" spans="1:34" ht="13.5" thickBot="1" x14ac:dyDescent="0.2">
      <c r="A53" s="3" t="s">
        <v>290</v>
      </c>
      <c r="B53" s="28" t="s">
        <v>190</v>
      </c>
      <c r="C53" s="4" t="s">
        <v>147</v>
      </c>
      <c r="D53" s="89" t="s">
        <v>83</v>
      </c>
      <c r="E53" s="109" t="s">
        <v>167</v>
      </c>
      <c r="F53" s="89" t="s">
        <v>81</v>
      </c>
      <c r="G53" s="109" t="s">
        <v>180</v>
      </c>
      <c r="H53" s="89" t="s">
        <v>112</v>
      </c>
      <c r="I53" s="109" t="s">
        <v>433</v>
      </c>
      <c r="J53" s="89" t="s">
        <v>114</v>
      </c>
      <c r="K53" s="109" t="s">
        <v>140</v>
      </c>
      <c r="L53" s="89"/>
      <c r="M53" s="109"/>
      <c r="N53" s="89"/>
      <c r="O53" s="109"/>
      <c r="P53" s="89"/>
      <c r="Q53" s="109"/>
      <c r="R53" s="89"/>
      <c r="S53" s="109"/>
      <c r="T53" s="89"/>
      <c r="U53" s="109"/>
      <c r="V53" s="89"/>
      <c r="W53" s="109"/>
      <c r="X53" s="29"/>
      <c r="Y53" s="3"/>
      <c r="Z53" s="3"/>
      <c r="AB53" s="24"/>
      <c r="AC53" s="23"/>
      <c r="AD53" s="25"/>
      <c r="AE53" s="36"/>
      <c r="AF53" s="48"/>
      <c r="AG53" s="36"/>
      <c r="AH53" s="53"/>
    </row>
    <row r="54" spans="1:34" ht="20.25" customHeight="1" thickBot="1" x14ac:dyDescent="0.2">
      <c r="A54" s="3" t="s">
        <v>237</v>
      </c>
      <c r="B54" s="28" t="s">
        <v>418</v>
      </c>
      <c r="C54" s="4" t="s">
        <v>147</v>
      </c>
      <c r="D54" s="89" t="s">
        <v>83</v>
      </c>
      <c r="E54" s="109" t="s">
        <v>83</v>
      </c>
      <c r="F54" s="89" t="s">
        <v>81</v>
      </c>
      <c r="G54" s="109" t="s">
        <v>87</v>
      </c>
      <c r="H54" s="89" t="s">
        <v>80</v>
      </c>
      <c r="I54" s="109" t="s">
        <v>114</v>
      </c>
      <c r="J54" s="89" t="s">
        <v>114</v>
      </c>
      <c r="K54" s="109" t="s">
        <v>253</v>
      </c>
      <c r="L54" s="89"/>
      <c r="M54" s="109"/>
      <c r="N54" s="89"/>
      <c r="O54" s="109"/>
      <c r="P54" s="89"/>
      <c r="Q54" s="109"/>
      <c r="R54" s="89"/>
      <c r="S54" s="109"/>
      <c r="T54" s="89"/>
      <c r="U54" s="109"/>
      <c r="V54" s="89"/>
      <c r="W54" s="109"/>
      <c r="X54" s="29"/>
      <c r="Y54" s="3"/>
      <c r="Z54" s="3"/>
      <c r="AB54" s="24"/>
      <c r="AC54" s="23"/>
      <c r="AD54" s="23"/>
      <c r="AE54" s="36"/>
      <c r="AF54" s="48"/>
      <c r="AG54" s="36"/>
      <c r="AH54" s="53"/>
    </row>
    <row r="55" spans="1:34" ht="24.75" thickBot="1" x14ac:dyDescent="0.2">
      <c r="A55" s="3" t="s">
        <v>312</v>
      </c>
      <c r="B55" s="28" t="s">
        <v>412</v>
      </c>
      <c r="C55" s="4" t="s">
        <v>147</v>
      </c>
      <c r="D55" s="89" t="s">
        <v>83</v>
      </c>
      <c r="E55" s="109" t="s">
        <v>419</v>
      </c>
      <c r="F55" s="89" t="s">
        <v>81</v>
      </c>
      <c r="G55" s="109" t="s">
        <v>421</v>
      </c>
      <c r="H55" s="89" t="s">
        <v>80</v>
      </c>
      <c r="I55" s="109" t="s">
        <v>420</v>
      </c>
      <c r="J55" s="89" t="s">
        <v>114</v>
      </c>
      <c r="K55" s="109" t="s">
        <v>419</v>
      </c>
      <c r="L55" s="89"/>
      <c r="M55" s="109"/>
      <c r="N55" s="89"/>
      <c r="O55" s="109"/>
      <c r="P55" s="89"/>
      <c r="Q55" s="109"/>
      <c r="R55" s="89"/>
      <c r="S55" s="109"/>
      <c r="T55" s="89"/>
      <c r="U55" s="109"/>
      <c r="V55" s="89"/>
      <c r="W55" s="109"/>
      <c r="X55" s="29"/>
      <c r="Y55" s="3"/>
      <c r="Z55" s="3"/>
      <c r="AB55" s="24"/>
      <c r="AC55" s="23"/>
      <c r="AD55" s="23"/>
      <c r="AE55" s="36"/>
      <c r="AF55" s="48"/>
      <c r="AG55" s="36"/>
      <c r="AH55" s="53"/>
    </row>
    <row r="56" spans="1:34" ht="24.75" thickBot="1" x14ac:dyDescent="0.2">
      <c r="A56" s="3" t="s">
        <v>312</v>
      </c>
      <c r="B56" s="28" t="s">
        <v>414</v>
      </c>
      <c r="C56" s="4" t="s">
        <v>147</v>
      </c>
      <c r="D56" s="89" t="s">
        <v>83</v>
      </c>
      <c r="E56" s="109" t="s">
        <v>101</v>
      </c>
      <c r="F56" s="89" t="s">
        <v>81</v>
      </c>
      <c r="G56" s="109" t="s">
        <v>165</v>
      </c>
      <c r="H56" s="89" t="s">
        <v>112</v>
      </c>
      <c r="I56" s="109" t="s">
        <v>136</v>
      </c>
      <c r="J56" s="89" t="s">
        <v>114</v>
      </c>
      <c r="K56" s="109" t="s">
        <v>101</v>
      </c>
      <c r="L56" s="89"/>
      <c r="M56" s="109"/>
      <c r="N56" s="89"/>
      <c r="O56" s="109"/>
      <c r="P56" s="89"/>
      <c r="Q56" s="109"/>
      <c r="R56" s="89"/>
      <c r="S56" s="109"/>
      <c r="T56" s="89"/>
      <c r="U56" s="109"/>
      <c r="V56" s="89"/>
      <c r="W56" s="109"/>
      <c r="X56" s="29"/>
      <c r="Y56" s="3"/>
      <c r="Z56" s="3"/>
      <c r="AB56" s="7"/>
      <c r="AC56" s="8"/>
      <c r="AD56" s="8"/>
      <c r="AE56" s="37"/>
      <c r="AF56" s="49"/>
      <c r="AG56" s="37"/>
      <c r="AH56" s="54"/>
    </row>
    <row r="57" spans="1:34" ht="13.5" thickBot="1" x14ac:dyDescent="0.2">
      <c r="A57" s="3"/>
      <c r="B57" s="28"/>
      <c r="C57" s="4"/>
      <c r="D57" s="89"/>
      <c r="E57" s="109"/>
      <c r="F57" s="89"/>
      <c r="G57" s="109"/>
      <c r="H57" s="89"/>
      <c r="I57" s="109"/>
      <c r="J57" s="89"/>
      <c r="K57" s="109"/>
      <c r="L57" s="89"/>
      <c r="M57" s="109"/>
      <c r="N57" s="89"/>
      <c r="O57" s="109"/>
      <c r="P57" s="89"/>
      <c r="Q57" s="109"/>
      <c r="R57" s="89"/>
      <c r="S57" s="109"/>
      <c r="T57" s="89"/>
      <c r="U57" s="109"/>
      <c r="V57" s="89"/>
      <c r="W57" s="109"/>
      <c r="X57" s="29"/>
      <c r="Y57" s="3"/>
      <c r="Z57" s="3"/>
      <c r="AB57" s="7"/>
      <c r="AC57" s="8"/>
      <c r="AD57" s="8"/>
      <c r="AE57" s="37"/>
      <c r="AF57" s="49"/>
      <c r="AG57" s="37"/>
      <c r="AH57" s="54"/>
    </row>
    <row r="58" spans="1:34" ht="18.75" customHeight="1" x14ac:dyDescent="0.15">
      <c r="A58" s="182" t="s">
        <v>430</v>
      </c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  <c r="AB58" s="183" t="s">
        <v>11</v>
      </c>
      <c r="AC58" s="184"/>
      <c r="AD58" s="184"/>
      <c r="AE58" s="184"/>
      <c r="AF58" s="184"/>
      <c r="AG58" s="184"/>
      <c r="AH58" s="185"/>
    </row>
    <row r="59" spans="1:34" ht="19.899999999999999" customHeight="1" thickBot="1" x14ac:dyDescent="0.2">
      <c r="D59" s="105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1"/>
      <c r="W59" s="110"/>
      <c r="AB59" s="13"/>
      <c r="AC59" s="14"/>
      <c r="AD59" s="15"/>
      <c r="AE59" s="38"/>
      <c r="AF59" s="50"/>
      <c r="AG59" s="41"/>
      <c r="AH59" s="54"/>
    </row>
    <row r="60" spans="1:34" ht="24.75" thickBot="1" x14ac:dyDescent="0.2">
      <c r="B60" s="79" t="s">
        <v>0</v>
      </c>
      <c r="C60" s="80" t="s">
        <v>66</v>
      </c>
      <c r="D60" s="81" t="s">
        <v>44</v>
      </c>
      <c r="E60" s="82" t="s">
        <v>45</v>
      </c>
      <c r="F60" s="82" t="s">
        <v>46</v>
      </c>
      <c r="G60" s="82"/>
      <c r="H60" s="82"/>
      <c r="I60" s="82" t="s">
        <v>65</v>
      </c>
      <c r="J60" s="83"/>
      <c r="K60" s="84"/>
      <c r="L60" s="153"/>
      <c r="M60" s="153"/>
      <c r="N60" s="189" t="s">
        <v>75</v>
      </c>
      <c r="O60" s="189"/>
      <c r="P60" s="189"/>
      <c r="Q60" s="189"/>
      <c r="R60" s="189"/>
      <c r="S60" s="189" t="s">
        <v>74</v>
      </c>
      <c r="T60" s="189"/>
      <c r="U60" s="153"/>
      <c r="V60" s="111"/>
      <c r="W60" s="110"/>
      <c r="AB60" s="17" t="s">
        <v>20</v>
      </c>
      <c r="AC60" s="18"/>
      <c r="AD60" s="19"/>
      <c r="AE60" s="39"/>
      <c r="AF60" s="51"/>
      <c r="AG60" s="42"/>
      <c r="AH60" s="55"/>
    </row>
    <row r="61" spans="1:34" ht="26.25" x14ac:dyDescent="0.15">
      <c r="B61" s="70" t="s">
        <v>58</v>
      </c>
      <c r="C61" s="72">
        <f>D61/E61</f>
        <v>1</v>
      </c>
      <c r="D61" s="112">
        <v>67</v>
      </c>
      <c r="E61" s="113">
        <f>$D$61*1</f>
        <v>67</v>
      </c>
      <c r="F61" s="114">
        <v>1</v>
      </c>
      <c r="G61" s="113"/>
      <c r="H61" s="113"/>
      <c r="I61" s="78" t="s">
        <v>63</v>
      </c>
      <c r="J61" s="69" t="s">
        <v>67</v>
      </c>
      <c r="K61" s="60" t="s">
        <v>64</v>
      </c>
      <c r="L61" s="69"/>
      <c r="M61" s="69"/>
      <c r="N61" s="189" t="s">
        <v>90</v>
      </c>
      <c r="O61" s="189"/>
      <c r="P61" s="189"/>
      <c r="Q61" s="189"/>
      <c r="R61" s="189"/>
      <c r="S61" s="189" t="s">
        <v>91</v>
      </c>
      <c r="T61" s="189"/>
      <c r="U61" s="69"/>
      <c r="V61" s="111"/>
      <c r="W61" s="110"/>
      <c r="AC61"/>
      <c r="AD61"/>
      <c r="AE61"/>
      <c r="AF61"/>
      <c r="AG61"/>
      <c r="AH61"/>
    </row>
    <row r="62" spans="1:34" ht="19.899999999999999" customHeight="1" x14ac:dyDescent="0.15">
      <c r="B62" s="70" t="s">
        <v>59</v>
      </c>
      <c r="C62" s="72">
        <f t="shared" ref="C62:C77" si="0">D62/E62</f>
        <v>0.67164179104477606</v>
      </c>
      <c r="D62" s="112">
        <v>4.5</v>
      </c>
      <c r="E62" s="113">
        <f>$D$61*0.1</f>
        <v>6.7</v>
      </c>
      <c r="F62" s="114">
        <v>8</v>
      </c>
      <c r="G62" s="113"/>
      <c r="H62" s="113"/>
      <c r="I62" s="66">
        <v>1</v>
      </c>
      <c r="J62" s="113"/>
      <c r="K62" s="115">
        <f>J62/100*100</f>
        <v>0</v>
      </c>
      <c r="L62" s="113"/>
      <c r="M62" s="113"/>
      <c r="N62" s="189" t="s">
        <v>174</v>
      </c>
      <c r="O62" s="189"/>
      <c r="P62" s="189"/>
      <c r="Q62" s="189"/>
      <c r="R62" s="189"/>
      <c r="S62" s="189" t="s">
        <v>178</v>
      </c>
      <c r="T62" s="189"/>
      <c r="U62" s="113"/>
      <c r="V62" s="111"/>
      <c r="W62" s="110"/>
    </row>
    <row r="63" spans="1:34" ht="19.899999999999999" customHeight="1" x14ac:dyDescent="0.15">
      <c r="B63" s="70" t="s">
        <v>73</v>
      </c>
      <c r="C63" s="72">
        <f t="shared" si="0"/>
        <v>0</v>
      </c>
      <c r="D63" s="112"/>
      <c r="E63" s="113">
        <f>$D$61*0.08</f>
        <v>5.36</v>
      </c>
      <c r="F63" s="114">
        <v>8</v>
      </c>
      <c r="G63" s="113"/>
      <c r="H63" s="113"/>
      <c r="I63" s="66">
        <v>2</v>
      </c>
      <c r="J63" s="113"/>
      <c r="K63" s="115">
        <f>J63/94.3*100</f>
        <v>0</v>
      </c>
      <c r="L63" s="113"/>
      <c r="M63" s="113"/>
      <c r="N63" s="189" t="s">
        <v>176</v>
      </c>
      <c r="O63" s="189"/>
      <c r="P63" s="189"/>
      <c r="Q63" s="189"/>
      <c r="R63" s="189"/>
      <c r="S63" s="189">
        <v>36</v>
      </c>
      <c r="T63" s="189"/>
      <c r="U63" s="113"/>
      <c r="V63" s="111"/>
      <c r="W63" s="110"/>
    </row>
    <row r="64" spans="1:34" ht="19.899999999999999" customHeight="1" x14ac:dyDescent="0.15">
      <c r="B64" s="70" t="s">
        <v>60</v>
      </c>
      <c r="C64" s="72">
        <f t="shared" si="0"/>
        <v>0</v>
      </c>
      <c r="D64" s="112"/>
      <c r="E64" s="113">
        <f>$D$61*0.87</f>
        <v>58.29</v>
      </c>
      <c r="F64" s="114">
        <v>1</v>
      </c>
      <c r="G64" s="113"/>
      <c r="H64" s="113"/>
      <c r="I64" s="66">
        <v>3</v>
      </c>
      <c r="J64" s="113"/>
      <c r="K64" s="115">
        <f>J64/90.6*100</f>
        <v>0</v>
      </c>
      <c r="L64" s="113"/>
      <c r="M64" s="113"/>
      <c r="N64" s="189" t="s">
        <v>190</v>
      </c>
      <c r="O64" s="189"/>
      <c r="P64" s="189"/>
      <c r="Q64" s="189"/>
      <c r="R64" s="189"/>
      <c r="S64" s="189" t="s">
        <v>178</v>
      </c>
      <c r="T64" s="189"/>
      <c r="U64" s="113"/>
    </row>
    <row r="65" spans="2:21" ht="12.75" x14ac:dyDescent="0.15">
      <c r="B65" s="70" t="s">
        <v>47</v>
      </c>
      <c r="C65" s="72">
        <f t="shared" si="0"/>
        <v>0</v>
      </c>
      <c r="D65" s="112"/>
      <c r="E65" s="113">
        <f>$D$61*0.85</f>
        <v>56.949999999999996</v>
      </c>
      <c r="F65" s="114">
        <v>1</v>
      </c>
      <c r="G65" s="113"/>
      <c r="H65" s="113"/>
      <c r="I65" s="66">
        <v>4</v>
      </c>
      <c r="J65" s="113"/>
      <c r="K65" s="115">
        <f>J65/88.1*100</f>
        <v>0</v>
      </c>
      <c r="L65" s="113"/>
      <c r="M65" s="113"/>
      <c r="N65" s="189" t="s">
        <v>218</v>
      </c>
      <c r="O65" s="189"/>
      <c r="P65" s="189"/>
      <c r="Q65" s="189"/>
      <c r="R65" s="189"/>
      <c r="S65" s="189">
        <v>34</v>
      </c>
      <c r="T65" s="189"/>
      <c r="U65" s="113"/>
    </row>
    <row r="66" spans="2:21" ht="24" x14ac:dyDescent="0.15">
      <c r="B66" s="70" t="s">
        <v>61</v>
      </c>
      <c r="C66" s="72">
        <f t="shared" si="0"/>
        <v>0.79149706015377663</v>
      </c>
      <c r="D66" s="112">
        <v>35</v>
      </c>
      <c r="E66" s="113">
        <f>$D$61*0.66</f>
        <v>44.22</v>
      </c>
      <c r="F66" s="114">
        <v>1</v>
      </c>
      <c r="G66" s="113"/>
      <c r="H66" s="113"/>
      <c r="I66" s="66">
        <v>5</v>
      </c>
      <c r="J66" s="113"/>
      <c r="K66" s="115">
        <f>J66/85.6*100</f>
        <v>0</v>
      </c>
      <c r="L66" s="113"/>
      <c r="M66" s="113"/>
      <c r="N66" s="189" t="s">
        <v>221</v>
      </c>
      <c r="O66" s="189"/>
      <c r="P66" s="189"/>
      <c r="Q66" s="189"/>
      <c r="R66" s="189"/>
      <c r="S66" s="189" t="s">
        <v>222</v>
      </c>
      <c r="T66" s="189"/>
      <c r="U66" s="113"/>
    </row>
    <row r="67" spans="2:21" ht="24" x14ac:dyDescent="0.15">
      <c r="B67" s="70" t="s">
        <v>48</v>
      </c>
      <c r="C67" s="72">
        <f t="shared" si="0"/>
        <v>0</v>
      </c>
      <c r="D67" s="112"/>
      <c r="E67" s="113">
        <f>$D$61*0.72</f>
        <v>48.239999999999995</v>
      </c>
      <c r="F67" s="114">
        <v>1</v>
      </c>
      <c r="G67" s="113"/>
      <c r="H67" s="113"/>
      <c r="I67" s="66">
        <v>6</v>
      </c>
      <c r="J67" s="113"/>
      <c r="K67" s="115">
        <f>J67/83.1*100</f>
        <v>0</v>
      </c>
      <c r="L67" s="113"/>
      <c r="M67" s="113"/>
      <c r="N67" s="189" t="s">
        <v>272</v>
      </c>
      <c r="O67" s="189"/>
      <c r="P67" s="189"/>
      <c r="Q67" s="189"/>
      <c r="R67" s="189"/>
      <c r="S67" s="189">
        <v>44</v>
      </c>
      <c r="T67" s="189"/>
      <c r="U67" s="113"/>
    </row>
    <row r="68" spans="2:21" ht="19.899999999999999" customHeight="1" x14ac:dyDescent="0.15">
      <c r="B68" s="70" t="s">
        <v>62</v>
      </c>
      <c r="C68" s="72">
        <f t="shared" si="0"/>
        <v>0</v>
      </c>
      <c r="D68" s="112"/>
      <c r="E68" s="113">
        <f>$D$61*0.102</f>
        <v>6.8339999999999996</v>
      </c>
      <c r="F68" s="114">
        <v>8</v>
      </c>
      <c r="G68" s="113"/>
      <c r="H68" s="113"/>
      <c r="I68" s="66">
        <v>7</v>
      </c>
      <c r="J68" s="113"/>
      <c r="K68" s="115">
        <f>J68/80.7*100</f>
        <v>0</v>
      </c>
      <c r="L68" s="113"/>
      <c r="M68" s="113"/>
      <c r="N68" s="189" t="s">
        <v>425</v>
      </c>
      <c r="O68" s="189"/>
      <c r="P68" s="189"/>
      <c r="Q68" s="189"/>
      <c r="R68" s="189"/>
      <c r="S68" s="189">
        <v>7</v>
      </c>
      <c r="T68" s="189"/>
      <c r="U68" s="113"/>
    </row>
    <row r="69" spans="2:21" ht="19.899999999999999" customHeight="1" x14ac:dyDescent="0.15">
      <c r="B69" s="70" t="s">
        <v>49</v>
      </c>
      <c r="C69" s="72">
        <f t="shared" si="0"/>
        <v>0</v>
      </c>
      <c r="D69" s="116"/>
      <c r="E69" s="113">
        <f>$D$61*1.17</f>
        <v>78.39</v>
      </c>
      <c r="F69" s="114">
        <v>1</v>
      </c>
      <c r="G69" s="113"/>
      <c r="H69" s="113"/>
      <c r="I69" s="66">
        <v>8</v>
      </c>
      <c r="J69" s="113"/>
      <c r="K69" s="115">
        <f>J69/78.6*100</f>
        <v>0</v>
      </c>
      <c r="L69" s="113"/>
      <c r="M69" s="113"/>
      <c r="N69" s="189"/>
      <c r="O69" s="189"/>
      <c r="P69" s="189"/>
      <c r="Q69" s="189"/>
      <c r="R69" s="189"/>
      <c r="S69" s="189"/>
      <c r="T69" s="189"/>
      <c r="U69" s="113"/>
    </row>
    <row r="70" spans="2:21" ht="19.899999999999999" customHeight="1" x14ac:dyDescent="0.15">
      <c r="B70" s="70" t="s">
        <v>50</v>
      </c>
      <c r="C70" s="72">
        <f t="shared" si="0"/>
        <v>0</v>
      </c>
      <c r="D70" s="116"/>
      <c r="E70" s="113">
        <f>$D$61*0.91</f>
        <v>60.97</v>
      </c>
      <c r="F70" s="114">
        <v>1</v>
      </c>
      <c r="G70" s="113"/>
      <c r="H70" s="113"/>
      <c r="I70" s="66">
        <v>9</v>
      </c>
      <c r="J70" s="113"/>
      <c r="K70" s="115">
        <f>J70/76.5*100</f>
        <v>0</v>
      </c>
      <c r="L70" s="113"/>
      <c r="M70" s="113"/>
      <c r="N70" s="189"/>
      <c r="O70" s="189"/>
      <c r="P70" s="189"/>
      <c r="Q70" s="189"/>
      <c r="R70" s="189"/>
      <c r="S70" s="189"/>
      <c r="T70" s="189"/>
      <c r="U70" s="113"/>
    </row>
    <row r="71" spans="2:21" ht="12.75" x14ac:dyDescent="0.15">
      <c r="B71" s="70" t="s">
        <v>51</v>
      </c>
      <c r="C71" s="72">
        <f t="shared" si="0"/>
        <v>0</v>
      </c>
      <c r="D71" s="116"/>
      <c r="E71" s="113">
        <f>$D$61*0.29</f>
        <v>19.43</v>
      </c>
      <c r="F71" s="114">
        <v>8</v>
      </c>
      <c r="G71" s="113"/>
      <c r="H71" s="113"/>
      <c r="I71" s="66">
        <v>10</v>
      </c>
      <c r="J71" s="113"/>
      <c r="K71" s="115">
        <f>J71/74.4*100</f>
        <v>0</v>
      </c>
      <c r="L71" s="113"/>
      <c r="M71" s="113"/>
      <c r="N71" s="189"/>
      <c r="O71" s="189"/>
      <c r="P71" s="189"/>
      <c r="Q71" s="189"/>
      <c r="R71" s="189"/>
      <c r="S71" s="189"/>
      <c r="T71" s="189"/>
      <c r="U71" s="113"/>
    </row>
    <row r="72" spans="2:21" ht="24" x14ac:dyDescent="0.15">
      <c r="B72" s="70" t="s">
        <v>52</v>
      </c>
      <c r="C72" s="72">
        <f t="shared" si="0"/>
        <v>0</v>
      </c>
      <c r="D72" s="116"/>
      <c r="E72" s="113">
        <f>$D$61*0.46</f>
        <v>30.82</v>
      </c>
      <c r="F72" s="114">
        <v>1</v>
      </c>
      <c r="G72" s="113"/>
      <c r="H72" s="113"/>
      <c r="I72" s="66">
        <v>11</v>
      </c>
      <c r="J72" s="113"/>
      <c r="K72" s="115">
        <f>J72/72.3*100</f>
        <v>0</v>
      </c>
      <c r="L72" s="113"/>
      <c r="M72" s="113"/>
      <c r="N72" s="189"/>
      <c r="O72" s="189"/>
      <c r="P72" s="189"/>
      <c r="Q72" s="189"/>
      <c r="R72" s="189"/>
      <c r="S72" s="189"/>
      <c r="T72" s="189"/>
      <c r="U72" s="113"/>
    </row>
    <row r="73" spans="2:21" ht="24" x14ac:dyDescent="0.15">
      <c r="B73" s="70" t="s">
        <v>53</v>
      </c>
      <c r="C73" s="72">
        <f t="shared" si="0"/>
        <v>0</v>
      </c>
      <c r="D73" s="116"/>
      <c r="E73" s="113">
        <f>$D$61*0.35</f>
        <v>23.45</v>
      </c>
      <c r="F73" s="114">
        <v>1</v>
      </c>
      <c r="G73" s="113"/>
      <c r="H73" s="113"/>
      <c r="I73" s="66">
        <v>12</v>
      </c>
      <c r="J73" s="113"/>
      <c r="K73" s="115">
        <f>J73/70.3*100</f>
        <v>0</v>
      </c>
      <c r="L73" s="113"/>
      <c r="M73" s="113"/>
      <c r="N73" s="189"/>
      <c r="O73" s="189"/>
      <c r="P73" s="189"/>
      <c r="Q73" s="189"/>
      <c r="R73" s="189"/>
      <c r="S73" s="189"/>
      <c r="T73" s="189"/>
      <c r="U73" s="113"/>
    </row>
    <row r="74" spans="2:21" ht="19.899999999999999" customHeight="1" x14ac:dyDescent="0.15">
      <c r="B74" s="70" t="s">
        <v>54</v>
      </c>
      <c r="C74" s="72">
        <f t="shared" si="0"/>
        <v>0</v>
      </c>
      <c r="D74" s="116"/>
      <c r="E74" s="113">
        <f>$D$61*0.4</f>
        <v>26.8</v>
      </c>
      <c r="F74" s="114">
        <v>1</v>
      </c>
      <c r="G74" s="113"/>
      <c r="H74" s="113"/>
      <c r="I74" s="66">
        <v>13</v>
      </c>
      <c r="J74" s="113"/>
      <c r="K74" s="115">
        <f>J74/68.8*100</f>
        <v>0</v>
      </c>
      <c r="L74" s="113"/>
      <c r="M74" s="113"/>
      <c r="N74" s="189"/>
      <c r="O74" s="189"/>
      <c r="P74" s="189"/>
      <c r="Q74" s="189"/>
      <c r="R74" s="189"/>
      <c r="S74" s="189"/>
      <c r="T74" s="189"/>
      <c r="U74" s="113"/>
    </row>
    <row r="75" spans="2:21" ht="12.75" x14ac:dyDescent="0.15">
      <c r="B75" s="70" t="s">
        <v>55</v>
      </c>
      <c r="C75" s="72">
        <f t="shared" si="0"/>
        <v>1</v>
      </c>
      <c r="D75" s="116">
        <v>99</v>
      </c>
      <c r="E75" s="113">
        <f>$D$75*1</f>
        <v>99</v>
      </c>
      <c r="F75" s="114">
        <v>1</v>
      </c>
      <c r="G75" s="113"/>
      <c r="H75" s="113"/>
      <c r="I75" s="66">
        <v>14</v>
      </c>
      <c r="J75" s="113"/>
      <c r="K75" s="115">
        <f>J75/67.5*100</f>
        <v>0</v>
      </c>
      <c r="L75" s="113"/>
      <c r="M75" s="113"/>
      <c r="N75" s="189"/>
      <c r="O75" s="189"/>
      <c r="P75" s="189"/>
      <c r="Q75" s="189"/>
      <c r="R75" s="189"/>
      <c r="S75" s="189"/>
      <c r="T75" s="189"/>
      <c r="U75" s="113"/>
    </row>
    <row r="76" spans="2:21" ht="12.75" x14ac:dyDescent="0.15">
      <c r="B76" s="70" t="s">
        <v>56</v>
      </c>
      <c r="C76" s="72">
        <f t="shared" si="0"/>
        <v>0</v>
      </c>
      <c r="D76" s="116"/>
      <c r="E76" s="113">
        <f>$D$75*0.85</f>
        <v>84.149999999999991</v>
      </c>
      <c r="F76" s="114">
        <v>1</v>
      </c>
      <c r="G76" s="113"/>
      <c r="H76" s="113"/>
      <c r="I76" s="66">
        <v>15</v>
      </c>
      <c r="J76" s="113"/>
      <c r="K76" s="115">
        <f>J76/66.2*100</f>
        <v>0</v>
      </c>
      <c r="L76" s="113"/>
      <c r="M76" s="113"/>
      <c r="N76" s="189"/>
      <c r="O76" s="189"/>
      <c r="P76" s="189"/>
      <c r="Q76" s="189"/>
      <c r="R76" s="189"/>
      <c r="S76" s="189"/>
      <c r="T76" s="189"/>
      <c r="U76" s="113"/>
    </row>
    <row r="77" spans="2:21" ht="12.75" x14ac:dyDescent="0.15">
      <c r="B77" s="71" t="s">
        <v>57</v>
      </c>
      <c r="C77" s="74">
        <f t="shared" si="0"/>
        <v>0</v>
      </c>
      <c r="D77" s="117"/>
      <c r="E77" s="118">
        <f>$D$75*1.2</f>
        <v>118.8</v>
      </c>
      <c r="F77" s="119">
        <v>1</v>
      </c>
      <c r="G77" s="113"/>
      <c r="H77" s="113"/>
      <c r="I77" s="66">
        <v>16</v>
      </c>
      <c r="J77" s="113"/>
      <c r="K77" s="115">
        <f>J77/65*100</f>
        <v>0</v>
      </c>
      <c r="L77" s="113"/>
      <c r="M77" s="113"/>
      <c r="N77" s="113"/>
      <c r="O77" s="113"/>
      <c r="P77" s="113"/>
      <c r="Q77" s="113"/>
      <c r="R77" s="113"/>
      <c r="S77" s="113"/>
      <c r="T77" s="113"/>
      <c r="U77" s="113"/>
    </row>
    <row r="78" spans="2:21" ht="12.75" x14ac:dyDescent="0.15">
      <c r="B78" s="66"/>
      <c r="C78" s="59"/>
      <c r="D78" s="116"/>
      <c r="E78" s="113"/>
      <c r="F78" s="113"/>
      <c r="G78" s="113"/>
      <c r="H78" s="113"/>
      <c r="I78" s="66">
        <v>17</v>
      </c>
      <c r="J78" s="113"/>
      <c r="K78" s="115">
        <f>J78/63.8*100</f>
        <v>0</v>
      </c>
      <c r="L78" s="113"/>
      <c r="M78" s="113"/>
      <c r="N78" s="113"/>
      <c r="O78" s="113"/>
      <c r="P78" s="113"/>
      <c r="Q78" s="113"/>
      <c r="R78" s="113"/>
      <c r="S78" s="113"/>
      <c r="T78" s="113"/>
      <c r="U78" s="113"/>
    </row>
    <row r="79" spans="2:21" ht="12.75" x14ac:dyDescent="0.15">
      <c r="B79" s="66"/>
      <c r="C79" s="59"/>
      <c r="D79" s="116"/>
      <c r="E79" s="113"/>
      <c r="F79" s="113"/>
      <c r="G79" s="113"/>
      <c r="H79" s="113"/>
      <c r="I79" s="66">
        <v>18</v>
      </c>
      <c r="J79" s="113"/>
      <c r="K79" s="115">
        <f>J79/62.7*100</f>
        <v>0</v>
      </c>
      <c r="L79" s="113"/>
      <c r="M79" s="113"/>
      <c r="N79" s="113"/>
      <c r="O79" s="113"/>
      <c r="P79" s="113"/>
      <c r="Q79" s="113"/>
      <c r="R79" s="113"/>
      <c r="S79" s="113"/>
      <c r="T79" s="113"/>
      <c r="U79" s="113"/>
    </row>
    <row r="80" spans="2:21" ht="19.899999999999999" customHeight="1" x14ac:dyDescent="0.15">
      <c r="B80" s="66"/>
      <c r="C80" s="59"/>
      <c r="D80" s="116"/>
      <c r="E80" s="113"/>
      <c r="F80" s="113"/>
      <c r="G80" s="113"/>
      <c r="H80" s="113"/>
      <c r="I80" s="66">
        <v>19</v>
      </c>
      <c r="J80" s="113"/>
      <c r="K80" s="115">
        <f>J80/61.6*100</f>
        <v>0</v>
      </c>
      <c r="L80" s="113"/>
      <c r="M80" s="113"/>
      <c r="N80" s="113"/>
      <c r="O80" s="113"/>
      <c r="P80" s="113"/>
      <c r="Q80" s="113"/>
      <c r="R80" s="113"/>
      <c r="S80" s="113"/>
      <c r="T80" s="113"/>
      <c r="U80" s="113"/>
    </row>
    <row r="81" spans="2:21" ht="19.899999999999999" customHeight="1" thickBot="1" x14ac:dyDescent="0.2">
      <c r="B81" s="66"/>
      <c r="C81" s="59"/>
      <c r="D81" s="113"/>
      <c r="E81" s="113"/>
      <c r="F81" s="113"/>
      <c r="G81" s="120"/>
      <c r="H81" s="120"/>
      <c r="I81" s="67">
        <v>20</v>
      </c>
      <c r="J81" s="120"/>
      <c r="K81" s="121">
        <f>J81/60*100</f>
        <v>0</v>
      </c>
      <c r="L81" s="113"/>
      <c r="M81" s="113"/>
      <c r="N81" s="113"/>
      <c r="O81" s="113"/>
      <c r="P81" s="113"/>
      <c r="Q81" s="113"/>
      <c r="R81" s="113"/>
      <c r="S81" s="113"/>
      <c r="T81" s="113"/>
      <c r="U81" s="113"/>
    </row>
    <row r="82" spans="2:21" ht="13.5" thickBot="1" x14ac:dyDescent="0.2">
      <c r="B82" s="67"/>
      <c r="C82" s="63"/>
      <c r="D82" s="120"/>
      <c r="E82" s="120"/>
      <c r="F82" s="120"/>
    </row>
    <row r="83" spans="2:21" ht="12.75" x14ac:dyDescent="0.15">
      <c r="D83" s="105"/>
    </row>
    <row r="84" spans="2:21" ht="12.75" x14ac:dyDescent="0.15">
      <c r="D84" s="105"/>
    </row>
    <row r="85" spans="2:21" ht="12.75" x14ac:dyDescent="0.15">
      <c r="D85" s="105"/>
    </row>
    <row r="86" spans="2:21" ht="12.75" x14ac:dyDescent="0.15">
      <c r="D86" s="105"/>
    </row>
    <row r="87" spans="2:21" ht="12.75" x14ac:dyDescent="0.15">
      <c r="D87" s="105"/>
    </row>
    <row r="88" spans="2:21" ht="12.75" x14ac:dyDescent="0.15">
      <c r="D88" s="105"/>
    </row>
    <row r="89" spans="2:21" ht="12.75" x14ac:dyDescent="0.15">
      <c r="D89" s="105"/>
    </row>
    <row r="90" spans="2:21" ht="12.75" x14ac:dyDescent="0.15">
      <c r="D90" s="105"/>
    </row>
    <row r="91" spans="2:21" ht="12.75" x14ac:dyDescent="0.15">
      <c r="D91" s="105"/>
    </row>
    <row r="92" spans="2:21" ht="12.75" x14ac:dyDescent="0.15">
      <c r="D92" s="105"/>
    </row>
    <row r="93" spans="2:21" ht="12.75" x14ac:dyDescent="0.15">
      <c r="D93" s="105"/>
    </row>
    <row r="94" spans="2:21" ht="12.75" x14ac:dyDescent="0.15">
      <c r="D94" s="105"/>
    </row>
    <row r="95" spans="2:21" ht="12.75" x14ac:dyDescent="0.15">
      <c r="D95" s="105"/>
    </row>
    <row r="96" spans="2:21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>
      <c r="D933" s="105"/>
    </row>
    <row r="934" spans="4:4" ht="12.75" x14ac:dyDescent="0.15">
      <c r="D934" s="105"/>
    </row>
    <row r="935" spans="4:4" ht="12.75" x14ac:dyDescent="0.15">
      <c r="D935" s="105"/>
    </row>
    <row r="936" spans="4:4" ht="12.75" x14ac:dyDescent="0.15">
      <c r="D936" s="105"/>
    </row>
    <row r="937" spans="4:4" ht="12.75" x14ac:dyDescent="0.15">
      <c r="D937" s="105"/>
    </row>
    <row r="938" spans="4:4" ht="12.75" x14ac:dyDescent="0.15">
      <c r="D938" s="105"/>
    </row>
    <row r="939" spans="4:4" ht="12.75" x14ac:dyDescent="0.15">
      <c r="D939" s="105"/>
    </row>
    <row r="940" spans="4:4" ht="12.75" x14ac:dyDescent="0.15">
      <c r="D940" s="105"/>
    </row>
    <row r="941" spans="4:4" ht="12.75" x14ac:dyDescent="0.15">
      <c r="D941" s="105"/>
    </row>
    <row r="942" spans="4:4" ht="12.75" x14ac:dyDescent="0.15">
      <c r="D942" s="105"/>
    </row>
    <row r="943" spans="4:4" ht="12.75" x14ac:dyDescent="0.15">
      <c r="D943" s="105"/>
    </row>
    <row r="944" spans="4:4" ht="12.75" x14ac:dyDescent="0.15">
      <c r="D944" s="105"/>
    </row>
    <row r="945" spans="4:4" ht="12.75" x14ac:dyDescent="0.15">
      <c r="D945" s="105"/>
    </row>
    <row r="946" spans="4:4" ht="12.75" x14ac:dyDescent="0.15">
      <c r="D946" s="105"/>
    </row>
    <row r="947" spans="4:4" ht="12.75" x14ac:dyDescent="0.15">
      <c r="D947" s="105"/>
    </row>
    <row r="948" spans="4:4" ht="12.75" x14ac:dyDescent="0.15">
      <c r="D948" s="105"/>
    </row>
    <row r="949" spans="4:4" ht="12.75" x14ac:dyDescent="0.15">
      <c r="D949" s="105"/>
    </row>
    <row r="950" spans="4:4" ht="12.75" x14ac:dyDescent="0.15">
      <c r="D950" s="105"/>
    </row>
    <row r="951" spans="4:4" ht="12.75" x14ac:dyDescent="0.15">
      <c r="D951" s="105"/>
    </row>
    <row r="952" spans="4:4" ht="12.75" x14ac:dyDescent="0.15">
      <c r="D952" s="105"/>
    </row>
    <row r="953" spans="4:4" ht="12.75" x14ac:dyDescent="0.15">
      <c r="D953" s="105"/>
    </row>
    <row r="954" spans="4:4" ht="12.75" x14ac:dyDescent="0.15"/>
    <row r="955" spans="4:4" ht="12.75" x14ac:dyDescent="0.15"/>
    <row r="956" spans="4:4" ht="12.75" x14ac:dyDescent="0.15"/>
    <row r="957" spans="4:4" ht="12.75" x14ac:dyDescent="0.15"/>
    <row r="958" spans="4:4" ht="12.75" x14ac:dyDescent="0.15"/>
    <row r="959" spans="4:4" ht="12.75" x14ac:dyDescent="0.15"/>
    <row r="960" spans="4:4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  <row r="969" ht="12.75" x14ac:dyDescent="0.15"/>
    <row r="970" ht="12.75" x14ac:dyDescent="0.15"/>
    <row r="971" ht="12.75" x14ac:dyDescent="0.15"/>
    <row r="972" ht="12.75" x14ac:dyDescent="0.15"/>
    <row r="973" ht="12.75" x14ac:dyDescent="0.15"/>
    <row r="974" ht="12.75" x14ac:dyDescent="0.15"/>
    <row r="975" ht="12.75" x14ac:dyDescent="0.15"/>
    <row r="976" ht="12.75" x14ac:dyDescent="0.15"/>
    <row r="977" ht="12.75" x14ac:dyDescent="0.15"/>
    <row r="978" ht="12.75" x14ac:dyDescent="0.15"/>
    <row r="979" ht="12.75" x14ac:dyDescent="0.15"/>
    <row r="980" ht="12.75" x14ac:dyDescent="0.15"/>
    <row r="981" ht="12.75" x14ac:dyDescent="0.15"/>
    <row r="982" ht="12.75" x14ac:dyDescent="0.15"/>
    <row r="983" ht="12.75" x14ac:dyDescent="0.15"/>
    <row r="984" ht="12.75" x14ac:dyDescent="0.15"/>
    <row r="985" ht="12.75" x14ac:dyDescent="0.15"/>
    <row r="986" ht="12.75" x14ac:dyDescent="0.15"/>
    <row r="987" ht="12.75" x14ac:dyDescent="0.15"/>
    <row r="988" ht="12.75" x14ac:dyDescent="0.15"/>
    <row r="989" ht="12.75" x14ac:dyDescent="0.15"/>
    <row r="990" ht="12.75" x14ac:dyDescent="0.15"/>
    <row r="991" ht="12.75" x14ac:dyDescent="0.15"/>
    <row r="992" ht="12.75" x14ac:dyDescent="0.15"/>
    <row r="993" ht="12.75" x14ac:dyDescent="0.15"/>
    <row r="994" ht="12.75" x14ac:dyDescent="0.15"/>
    <row r="995" ht="12.75" x14ac:dyDescent="0.15"/>
    <row r="996" ht="12.75" x14ac:dyDescent="0.15"/>
    <row r="997" ht="12.75" x14ac:dyDescent="0.15"/>
  </sheetData>
  <mergeCells count="99">
    <mergeCell ref="N74:R74"/>
    <mergeCell ref="S74:T74"/>
    <mergeCell ref="N75:R75"/>
    <mergeCell ref="S75:T75"/>
    <mergeCell ref="N76:R76"/>
    <mergeCell ref="S76:T76"/>
    <mergeCell ref="N71:R71"/>
    <mergeCell ref="S71:T71"/>
    <mergeCell ref="N72:R72"/>
    <mergeCell ref="S72:T72"/>
    <mergeCell ref="N73:R73"/>
    <mergeCell ref="S73:T73"/>
    <mergeCell ref="N68:R68"/>
    <mergeCell ref="S68:T68"/>
    <mergeCell ref="N69:R69"/>
    <mergeCell ref="S69:T69"/>
    <mergeCell ref="N70:R70"/>
    <mergeCell ref="S70:T70"/>
    <mergeCell ref="N65:R65"/>
    <mergeCell ref="S65:T65"/>
    <mergeCell ref="N66:R66"/>
    <mergeCell ref="S66:T66"/>
    <mergeCell ref="N67:R67"/>
    <mergeCell ref="S67:T67"/>
    <mergeCell ref="N62:R62"/>
    <mergeCell ref="S62:T62"/>
    <mergeCell ref="N63:R63"/>
    <mergeCell ref="S63:T63"/>
    <mergeCell ref="N64:R64"/>
    <mergeCell ref="S64:T64"/>
    <mergeCell ref="V32:W32"/>
    <mergeCell ref="A38:Z38"/>
    <mergeCell ref="AB38:AH38"/>
    <mergeCell ref="N60:R60"/>
    <mergeCell ref="S60:T60"/>
    <mergeCell ref="J42:K42"/>
    <mergeCell ref="L42:M42"/>
    <mergeCell ref="N42:O42"/>
    <mergeCell ref="P42:Q42"/>
    <mergeCell ref="R42:S42"/>
    <mergeCell ref="T42:U42"/>
    <mergeCell ref="V42:W42"/>
    <mergeCell ref="A48:Z48"/>
    <mergeCell ref="AB48:AH48"/>
    <mergeCell ref="D51:W51"/>
    <mergeCell ref="D52:E52"/>
    <mergeCell ref="N61:R61"/>
    <mergeCell ref="S61:T61"/>
    <mergeCell ref="D31:W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D41:W41"/>
    <mergeCell ref="D42:E42"/>
    <mergeCell ref="F42:G42"/>
    <mergeCell ref="H42:I42"/>
    <mergeCell ref="AB29:AH29"/>
    <mergeCell ref="V12:W12"/>
    <mergeCell ref="A18:Z18"/>
    <mergeCell ref="AB18:AH18"/>
    <mergeCell ref="D21:W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A29:Z29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B58:AH58"/>
    <mergeCell ref="P52:Q52"/>
    <mergeCell ref="R52:S52"/>
    <mergeCell ref="T52:U52"/>
    <mergeCell ref="V52:W52"/>
    <mergeCell ref="A58:Z58"/>
    <mergeCell ref="F52:G52"/>
    <mergeCell ref="H52:I52"/>
    <mergeCell ref="J52:K52"/>
    <mergeCell ref="L52:M52"/>
    <mergeCell ref="N52:O5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3A74-E5A8-D94D-B091-C0180B25D5E9}">
  <sheetPr>
    <outlinePr summaryBelow="0" summaryRight="0"/>
    <pageSetUpPr fitToPage="1"/>
  </sheetPr>
  <dimension ref="A1:AH998"/>
  <sheetViews>
    <sheetView showWhiteSpace="0" view="pageLayout" topLeftCell="A36" zoomScaleNormal="70" workbookViewId="0">
      <selection activeCell="A49" sqref="A49:Z49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435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434</v>
      </c>
      <c r="C13" s="4" t="s">
        <v>34</v>
      </c>
      <c r="D13" s="89" t="s">
        <v>81</v>
      </c>
      <c r="E13" s="109" t="s">
        <v>436</v>
      </c>
      <c r="F13" s="89" t="s">
        <v>81</v>
      </c>
      <c r="G13" s="109" t="s">
        <v>343</v>
      </c>
      <c r="H13" s="89" t="s">
        <v>81</v>
      </c>
      <c r="I13" s="109" t="s">
        <v>437</v>
      </c>
      <c r="J13" s="89"/>
      <c r="K13" s="109"/>
      <c r="L13" s="89"/>
      <c r="M13" s="109"/>
      <c r="N13" s="89"/>
      <c r="O13" s="109"/>
      <c r="P13" s="89"/>
      <c r="Q13" s="109"/>
      <c r="R13" s="89"/>
      <c r="S13" s="109"/>
      <c r="T13" s="89"/>
      <c r="U13" s="109"/>
      <c r="V13" s="89"/>
      <c r="W13" s="109"/>
      <c r="X13" s="29"/>
      <c r="Y13" s="3"/>
      <c r="Z13" s="3"/>
      <c r="AB13" s="24"/>
      <c r="AC13" s="23"/>
      <c r="AD13" s="25"/>
      <c r="AE13" s="36"/>
      <c r="AF13" s="48"/>
      <c r="AG13" s="36"/>
      <c r="AH13" s="53"/>
    </row>
    <row r="14" spans="1:34" ht="13.5" thickBot="1" x14ac:dyDescent="0.2">
      <c r="A14" s="3" t="s">
        <v>29</v>
      </c>
      <c r="B14" s="28" t="s">
        <v>418</v>
      </c>
      <c r="C14" s="4" t="s">
        <v>34</v>
      </c>
      <c r="D14" s="89" t="s">
        <v>83</v>
      </c>
      <c r="E14" s="109" t="s">
        <v>93</v>
      </c>
      <c r="F14" s="89" t="s">
        <v>83</v>
      </c>
      <c r="G14" s="109" t="s">
        <v>93</v>
      </c>
      <c r="H14" s="89" t="s">
        <v>83</v>
      </c>
      <c r="I14" s="109" t="s">
        <v>381</v>
      </c>
      <c r="J14" s="89"/>
      <c r="K14" s="109"/>
      <c r="L14" s="89"/>
      <c r="M14" s="109"/>
      <c r="N14" s="89"/>
      <c r="O14" s="109"/>
      <c r="P14" s="89"/>
      <c r="Q14" s="109"/>
      <c r="R14" s="89"/>
      <c r="S14" s="109"/>
      <c r="T14" s="89"/>
      <c r="U14" s="109"/>
      <c r="V14" s="89"/>
      <c r="W14" s="109"/>
      <c r="X14" s="29"/>
      <c r="Y14" s="3"/>
      <c r="Z14" s="3"/>
      <c r="AB14" s="24"/>
      <c r="AC14" s="23"/>
      <c r="AD14" s="25"/>
      <c r="AE14" s="36"/>
      <c r="AF14" s="48"/>
      <c r="AG14" s="36"/>
      <c r="AH14" s="53"/>
    </row>
    <row r="15" spans="1:34" ht="36" thickBot="1" x14ac:dyDescent="0.2">
      <c r="A15" s="3" t="s">
        <v>30</v>
      </c>
      <c r="B15" s="28" t="s">
        <v>438</v>
      </c>
      <c r="C15" s="4" t="s">
        <v>34</v>
      </c>
      <c r="D15" s="89" t="s">
        <v>439</v>
      </c>
      <c r="E15" s="109" t="s">
        <v>93</v>
      </c>
      <c r="F15" s="89" t="s">
        <v>439</v>
      </c>
      <c r="G15" s="109" t="s">
        <v>93</v>
      </c>
      <c r="H15" s="89" t="s">
        <v>439</v>
      </c>
      <c r="I15" s="109" t="s">
        <v>93</v>
      </c>
      <c r="J15" s="89"/>
      <c r="K15" s="109"/>
      <c r="L15" s="89"/>
      <c r="M15" s="109"/>
      <c r="N15" s="89"/>
      <c r="O15" s="109"/>
      <c r="P15" s="89"/>
      <c r="Q15" s="109"/>
      <c r="R15" s="89"/>
      <c r="S15" s="109"/>
      <c r="T15" s="89"/>
      <c r="U15" s="109"/>
      <c r="V15" s="89"/>
      <c r="W15" s="109"/>
      <c r="X15" s="29"/>
      <c r="Y15" s="3"/>
      <c r="Z15" s="3"/>
      <c r="AB15" s="24"/>
      <c r="AC15" s="23"/>
      <c r="AD15" s="25"/>
      <c r="AE15" s="36"/>
      <c r="AF15" s="48"/>
      <c r="AG15" s="36"/>
      <c r="AH15" s="53"/>
    </row>
    <row r="16" spans="1:34" ht="24.75" thickBot="1" x14ac:dyDescent="0.2">
      <c r="A16" s="3" t="s">
        <v>31</v>
      </c>
      <c r="B16" s="28" t="s">
        <v>207</v>
      </c>
      <c r="C16" s="4" t="s">
        <v>34</v>
      </c>
      <c r="D16" s="89" t="s">
        <v>102</v>
      </c>
      <c r="E16" s="109" t="s">
        <v>105</v>
      </c>
      <c r="F16" s="89" t="s">
        <v>102</v>
      </c>
      <c r="G16" s="109" t="s">
        <v>116</v>
      </c>
      <c r="H16" s="89" t="s">
        <v>106</v>
      </c>
      <c r="I16" s="109" t="s">
        <v>123</v>
      </c>
      <c r="J16" s="89"/>
      <c r="K16" s="109"/>
      <c r="L16" s="89"/>
      <c r="M16" s="109"/>
      <c r="N16" s="89"/>
      <c r="O16" s="109"/>
      <c r="P16" s="89"/>
      <c r="Q16" s="109"/>
      <c r="R16" s="89"/>
      <c r="S16" s="109"/>
      <c r="T16" s="89"/>
      <c r="U16" s="109"/>
      <c r="V16" s="89"/>
      <c r="W16" s="109"/>
      <c r="X16" s="29"/>
      <c r="Y16" s="3"/>
      <c r="Z16" s="3"/>
      <c r="AB16" s="24"/>
      <c r="AC16" s="23"/>
      <c r="AD16" s="25"/>
      <c r="AE16" s="36"/>
      <c r="AF16" s="48"/>
      <c r="AG16" s="36"/>
      <c r="AH16" s="53"/>
    </row>
    <row r="17" spans="1:34" ht="13.5" thickBot="1" x14ac:dyDescent="0.2">
      <c r="A17" s="3" t="s">
        <v>84</v>
      </c>
      <c r="B17" s="28" t="s">
        <v>315</v>
      </c>
      <c r="C17" s="4" t="s">
        <v>35</v>
      </c>
      <c r="D17" s="89" t="s">
        <v>440</v>
      </c>
      <c r="E17" s="109" t="s">
        <v>381</v>
      </c>
      <c r="F17" s="89" t="s">
        <v>440</v>
      </c>
      <c r="G17" s="109" t="s">
        <v>93</v>
      </c>
      <c r="H17" s="89"/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24"/>
      <c r="AC17" s="23"/>
      <c r="AD17" s="25"/>
      <c r="AE17" s="36"/>
      <c r="AF17" s="48"/>
      <c r="AG17" s="36"/>
      <c r="AH17" s="53"/>
    </row>
    <row r="18" spans="1:34" ht="13.5" thickBot="1" x14ac:dyDescent="0.2">
      <c r="A18" s="3"/>
      <c r="B18" s="28"/>
      <c r="C18" s="4"/>
      <c r="D18" s="89"/>
      <c r="E18" s="109"/>
      <c r="F18" s="89"/>
      <c r="G18" s="109"/>
      <c r="H18" s="89"/>
      <c r="I18" s="109"/>
      <c r="J18" s="89"/>
      <c r="K18" s="109"/>
      <c r="L18" s="89"/>
      <c r="M18" s="109"/>
      <c r="N18" s="89"/>
      <c r="O18" s="109"/>
      <c r="P18" s="89"/>
      <c r="Q18" s="109"/>
      <c r="R18" s="89"/>
      <c r="S18" s="109"/>
      <c r="T18" s="89"/>
      <c r="U18" s="109"/>
      <c r="V18" s="89"/>
      <c r="W18" s="109"/>
      <c r="X18" s="29"/>
      <c r="Y18" s="3"/>
      <c r="Z18" s="3"/>
      <c r="AB18" s="24"/>
      <c r="AC18" s="23"/>
      <c r="AD18" s="25"/>
      <c r="AE18" s="36"/>
      <c r="AF18" s="48"/>
      <c r="AG18" s="36"/>
      <c r="AH18" s="53"/>
    </row>
    <row r="19" spans="1:34" ht="18.75" customHeight="1" x14ac:dyDescent="0.15">
      <c r="A19" s="182"/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B19" s="183" t="s">
        <v>11</v>
      </c>
      <c r="AC19" s="184"/>
      <c r="AD19" s="184"/>
      <c r="AE19" s="184"/>
      <c r="AF19" s="184"/>
      <c r="AG19" s="184"/>
      <c r="AH19" s="185"/>
    </row>
    <row r="20" spans="1:34" ht="18.75" customHeight="1" x14ac:dyDescent="0.15">
      <c r="A20" s="166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B20" s="167"/>
      <c r="AC20" s="168"/>
      <c r="AD20" s="168"/>
      <c r="AE20" s="168"/>
      <c r="AF20" s="168"/>
      <c r="AG20" s="168"/>
      <c r="AH20" s="169"/>
    </row>
    <row r="21" spans="1:34" ht="18.75" customHeight="1" x14ac:dyDescent="0.15">
      <c r="A21" s="166" t="s">
        <v>441</v>
      </c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B21" s="167"/>
      <c r="AC21" s="168"/>
      <c r="AD21" s="168"/>
      <c r="AE21" s="168"/>
      <c r="AF21" s="168"/>
      <c r="AG21" s="168"/>
      <c r="AH21" s="169"/>
    </row>
    <row r="22" spans="1:34" ht="18.600000000000001" customHeight="1" x14ac:dyDescent="0.15">
      <c r="A22" s="58"/>
      <c r="B22" s="32" t="s">
        <v>0</v>
      </c>
      <c r="C22" s="31" t="s">
        <v>1</v>
      </c>
      <c r="D22" s="191" t="s">
        <v>26</v>
      </c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3"/>
      <c r="X22" s="31" t="s">
        <v>2</v>
      </c>
      <c r="Y22" s="26" t="s">
        <v>3</v>
      </c>
      <c r="Z22" s="26" t="s">
        <v>25</v>
      </c>
      <c r="AB22" s="20" t="s">
        <v>9</v>
      </c>
      <c r="AC22" s="21"/>
      <c r="AD22" s="21"/>
      <c r="AE22" s="35"/>
      <c r="AF22" s="47"/>
      <c r="AG22" s="35"/>
      <c r="AH22" s="52"/>
    </row>
    <row r="23" spans="1:34" ht="13.5" thickBot="1" x14ac:dyDescent="0.2">
      <c r="D23" s="190" t="s">
        <v>4</v>
      </c>
      <c r="E23" s="190"/>
      <c r="F23" s="190" t="s">
        <v>5</v>
      </c>
      <c r="G23" s="190"/>
      <c r="H23" s="190" t="s">
        <v>6</v>
      </c>
      <c r="I23" s="190"/>
      <c r="J23" s="190" t="s">
        <v>7</v>
      </c>
      <c r="K23" s="190"/>
      <c r="L23" s="190" t="s">
        <v>8</v>
      </c>
      <c r="M23" s="190"/>
      <c r="N23" s="190" t="s">
        <v>68</v>
      </c>
      <c r="O23" s="190"/>
      <c r="P23" s="190" t="s">
        <v>69</v>
      </c>
      <c r="Q23" s="190"/>
      <c r="R23" s="190" t="s">
        <v>70</v>
      </c>
      <c r="S23" s="190"/>
      <c r="T23" s="190" t="s">
        <v>71</v>
      </c>
      <c r="U23" s="190"/>
      <c r="V23" s="190" t="s">
        <v>72</v>
      </c>
      <c r="W23" s="190"/>
      <c r="X23" s="1"/>
      <c r="Y23" s="1"/>
      <c r="Z23" s="1"/>
      <c r="AB23" s="22" t="s">
        <v>21</v>
      </c>
      <c r="AC23" s="23"/>
      <c r="AD23" s="23"/>
      <c r="AE23" s="36"/>
      <c r="AF23" s="48"/>
      <c r="AG23" s="36"/>
      <c r="AH23" s="53"/>
    </row>
    <row r="24" spans="1:34" ht="24.75" thickBot="1" x14ac:dyDescent="0.2">
      <c r="A24" s="3" t="s">
        <v>27</v>
      </c>
      <c r="B24" s="28" t="s">
        <v>434</v>
      </c>
      <c r="C24" s="4" t="s">
        <v>34</v>
      </c>
      <c r="D24" s="89" t="s">
        <v>81</v>
      </c>
      <c r="E24" s="109" t="s">
        <v>442</v>
      </c>
      <c r="F24" s="89" t="s">
        <v>81</v>
      </c>
      <c r="G24" s="109" t="s">
        <v>211</v>
      </c>
      <c r="H24" s="89" t="s">
        <v>134</v>
      </c>
      <c r="I24" s="109" t="s">
        <v>213</v>
      </c>
      <c r="J24" s="89"/>
      <c r="K24" s="109"/>
      <c r="L24" s="89"/>
      <c r="M24" s="109"/>
      <c r="N24" s="89"/>
      <c r="O24" s="109"/>
      <c r="P24" s="89"/>
      <c r="Q24" s="109"/>
      <c r="R24" s="89"/>
      <c r="S24" s="109"/>
      <c r="T24" s="89"/>
      <c r="U24" s="109"/>
      <c r="V24" s="89"/>
      <c r="W24" s="109"/>
      <c r="X24" s="29"/>
      <c r="Y24" s="3"/>
      <c r="Z24" s="3"/>
      <c r="AB24" s="24"/>
      <c r="AC24" s="23"/>
      <c r="AD24" s="25"/>
      <c r="AE24" s="36"/>
      <c r="AF24" s="48"/>
      <c r="AG24" s="36"/>
      <c r="AH24" s="53"/>
    </row>
    <row r="25" spans="1:34" ht="13.5" thickBot="1" x14ac:dyDescent="0.2">
      <c r="A25" s="3" t="s">
        <v>29</v>
      </c>
      <c r="B25" s="28" t="s">
        <v>418</v>
      </c>
      <c r="C25" s="4" t="s">
        <v>34</v>
      </c>
      <c r="D25" s="89" t="s">
        <v>83</v>
      </c>
      <c r="E25" s="109" t="s">
        <v>93</v>
      </c>
      <c r="F25" s="89" t="s">
        <v>83</v>
      </c>
      <c r="G25" s="109" t="s">
        <v>93</v>
      </c>
      <c r="H25" s="89" t="s">
        <v>83</v>
      </c>
      <c r="I25" s="109" t="s">
        <v>381</v>
      </c>
      <c r="J25" s="89"/>
      <c r="K25" s="109"/>
      <c r="L25" s="89"/>
      <c r="M25" s="109"/>
      <c r="N25" s="89"/>
      <c r="O25" s="109"/>
      <c r="P25" s="89"/>
      <c r="Q25" s="109"/>
      <c r="R25" s="89"/>
      <c r="S25" s="109"/>
      <c r="T25" s="89"/>
      <c r="U25" s="109"/>
      <c r="V25" s="89"/>
      <c r="W25" s="109"/>
      <c r="X25" s="29"/>
      <c r="Y25" s="3"/>
      <c r="Z25" s="3"/>
      <c r="AB25" s="24"/>
      <c r="AC25" s="23"/>
      <c r="AD25" s="25"/>
      <c r="AE25" s="36"/>
      <c r="AF25" s="48"/>
      <c r="AG25" s="36"/>
      <c r="AH25" s="53"/>
    </row>
    <row r="26" spans="1:34" ht="36" thickBot="1" x14ac:dyDescent="0.2">
      <c r="A26" s="3" t="s">
        <v>30</v>
      </c>
      <c r="B26" s="28" t="s">
        <v>438</v>
      </c>
      <c r="C26" s="4" t="s">
        <v>34</v>
      </c>
      <c r="D26" s="89" t="s">
        <v>439</v>
      </c>
      <c r="E26" s="109" t="s">
        <v>93</v>
      </c>
      <c r="F26" s="89" t="s">
        <v>439</v>
      </c>
      <c r="G26" s="109" t="s">
        <v>93</v>
      </c>
      <c r="H26" s="89" t="s">
        <v>439</v>
      </c>
      <c r="I26" s="109" t="s">
        <v>93</v>
      </c>
      <c r="J26" s="89"/>
      <c r="K26" s="109"/>
      <c r="L26" s="89"/>
      <c r="M26" s="109"/>
      <c r="N26" s="89"/>
      <c r="O26" s="109"/>
      <c r="P26" s="89"/>
      <c r="Q26" s="109"/>
      <c r="R26" s="89"/>
      <c r="S26" s="109"/>
      <c r="T26" s="89"/>
      <c r="U26" s="109"/>
      <c r="V26" s="89"/>
      <c r="W26" s="109"/>
      <c r="X26" s="29"/>
      <c r="Y26" s="3"/>
      <c r="Z26" s="3"/>
      <c r="AB26" s="24"/>
      <c r="AC26" s="23"/>
      <c r="AD26" s="25"/>
      <c r="AE26" s="36"/>
      <c r="AF26" s="48"/>
      <c r="AG26" s="36"/>
      <c r="AH26" s="53"/>
    </row>
    <row r="27" spans="1:34" ht="24.75" thickBot="1" x14ac:dyDescent="0.2">
      <c r="A27" s="3" t="s">
        <v>31</v>
      </c>
      <c r="B27" s="28" t="s">
        <v>207</v>
      </c>
      <c r="C27" s="4" t="s">
        <v>34</v>
      </c>
      <c r="D27" s="89" t="s">
        <v>102</v>
      </c>
      <c r="E27" s="109" t="s">
        <v>105</v>
      </c>
      <c r="F27" s="89" t="s">
        <v>102</v>
      </c>
      <c r="G27" s="109" t="s">
        <v>116</v>
      </c>
      <c r="H27" s="89" t="s">
        <v>106</v>
      </c>
      <c r="I27" s="109" t="s">
        <v>123</v>
      </c>
      <c r="J27" s="89"/>
      <c r="K27" s="109"/>
      <c r="L27" s="89"/>
      <c r="M27" s="109"/>
      <c r="N27" s="89"/>
      <c r="O27" s="109"/>
      <c r="P27" s="89"/>
      <c r="Q27" s="109"/>
      <c r="R27" s="89"/>
      <c r="S27" s="109"/>
      <c r="T27" s="89"/>
      <c r="U27" s="109"/>
      <c r="V27" s="89"/>
      <c r="W27" s="109"/>
      <c r="X27" s="29"/>
      <c r="Y27" s="3"/>
      <c r="Z27" s="3"/>
      <c r="AB27" s="24"/>
      <c r="AC27" s="23"/>
      <c r="AD27" s="25"/>
      <c r="AE27" s="36"/>
      <c r="AF27" s="48"/>
      <c r="AG27" s="36"/>
      <c r="AH27" s="53"/>
    </row>
    <row r="28" spans="1:34" ht="13.5" thickBot="1" x14ac:dyDescent="0.2">
      <c r="A28" s="3" t="s">
        <v>84</v>
      </c>
      <c r="B28" s="28" t="s">
        <v>315</v>
      </c>
      <c r="C28" s="4" t="s">
        <v>35</v>
      </c>
      <c r="D28" s="89" t="s">
        <v>440</v>
      </c>
      <c r="E28" s="109" t="s">
        <v>381</v>
      </c>
      <c r="F28" s="89" t="s">
        <v>440</v>
      </c>
      <c r="G28" s="109" t="s">
        <v>93</v>
      </c>
      <c r="H28" s="89"/>
      <c r="I28" s="109"/>
      <c r="J28" s="89"/>
      <c r="K28" s="109"/>
      <c r="L28" s="89"/>
      <c r="M28" s="109"/>
      <c r="N28" s="89"/>
      <c r="O28" s="109"/>
      <c r="P28" s="89"/>
      <c r="Q28" s="109"/>
      <c r="R28" s="89"/>
      <c r="S28" s="109"/>
      <c r="T28" s="89"/>
      <c r="U28" s="109"/>
      <c r="V28" s="89"/>
      <c r="W28" s="109"/>
      <c r="X28" s="29"/>
      <c r="Y28" s="3"/>
      <c r="Z28" s="3"/>
      <c r="AB28" s="24"/>
      <c r="AC28" s="23"/>
      <c r="AD28" s="25"/>
      <c r="AE28" s="36"/>
      <c r="AF28" s="48"/>
      <c r="AG28" s="36"/>
      <c r="AH28" s="53"/>
    </row>
    <row r="29" spans="1:34" ht="13.5" thickBot="1" x14ac:dyDescent="0.2">
      <c r="A29" s="3"/>
      <c r="B29" s="28"/>
      <c r="C29" s="4"/>
      <c r="D29" s="89"/>
      <c r="E29" s="109"/>
      <c r="F29" s="89"/>
      <c r="G29" s="109"/>
      <c r="H29" s="89"/>
      <c r="I29" s="109"/>
      <c r="J29" s="89"/>
      <c r="K29" s="109"/>
      <c r="L29" s="89"/>
      <c r="M29" s="109"/>
      <c r="N29" s="89"/>
      <c r="O29" s="109"/>
      <c r="P29" s="89"/>
      <c r="Q29" s="109"/>
      <c r="R29" s="89"/>
      <c r="S29" s="109"/>
      <c r="T29" s="89"/>
      <c r="U29" s="109"/>
      <c r="V29" s="89"/>
      <c r="W29" s="109"/>
      <c r="X29" s="29"/>
      <c r="Y29" s="3"/>
      <c r="Z29" s="3"/>
      <c r="AB29" s="24"/>
      <c r="AC29" s="23"/>
      <c r="AD29" s="25"/>
      <c r="AE29" s="36"/>
      <c r="AF29" s="48"/>
      <c r="AG29" s="36"/>
      <c r="AH29" s="53"/>
    </row>
    <row r="30" spans="1:34" ht="18.75" customHeight="1" x14ac:dyDescent="0.15">
      <c r="A30" s="182"/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B30" s="183" t="s">
        <v>11</v>
      </c>
      <c r="AC30" s="184"/>
      <c r="AD30" s="184"/>
      <c r="AE30" s="184"/>
      <c r="AF30" s="184"/>
      <c r="AG30" s="184"/>
      <c r="AH30" s="185"/>
    </row>
    <row r="31" spans="1:34" ht="18.75" customHeight="1" x14ac:dyDescent="0.15">
      <c r="D31" s="105"/>
      <c r="AB31" s="9"/>
      <c r="AC31" s="10"/>
      <c r="AD31" s="11"/>
      <c r="AE31" s="37"/>
      <c r="AF31" s="49"/>
      <c r="AG31" s="37"/>
      <c r="AH31" s="54"/>
    </row>
    <row r="32" spans="1:34" ht="18.600000000000001" customHeight="1" x14ac:dyDescent="0.15">
      <c r="A32" s="58" t="s">
        <v>109</v>
      </c>
      <c r="B32" s="32" t="s">
        <v>0</v>
      </c>
      <c r="C32" s="31" t="s">
        <v>1</v>
      </c>
      <c r="D32" s="191" t="s">
        <v>26</v>
      </c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3"/>
      <c r="X32" s="31" t="s">
        <v>2</v>
      </c>
      <c r="Y32" s="26" t="s">
        <v>3</v>
      </c>
      <c r="Z32" s="26" t="s">
        <v>25</v>
      </c>
      <c r="AB32" s="20" t="s">
        <v>9</v>
      </c>
      <c r="AC32" s="21"/>
      <c r="AD32" s="21"/>
      <c r="AE32" s="35"/>
      <c r="AF32" s="47"/>
      <c r="AG32" s="35"/>
      <c r="AH32" s="52"/>
    </row>
    <row r="33" spans="1:34" ht="13.5" thickBot="1" x14ac:dyDescent="0.2">
      <c r="D33" s="190" t="s">
        <v>4</v>
      </c>
      <c r="E33" s="190"/>
      <c r="F33" s="190" t="s">
        <v>5</v>
      </c>
      <c r="G33" s="190"/>
      <c r="H33" s="190" t="s">
        <v>6</v>
      </c>
      <c r="I33" s="190"/>
      <c r="J33" s="190" t="s">
        <v>7</v>
      </c>
      <c r="K33" s="190"/>
      <c r="L33" s="190" t="s">
        <v>8</v>
      </c>
      <c r="M33" s="190"/>
      <c r="N33" s="190" t="s">
        <v>68</v>
      </c>
      <c r="O33" s="190"/>
      <c r="P33" s="190" t="s">
        <v>69</v>
      </c>
      <c r="Q33" s="190"/>
      <c r="R33" s="190" t="s">
        <v>70</v>
      </c>
      <c r="S33" s="190"/>
      <c r="T33" s="190" t="s">
        <v>71</v>
      </c>
      <c r="U33" s="190"/>
      <c r="V33" s="190" t="s">
        <v>72</v>
      </c>
      <c r="W33" s="190"/>
      <c r="X33" s="1"/>
      <c r="Y33" s="1"/>
      <c r="Z33" s="1"/>
      <c r="AB33" s="22" t="s">
        <v>21</v>
      </c>
      <c r="AC33" s="23"/>
      <c r="AD33" s="23"/>
      <c r="AE33" s="36"/>
      <c r="AF33" s="48"/>
      <c r="AG33" s="36"/>
      <c r="AH33" s="53"/>
    </row>
    <row r="34" spans="1:34" ht="24.75" thickBot="1" x14ac:dyDescent="0.2">
      <c r="A34" s="3" t="s">
        <v>27</v>
      </c>
      <c r="B34" s="28" t="s">
        <v>434</v>
      </c>
      <c r="C34" s="4" t="s">
        <v>34</v>
      </c>
      <c r="D34" s="89" t="s">
        <v>81</v>
      </c>
      <c r="E34" s="109" t="s">
        <v>442</v>
      </c>
      <c r="F34" s="89" t="s">
        <v>81</v>
      </c>
      <c r="G34" s="109" t="s">
        <v>213</v>
      </c>
      <c r="H34" s="89" t="s">
        <v>134</v>
      </c>
      <c r="I34" s="109" t="s">
        <v>215</v>
      </c>
      <c r="J34" s="89"/>
      <c r="K34" s="109"/>
      <c r="L34" s="89"/>
      <c r="M34" s="109"/>
      <c r="N34" s="89"/>
      <c r="O34" s="109"/>
      <c r="P34" s="89"/>
      <c r="Q34" s="109"/>
      <c r="R34" s="89"/>
      <c r="S34" s="109"/>
      <c r="T34" s="89"/>
      <c r="U34" s="109"/>
      <c r="V34" s="89"/>
      <c r="W34" s="109"/>
      <c r="X34" s="29"/>
      <c r="Y34" s="3"/>
      <c r="Z34" s="3"/>
      <c r="AB34" s="24"/>
      <c r="AC34" s="23"/>
      <c r="AD34" s="25"/>
      <c r="AE34" s="36"/>
      <c r="AF34" s="48"/>
      <c r="AG34" s="36"/>
      <c r="AH34" s="53"/>
    </row>
    <row r="35" spans="1:34" ht="20.25" customHeight="1" thickBot="1" x14ac:dyDescent="0.2">
      <c r="A35" s="3" t="s">
        <v>29</v>
      </c>
      <c r="B35" s="28" t="s">
        <v>322</v>
      </c>
      <c r="C35" s="4" t="s">
        <v>34</v>
      </c>
      <c r="D35" s="89" t="s">
        <v>440</v>
      </c>
      <c r="E35" s="109" t="s">
        <v>82</v>
      </c>
      <c r="F35" s="89" t="s">
        <v>440</v>
      </c>
      <c r="G35" s="109" t="s">
        <v>83</v>
      </c>
      <c r="H35" s="89" t="s">
        <v>83</v>
      </c>
      <c r="I35" s="109" t="s">
        <v>87</v>
      </c>
      <c r="J35" s="89"/>
      <c r="K35" s="109"/>
      <c r="L35" s="89"/>
      <c r="M35" s="109"/>
      <c r="N35" s="89"/>
      <c r="O35" s="109"/>
      <c r="P35" s="89"/>
      <c r="Q35" s="109"/>
      <c r="R35" s="89"/>
      <c r="S35" s="109"/>
      <c r="T35" s="89"/>
      <c r="U35" s="109"/>
      <c r="V35" s="89"/>
      <c r="W35" s="109"/>
      <c r="X35" s="29"/>
      <c r="Y35" s="3"/>
      <c r="Z35" s="3"/>
      <c r="AB35" s="24"/>
      <c r="AC35" s="23"/>
      <c r="AD35" s="23"/>
      <c r="AE35" s="36"/>
      <c r="AF35" s="48"/>
      <c r="AG35" s="36"/>
      <c r="AH35" s="53"/>
    </row>
    <row r="36" spans="1:34" ht="36" thickBot="1" x14ac:dyDescent="0.2">
      <c r="A36" s="3" t="s">
        <v>30</v>
      </c>
      <c r="B36" s="28" t="s">
        <v>438</v>
      </c>
      <c r="C36" s="4" t="s">
        <v>34</v>
      </c>
      <c r="D36" s="89" t="s">
        <v>439</v>
      </c>
      <c r="E36" s="109" t="s">
        <v>93</v>
      </c>
      <c r="F36" s="89" t="s">
        <v>439</v>
      </c>
      <c r="G36" s="109" t="s">
        <v>93</v>
      </c>
      <c r="H36" s="89" t="s">
        <v>439</v>
      </c>
      <c r="I36" s="109" t="s">
        <v>93</v>
      </c>
      <c r="J36" s="89"/>
      <c r="K36" s="109"/>
      <c r="L36" s="89"/>
      <c r="M36" s="109"/>
      <c r="N36" s="89"/>
      <c r="O36" s="109"/>
      <c r="P36" s="89"/>
      <c r="Q36" s="109"/>
      <c r="R36" s="89"/>
      <c r="S36" s="109"/>
      <c r="T36" s="89"/>
      <c r="U36" s="109"/>
      <c r="V36" s="89"/>
      <c r="W36" s="109"/>
      <c r="X36" s="29"/>
      <c r="Y36" s="3"/>
      <c r="Z36" s="3"/>
      <c r="AB36" s="24"/>
      <c r="AC36" s="23"/>
      <c r="AD36" s="23"/>
      <c r="AE36" s="36"/>
      <c r="AF36" s="48"/>
      <c r="AG36" s="36"/>
      <c r="AH36" s="53"/>
    </row>
    <row r="37" spans="1:34" ht="24.75" thickBot="1" x14ac:dyDescent="0.2">
      <c r="A37" s="3" t="s">
        <v>31</v>
      </c>
      <c r="B37" s="28" t="s">
        <v>207</v>
      </c>
      <c r="C37" s="4" t="s">
        <v>34</v>
      </c>
      <c r="D37" s="89" t="s">
        <v>102</v>
      </c>
      <c r="E37" s="109" t="s">
        <v>105</v>
      </c>
      <c r="F37" s="89" t="s">
        <v>102</v>
      </c>
      <c r="G37" s="109" t="s">
        <v>116</v>
      </c>
      <c r="H37" s="89" t="s">
        <v>106</v>
      </c>
      <c r="I37" s="109" t="s">
        <v>123</v>
      </c>
      <c r="J37" s="89"/>
      <c r="K37" s="109"/>
      <c r="L37" s="89"/>
      <c r="M37" s="109"/>
      <c r="N37" s="89"/>
      <c r="O37" s="109"/>
      <c r="P37" s="89"/>
      <c r="Q37" s="109"/>
      <c r="R37" s="89"/>
      <c r="S37" s="109"/>
      <c r="T37" s="89"/>
      <c r="U37" s="109"/>
      <c r="V37" s="89"/>
      <c r="W37" s="109"/>
      <c r="X37" s="29"/>
      <c r="Y37" s="3"/>
      <c r="Z37" s="3"/>
      <c r="AB37" s="7"/>
      <c r="AC37" s="8"/>
      <c r="AD37" s="8"/>
      <c r="AE37" s="37"/>
      <c r="AF37" s="49"/>
      <c r="AG37" s="37"/>
      <c r="AH37" s="54"/>
    </row>
    <row r="38" spans="1:34" ht="13.5" thickBot="1" x14ac:dyDescent="0.2">
      <c r="A38" s="3" t="s">
        <v>84</v>
      </c>
      <c r="B38" s="28" t="s">
        <v>315</v>
      </c>
      <c r="C38" s="4" t="s">
        <v>35</v>
      </c>
      <c r="D38" s="89" t="s">
        <v>440</v>
      </c>
      <c r="E38" s="109" t="s">
        <v>381</v>
      </c>
      <c r="F38" s="89" t="s">
        <v>440</v>
      </c>
      <c r="G38" s="109" t="s">
        <v>93</v>
      </c>
      <c r="H38" s="89"/>
      <c r="I38" s="109"/>
      <c r="J38" s="89"/>
      <c r="K38" s="109"/>
      <c r="L38" s="89"/>
      <c r="M38" s="109"/>
      <c r="N38" s="89"/>
      <c r="O38" s="109"/>
      <c r="P38" s="89"/>
      <c r="Q38" s="109"/>
      <c r="R38" s="89"/>
      <c r="S38" s="109"/>
      <c r="T38" s="89"/>
      <c r="U38" s="109"/>
      <c r="V38" s="89"/>
      <c r="W38" s="109"/>
      <c r="X38" s="29"/>
      <c r="Y38" s="3"/>
      <c r="Z38" s="3"/>
      <c r="AB38" s="7"/>
      <c r="AC38" s="8"/>
      <c r="AD38" s="8"/>
      <c r="AE38" s="37"/>
      <c r="AF38" s="49"/>
      <c r="AG38" s="37"/>
      <c r="AH38" s="54"/>
    </row>
    <row r="39" spans="1:34" ht="18.75" customHeight="1" thickBot="1" x14ac:dyDescent="0.2">
      <c r="A39" s="3"/>
      <c r="B39" s="28"/>
      <c r="C39" s="4"/>
      <c r="D39" s="89"/>
      <c r="E39" s="109"/>
      <c r="F39" s="89"/>
      <c r="G39" s="109"/>
      <c r="H39" s="89"/>
      <c r="I39" s="109"/>
      <c r="J39" s="89"/>
      <c r="K39" s="109"/>
      <c r="L39" s="89"/>
      <c r="M39" s="109"/>
      <c r="N39" s="89"/>
      <c r="O39" s="109"/>
      <c r="P39" s="89"/>
      <c r="Q39" s="109"/>
      <c r="R39" s="89"/>
      <c r="S39" s="109"/>
      <c r="T39" s="89"/>
      <c r="U39" s="109"/>
      <c r="V39" s="89"/>
      <c r="W39" s="109"/>
      <c r="X39" s="29"/>
      <c r="Y39" s="3"/>
      <c r="Z39" s="3"/>
      <c r="AB39" s="183"/>
      <c r="AC39" s="184"/>
      <c r="AD39" s="184"/>
      <c r="AE39" s="184"/>
      <c r="AF39" s="184"/>
      <c r="AG39" s="184"/>
      <c r="AH39" s="185"/>
    </row>
    <row r="40" spans="1:34" ht="19.899999999999999" customHeight="1" x14ac:dyDescent="0.15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B40" s="13" t="s">
        <v>19</v>
      </c>
      <c r="AC40" s="14"/>
      <c r="AD40" s="15"/>
      <c r="AE40" s="38"/>
      <c r="AF40" s="50"/>
      <c r="AG40" s="41"/>
      <c r="AH40" s="54"/>
    </row>
    <row r="41" spans="1:34" ht="18.75" customHeight="1" x14ac:dyDescent="0.15">
      <c r="A41" s="1" t="s">
        <v>443</v>
      </c>
      <c r="D41" s="105"/>
      <c r="AB41" s="9"/>
      <c r="AC41" s="10"/>
      <c r="AD41" s="11"/>
      <c r="AE41" s="37"/>
      <c r="AF41" s="49"/>
      <c r="AG41" s="37"/>
      <c r="AH41" s="54"/>
    </row>
    <row r="42" spans="1:34" ht="18.600000000000001" customHeight="1" x14ac:dyDescent="0.15">
      <c r="A42" s="58"/>
      <c r="B42" s="32" t="s">
        <v>0</v>
      </c>
      <c r="C42" s="31" t="s">
        <v>1</v>
      </c>
      <c r="D42" s="191" t="s">
        <v>26</v>
      </c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3"/>
      <c r="X42" s="31" t="s">
        <v>2</v>
      </c>
      <c r="Y42" s="26" t="s">
        <v>3</v>
      </c>
      <c r="Z42" s="26" t="s">
        <v>25</v>
      </c>
      <c r="AB42" s="20" t="s">
        <v>9</v>
      </c>
      <c r="AC42" s="21"/>
      <c r="AD42" s="21"/>
      <c r="AE42" s="35"/>
      <c r="AF42" s="47"/>
      <c r="AG42" s="35"/>
      <c r="AH42" s="52"/>
    </row>
    <row r="43" spans="1:34" ht="13.5" thickBot="1" x14ac:dyDescent="0.2">
      <c r="D43" s="190" t="s">
        <v>4</v>
      </c>
      <c r="E43" s="190"/>
      <c r="F43" s="190" t="s">
        <v>5</v>
      </c>
      <c r="G43" s="190"/>
      <c r="H43" s="190" t="s">
        <v>6</v>
      </c>
      <c r="I43" s="190"/>
      <c r="J43" s="190" t="s">
        <v>7</v>
      </c>
      <c r="K43" s="190"/>
      <c r="L43" s="190" t="s">
        <v>8</v>
      </c>
      <c r="M43" s="190"/>
      <c r="N43" s="190" t="s">
        <v>68</v>
      </c>
      <c r="O43" s="190"/>
      <c r="P43" s="190" t="s">
        <v>69</v>
      </c>
      <c r="Q43" s="190"/>
      <c r="R43" s="190" t="s">
        <v>70</v>
      </c>
      <c r="S43" s="190"/>
      <c r="T43" s="190" t="s">
        <v>71</v>
      </c>
      <c r="U43" s="190"/>
      <c r="V43" s="190" t="s">
        <v>72</v>
      </c>
      <c r="W43" s="190"/>
      <c r="X43" s="1"/>
      <c r="Y43" s="1"/>
      <c r="Z43" s="1"/>
      <c r="AB43" s="22" t="s">
        <v>21</v>
      </c>
      <c r="AC43" s="23"/>
      <c r="AD43" s="23"/>
      <c r="AE43" s="36"/>
      <c r="AF43" s="48"/>
      <c r="AG43" s="36"/>
      <c r="AH43" s="53"/>
    </row>
    <row r="44" spans="1:34" ht="13.5" thickBot="1" x14ac:dyDescent="0.2">
      <c r="A44" s="3" t="s">
        <v>27</v>
      </c>
      <c r="B44" s="28" t="s">
        <v>444</v>
      </c>
      <c r="C44" s="4" t="s">
        <v>34</v>
      </c>
      <c r="D44" s="89" t="s">
        <v>81</v>
      </c>
      <c r="E44" s="109" t="s">
        <v>93</v>
      </c>
      <c r="F44" s="89" t="s">
        <v>81</v>
      </c>
      <c r="G44" s="109" t="s">
        <v>93</v>
      </c>
      <c r="H44" s="89" t="s">
        <v>81</v>
      </c>
      <c r="I44" s="109" t="s">
        <v>93</v>
      </c>
      <c r="J44" s="89"/>
      <c r="K44" s="109"/>
      <c r="L44" s="89"/>
      <c r="M44" s="109"/>
      <c r="N44" s="89"/>
      <c r="O44" s="109"/>
      <c r="P44" s="89"/>
      <c r="Q44" s="109"/>
      <c r="R44" s="89"/>
      <c r="S44" s="109"/>
      <c r="T44" s="89"/>
      <c r="U44" s="109"/>
      <c r="V44" s="89"/>
      <c r="W44" s="109"/>
      <c r="X44" s="29"/>
      <c r="Y44" s="3"/>
      <c r="Z44" s="3"/>
      <c r="AB44" s="24"/>
      <c r="AC44" s="23"/>
      <c r="AD44" s="25"/>
      <c r="AE44" s="36"/>
      <c r="AF44" s="48"/>
      <c r="AG44" s="36"/>
      <c r="AH44" s="53"/>
    </row>
    <row r="45" spans="1:34" ht="20.25" customHeight="1" thickBot="1" x14ac:dyDescent="0.2">
      <c r="A45" s="3" t="s">
        <v>29</v>
      </c>
      <c r="B45" s="28" t="s">
        <v>322</v>
      </c>
      <c r="C45" s="4" t="s">
        <v>34</v>
      </c>
      <c r="D45" s="89" t="s">
        <v>440</v>
      </c>
      <c r="E45" s="109" t="s">
        <v>446</v>
      </c>
      <c r="F45" s="89" t="s">
        <v>440</v>
      </c>
      <c r="G45" s="109" t="s">
        <v>447</v>
      </c>
      <c r="H45" s="89" t="s">
        <v>440</v>
      </c>
      <c r="I45" s="109" t="s">
        <v>445</v>
      </c>
      <c r="J45" s="89"/>
      <c r="K45" s="109"/>
      <c r="L45" s="89"/>
      <c r="M45" s="109"/>
      <c r="N45" s="89"/>
      <c r="O45" s="109"/>
      <c r="P45" s="89"/>
      <c r="Q45" s="109"/>
      <c r="R45" s="89"/>
      <c r="S45" s="109"/>
      <c r="T45" s="89"/>
      <c r="U45" s="109"/>
      <c r="V45" s="89"/>
      <c r="W45" s="109"/>
      <c r="X45" s="29"/>
      <c r="Y45" s="3"/>
      <c r="Z45" s="3"/>
      <c r="AB45" s="24"/>
      <c r="AC45" s="23"/>
      <c r="AD45" s="23"/>
      <c r="AE45" s="36"/>
      <c r="AF45" s="48"/>
      <c r="AG45" s="36"/>
      <c r="AH45" s="53"/>
    </row>
    <row r="46" spans="1:34" ht="36" thickBot="1" x14ac:dyDescent="0.2">
      <c r="A46" s="3" t="s">
        <v>30</v>
      </c>
      <c r="B46" s="28" t="s">
        <v>438</v>
      </c>
      <c r="C46" s="4" t="s">
        <v>34</v>
      </c>
      <c r="D46" s="89" t="s">
        <v>259</v>
      </c>
      <c r="E46" s="109" t="s">
        <v>93</v>
      </c>
      <c r="F46" s="89" t="s">
        <v>439</v>
      </c>
      <c r="G46" s="109" t="s">
        <v>93</v>
      </c>
      <c r="H46" s="89" t="s">
        <v>439</v>
      </c>
      <c r="I46" s="109" t="s">
        <v>93</v>
      </c>
      <c r="J46" s="89"/>
      <c r="K46" s="109"/>
      <c r="L46" s="89"/>
      <c r="M46" s="109"/>
      <c r="N46" s="89"/>
      <c r="O46" s="109"/>
      <c r="P46" s="89"/>
      <c r="Q46" s="109"/>
      <c r="R46" s="89"/>
      <c r="S46" s="109"/>
      <c r="T46" s="89"/>
      <c r="U46" s="109"/>
      <c r="V46" s="89"/>
      <c r="W46" s="109"/>
      <c r="X46" s="29"/>
      <c r="Y46" s="3"/>
      <c r="Z46" s="3"/>
      <c r="AB46" s="24"/>
      <c r="AC46" s="23"/>
      <c r="AD46" s="23"/>
      <c r="AE46" s="36"/>
      <c r="AF46" s="48"/>
      <c r="AG46" s="36"/>
      <c r="AH46" s="53"/>
    </row>
    <row r="47" spans="1:34" ht="24.75" thickBot="1" x14ac:dyDescent="0.2">
      <c r="A47" s="3" t="s">
        <v>31</v>
      </c>
      <c r="B47" s="28" t="s">
        <v>207</v>
      </c>
      <c r="C47" s="4" t="s">
        <v>34</v>
      </c>
      <c r="D47" s="89" t="s">
        <v>81</v>
      </c>
      <c r="E47" s="109" t="s">
        <v>114</v>
      </c>
      <c r="F47" s="89" t="s">
        <v>112</v>
      </c>
      <c r="G47" s="109" t="s">
        <v>79</v>
      </c>
      <c r="H47" s="89" t="s">
        <v>80</v>
      </c>
      <c r="I47" s="109" t="s">
        <v>103</v>
      </c>
      <c r="J47" s="89"/>
      <c r="K47" s="109"/>
      <c r="L47" s="89"/>
      <c r="M47" s="109"/>
      <c r="N47" s="89"/>
      <c r="O47" s="109"/>
      <c r="P47" s="89"/>
      <c r="Q47" s="109"/>
      <c r="R47" s="89"/>
      <c r="S47" s="109"/>
      <c r="T47" s="89"/>
      <c r="U47" s="109"/>
      <c r="V47" s="89"/>
      <c r="W47" s="109"/>
      <c r="X47" s="29"/>
      <c r="Y47" s="3"/>
      <c r="Z47" s="3"/>
      <c r="AB47" s="7"/>
      <c r="AC47" s="8"/>
      <c r="AD47" s="8"/>
      <c r="AE47" s="37"/>
      <c r="AF47" s="49"/>
      <c r="AG47" s="37"/>
      <c r="AH47" s="54"/>
    </row>
    <row r="48" spans="1:34" ht="13.5" thickBot="1" x14ac:dyDescent="0.2">
      <c r="A48" s="3" t="s">
        <v>312</v>
      </c>
      <c r="B48" s="28" t="s">
        <v>315</v>
      </c>
      <c r="C48" s="4" t="s">
        <v>35</v>
      </c>
      <c r="D48" s="89" t="s">
        <v>440</v>
      </c>
      <c r="E48" s="109" t="s">
        <v>381</v>
      </c>
      <c r="F48" s="89" t="s">
        <v>440</v>
      </c>
      <c r="G48" s="109" t="s">
        <v>93</v>
      </c>
      <c r="H48" s="89"/>
      <c r="I48" s="109"/>
      <c r="J48" s="89"/>
      <c r="K48" s="109"/>
      <c r="L48" s="89"/>
      <c r="M48" s="109"/>
      <c r="N48" s="89"/>
      <c r="O48" s="109"/>
      <c r="P48" s="89"/>
      <c r="Q48" s="109"/>
      <c r="R48" s="89"/>
      <c r="S48" s="109"/>
      <c r="T48" s="89"/>
      <c r="U48" s="109"/>
      <c r="V48" s="89"/>
      <c r="W48" s="109"/>
      <c r="X48" s="29"/>
      <c r="Y48" s="3"/>
      <c r="Z48" s="3"/>
      <c r="AB48" s="7"/>
      <c r="AC48" s="8"/>
      <c r="AD48" s="8"/>
      <c r="AE48" s="37"/>
      <c r="AF48" s="49"/>
      <c r="AG48" s="37"/>
      <c r="AH48" s="54"/>
    </row>
    <row r="49" spans="1:34" ht="18.75" customHeight="1" x14ac:dyDescent="0.15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B49" s="183"/>
      <c r="AC49" s="184"/>
      <c r="AD49" s="184"/>
      <c r="AE49" s="184"/>
      <c r="AF49" s="184"/>
      <c r="AG49" s="184"/>
      <c r="AH49" s="185"/>
    </row>
    <row r="50" spans="1:34" ht="18.75" customHeight="1" x14ac:dyDescent="0.15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  <c r="AB50" s="170"/>
      <c r="AC50" s="168"/>
      <c r="AD50" s="168"/>
      <c r="AE50" s="168"/>
      <c r="AF50" s="168"/>
      <c r="AG50" s="168"/>
      <c r="AH50" s="169"/>
    </row>
    <row r="51" spans="1:34" ht="18.75" customHeight="1" x14ac:dyDescent="0.15">
      <c r="D51" s="105"/>
      <c r="AB51" s="9"/>
      <c r="AC51" s="10"/>
      <c r="AD51" s="11"/>
      <c r="AE51" s="37"/>
      <c r="AF51" s="49"/>
      <c r="AG51" s="37"/>
      <c r="AH51" s="54"/>
    </row>
    <row r="52" spans="1:34" ht="18.600000000000001" customHeight="1" x14ac:dyDescent="0.15">
      <c r="A52" s="58"/>
      <c r="B52" s="32" t="s">
        <v>0</v>
      </c>
      <c r="C52" s="31" t="s">
        <v>1</v>
      </c>
      <c r="D52" s="191" t="s">
        <v>26</v>
      </c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3"/>
      <c r="X52" s="31" t="s">
        <v>2</v>
      </c>
      <c r="Y52" s="26" t="s">
        <v>3</v>
      </c>
      <c r="Z52" s="26" t="s">
        <v>25</v>
      </c>
      <c r="AB52" s="20" t="s">
        <v>9</v>
      </c>
      <c r="AC52" s="21"/>
      <c r="AD52" s="21"/>
      <c r="AE52" s="35"/>
      <c r="AF52" s="47"/>
      <c r="AG52" s="35"/>
      <c r="AH52" s="52"/>
    </row>
    <row r="53" spans="1:34" ht="13.5" thickBot="1" x14ac:dyDescent="0.2">
      <c r="D53" s="190" t="s">
        <v>4</v>
      </c>
      <c r="E53" s="190"/>
      <c r="F53" s="190" t="s">
        <v>5</v>
      </c>
      <c r="G53" s="190"/>
      <c r="H53" s="190" t="s">
        <v>6</v>
      </c>
      <c r="I53" s="190"/>
      <c r="J53" s="190" t="s">
        <v>7</v>
      </c>
      <c r="K53" s="190"/>
      <c r="L53" s="190" t="s">
        <v>8</v>
      </c>
      <c r="M53" s="190"/>
      <c r="N53" s="190" t="s">
        <v>68</v>
      </c>
      <c r="O53" s="190"/>
      <c r="P53" s="190" t="s">
        <v>69</v>
      </c>
      <c r="Q53" s="190"/>
      <c r="R53" s="190" t="s">
        <v>70</v>
      </c>
      <c r="S53" s="190"/>
      <c r="T53" s="190" t="s">
        <v>71</v>
      </c>
      <c r="U53" s="190"/>
      <c r="V53" s="190" t="s">
        <v>72</v>
      </c>
      <c r="W53" s="190"/>
      <c r="X53" s="1"/>
      <c r="Y53" s="1"/>
      <c r="Z53" s="1"/>
      <c r="AB53" s="22" t="s">
        <v>21</v>
      </c>
      <c r="AC53" s="23"/>
      <c r="AD53" s="23"/>
      <c r="AE53" s="36"/>
      <c r="AF53" s="48"/>
      <c r="AG53" s="36"/>
      <c r="AH53" s="53"/>
    </row>
    <row r="54" spans="1:34" ht="13.5" thickBot="1" x14ac:dyDescent="0.2">
      <c r="A54" s="3"/>
      <c r="B54" s="28"/>
      <c r="C54" s="4"/>
      <c r="D54" s="89"/>
      <c r="E54" s="109"/>
      <c r="F54" s="89"/>
      <c r="G54" s="109"/>
      <c r="H54" s="89"/>
      <c r="I54" s="109"/>
      <c r="J54" s="89"/>
      <c r="K54" s="109"/>
      <c r="L54" s="89"/>
      <c r="M54" s="109"/>
      <c r="N54" s="89"/>
      <c r="O54" s="109"/>
      <c r="P54" s="89"/>
      <c r="Q54" s="109"/>
      <c r="R54" s="89"/>
      <c r="S54" s="109"/>
      <c r="T54" s="89"/>
      <c r="U54" s="109"/>
      <c r="V54" s="89"/>
      <c r="W54" s="109"/>
      <c r="X54" s="29"/>
      <c r="Y54" s="3"/>
      <c r="Z54" s="3"/>
      <c r="AB54" s="24"/>
      <c r="AC54" s="23"/>
      <c r="AD54" s="25"/>
      <c r="AE54" s="36"/>
      <c r="AF54" s="48"/>
      <c r="AG54" s="36"/>
      <c r="AH54" s="53"/>
    </row>
    <row r="55" spans="1:34" ht="20.25" customHeight="1" thickBot="1" x14ac:dyDescent="0.2">
      <c r="A55" s="3"/>
      <c r="B55" s="28"/>
      <c r="C55" s="4"/>
      <c r="D55" s="89"/>
      <c r="E55" s="109"/>
      <c r="F55" s="89"/>
      <c r="G55" s="109"/>
      <c r="H55" s="89"/>
      <c r="I55" s="109"/>
      <c r="J55" s="89"/>
      <c r="K55" s="109"/>
      <c r="L55" s="89"/>
      <c r="M55" s="109"/>
      <c r="N55" s="89"/>
      <c r="O55" s="109"/>
      <c r="P55" s="89"/>
      <c r="Q55" s="109"/>
      <c r="R55" s="89"/>
      <c r="S55" s="109"/>
      <c r="T55" s="89"/>
      <c r="U55" s="109"/>
      <c r="V55" s="89"/>
      <c r="W55" s="109"/>
      <c r="X55" s="29"/>
      <c r="Y55" s="3"/>
      <c r="Z55" s="3"/>
      <c r="AB55" s="24"/>
      <c r="AC55" s="23"/>
      <c r="AD55" s="23"/>
      <c r="AE55" s="36"/>
      <c r="AF55" s="48"/>
      <c r="AG55" s="36"/>
      <c r="AH55" s="53"/>
    </row>
    <row r="56" spans="1:34" ht="13.5" thickBot="1" x14ac:dyDescent="0.2">
      <c r="A56" s="3"/>
      <c r="B56" s="28"/>
      <c r="C56" s="4"/>
      <c r="D56" s="89"/>
      <c r="E56" s="109"/>
      <c r="F56" s="89"/>
      <c r="G56" s="109"/>
      <c r="H56" s="89"/>
      <c r="I56" s="109"/>
      <c r="J56" s="89"/>
      <c r="K56" s="109"/>
      <c r="L56" s="89"/>
      <c r="M56" s="109"/>
      <c r="N56" s="89"/>
      <c r="O56" s="109"/>
      <c r="P56" s="89"/>
      <c r="Q56" s="109"/>
      <c r="R56" s="89"/>
      <c r="S56" s="109"/>
      <c r="T56" s="89"/>
      <c r="U56" s="109"/>
      <c r="V56" s="89"/>
      <c r="W56" s="109"/>
      <c r="X56" s="29"/>
      <c r="Y56" s="3"/>
      <c r="Z56" s="3"/>
      <c r="AB56" s="24"/>
      <c r="AC56" s="23"/>
      <c r="AD56" s="23"/>
      <c r="AE56" s="36"/>
      <c r="AF56" s="48"/>
      <c r="AG56" s="36"/>
      <c r="AH56" s="53"/>
    </row>
    <row r="57" spans="1:34" ht="13.5" thickBot="1" x14ac:dyDescent="0.2">
      <c r="A57" s="3"/>
      <c r="B57" s="28"/>
      <c r="C57" s="4"/>
      <c r="D57" s="89"/>
      <c r="E57" s="109"/>
      <c r="F57" s="89"/>
      <c r="G57" s="109"/>
      <c r="H57" s="89"/>
      <c r="I57" s="109"/>
      <c r="J57" s="89"/>
      <c r="K57" s="109"/>
      <c r="L57" s="89"/>
      <c r="M57" s="109"/>
      <c r="N57" s="89"/>
      <c r="O57" s="109"/>
      <c r="P57" s="89"/>
      <c r="Q57" s="109"/>
      <c r="R57" s="89"/>
      <c r="S57" s="109"/>
      <c r="T57" s="89"/>
      <c r="U57" s="109"/>
      <c r="V57" s="89"/>
      <c r="W57" s="109"/>
      <c r="X57" s="29"/>
      <c r="Y57" s="3"/>
      <c r="Z57" s="3"/>
      <c r="AB57" s="7"/>
      <c r="AC57" s="8"/>
      <c r="AD57" s="8"/>
      <c r="AE57" s="37"/>
      <c r="AF57" s="49"/>
      <c r="AG57" s="37"/>
      <c r="AH57" s="54"/>
    </row>
    <row r="58" spans="1:34" ht="13.5" thickBot="1" x14ac:dyDescent="0.2">
      <c r="A58" s="3"/>
      <c r="B58" s="28"/>
      <c r="C58" s="4"/>
      <c r="D58" s="89"/>
      <c r="E58" s="109"/>
      <c r="F58" s="89"/>
      <c r="G58" s="109"/>
      <c r="H58" s="89"/>
      <c r="I58" s="109"/>
      <c r="J58" s="89"/>
      <c r="K58" s="109"/>
      <c r="L58" s="89"/>
      <c r="M58" s="109"/>
      <c r="N58" s="89"/>
      <c r="O58" s="109"/>
      <c r="P58" s="89"/>
      <c r="Q58" s="109"/>
      <c r="R58" s="89"/>
      <c r="S58" s="109"/>
      <c r="T58" s="89"/>
      <c r="U58" s="109"/>
      <c r="V58" s="89"/>
      <c r="W58" s="109"/>
      <c r="X58" s="29"/>
      <c r="Y58" s="3"/>
      <c r="Z58" s="3"/>
      <c r="AB58" s="7"/>
      <c r="AC58" s="8"/>
      <c r="AD58" s="8"/>
      <c r="AE58" s="37"/>
      <c r="AF58" s="49"/>
      <c r="AG58" s="37"/>
      <c r="AH58" s="54"/>
    </row>
    <row r="59" spans="1:34" ht="18.75" customHeight="1" x14ac:dyDescent="0.15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B59" s="183"/>
      <c r="AC59" s="184"/>
      <c r="AD59" s="184"/>
      <c r="AE59" s="184"/>
      <c r="AF59" s="184"/>
      <c r="AG59" s="184"/>
      <c r="AH59" s="185"/>
    </row>
    <row r="60" spans="1:34" ht="19.899999999999999" customHeight="1" thickBot="1" x14ac:dyDescent="0.2">
      <c r="D60" s="105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1"/>
      <c r="W60" s="110"/>
      <c r="AB60" s="13"/>
      <c r="AC60" s="14"/>
      <c r="AD60" s="15"/>
      <c r="AE60" s="38"/>
      <c r="AF60" s="50"/>
      <c r="AG60" s="41"/>
      <c r="AH60" s="54"/>
    </row>
    <row r="61" spans="1:34" ht="24.75" thickBot="1" x14ac:dyDescent="0.2">
      <c r="B61" s="79" t="s">
        <v>0</v>
      </c>
      <c r="C61" s="80" t="s">
        <v>66</v>
      </c>
      <c r="D61" s="81" t="s">
        <v>44</v>
      </c>
      <c r="E61" s="82" t="s">
        <v>45</v>
      </c>
      <c r="F61" s="82" t="s">
        <v>46</v>
      </c>
      <c r="G61" s="82"/>
      <c r="H61" s="82"/>
      <c r="I61" s="82" t="s">
        <v>65</v>
      </c>
      <c r="J61" s="83"/>
      <c r="K61" s="84"/>
      <c r="L61" s="165"/>
      <c r="M61" s="165"/>
      <c r="N61" s="189" t="s">
        <v>75</v>
      </c>
      <c r="O61" s="189"/>
      <c r="P61" s="189"/>
      <c r="Q61" s="189"/>
      <c r="R61" s="189"/>
      <c r="S61" s="189" t="s">
        <v>74</v>
      </c>
      <c r="T61" s="189"/>
      <c r="U61" s="165"/>
      <c r="V61" s="111"/>
      <c r="W61" s="110"/>
      <c r="AB61" s="17" t="s">
        <v>20</v>
      </c>
      <c r="AC61" s="18"/>
      <c r="AD61" s="19"/>
      <c r="AE61" s="39"/>
      <c r="AF61" s="51"/>
      <c r="AG61" s="42"/>
      <c r="AH61" s="55"/>
    </row>
    <row r="62" spans="1:34" ht="26.25" x14ac:dyDescent="0.15">
      <c r="B62" s="70" t="s">
        <v>58</v>
      </c>
      <c r="C62" s="72">
        <f>D62/E62</f>
        <v>1</v>
      </c>
      <c r="D62" s="112">
        <v>67</v>
      </c>
      <c r="E62" s="113">
        <f>$D$62*1</f>
        <v>67</v>
      </c>
      <c r="F62" s="114">
        <v>1</v>
      </c>
      <c r="G62" s="113"/>
      <c r="H62" s="113"/>
      <c r="I62" s="78" t="s">
        <v>63</v>
      </c>
      <c r="J62" s="69" t="s">
        <v>67</v>
      </c>
      <c r="K62" s="60" t="s">
        <v>64</v>
      </c>
      <c r="L62" s="69"/>
      <c r="M62" s="69"/>
      <c r="N62" s="189" t="s">
        <v>90</v>
      </c>
      <c r="O62" s="189"/>
      <c r="P62" s="189"/>
      <c r="Q62" s="189"/>
      <c r="R62" s="189"/>
      <c r="S62" s="189" t="s">
        <v>91</v>
      </c>
      <c r="T62" s="189"/>
      <c r="U62" s="69"/>
      <c r="V62" s="111"/>
      <c r="W62" s="110"/>
      <c r="AC62"/>
      <c r="AD62"/>
      <c r="AE62"/>
      <c r="AF62"/>
      <c r="AG62"/>
      <c r="AH62"/>
    </row>
    <row r="63" spans="1:34" ht="19.899999999999999" customHeight="1" x14ac:dyDescent="0.15">
      <c r="B63" s="70" t="s">
        <v>59</v>
      </c>
      <c r="C63" s="72">
        <f t="shared" ref="C63:C78" si="0">D63/E63</f>
        <v>0.67164179104477606</v>
      </c>
      <c r="D63" s="112">
        <v>4.5</v>
      </c>
      <c r="E63" s="113">
        <f>$D$62*0.1</f>
        <v>6.7</v>
      </c>
      <c r="F63" s="114">
        <v>8</v>
      </c>
      <c r="G63" s="113"/>
      <c r="H63" s="113"/>
      <c r="I63" s="66">
        <v>1</v>
      </c>
      <c r="J63" s="113"/>
      <c r="K63" s="115">
        <f>J63/100*100</f>
        <v>0</v>
      </c>
      <c r="L63" s="113"/>
      <c r="M63" s="113"/>
      <c r="N63" s="189" t="s">
        <v>174</v>
      </c>
      <c r="O63" s="189"/>
      <c r="P63" s="189"/>
      <c r="Q63" s="189"/>
      <c r="R63" s="189"/>
      <c r="S63" s="189" t="s">
        <v>178</v>
      </c>
      <c r="T63" s="189"/>
      <c r="U63" s="113"/>
      <c r="V63" s="111"/>
      <c r="W63" s="110"/>
    </row>
    <row r="64" spans="1:34" ht="19.899999999999999" customHeight="1" x14ac:dyDescent="0.15">
      <c r="B64" s="70" t="s">
        <v>73</v>
      </c>
      <c r="C64" s="72">
        <f t="shared" si="0"/>
        <v>0</v>
      </c>
      <c r="D64" s="112"/>
      <c r="E64" s="113">
        <f>$D$62*0.08</f>
        <v>5.36</v>
      </c>
      <c r="F64" s="114">
        <v>8</v>
      </c>
      <c r="G64" s="113"/>
      <c r="H64" s="113"/>
      <c r="I64" s="66">
        <v>2</v>
      </c>
      <c r="J64" s="113"/>
      <c r="K64" s="115">
        <f>J64/94.3*100</f>
        <v>0</v>
      </c>
      <c r="L64" s="113"/>
      <c r="M64" s="113"/>
      <c r="N64" s="189" t="s">
        <v>176</v>
      </c>
      <c r="O64" s="189"/>
      <c r="P64" s="189"/>
      <c r="Q64" s="189"/>
      <c r="R64" s="189"/>
      <c r="S64" s="189">
        <v>36</v>
      </c>
      <c r="T64" s="189"/>
      <c r="U64" s="113"/>
      <c r="V64" s="111"/>
      <c r="W64" s="110"/>
    </row>
    <row r="65" spans="2:21" ht="19.899999999999999" customHeight="1" x14ac:dyDescent="0.15">
      <c r="B65" s="70" t="s">
        <v>60</v>
      </c>
      <c r="C65" s="72">
        <f t="shared" si="0"/>
        <v>0</v>
      </c>
      <c r="D65" s="112"/>
      <c r="E65" s="113">
        <f>$D$62*0.87</f>
        <v>58.29</v>
      </c>
      <c r="F65" s="114">
        <v>1</v>
      </c>
      <c r="G65" s="113"/>
      <c r="H65" s="113"/>
      <c r="I65" s="66">
        <v>3</v>
      </c>
      <c r="J65" s="113"/>
      <c r="K65" s="115">
        <f>J65/90.6*100</f>
        <v>0</v>
      </c>
      <c r="L65" s="113"/>
      <c r="M65" s="113"/>
      <c r="N65" s="189" t="s">
        <v>190</v>
      </c>
      <c r="O65" s="189"/>
      <c r="P65" s="189"/>
      <c r="Q65" s="189"/>
      <c r="R65" s="189"/>
      <c r="S65" s="189" t="s">
        <v>178</v>
      </c>
      <c r="T65" s="189"/>
      <c r="U65" s="113"/>
    </row>
    <row r="66" spans="2:21" ht="12.75" x14ac:dyDescent="0.15">
      <c r="B66" s="70" t="s">
        <v>47</v>
      </c>
      <c r="C66" s="72">
        <f t="shared" si="0"/>
        <v>0</v>
      </c>
      <c r="D66" s="112"/>
      <c r="E66" s="113">
        <f>$D$62*0.85</f>
        <v>56.949999999999996</v>
      </c>
      <c r="F66" s="114">
        <v>1</v>
      </c>
      <c r="G66" s="113"/>
      <c r="H66" s="113"/>
      <c r="I66" s="66">
        <v>4</v>
      </c>
      <c r="J66" s="113"/>
      <c r="K66" s="115">
        <f>J66/88.1*100</f>
        <v>0</v>
      </c>
      <c r="L66" s="113"/>
      <c r="M66" s="113"/>
      <c r="N66" s="189" t="s">
        <v>218</v>
      </c>
      <c r="O66" s="189"/>
      <c r="P66" s="189"/>
      <c r="Q66" s="189"/>
      <c r="R66" s="189"/>
      <c r="S66" s="189">
        <v>34</v>
      </c>
      <c r="T66" s="189"/>
      <c r="U66" s="113"/>
    </row>
    <row r="67" spans="2:21" ht="24" x14ac:dyDescent="0.15">
      <c r="B67" s="70" t="s">
        <v>61</v>
      </c>
      <c r="C67" s="72">
        <f t="shared" si="0"/>
        <v>0.79149706015377663</v>
      </c>
      <c r="D67" s="112">
        <v>35</v>
      </c>
      <c r="E67" s="113">
        <f>$D$62*0.66</f>
        <v>44.22</v>
      </c>
      <c r="F67" s="114">
        <v>1</v>
      </c>
      <c r="G67" s="113"/>
      <c r="H67" s="113"/>
      <c r="I67" s="66">
        <v>5</v>
      </c>
      <c r="J67" s="113"/>
      <c r="K67" s="115">
        <f>J67/85.6*100</f>
        <v>0</v>
      </c>
      <c r="L67" s="113"/>
      <c r="M67" s="113"/>
      <c r="N67" s="189" t="s">
        <v>221</v>
      </c>
      <c r="O67" s="189"/>
      <c r="P67" s="189"/>
      <c r="Q67" s="189"/>
      <c r="R67" s="189"/>
      <c r="S67" s="189" t="s">
        <v>222</v>
      </c>
      <c r="T67" s="189"/>
      <c r="U67" s="113"/>
    </row>
    <row r="68" spans="2:21" ht="24" x14ac:dyDescent="0.15">
      <c r="B68" s="70" t="s">
        <v>48</v>
      </c>
      <c r="C68" s="72">
        <f t="shared" si="0"/>
        <v>0</v>
      </c>
      <c r="D68" s="112"/>
      <c r="E68" s="113">
        <f>$D$62*0.72</f>
        <v>48.239999999999995</v>
      </c>
      <c r="F68" s="114">
        <v>1</v>
      </c>
      <c r="G68" s="113"/>
      <c r="H68" s="113"/>
      <c r="I68" s="66">
        <v>6</v>
      </c>
      <c r="J68" s="113"/>
      <c r="K68" s="115">
        <f>J68/83.1*100</f>
        <v>0</v>
      </c>
      <c r="L68" s="113"/>
      <c r="M68" s="113"/>
      <c r="N68" s="189" t="s">
        <v>272</v>
      </c>
      <c r="O68" s="189"/>
      <c r="P68" s="189"/>
      <c r="Q68" s="189"/>
      <c r="R68" s="189"/>
      <c r="S68" s="189">
        <v>44</v>
      </c>
      <c r="T68" s="189"/>
      <c r="U68" s="113"/>
    </row>
    <row r="69" spans="2:21" ht="19.899999999999999" customHeight="1" x14ac:dyDescent="0.15">
      <c r="B69" s="70" t="s">
        <v>62</v>
      </c>
      <c r="C69" s="72">
        <f t="shared" si="0"/>
        <v>0</v>
      </c>
      <c r="D69" s="112"/>
      <c r="E69" s="113">
        <f>$D$62*0.102</f>
        <v>6.8339999999999996</v>
      </c>
      <c r="F69" s="114">
        <v>8</v>
      </c>
      <c r="G69" s="113"/>
      <c r="H69" s="113"/>
      <c r="I69" s="66">
        <v>7</v>
      </c>
      <c r="J69" s="113"/>
      <c r="K69" s="115">
        <f>J69/80.7*100</f>
        <v>0</v>
      </c>
      <c r="L69" s="113"/>
      <c r="M69" s="113"/>
      <c r="N69" s="189" t="s">
        <v>425</v>
      </c>
      <c r="O69" s="189"/>
      <c r="P69" s="189"/>
      <c r="Q69" s="189"/>
      <c r="R69" s="189"/>
      <c r="S69" s="189">
        <v>5</v>
      </c>
      <c r="T69" s="189"/>
      <c r="U69" s="113"/>
    </row>
    <row r="70" spans="2:21" ht="19.899999999999999" customHeight="1" x14ac:dyDescent="0.15">
      <c r="B70" s="70" t="s">
        <v>49</v>
      </c>
      <c r="C70" s="72">
        <f t="shared" si="0"/>
        <v>0</v>
      </c>
      <c r="D70" s="116"/>
      <c r="E70" s="113">
        <f>$D$62*1.17</f>
        <v>78.39</v>
      </c>
      <c r="F70" s="114">
        <v>1</v>
      </c>
      <c r="G70" s="113"/>
      <c r="H70" s="113"/>
      <c r="I70" s="66">
        <v>8</v>
      </c>
      <c r="J70" s="113"/>
      <c r="K70" s="115">
        <f>J70/78.6*100</f>
        <v>0</v>
      </c>
      <c r="L70" s="113"/>
      <c r="M70" s="113"/>
      <c r="N70" s="189"/>
      <c r="O70" s="189"/>
      <c r="P70" s="189"/>
      <c r="Q70" s="189"/>
      <c r="R70" s="189"/>
      <c r="S70" s="189"/>
      <c r="T70" s="189"/>
      <c r="U70" s="113"/>
    </row>
    <row r="71" spans="2:21" ht="19.899999999999999" customHeight="1" x14ac:dyDescent="0.15">
      <c r="B71" s="70" t="s">
        <v>50</v>
      </c>
      <c r="C71" s="72">
        <f t="shared" si="0"/>
        <v>0</v>
      </c>
      <c r="D71" s="116"/>
      <c r="E71" s="113">
        <f>$D$62*0.91</f>
        <v>60.97</v>
      </c>
      <c r="F71" s="114">
        <v>1</v>
      </c>
      <c r="G71" s="113"/>
      <c r="H71" s="113"/>
      <c r="I71" s="66">
        <v>9</v>
      </c>
      <c r="J71" s="113"/>
      <c r="K71" s="115">
        <f>J71/76.5*100</f>
        <v>0</v>
      </c>
      <c r="L71" s="113"/>
      <c r="M71" s="113"/>
      <c r="N71" s="189"/>
      <c r="O71" s="189"/>
      <c r="P71" s="189"/>
      <c r="Q71" s="189"/>
      <c r="R71" s="189"/>
      <c r="S71" s="189"/>
      <c r="T71" s="189"/>
      <c r="U71" s="113"/>
    </row>
    <row r="72" spans="2:21" ht="12.75" x14ac:dyDescent="0.15">
      <c r="B72" s="70" t="s">
        <v>51</v>
      </c>
      <c r="C72" s="72">
        <f t="shared" si="0"/>
        <v>0</v>
      </c>
      <c r="D72" s="116"/>
      <c r="E72" s="113">
        <f>$D$62*0.29</f>
        <v>19.43</v>
      </c>
      <c r="F72" s="114">
        <v>8</v>
      </c>
      <c r="G72" s="113"/>
      <c r="H72" s="113"/>
      <c r="I72" s="66">
        <v>10</v>
      </c>
      <c r="J72" s="113"/>
      <c r="K72" s="115">
        <f>J72/74.4*100</f>
        <v>0</v>
      </c>
      <c r="L72" s="113"/>
      <c r="M72" s="113"/>
      <c r="N72" s="189"/>
      <c r="O72" s="189"/>
      <c r="P72" s="189"/>
      <c r="Q72" s="189"/>
      <c r="R72" s="189"/>
      <c r="S72" s="189"/>
      <c r="T72" s="189"/>
      <c r="U72" s="113"/>
    </row>
    <row r="73" spans="2:21" ht="24" x14ac:dyDescent="0.15">
      <c r="B73" s="70" t="s">
        <v>52</v>
      </c>
      <c r="C73" s="72">
        <f t="shared" si="0"/>
        <v>0</v>
      </c>
      <c r="D73" s="116"/>
      <c r="E73" s="113">
        <f>$D$62*0.46</f>
        <v>30.82</v>
      </c>
      <c r="F73" s="114">
        <v>1</v>
      </c>
      <c r="G73" s="113"/>
      <c r="H73" s="113"/>
      <c r="I73" s="66">
        <v>11</v>
      </c>
      <c r="J73" s="113"/>
      <c r="K73" s="115">
        <f>J73/72.3*100</f>
        <v>0</v>
      </c>
      <c r="L73" s="113"/>
      <c r="M73" s="113"/>
      <c r="N73" s="189"/>
      <c r="O73" s="189"/>
      <c r="P73" s="189"/>
      <c r="Q73" s="189"/>
      <c r="R73" s="189"/>
      <c r="S73" s="189"/>
      <c r="T73" s="189"/>
      <c r="U73" s="113"/>
    </row>
    <row r="74" spans="2:21" ht="24" x14ac:dyDescent="0.15">
      <c r="B74" s="70" t="s">
        <v>53</v>
      </c>
      <c r="C74" s="72">
        <f t="shared" si="0"/>
        <v>0</v>
      </c>
      <c r="D74" s="116"/>
      <c r="E74" s="113">
        <f>$D$62*0.35</f>
        <v>23.45</v>
      </c>
      <c r="F74" s="114">
        <v>1</v>
      </c>
      <c r="G74" s="113"/>
      <c r="H74" s="113"/>
      <c r="I74" s="66">
        <v>12</v>
      </c>
      <c r="J74" s="113"/>
      <c r="K74" s="115">
        <f>J74/70.3*100</f>
        <v>0</v>
      </c>
      <c r="L74" s="113"/>
      <c r="M74" s="113"/>
      <c r="N74" s="189"/>
      <c r="O74" s="189"/>
      <c r="P74" s="189"/>
      <c r="Q74" s="189"/>
      <c r="R74" s="189"/>
      <c r="S74" s="189"/>
      <c r="T74" s="189"/>
      <c r="U74" s="113"/>
    </row>
    <row r="75" spans="2:21" ht="19.899999999999999" customHeight="1" x14ac:dyDescent="0.15">
      <c r="B75" s="70" t="s">
        <v>54</v>
      </c>
      <c r="C75" s="72">
        <f t="shared" si="0"/>
        <v>0</v>
      </c>
      <c r="D75" s="116"/>
      <c r="E75" s="113">
        <f>$D$62*0.4</f>
        <v>26.8</v>
      </c>
      <c r="F75" s="114">
        <v>1</v>
      </c>
      <c r="G75" s="113"/>
      <c r="H75" s="113"/>
      <c r="I75" s="66">
        <v>13</v>
      </c>
      <c r="J75" s="113"/>
      <c r="K75" s="115">
        <f>J75/68.8*100</f>
        <v>0</v>
      </c>
      <c r="L75" s="113"/>
      <c r="M75" s="113"/>
      <c r="N75" s="189"/>
      <c r="O75" s="189"/>
      <c r="P75" s="189"/>
      <c r="Q75" s="189"/>
      <c r="R75" s="189"/>
      <c r="S75" s="189"/>
      <c r="T75" s="189"/>
      <c r="U75" s="113"/>
    </row>
    <row r="76" spans="2:21" ht="12.75" x14ac:dyDescent="0.15">
      <c r="B76" s="70" t="s">
        <v>55</v>
      </c>
      <c r="C76" s="72">
        <f t="shared" si="0"/>
        <v>1</v>
      </c>
      <c r="D76" s="116">
        <v>99</v>
      </c>
      <c r="E76" s="113">
        <f>$D$76*1</f>
        <v>99</v>
      </c>
      <c r="F76" s="114">
        <v>1</v>
      </c>
      <c r="G76" s="113"/>
      <c r="H76" s="113"/>
      <c r="I76" s="66">
        <v>14</v>
      </c>
      <c r="J76" s="113"/>
      <c r="K76" s="115">
        <f>J76/67.5*100</f>
        <v>0</v>
      </c>
      <c r="L76" s="113"/>
      <c r="M76" s="113"/>
      <c r="N76" s="189"/>
      <c r="O76" s="189"/>
      <c r="P76" s="189"/>
      <c r="Q76" s="189"/>
      <c r="R76" s="189"/>
      <c r="S76" s="189"/>
      <c r="T76" s="189"/>
      <c r="U76" s="113"/>
    </row>
    <row r="77" spans="2:21" ht="12.75" x14ac:dyDescent="0.15">
      <c r="B77" s="70" t="s">
        <v>56</v>
      </c>
      <c r="C77" s="72">
        <f t="shared" si="0"/>
        <v>0</v>
      </c>
      <c r="D77" s="116"/>
      <c r="E77" s="113">
        <f>$D$76*0.85</f>
        <v>84.149999999999991</v>
      </c>
      <c r="F77" s="114">
        <v>1</v>
      </c>
      <c r="G77" s="113"/>
      <c r="H77" s="113"/>
      <c r="I77" s="66">
        <v>15</v>
      </c>
      <c r="J77" s="113"/>
      <c r="K77" s="115">
        <f>J77/66.2*100</f>
        <v>0</v>
      </c>
      <c r="L77" s="113"/>
      <c r="M77" s="113"/>
      <c r="N77" s="189"/>
      <c r="O77" s="189"/>
      <c r="P77" s="189"/>
      <c r="Q77" s="189"/>
      <c r="R77" s="189"/>
      <c r="S77" s="189"/>
      <c r="T77" s="189"/>
      <c r="U77" s="113"/>
    </row>
    <row r="78" spans="2:21" ht="12.75" x14ac:dyDescent="0.15">
      <c r="B78" s="71" t="s">
        <v>57</v>
      </c>
      <c r="C78" s="74">
        <f t="shared" si="0"/>
        <v>0</v>
      </c>
      <c r="D78" s="117"/>
      <c r="E78" s="118">
        <f>$D$76*1.2</f>
        <v>118.8</v>
      </c>
      <c r="F78" s="119">
        <v>1</v>
      </c>
      <c r="G78" s="113"/>
      <c r="H78" s="113"/>
      <c r="I78" s="66">
        <v>16</v>
      </c>
      <c r="J78" s="113"/>
      <c r="K78" s="115">
        <f>J78/65*100</f>
        <v>0</v>
      </c>
      <c r="L78" s="113"/>
      <c r="M78" s="113"/>
      <c r="N78" s="113"/>
      <c r="O78" s="113"/>
      <c r="P78" s="113"/>
      <c r="Q78" s="113"/>
      <c r="R78" s="113"/>
      <c r="S78" s="113"/>
      <c r="T78" s="113"/>
      <c r="U78" s="113"/>
    </row>
    <row r="79" spans="2:21" ht="12.75" x14ac:dyDescent="0.15">
      <c r="B79" s="66"/>
      <c r="C79" s="59"/>
      <c r="D79" s="116"/>
      <c r="E79" s="113"/>
      <c r="F79" s="113"/>
      <c r="G79" s="113"/>
      <c r="H79" s="113"/>
      <c r="I79" s="66">
        <v>17</v>
      </c>
      <c r="J79" s="113"/>
      <c r="K79" s="115">
        <f>J79/63.8*100</f>
        <v>0</v>
      </c>
      <c r="L79" s="113"/>
      <c r="M79" s="113"/>
      <c r="N79" s="113"/>
      <c r="O79" s="113"/>
      <c r="P79" s="113"/>
      <c r="Q79" s="113"/>
      <c r="R79" s="113"/>
      <c r="S79" s="113"/>
      <c r="T79" s="113"/>
      <c r="U79" s="113"/>
    </row>
    <row r="80" spans="2:21" ht="12.75" x14ac:dyDescent="0.15">
      <c r="B80" s="66"/>
      <c r="C80" s="59"/>
      <c r="D80" s="116"/>
      <c r="E80" s="113"/>
      <c r="F80" s="113"/>
      <c r="G80" s="113"/>
      <c r="H80" s="113"/>
      <c r="I80" s="66">
        <v>18</v>
      </c>
      <c r="J80" s="113"/>
      <c r="K80" s="115">
        <f>J80/62.7*100</f>
        <v>0</v>
      </c>
      <c r="L80" s="113"/>
      <c r="M80" s="113"/>
      <c r="N80" s="113"/>
      <c r="O80" s="113"/>
      <c r="P80" s="113"/>
      <c r="Q80" s="113"/>
      <c r="R80" s="113"/>
      <c r="S80" s="113"/>
      <c r="T80" s="113"/>
      <c r="U80" s="113"/>
    </row>
    <row r="81" spans="2:21" ht="19.899999999999999" customHeight="1" x14ac:dyDescent="0.15">
      <c r="B81" s="66"/>
      <c r="C81" s="59"/>
      <c r="D81" s="116"/>
      <c r="E81" s="113"/>
      <c r="F81" s="113"/>
      <c r="G81" s="113"/>
      <c r="H81" s="113"/>
      <c r="I81" s="66">
        <v>19</v>
      </c>
      <c r="J81" s="113"/>
      <c r="K81" s="115">
        <f>J81/61.6*100</f>
        <v>0</v>
      </c>
      <c r="L81" s="113"/>
      <c r="M81" s="113"/>
      <c r="N81" s="113"/>
      <c r="O81" s="113"/>
      <c r="P81" s="113"/>
      <c r="Q81" s="113"/>
      <c r="R81" s="113"/>
      <c r="S81" s="113"/>
      <c r="T81" s="113"/>
      <c r="U81" s="113"/>
    </row>
    <row r="82" spans="2:21" ht="19.899999999999999" customHeight="1" thickBot="1" x14ac:dyDescent="0.2">
      <c r="B82" s="66"/>
      <c r="C82" s="59"/>
      <c r="D82" s="113"/>
      <c r="E82" s="113"/>
      <c r="F82" s="113"/>
      <c r="G82" s="120"/>
      <c r="H82" s="120"/>
      <c r="I82" s="67">
        <v>20</v>
      </c>
      <c r="J82" s="120"/>
      <c r="K82" s="121">
        <f>J82/60*100</f>
        <v>0</v>
      </c>
      <c r="L82" s="113"/>
      <c r="M82" s="113"/>
      <c r="N82" s="113"/>
      <c r="O82" s="113"/>
      <c r="P82" s="113"/>
      <c r="Q82" s="113"/>
      <c r="R82" s="113"/>
      <c r="S82" s="113"/>
      <c r="T82" s="113"/>
      <c r="U82" s="113"/>
    </row>
    <row r="83" spans="2:21" ht="13.5" thickBot="1" x14ac:dyDescent="0.2">
      <c r="B83" s="67"/>
      <c r="C83" s="63"/>
      <c r="D83" s="120"/>
      <c r="E83" s="120"/>
      <c r="F83" s="120"/>
    </row>
    <row r="84" spans="2:21" ht="12.75" x14ac:dyDescent="0.15">
      <c r="D84" s="105"/>
    </row>
    <row r="85" spans="2:21" ht="12.75" x14ac:dyDescent="0.15">
      <c r="D85" s="105"/>
    </row>
    <row r="86" spans="2:21" ht="12.75" x14ac:dyDescent="0.15">
      <c r="D86" s="105"/>
    </row>
    <row r="87" spans="2:21" ht="12.75" x14ac:dyDescent="0.15">
      <c r="D87" s="105"/>
    </row>
    <row r="88" spans="2:21" ht="12.75" x14ac:dyDescent="0.15">
      <c r="D88" s="105"/>
    </row>
    <row r="89" spans="2:21" ht="12.75" x14ac:dyDescent="0.15">
      <c r="D89" s="105"/>
    </row>
    <row r="90" spans="2:21" ht="12.75" x14ac:dyDescent="0.15">
      <c r="D90" s="105"/>
    </row>
    <row r="91" spans="2:21" ht="12.75" x14ac:dyDescent="0.15">
      <c r="D91" s="105"/>
    </row>
    <row r="92" spans="2:21" ht="12.75" x14ac:dyDescent="0.15">
      <c r="D92" s="105"/>
    </row>
    <row r="93" spans="2:21" ht="12.75" x14ac:dyDescent="0.15">
      <c r="D93" s="105"/>
    </row>
    <row r="94" spans="2:21" ht="12.75" x14ac:dyDescent="0.15">
      <c r="D94" s="105"/>
    </row>
    <row r="95" spans="2:21" ht="12.75" x14ac:dyDescent="0.15">
      <c r="D95" s="105"/>
    </row>
    <row r="96" spans="2:21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>
      <c r="D933" s="105"/>
    </row>
    <row r="934" spans="4:4" ht="12.75" x14ac:dyDescent="0.15">
      <c r="D934" s="105"/>
    </row>
    <row r="935" spans="4:4" ht="12.75" x14ac:dyDescent="0.15">
      <c r="D935" s="105"/>
    </row>
    <row r="936" spans="4:4" ht="12.75" x14ac:dyDescent="0.15">
      <c r="D936" s="105"/>
    </row>
    <row r="937" spans="4:4" ht="12.75" x14ac:dyDescent="0.15">
      <c r="D937" s="105"/>
    </row>
    <row r="938" spans="4:4" ht="12.75" x14ac:dyDescent="0.15">
      <c r="D938" s="105"/>
    </row>
    <row r="939" spans="4:4" ht="12.75" x14ac:dyDescent="0.15">
      <c r="D939" s="105"/>
    </row>
    <row r="940" spans="4:4" ht="12.75" x14ac:dyDescent="0.15">
      <c r="D940" s="105"/>
    </row>
    <row r="941" spans="4:4" ht="12.75" x14ac:dyDescent="0.15">
      <c r="D941" s="105"/>
    </row>
    <row r="942" spans="4:4" ht="12.75" x14ac:dyDescent="0.15">
      <c r="D942" s="105"/>
    </row>
    <row r="943" spans="4:4" ht="12.75" x14ac:dyDescent="0.15">
      <c r="D943" s="105"/>
    </row>
    <row r="944" spans="4:4" ht="12.75" x14ac:dyDescent="0.15">
      <c r="D944" s="105"/>
    </row>
    <row r="945" spans="4:4" ht="12.75" x14ac:dyDescent="0.15">
      <c r="D945" s="105"/>
    </row>
    <row r="946" spans="4:4" ht="12.75" x14ac:dyDescent="0.15">
      <c r="D946" s="105"/>
    </row>
    <row r="947" spans="4:4" ht="12.75" x14ac:dyDescent="0.15">
      <c r="D947" s="105"/>
    </row>
    <row r="948" spans="4:4" ht="12.75" x14ac:dyDescent="0.15">
      <c r="D948" s="105"/>
    </row>
    <row r="949" spans="4:4" ht="12.75" x14ac:dyDescent="0.15">
      <c r="D949" s="105"/>
    </row>
    <row r="950" spans="4:4" ht="12.75" x14ac:dyDescent="0.15">
      <c r="D950" s="105"/>
    </row>
    <row r="951" spans="4:4" ht="12.75" x14ac:dyDescent="0.15">
      <c r="D951" s="105"/>
    </row>
    <row r="952" spans="4:4" ht="12.75" x14ac:dyDescent="0.15">
      <c r="D952" s="105"/>
    </row>
    <row r="953" spans="4:4" ht="12.75" x14ac:dyDescent="0.15">
      <c r="D953" s="105"/>
    </row>
    <row r="954" spans="4:4" ht="12.75" x14ac:dyDescent="0.15">
      <c r="D954" s="105"/>
    </row>
    <row r="955" spans="4:4" ht="12.75" x14ac:dyDescent="0.15"/>
    <row r="956" spans="4:4" ht="12.75" x14ac:dyDescent="0.15"/>
    <row r="957" spans="4:4" ht="12.75" x14ac:dyDescent="0.15"/>
    <row r="958" spans="4:4" ht="12.75" x14ac:dyDescent="0.15"/>
    <row r="959" spans="4:4" ht="12.75" x14ac:dyDescent="0.15"/>
    <row r="960" spans="4:4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  <row r="969" ht="12.75" x14ac:dyDescent="0.15"/>
    <row r="970" ht="12.75" x14ac:dyDescent="0.15"/>
    <row r="971" ht="12.75" x14ac:dyDescent="0.15"/>
    <row r="972" ht="12.75" x14ac:dyDescent="0.15"/>
    <row r="973" ht="12.75" x14ac:dyDescent="0.15"/>
    <row r="974" ht="12.75" x14ac:dyDescent="0.15"/>
    <row r="975" ht="12.75" x14ac:dyDescent="0.15"/>
    <row r="976" ht="12.75" x14ac:dyDescent="0.15"/>
    <row r="977" ht="12.75" x14ac:dyDescent="0.15"/>
    <row r="978" ht="12.75" x14ac:dyDescent="0.15"/>
    <row r="979" ht="12.75" x14ac:dyDescent="0.15"/>
    <row r="980" ht="12.75" x14ac:dyDescent="0.15"/>
    <row r="981" ht="12.75" x14ac:dyDescent="0.15"/>
    <row r="982" ht="12.75" x14ac:dyDescent="0.15"/>
    <row r="983" ht="12.75" x14ac:dyDescent="0.15"/>
    <row r="984" ht="12.75" x14ac:dyDescent="0.15"/>
    <row r="985" ht="12.75" x14ac:dyDescent="0.15"/>
    <row r="986" ht="12.75" x14ac:dyDescent="0.15"/>
    <row r="987" ht="12.75" x14ac:dyDescent="0.15"/>
    <row r="988" ht="12.75" x14ac:dyDescent="0.15"/>
    <row r="989" ht="12.75" x14ac:dyDescent="0.15"/>
    <row r="990" ht="12.75" x14ac:dyDescent="0.15"/>
    <row r="991" ht="12.75" x14ac:dyDescent="0.15"/>
    <row r="992" ht="12.75" x14ac:dyDescent="0.15"/>
    <row r="993" ht="12.75" x14ac:dyDescent="0.15"/>
    <row r="994" ht="12.75" x14ac:dyDescent="0.15"/>
    <row r="995" ht="12.75" x14ac:dyDescent="0.15"/>
    <row r="996" ht="12.75" x14ac:dyDescent="0.15"/>
    <row r="997" ht="12.75" x14ac:dyDescent="0.15"/>
    <row r="998" ht="12.75" x14ac:dyDescent="0.15"/>
  </sheetData>
  <mergeCells count="99">
    <mergeCell ref="N76:R76"/>
    <mergeCell ref="S76:T76"/>
    <mergeCell ref="N77:R77"/>
    <mergeCell ref="S77:T77"/>
    <mergeCell ref="A40:Z40"/>
    <mergeCell ref="N73:R73"/>
    <mergeCell ref="S73:T73"/>
    <mergeCell ref="N74:R74"/>
    <mergeCell ref="S74:T74"/>
    <mergeCell ref="N75:R75"/>
    <mergeCell ref="S75:T75"/>
    <mergeCell ref="N70:R70"/>
    <mergeCell ref="S70:T70"/>
    <mergeCell ref="N71:R71"/>
    <mergeCell ref="S71:T71"/>
    <mergeCell ref="N72:R72"/>
    <mergeCell ref="S72:T72"/>
    <mergeCell ref="N67:R67"/>
    <mergeCell ref="S67:T67"/>
    <mergeCell ref="N68:R68"/>
    <mergeCell ref="S68:T68"/>
    <mergeCell ref="N69:R69"/>
    <mergeCell ref="S69:T69"/>
    <mergeCell ref="N64:R64"/>
    <mergeCell ref="S64:T64"/>
    <mergeCell ref="N65:R65"/>
    <mergeCell ref="S65:T65"/>
    <mergeCell ref="N66:R66"/>
    <mergeCell ref="S66:T66"/>
    <mergeCell ref="AB59:AH59"/>
    <mergeCell ref="N61:R61"/>
    <mergeCell ref="S61:T61"/>
    <mergeCell ref="N63:R63"/>
    <mergeCell ref="S63:T63"/>
    <mergeCell ref="N62:R62"/>
    <mergeCell ref="S62:T62"/>
    <mergeCell ref="A59:Z59"/>
    <mergeCell ref="D52:W52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AB49:AH49"/>
    <mergeCell ref="V33:W33"/>
    <mergeCell ref="AB39:AH39"/>
    <mergeCell ref="D42:W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A49:Z49"/>
    <mergeCell ref="D32:W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AB30:AH30"/>
    <mergeCell ref="V12:W12"/>
    <mergeCell ref="A19:Z19"/>
    <mergeCell ref="AB19:AH19"/>
    <mergeCell ref="D22:W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A30:Z30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95B9-5D05-DF40-A553-082665956D6D}">
  <sheetPr>
    <outlinePr summaryBelow="0" summaryRight="0"/>
    <pageSetUpPr fitToPage="1"/>
  </sheetPr>
  <dimension ref="A1:AH1007"/>
  <sheetViews>
    <sheetView showWhiteSpace="0" view="pageLayout" topLeftCell="A42" zoomScaleNormal="70" workbookViewId="0">
      <selection activeCell="N69" sqref="N69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448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449</v>
      </c>
      <c r="C13" s="4" t="s">
        <v>147</v>
      </c>
      <c r="D13" s="89" t="s">
        <v>81</v>
      </c>
      <c r="E13" s="109" t="s">
        <v>163</v>
      </c>
      <c r="F13" s="89" t="s">
        <v>112</v>
      </c>
      <c r="G13" s="109" t="s">
        <v>42</v>
      </c>
      <c r="H13" s="89" t="s">
        <v>134</v>
      </c>
      <c r="I13" s="109" t="s">
        <v>380</v>
      </c>
      <c r="J13" s="89" t="s">
        <v>34</v>
      </c>
      <c r="K13" s="109" t="s">
        <v>41</v>
      </c>
      <c r="L13" s="89"/>
      <c r="M13" s="109"/>
      <c r="N13" s="89"/>
      <c r="O13" s="109" t="s">
        <v>36</v>
      </c>
      <c r="P13" s="89"/>
      <c r="Q13" s="109"/>
      <c r="R13" s="89"/>
      <c r="S13" s="109"/>
      <c r="T13" s="89"/>
      <c r="U13" s="109"/>
      <c r="V13" s="89"/>
      <c r="W13" s="109"/>
      <c r="X13" s="29"/>
      <c r="Y13" s="3"/>
      <c r="Z13" s="3"/>
      <c r="AB13" s="24"/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450</v>
      </c>
      <c r="C14" s="4" t="s">
        <v>147</v>
      </c>
      <c r="D14" s="89" t="s">
        <v>81</v>
      </c>
      <c r="E14" s="109" t="s">
        <v>179</v>
      </c>
      <c r="F14" s="89" t="s">
        <v>112</v>
      </c>
      <c r="G14" s="109" t="s">
        <v>144</v>
      </c>
      <c r="H14" s="89" t="s">
        <v>80</v>
      </c>
      <c r="I14" s="109" t="s">
        <v>140</v>
      </c>
      <c r="J14" s="89" t="s">
        <v>134</v>
      </c>
      <c r="K14" s="109" t="s">
        <v>167</v>
      </c>
      <c r="L14" s="89"/>
      <c r="M14" s="109"/>
      <c r="N14" s="89"/>
      <c r="O14" s="109" t="s">
        <v>36</v>
      </c>
      <c r="P14" s="89"/>
      <c r="Q14" s="109"/>
      <c r="R14" s="89"/>
      <c r="S14" s="109"/>
      <c r="T14" s="89"/>
      <c r="U14" s="109"/>
      <c r="V14" s="89"/>
      <c r="W14" s="109"/>
      <c r="X14" s="29"/>
      <c r="Y14" s="3"/>
      <c r="Z14" s="3"/>
      <c r="AB14" s="24"/>
      <c r="AC14" s="23"/>
      <c r="AD14" s="25"/>
      <c r="AE14" s="36"/>
      <c r="AF14" s="48"/>
      <c r="AG14" s="36"/>
      <c r="AH14" s="53"/>
    </row>
    <row r="15" spans="1:34" ht="13.5" thickBot="1" x14ac:dyDescent="0.2">
      <c r="A15" s="3" t="s">
        <v>237</v>
      </c>
      <c r="B15" s="28" t="s">
        <v>451</v>
      </c>
      <c r="C15" s="4" t="s">
        <v>35</v>
      </c>
      <c r="D15" s="89" t="s">
        <v>83</v>
      </c>
      <c r="E15" s="109" t="s">
        <v>93</v>
      </c>
      <c r="F15" s="89" t="s">
        <v>83</v>
      </c>
      <c r="G15" s="109" t="s">
        <v>93</v>
      </c>
      <c r="H15" s="89"/>
      <c r="I15" s="109"/>
      <c r="J15" s="89"/>
      <c r="K15" s="109"/>
      <c r="L15" s="89"/>
      <c r="M15" s="109"/>
      <c r="N15" s="89"/>
      <c r="O15" s="109"/>
      <c r="P15" s="89"/>
      <c r="Q15" s="109"/>
      <c r="R15" s="89"/>
      <c r="S15" s="109"/>
      <c r="T15" s="89"/>
      <c r="U15" s="109"/>
      <c r="V15" s="89"/>
      <c r="W15" s="109"/>
      <c r="X15" s="29"/>
      <c r="Y15" s="3"/>
      <c r="Z15" s="3"/>
      <c r="AB15" s="24"/>
      <c r="AC15" s="23"/>
      <c r="AD15" s="25"/>
      <c r="AE15" s="36"/>
      <c r="AF15" s="48"/>
      <c r="AG15" s="36"/>
      <c r="AH15" s="53"/>
    </row>
    <row r="16" spans="1:34" ht="13.5" thickBot="1" x14ac:dyDescent="0.2">
      <c r="A16" s="3"/>
      <c r="B16" s="28"/>
      <c r="C16" s="4"/>
      <c r="D16" s="89"/>
      <c r="E16" s="109"/>
      <c r="F16" s="89"/>
      <c r="G16" s="109"/>
      <c r="H16" s="89"/>
      <c r="I16" s="109"/>
      <c r="J16" s="89"/>
      <c r="K16" s="109"/>
      <c r="L16" s="89"/>
      <c r="M16" s="109"/>
      <c r="N16" s="89"/>
      <c r="O16" s="109"/>
      <c r="P16" s="89"/>
      <c r="Q16" s="109"/>
      <c r="R16" s="89"/>
      <c r="S16" s="109"/>
      <c r="T16" s="89"/>
      <c r="U16" s="109"/>
      <c r="V16" s="89"/>
      <c r="W16" s="109"/>
      <c r="X16" s="29"/>
      <c r="Y16" s="3"/>
      <c r="Z16" s="3"/>
      <c r="AB16" s="24"/>
      <c r="AC16" s="23"/>
      <c r="AD16" s="25"/>
      <c r="AE16" s="36"/>
      <c r="AF16" s="48"/>
      <c r="AG16" s="36"/>
      <c r="AH16" s="53"/>
    </row>
    <row r="17" spans="1:34" ht="13.5" thickBot="1" x14ac:dyDescent="0.2">
      <c r="A17" s="3"/>
      <c r="B17" s="28"/>
      <c r="C17" s="4"/>
      <c r="D17" s="89"/>
      <c r="E17" s="109"/>
      <c r="F17" s="89"/>
      <c r="G17" s="109"/>
      <c r="H17" s="89"/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24"/>
      <c r="AC17" s="23"/>
      <c r="AD17" s="25"/>
      <c r="AE17" s="36"/>
      <c r="AF17" s="48"/>
      <c r="AG17" s="36"/>
      <c r="AH17" s="53"/>
    </row>
    <row r="18" spans="1:34" ht="13.5" thickBot="1" x14ac:dyDescent="0.2">
      <c r="A18" s="3"/>
      <c r="B18" s="28"/>
      <c r="C18" s="4"/>
      <c r="D18" s="89"/>
      <c r="E18" s="109"/>
      <c r="F18" s="89"/>
      <c r="G18" s="109"/>
      <c r="H18" s="89"/>
      <c r="I18" s="109"/>
      <c r="J18" s="89"/>
      <c r="K18" s="109"/>
      <c r="L18" s="89"/>
      <c r="M18" s="109"/>
      <c r="N18" s="89"/>
      <c r="O18" s="109"/>
      <c r="P18" s="89"/>
      <c r="Q18" s="109"/>
      <c r="R18" s="89"/>
      <c r="S18" s="109"/>
      <c r="T18" s="89"/>
      <c r="U18" s="109"/>
      <c r="V18" s="89"/>
      <c r="W18" s="109"/>
      <c r="X18" s="29"/>
      <c r="Y18" s="3"/>
      <c r="Z18" s="3"/>
      <c r="AB18" s="24"/>
      <c r="AC18" s="23"/>
      <c r="AD18" s="25"/>
      <c r="AE18" s="36"/>
      <c r="AF18" s="48"/>
      <c r="AG18" s="36"/>
      <c r="AH18" s="53"/>
    </row>
    <row r="19" spans="1:34" ht="18.75" customHeight="1" x14ac:dyDescent="0.15">
      <c r="A19" s="182"/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B19" s="183" t="s">
        <v>11</v>
      </c>
      <c r="AC19" s="184"/>
      <c r="AD19" s="184"/>
      <c r="AE19" s="184"/>
      <c r="AF19" s="184"/>
      <c r="AG19" s="184"/>
      <c r="AH19" s="185"/>
    </row>
    <row r="20" spans="1:34" ht="18.75" customHeight="1" x14ac:dyDescent="0.1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B20" s="172"/>
      <c r="AC20" s="173"/>
      <c r="AD20" s="173"/>
      <c r="AE20" s="173"/>
      <c r="AF20" s="173"/>
      <c r="AG20" s="173"/>
      <c r="AH20" s="174"/>
    </row>
    <row r="21" spans="1:34" ht="18.75" customHeight="1" x14ac:dyDescent="0.15">
      <c r="A21" s="171" t="s">
        <v>452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B21" s="172"/>
      <c r="AC21" s="173"/>
      <c r="AD21" s="173"/>
      <c r="AE21" s="173"/>
      <c r="AF21" s="173"/>
      <c r="AG21" s="173"/>
      <c r="AH21" s="174"/>
    </row>
    <row r="22" spans="1:34" ht="18.600000000000001" customHeight="1" x14ac:dyDescent="0.15">
      <c r="A22" s="58"/>
      <c r="B22" s="32" t="s">
        <v>0</v>
      </c>
      <c r="C22" s="31" t="s">
        <v>1</v>
      </c>
      <c r="D22" s="191" t="s">
        <v>26</v>
      </c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3"/>
      <c r="X22" s="31" t="s">
        <v>2</v>
      </c>
      <c r="Y22" s="26" t="s">
        <v>3</v>
      </c>
      <c r="Z22" s="26" t="s">
        <v>25</v>
      </c>
      <c r="AB22" s="20" t="s">
        <v>9</v>
      </c>
      <c r="AC22" s="21"/>
      <c r="AD22" s="21"/>
      <c r="AE22" s="35"/>
      <c r="AF22" s="47"/>
      <c r="AG22" s="35"/>
      <c r="AH22" s="52"/>
    </row>
    <row r="23" spans="1:34" ht="13.5" thickBot="1" x14ac:dyDescent="0.2">
      <c r="D23" s="190" t="s">
        <v>4</v>
      </c>
      <c r="E23" s="190"/>
      <c r="F23" s="190" t="s">
        <v>5</v>
      </c>
      <c r="G23" s="190"/>
      <c r="H23" s="190" t="s">
        <v>6</v>
      </c>
      <c r="I23" s="190"/>
      <c r="J23" s="190" t="s">
        <v>7</v>
      </c>
      <c r="K23" s="190"/>
      <c r="L23" s="190" t="s">
        <v>8</v>
      </c>
      <c r="M23" s="190"/>
      <c r="N23" s="190" t="s">
        <v>68</v>
      </c>
      <c r="O23" s="190"/>
      <c r="P23" s="190" t="s">
        <v>69</v>
      </c>
      <c r="Q23" s="190"/>
      <c r="R23" s="190" t="s">
        <v>70</v>
      </c>
      <c r="S23" s="190"/>
      <c r="T23" s="190" t="s">
        <v>71</v>
      </c>
      <c r="U23" s="190"/>
      <c r="V23" s="190" t="s">
        <v>72</v>
      </c>
      <c r="W23" s="190"/>
      <c r="X23" s="1"/>
      <c r="Y23" s="1"/>
      <c r="Z23" s="1"/>
      <c r="AB23" s="22" t="s">
        <v>21</v>
      </c>
      <c r="AC23" s="23"/>
      <c r="AD23" s="23"/>
      <c r="AE23" s="36"/>
      <c r="AF23" s="48"/>
      <c r="AG23" s="36"/>
      <c r="AH23" s="53"/>
    </row>
    <row r="24" spans="1:34" ht="24.75" thickBot="1" x14ac:dyDescent="0.2">
      <c r="A24" s="3" t="s">
        <v>27</v>
      </c>
      <c r="B24" s="28" t="s">
        <v>449</v>
      </c>
      <c r="C24" s="4" t="s">
        <v>147</v>
      </c>
      <c r="D24" s="89" t="s">
        <v>81</v>
      </c>
      <c r="E24" s="109" t="s">
        <v>140</v>
      </c>
      <c r="F24" s="89" t="s">
        <v>112</v>
      </c>
      <c r="G24" s="109" t="s">
        <v>163</v>
      </c>
      <c r="H24" s="89" t="s">
        <v>112</v>
      </c>
      <c r="I24" s="109" t="s">
        <v>162</v>
      </c>
      <c r="J24" s="89" t="s">
        <v>80</v>
      </c>
      <c r="K24" s="109" t="s">
        <v>380</v>
      </c>
      <c r="L24" s="89"/>
      <c r="M24" s="109"/>
      <c r="N24" s="89"/>
      <c r="O24" s="109" t="s">
        <v>36</v>
      </c>
      <c r="P24" s="89"/>
      <c r="Q24" s="109"/>
      <c r="R24" s="89"/>
      <c r="S24" s="109"/>
      <c r="T24" s="89"/>
      <c r="U24" s="109"/>
      <c r="V24" s="89"/>
      <c r="W24" s="109"/>
      <c r="X24" s="29"/>
      <c r="Y24" s="3"/>
      <c r="Z24" s="3"/>
      <c r="AB24" s="24"/>
      <c r="AC24" s="23"/>
      <c r="AD24" s="25"/>
      <c r="AE24" s="36"/>
      <c r="AF24" s="48"/>
      <c r="AG24" s="36"/>
      <c r="AH24" s="53"/>
    </row>
    <row r="25" spans="1:34" ht="24.75" thickBot="1" x14ac:dyDescent="0.2">
      <c r="A25" s="3" t="s">
        <v>29</v>
      </c>
      <c r="B25" s="28" t="s">
        <v>450</v>
      </c>
      <c r="C25" s="4" t="s">
        <v>147</v>
      </c>
      <c r="D25" s="89" t="s">
        <v>81</v>
      </c>
      <c r="E25" s="109" t="s">
        <v>201</v>
      </c>
      <c r="F25" s="89" t="s">
        <v>112</v>
      </c>
      <c r="G25" s="109" t="s">
        <v>135</v>
      </c>
      <c r="H25" s="89" t="s">
        <v>112</v>
      </c>
      <c r="I25" s="109" t="s">
        <v>144</v>
      </c>
      <c r="J25" s="89" t="s">
        <v>134</v>
      </c>
      <c r="K25" s="109" t="s">
        <v>167</v>
      </c>
      <c r="L25" s="89"/>
      <c r="M25" s="109"/>
      <c r="N25" s="89"/>
      <c r="O25" s="109" t="s">
        <v>36</v>
      </c>
      <c r="P25" s="89"/>
      <c r="Q25" s="109"/>
      <c r="R25" s="89"/>
      <c r="S25" s="109"/>
      <c r="T25" s="89"/>
      <c r="U25" s="109"/>
      <c r="V25" s="89"/>
      <c r="W25" s="109"/>
      <c r="X25" s="29"/>
      <c r="Y25" s="3"/>
      <c r="Z25" s="3"/>
      <c r="AB25" s="24"/>
      <c r="AC25" s="23"/>
      <c r="AD25" s="25"/>
      <c r="AE25" s="36"/>
      <c r="AF25" s="48"/>
      <c r="AG25" s="36"/>
      <c r="AH25" s="53"/>
    </row>
    <row r="26" spans="1:34" ht="13.5" thickBot="1" x14ac:dyDescent="0.2">
      <c r="A26" s="3" t="s">
        <v>237</v>
      </c>
      <c r="B26" s="28" t="s">
        <v>451</v>
      </c>
      <c r="C26" s="4" t="s">
        <v>35</v>
      </c>
      <c r="D26" s="89" t="s">
        <v>81</v>
      </c>
      <c r="E26" s="109" t="s">
        <v>93</v>
      </c>
      <c r="F26" s="89" t="s">
        <v>83</v>
      </c>
      <c r="G26" s="109" t="s">
        <v>93</v>
      </c>
      <c r="H26" s="89"/>
      <c r="I26" s="109"/>
      <c r="J26" s="89"/>
      <c r="K26" s="109"/>
      <c r="L26" s="89"/>
      <c r="M26" s="109"/>
      <c r="N26" s="89"/>
      <c r="O26" s="109"/>
      <c r="P26" s="89"/>
      <c r="Q26" s="109"/>
      <c r="R26" s="89"/>
      <c r="S26" s="109"/>
      <c r="T26" s="89"/>
      <c r="U26" s="109"/>
      <c r="V26" s="89"/>
      <c r="W26" s="109"/>
      <c r="X26" s="29"/>
      <c r="Y26" s="3"/>
      <c r="Z26" s="3"/>
      <c r="AB26" s="24"/>
      <c r="AC26" s="23"/>
      <c r="AD26" s="25"/>
      <c r="AE26" s="36"/>
      <c r="AF26" s="48"/>
      <c r="AG26" s="36"/>
      <c r="AH26" s="53"/>
    </row>
    <row r="27" spans="1:34" ht="13.5" thickBot="1" x14ac:dyDescent="0.2">
      <c r="A27" s="3"/>
      <c r="B27" s="28"/>
      <c r="C27" s="4"/>
      <c r="D27" s="89"/>
      <c r="E27" s="109"/>
      <c r="F27" s="89"/>
      <c r="G27" s="109"/>
      <c r="H27" s="89"/>
      <c r="I27" s="109"/>
      <c r="J27" s="89"/>
      <c r="K27" s="109"/>
      <c r="L27" s="89"/>
      <c r="M27" s="109"/>
      <c r="N27" s="89"/>
      <c r="O27" s="109"/>
      <c r="P27" s="89"/>
      <c r="Q27" s="109"/>
      <c r="R27" s="89"/>
      <c r="S27" s="109"/>
      <c r="T27" s="89"/>
      <c r="U27" s="109"/>
      <c r="V27" s="89"/>
      <c r="W27" s="109"/>
      <c r="X27" s="29"/>
      <c r="Y27" s="3"/>
      <c r="Z27" s="3"/>
      <c r="AB27" s="24"/>
      <c r="AC27" s="23"/>
      <c r="AD27" s="25"/>
      <c r="AE27" s="36"/>
      <c r="AF27" s="48"/>
      <c r="AG27" s="36"/>
      <c r="AH27" s="53"/>
    </row>
    <row r="28" spans="1:34" ht="13.5" thickBot="1" x14ac:dyDescent="0.2">
      <c r="A28" s="3"/>
      <c r="B28" s="28"/>
      <c r="C28" s="4"/>
      <c r="D28" s="89"/>
      <c r="E28" s="109"/>
      <c r="F28" s="89"/>
      <c r="G28" s="109"/>
      <c r="H28" s="89"/>
      <c r="I28" s="109"/>
      <c r="J28" s="89"/>
      <c r="K28" s="109"/>
      <c r="L28" s="89"/>
      <c r="M28" s="109"/>
      <c r="N28" s="89"/>
      <c r="O28" s="109"/>
      <c r="P28" s="89"/>
      <c r="Q28" s="109"/>
      <c r="R28" s="89"/>
      <c r="S28" s="109"/>
      <c r="T28" s="89"/>
      <c r="U28" s="109"/>
      <c r="V28" s="89"/>
      <c r="W28" s="109"/>
      <c r="X28" s="29"/>
      <c r="Y28" s="3"/>
      <c r="Z28" s="3"/>
      <c r="AB28" s="24"/>
      <c r="AC28" s="23"/>
      <c r="AD28" s="25"/>
      <c r="AE28" s="36"/>
      <c r="AF28" s="48"/>
      <c r="AG28" s="36"/>
      <c r="AH28" s="53"/>
    </row>
    <row r="29" spans="1:34" ht="13.5" thickBot="1" x14ac:dyDescent="0.2">
      <c r="A29" s="3"/>
      <c r="B29" s="28"/>
      <c r="C29" s="4"/>
      <c r="D29" s="89"/>
      <c r="E29" s="109"/>
      <c r="F29" s="89"/>
      <c r="G29" s="109"/>
      <c r="H29" s="89"/>
      <c r="I29" s="109"/>
      <c r="J29" s="89"/>
      <c r="K29" s="109"/>
      <c r="L29" s="89"/>
      <c r="M29" s="109"/>
      <c r="N29" s="89"/>
      <c r="O29" s="109"/>
      <c r="P29" s="89"/>
      <c r="Q29" s="109"/>
      <c r="R29" s="89"/>
      <c r="S29" s="109"/>
      <c r="T29" s="89"/>
      <c r="U29" s="109"/>
      <c r="V29" s="89"/>
      <c r="W29" s="109"/>
      <c r="X29" s="29"/>
      <c r="Y29" s="3"/>
      <c r="Z29" s="3"/>
      <c r="AB29" s="24"/>
      <c r="AC29" s="23"/>
      <c r="AD29" s="25"/>
      <c r="AE29" s="36"/>
      <c r="AF29" s="48"/>
      <c r="AG29" s="36"/>
      <c r="AH29" s="53"/>
    </row>
    <row r="30" spans="1:34" ht="18.75" customHeight="1" x14ac:dyDescent="0.15">
      <c r="A30" s="182"/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B30" s="183" t="s">
        <v>11</v>
      </c>
      <c r="AC30" s="184"/>
      <c r="AD30" s="184"/>
      <c r="AE30" s="184"/>
      <c r="AF30" s="184"/>
      <c r="AG30" s="184"/>
      <c r="AH30" s="185"/>
    </row>
    <row r="31" spans="1:34" ht="18.75" customHeight="1" x14ac:dyDescent="0.15">
      <c r="A31" s="1" t="s">
        <v>453</v>
      </c>
      <c r="D31" s="105"/>
      <c r="AB31" s="9"/>
      <c r="AC31" s="10"/>
      <c r="AD31" s="11"/>
      <c r="AE31" s="37"/>
      <c r="AF31" s="49"/>
      <c r="AG31" s="37"/>
      <c r="AH31" s="54"/>
    </row>
    <row r="32" spans="1:34" ht="18.600000000000001" customHeight="1" x14ac:dyDescent="0.15">
      <c r="A32" s="58"/>
      <c r="B32" s="32" t="s">
        <v>0</v>
      </c>
      <c r="C32" s="31" t="s">
        <v>1</v>
      </c>
      <c r="D32" s="191" t="s">
        <v>26</v>
      </c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3"/>
      <c r="X32" s="31" t="s">
        <v>2</v>
      </c>
      <c r="Y32" s="26" t="s">
        <v>3</v>
      </c>
      <c r="Z32" s="26" t="s">
        <v>25</v>
      </c>
      <c r="AB32" s="20" t="s">
        <v>9</v>
      </c>
      <c r="AC32" s="21"/>
      <c r="AD32" s="21"/>
      <c r="AE32" s="35"/>
      <c r="AF32" s="47"/>
      <c r="AG32" s="35"/>
      <c r="AH32" s="52"/>
    </row>
    <row r="33" spans="1:34" ht="13.5" thickBot="1" x14ac:dyDescent="0.2">
      <c r="D33" s="190" t="s">
        <v>4</v>
      </c>
      <c r="E33" s="190"/>
      <c r="F33" s="190" t="s">
        <v>5</v>
      </c>
      <c r="G33" s="190"/>
      <c r="H33" s="190" t="s">
        <v>6</v>
      </c>
      <c r="I33" s="190"/>
      <c r="J33" s="190" t="s">
        <v>7</v>
      </c>
      <c r="K33" s="190"/>
      <c r="L33" s="190" t="s">
        <v>8</v>
      </c>
      <c r="M33" s="190"/>
      <c r="N33" s="190" t="s">
        <v>68</v>
      </c>
      <c r="O33" s="190"/>
      <c r="P33" s="190" t="s">
        <v>69</v>
      </c>
      <c r="Q33" s="190"/>
      <c r="R33" s="190" t="s">
        <v>70</v>
      </c>
      <c r="S33" s="190"/>
      <c r="T33" s="190" t="s">
        <v>71</v>
      </c>
      <c r="U33" s="190"/>
      <c r="V33" s="190" t="s">
        <v>72</v>
      </c>
      <c r="W33" s="190"/>
      <c r="X33" s="1"/>
      <c r="Y33" s="1"/>
      <c r="Z33" s="1"/>
      <c r="AB33" s="22" t="s">
        <v>21</v>
      </c>
      <c r="AC33" s="23"/>
      <c r="AD33" s="23"/>
      <c r="AE33" s="36"/>
      <c r="AF33" s="48"/>
      <c r="AG33" s="36"/>
      <c r="AH33" s="53"/>
    </row>
    <row r="34" spans="1:34" ht="24.75" thickBot="1" x14ac:dyDescent="0.2">
      <c r="A34" s="3" t="s">
        <v>27</v>
      </c>
      <c r="B34" s="28" t="s">
        <v>296</v>
      </c>
      <c r="C34" s="4" t="s">
        <v>34</v>
      </c>
      <c r="D34" s="89" t="s">
        <v>102</v>
      </c>
      <c r="E34" s="109" t="s">
        <v>253</v>
      </c>
      <c r="F34" s="89" t="s">
        <v>102</v>
      </c>
      <c r="G34" s="109" t="s">
        <v>79</v>
      </c>
      <c r="H34" s="89"/>
      <c r="I34" s="109"/>
      <c r="J34" s="89"/>
      <c r="K34" s="109"/>
      <c r="L34" s="89"/>
      <c r="M34" s="109"/>
      <c r="N34" s="89"/>
      <c r="O34" s="109"/>
      <c r="P34" s="89"/>
      <c r="Q34" s="109"/>
      <c r="R34" s="89"/>
      <c r="S34" s="109"/>
      <c r="T34" s="89"/>
      <c r="U34" s="109"/>
      <c r="V34" s="89"/>
      <c r="W34" s="109"/>
      <c r="X34" s="29"/>
      <c r="Y34" s="3"/>
      <c r="Z34" s="3"/>
      <c r="AB34" s="24"/>
      <c r="AC34" s="23"/>
      <c r="AD34" s="25"/>
      <c r="AE34" s="36"/>
      <c r="AF34" s="48"/>
      <c r="AG34" s="36"/>
      <c r="AH34" s="53"/>
    </row>
    <row r="35" spans="1:34" ht="20.25" customHeight="1" thickBot="1" x14ac:dyDescent="0.2">
      <c r="A35" s="3" t="s">
        <v>29</v>
      </c>
      <c r="B35" s="28" t="s">
        <v>315</v>
      </c>
      <c r="C35" s="4" t="s">
        <v>34</v>
      </c>
      <c r="D35" s="89" t="s">
        <v>95</v>
      </c>
      <c r="E35" s="109" t="s">
        <v>454</v>
      </c>
      <c r="F35" s="89"/>
      <c r="G35" s="109"/>
      <c r="H35" s="89"/>
      <c r="I35" s="109"/>
      <c r="J35" s="89"/>
      <c r="K35" s="109"/>
      <c r="L35" s="89"/>
      <c r="M35" s="109"/>
      <c r="N35" s="89"/>
      <c r="O35" s="109"/>
      <c r="P35" s="89"/>
      <c r="Q35" s="109"/>
      <c r="R35" s="89"/>
      <c r="S35" s="109"/>
      <c r="T35" s="89"/>
      <c r="U35" s="109"/>
      <c r="V35" s="89"/>
      <c r="W35" s="109"/>
      <c r="X35" s="29"/>
      <c r="Y35" s="3"/>
      <c r="Z35" s="3"/>
      <c r="AB35" s="24"/>
      <c r="AC35" s="23"/>
      <c r="AD35" s="23"/>
      <c r="AE35" s="36"/>
      <c r="AF35" s="48"/>
      <c r="AG35" s="36"/>
      <c r="AH35" s="53"/>
    </row>
    <row r="36" spans="1:34" ht="13.5" thickBot="1" x14ac:dyDescent="0.2">
      <c r="A36" s="3"/>
      <c r="B36" s="28"/>
      <c r="C36" s="4"/>
      <c r="D36" s="89"/>
      <c r="E36" s="109"/>
      <c r="F36" s="89"/>
      <c r="G36" s="109"/>
      <c r="H36" s="89"/>
      <c r="I36" s="109"/>
      <c r="J36" s="89"/>
      <c r="K36" s="109"/>
      <c r="L36" s="89"/>
      <c r="M36" s="109"/>
      <c r="N36" s="89"/>
      <c r="O36" s="109"/>
      <c r="P36" s="89"/>
      <c r="Q36" s="109"/>
      <c r="R36" s="89"/>
      <c r="S36" s="109"/>
      <c r="T36" s="89"/>
      <c r="U36" s="109"/>
      <c r="V36" s="89"/>
      <c r="W36" s="109"/>
      <c r="X36" s="29"/>
      <c r="Y36" s="3"/>
      <c r="Z36" s="3"/>
      <c r="AB36" s="24"/>
      <c r="AC36" s="23"/>
      <c r="AD36" s="23"/>
      <c r="AE36" s="36"/>
      <c r="AF36" s="48"/>
      <c r="AG36" s="36"/>
      <c r="AH36" s="53"/>
    </row>
    <row r="37" spans="1:34" ht="13.5" thickBot="1" x14ac:dyDescent="0.2">
      <c r="A37" s="3"/>
      <c r="B37" s="28"/>
      <c r="C37" s="4"/>
      <c r="D37" s="89"/>
      <c r="E37" s="109"/>
      <c r="F37" s="89"/>
      <c r="G37" s="109"/>
      <c r="H37" s="89"/>
      <c r="I37" s="109"/>
      <c r="J37" s="89"/>
      <c r="K37" s="109"/>
      <c r="L37" s="89"/>
      <c r="M37" s="109"/>
      <c r="N37" s="89"/>
      <c r="O37" s="109"/>
      <c r="P37" s="89"/>
      <c r="Q37" s="109"/>
      <c r="R37" s="89"/>
      <c r="S37" s="109"/>
      <c r="T37" s="89"/>
      <c r="U37" s="109"/>
      <c r="V37" s="89"/>
      <c r="W37" s="109"/>
      <c r="X37" s="29"/>
      <c r="Y37" s="3"/>
      <c r="Z37" s="3"/>
      <c r="AB37" s="7"/>
      <c r="AC37" s="8"/>
      <c r="AD37" s="8"/>
      <c r="AE37" s="37"/>
      <c r="AF37" s="49"/>
      <c r="AG37" s="37"/>
      <c r="AH37" s="54"/>
    </row>
    <row r="38" spans="1:34" ht="13.5" thickBot="1" x14ac:dyDescent="0.2">
      <c r="A38" s="3"/>
      <c r="B38" s="28"/>
      <c r="C38" s="4"/>
      <c r="D38" s="89"/>
      <c r="E38" s="109"/>
      <c r="F38" s="89"/>
      <c r="G38" s="109"/>
      <c r="H38" s="89"/>
      <c r="I38" s="109"/>
      <c r="J38" s="89"/>
      <c r="K38" s="109"/>
      <c r="L38" s="89"/>
      <c r="M38" s="109"/>
      <c r="N38" s="89"/>
      <c r="O38" s="109"/>
      <c r="P38" s="89"/>
      <c r="Q38" s="109"/>
      <c r="R38" s="89"/>
      <c r="S38" s="109"/>
      <c r="T38" s="89"/>
      <c r="U38" s="109"/>
      <c r="V38" s="89"/>
      <c r="W38" s="109"/>
      <c r="X38" s="29"/>
      <c r="Y38" s="3"/>
      <c r="Z38" s="3"/>
      <c r="AB38" s="7"/>
      <c r="AC38" s="8"/>
      <c r="AD38" s="8"/>
      <c r="AE38" s="37"/>
      <c r="AF38" s="49"/>
      <c r="AG38" s="37"/>
      <c r="AH38" s="54"/>
    </row>
    <row r="39" spans="1:34" ht="18.75" customHeight="1" thickBot="1" x14ac:dyDescent="0.2">
      <c r="A39" s="3"/>
      <c r="B39" s="28"/>
      <c r="C39" s="4"/>
      <c r="D39" s="89"/>
      <c r="E39" s="109"/>
      <c r="F39" s="89"/>
      <c r="G39" s="109"/>
      <c r="H39" s="89"/>
      <c r="I39" s="109"/>
      <c r="J39" s="89"/>
      <c r="K39" s="109"/>
      <c r="L39" s="89"/>
      <c r="M39" s="109"/>
      <c r="N39" s="89"/>
      <c r="O39" s="109"/>
      <c r="P39" s="89"/>
      <c r="Q39" s="109"/>
      <c r="R39" s="89"/>
      <c r="S39" s="109"/>
      <c r="T39" s="89"/>
      <c r="U39" s="109"/>
      <c r="V39" s="89"/>
      <c r="W39" s="109"/>
      <c r="X39" s="29"/>
      <c r="Y39" s="3"/>
      <c r="Z39" s="3"/>
      <c r="AB39" s="183"/>
      <c r="AC39" s="184"/>
      <c r="AD39" s="184"/>
      <c r="AE39" s="184"/>
      <c r="AF39" s="184"/>
      <c r="AG39" s="184"/>
      <c r="AH39" s="185"/>
    </row>
    <row r="40" spans="1:34" ht="19.899999999999999" customHeight="1" x14ac:dyDescent="0.15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B40" s="13"/>
      <c r="AC40" s="14"/>
      <c r="AD40" s="15"/>
      <c r="AE40" s="38"/>
      <c r="AF40" s="50"/>
      <c r="AG40" s="41"/>
      <c r="AH40" s="54"/>
    </row>
    <row r="41" spans="1:34" ht="18.75" customHeight="1" x14ac:dyDescent="0.15">
      <c r="A41" s="1" t="s">
        <v>197</v>
      </c>
      <c r="D41" s="105"/>
      <c r="AB41" s="9"/>
      <c r="AC41" s="10"/>
      <c r="AD41" s="11"/>
      <c r="AE41" s="37"/>
      <c r="AF41" s="49"/>
      <c r="AG41" s="37"/>
      <c r="AH41" s="54"/>
    </row>
    <row r="42" spans="1:34" ht="18.600000000000001" customHeight="1" x14ac:dyDescent="0.15">
      <c r="A42" s="58"/>
      <c r="B42" s="32" t="s">
        <v>0</v>
      </c>
      <c r="C42" s="31" t="s">
        <v>1</v>
      </c>
      <c r="D42" s="191" t="s">
        <v>26</v>
      </c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3"/>
      <c r="X42" s="31" t="s">
        <v>2</v>
      </c>
      <c r="Y42" s="26" t="s">
        <v>3</v>
      </c>
      <c r="Z42" s="26" t="s">
        <v>25</v>
      </c>
      <c r="AB42" s="20" t="s">
        <v>9</v>
      </c>
      <c r="AC42" s="21"/>
      <c r="AD42" s="21"/>
      <c r="AE42" s="35"/>
      <c r="AF42" s="47"/>
      <c r="AG42" s="35"/>
      <c r="AH42" s="52"/>
    </row>
    <row r="43" spans="1:34" ht="13.5" thickBot="1" x14ac:dyDescent="0.2">
      <c r="D43" s="190" t="s">
        <v>4</v>
      </c>
      <c r="E43" s="190"/>
      <c r="F43" s="190" t="s">
        <v>5</v>
      </c>
      <c r="G43" s="190"/>
      <c r="H43" s="190" t="s">
        <v>6</v>
      </c>
      <c r="I43" s="190"/>
      <c r="J43" s="190" t="s">
        <v>7</v>
      </c>
      <c r="K43" s="190"/>
      <c r="L43" s="190" t="s">
        <v>8</v>
      </c>
      <c r="M43" s="190"/>
      <c r="N43" s="190" t="s">
        <v>68</v>
      </c>
      <c r="O43" s="190"/>
      <c r="P43" s="190" t="s">
        <v>69</v>
      </c>
      <c r="Q43" s="190"/>
      <c r="R43" s="190" t="s">
        <v>70</v>
      </c>
      <c r="S43" s="190"/>
      <c r="T43" s="190" t="s">
        <v>71</v>
      </c>
      <c r="U43" s="190"/>
      <c r="V43" s="190" t="s">
        <v>72</v>
      </c>
      <c r="W43" s="190"/>
      <c r="X43" s="1"/>
      <c r="Y43" s="1"/>
      <c r="Z43" s="1"/>
      <c r="AB43" s="22" t="s">
        <v>21</v>
      </c>
      <c r="AC43" s="23"/>
      <c r="AD43" s="23"/>
      <c r="AE43" s="36"/>
      <c r="AF43" s="48"/>
      <c r="AG43" s="36"/>
      <c r="AH43" s="53"/>
    </row>
    <row r="44" spans="1:34" ht="24.75" thickBot="1" x14ac:dyDescent="0.2">
      <c r="A44" s="3" t="s">
        <v>27</v>
      </c>
      <c r="B44" s="28" t="s">
        <v>315</v>
      </c>
      <c r="C44" s="4" t="s">
        <v>147</v>
      </c>
      <c r="D44" s="89" t="s">
        <v>95</v>
      </c>
      <c r="E44" s="109" t="s">
        <v>82</v>
      </c>
      <c r="F44" s="89" t="s">
        <v>95</v>
      </c>
      <c r="G44" s="109" t="s">
        <v>106</v>
      </c>
      <c r="H44" s="89" t="s">
        <v>95</v>
      </c>
      <c r="I44" s="109" t="s">
        <v>83</v>
      </c>
      <c r="J44" s="89"/>
      <c r="K44" s="109"/>
      <c r="L44" s="89"/>
      <c r="M44" s="109"/>
      <c r="N44" s="89"/>
      <c r="O44" s="109"/>
      <c r="P44" s="89"/>
      <c r="Q44" s="109"/>
      <c r="R44" s="89"/>
      <c r="S44" s="109"/>
      <c r="T44" s="89"/>
      <c r="U44" s="109"/>
      <c r="V44" s="89"/>
      <c r="W44" s="109"/>
      <c r="X44" s="29"/>
      <c r="Y44" s="3"/>
      <c r="Z44" s="3"/>
      <c r="AB44" s="24"/>
      <c r="AC44" s="23"/>
      <c r="AD44" s="25"/>
      <c r="AE44" s="36"/>
      <c r="AF44" s="48"/>
      <c r="AG44" s="36"/>
      <c r="AH44" s="53"/>
    </row>
    <row r="45" spans="1:34" ht="20.25" customHeight="1" thickBot="1" x14ac:dyDescent="0.2">
      <c r="A45" s="3" t="s">
        <v>29</v>
      </c>
      <c r="B45" s="28" t="s">
        <v>438</v>
      </c>
      <c r="C45" s="4" t="s">
        <v>147</v>
      </c>
      <c r="D45" s="89" t="s">
        <v>35</v>
      </c>
      <c r="E45" s="109" t="s">
        <v>93</v>
      </c>
      <c r="F45" s="89" t="s">
        <v>35</v>
      </c>
      <c r="G45" s="109" t="s">
        <v>93</v>
      </c>
      <c r="H45" s="89" t="s">
        <v>455</v>
      </c>
      <c r="I45" s="109" t="s">
        <v>93</v>
      </c>
      <c r="J45" s="89"/>
      <c r="K45" s="109"/>
      <c r="L45" s="89"/>
      <c r="M45" s="109"/>
      <c r="N45" s="89"/>
      <c r="O45" s="109"/>
      <c r="P45" s="89"/>
      <c r="Q45" s="109"/>
      <c r="R45" s="89"/>
      <c r="S45" s="109"/>
      <c r="T45" s="89"/>
      <c r="U45" s="109"/>
      <c r="V45" s="89"/>
      <c r="W45" s="109"/>
      <c r="X45" s="29"/>
      <c r="Y45" s="3"/>
      <c r="Z45" s="3"/>
      <c r="AB45" s="24"/>
      <c r="AC45" s="23"/>
      <c r="AD45" s="23"/>
      <c r="AE45" s="36"/>
      <c r="AF45" s="48"/>
      <c r="AG45" s="36"/>
      <c r="AH45" s="53"/>
    </row>
    <row r="46" spans="1:34" ht="24.75" thickBot="1" x14ac:dyDescent="0.2">
      <c r="A46" s="3" t="s">
        <v>237</v>
      </c>
      <c r="B46" s="28" t="s">
        <v>456</v>
      </c>
      <c r="C46" s="4" t="s">
        <v>34</v>
      </c>
      <c r="D46" s="89" t="s">
        <v>81</v>
      </c>
      <c r="E46" s="109" t="s">
        <v>87</v>
      </c>
      <c r="F46" s="89" t="s">
        <v>81</v>
      </c>
      <c r="G46" s="109" t="s">
        <v>253</v>
      </c>
      <c r="H46" s="89" t="s">
        <v>81</v>
      </c>
      <c r="I46" s="109" t="s">
        <v>103</v>
      </c>
      <c r="J46" s="89"/>
      <c r="K46" s="109"/>
      <c r="L46" s="89"/>
      <c r="M46" s="109"/>
      <c r="N46" s="89"/>
      <c r="O46" s="109"/>
      <c r="P46" s="89"/>
      <c r="Q46" s="109"/>
      <c r="R46" s="89"/>
      <c r="S46" s="109"/>
      <c r="T46" s="89"/>
      <c r="U46" s="109"/>
      <c r="V46" s="89"/>
      <c r="W46" s="109"/>
      <c r="X46" s="29"/>
      <c r="Y46" s="3"/>
      <c r="Z46" s="3"/>
      <c r="AB46" s="24"/>
      <c r="AC46" s="23"/>
      <c r="AD46" s="23"/>
      <c r="AE46" s="36"/>
      <c r="AF46" s="48"/>
      <c r="AG46" s="36"/>
      <c r="AH46" s="53"/>
    </row>
    <row r="47" spans="1:34" ht="13.5" thickBot="1" x14ac:dyDescent="0.2">
      <c r="A47" s="3"/>
      <c r="B47" s="28"/>
      <c r="C47" s="4"/>
      <c r="D47" s="89"/>
      <c r="E47" s="109"/>
      <c r="F47" s="89"/>
      <c r="G47" s="109"/>
      <c r="H47" s="89"/>
      <c r="I47" s="109"/>
      <c r="J47" s="89"/>
      <c r="K47" s="109"/>
      <c r="L47" s="89"/>
      <c r="M47" s="109"/>
      <c r="N47" s="89"/>
      <c r="O47" s="109"/>
      <c r="P47" s="89"/>
      <c r="Q47" s="109"/>
      <c r="R47" s="89"/>
      <c r="S47" s="109"/>
      <c r="T47" s="89"/>
      <c r="U47" s="109"/>
      <c r="V47" s="89"/>
      <c r="W47" s="109"/>
      <c r="X47" s="29"/>
      <c r="Y47" s="3"/>
      <c r="Z47" s="3"/>
      <c r="AB47" s="7"/>
      <c r="AC47" s="8"/>
      <c r="AD47" s="8"/>
      <c r="AE47" s="37"/>
      <c r="AF47" s="49"/>
      <c r="AG47" s="37"/>
      <c r="AH47" s="54"/>
    </row>
    <row r="48" spans="1:34" ht="13.5" thickBot="1" x14ac:dyDescent="0.2">
      <c r="A48" s="3"/>
      <c r="B48" s="28"/>
      <c r="C48" s="4"/>
      <c r="D48" s="89"/>
      <c r="E48" s="109"/>
      <c r="F48" s="89"/>
      <c r="G48" s="109"/>
      <c r="H48" s="89"/>
      <c r="I48" s="109"/>
      <c r="J48" s="89"/>
      <c r="K48" s="109"/>
      <c r="L48" s="89"/>
      <c r="M48" s="109"/>
      <c r="N48" s="89"/>
      <c r="O48" s="109"/>
      <c r="P48" s="89"/>
      <c r="Q48" s="109"/>
      <c r="R48" s="89"/>
      <c r="S48" s="109"/>
      <c r="T48" s="89"/>
      <c r="U48" s="109"/>
      <c r="V48" s="89"/>
      <c r="W48" s="109"/>
      <c r="X48" s="29"/>
      <c r="Y48" s="3"/>
      <c r="Z48" s="3"/>
      <c r="AB48" s="7"/>
      <c r="AC48" s="8"/>
      <c r="AD48" s="8"/>
      <c r="AE48" s="37"/>
      <c r="AF48" s="49"/>
      <c r="AG48" s="37"/>
      <c r="AH48" s="54"/>
    </row>
    <row r="49" spans="1:34" ht="18.75" customHeight="1" x14ac:dyDescent="0.15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B49" s="183"/>
      <c r="AC49" s="184"/>
      <c r="AD49" s="184"/>
      <c r="AE49" s="184"/>
      <c r="AF49" s="184"/>
      <c r="AG49" s="184"/>
      <c r="AH49" s="185"/>
    </row>
    <row r="50" spans="1:34" ht="18.75" customHeight="1" x14ac:dyDescent="0.15">
      <c r="A50" s="171"/>
      <c r="B50" s="171"/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B50" s="170"/>
      <c r="AC50" s="173"/>
      <c r="AD50" s="173"/>
      <c r="AE50" s="173"/>
      <c r="AF50" s="173"/>
      <c r="AG50" s="173"/>
      <c r="AH50" s="174"/>
    </row>
    <row r="51" spans="1:34" ht="18.75" customHeight="1" x14ac:dyDescent="0.15">
      <c r="A51" s="1" t="s">
        <v>457</v>
      </c>
      <c r="D51" s="105"/>
      <c r="AB51" s="9"/>
      <c r="AC51" s="10"/>
      <c r="AD51" s="11"/>
      <c r="AE51" s="37"/>
      <c r="AF51" s="49"/>
      <c r="AG51" s="37"/>
      <c r="AH51" s="54"/>
    </row>
    <row r="52" spans="1:34" ht="18.600000000000001" customHeight="1" x14ac:dyDescent="0.15">
      <c r="A52" s="58"/>
      <c r="B52" s="32" t="s">
        <v>0</v>
      </c>
      <c r="C52" s="31" t="s">
        <v>1</v>
      </c>
      <c r="D52" s="191" t="s">
        <v>26</v>
      </c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3"/>
      <c r="X52" s="31" t="s">
        <v>2</v>
      </c>
      <c r="Y52" s="26" t="s">
        <v>3</v>
      </c>
      <c r="Z52" s="26" t="s">
        <v>25</v>
      </c>
      <c r="AB52" s="20" t="s">
        <v>9</v>
      </c>
      <c r="AC52" s="21"/>
      <c r="AD52" s="21"/>
      <c r="AE52" s="35"/>
      <c r="AF52" s="47"/>
      <c r="AG52" s="35"/>
      <c r="AH52" s="52"/>
    </row>
    <row r="53" spans="1:34" ht="13.5" thickBot="1" x14ac:dyDescent="0.2">
      <c r="D53" s="190" t="s">
        <v>4</v>
      </c>
      <c r="E53" s="190"/>
      <c r="F53" s="190" t="s">
        <v>5</v>
      </c>
      <c r="G53" s="190"/>
      <c r="H53" s="190" t="s">
        <v>6</v>
      </c>
      <c r="I53" s="190"/>
      <c r="J53" s="190" t="s">
        <v>7</v>
      </c>
      <c r="K53" s="190"/>
      <c r="L53" s="190" t="s">
        <v>8</v>
      </c>
      <c r="M53" s="190"/>
      <c r="N53" s="190" t="s">
        <v>68</v>
      </c>
      <c r="O53" s="190"/>
      <c r="P53" s="190" t="s">
        <v>69</v>
      </c>
      <c r="Q53" s="190"/>
      <c r="R53" s="190" t="s">
        <v>70</v>
      </c>
      <c r="S53" s="190"/>
      <c r="T53" s="190" t="s">
        <v>71</v>
      </c>
      <c r="U53" s="190"/>
      <c r="V53" s="190" t="s">
        <v>72</v>
      </c>
      <c r="W53" s="190"/>
      <c r="X53" s="1"/>
      <c r="Y53" s="1"/>
      <c r="Z53" s="1"/>
      <c r="AB53" s="22" t="s">
        <v>21</v>
      </c>
      <c r="AC53" s="23"/>
      <c r="AD53" s="23"/>
      <c r="AE53" s="36"/>
      <c r="AF53" s="48"/>
      <c r="AG53" s="36"/>
      <c r="AH53" s="53"/>
    </row>
    <row r="54" spans="1:34" ht="24.75" thickBot="1" x14ac:dyDescent="0.2">
      <c r="A54" s="3" t="s">
        <v>27</v>
      </c>
      <c r="B54" s="28" t="s">
        <v>315</v>
      </c>
      <c r="C54" s="4" t="s">
        <v>147</v>
      </c>
      <c r="D54" s="89" t="s">
        <v>95</v>
      </c>
      <c r="E54" s="109" t="s">
        <v>134</v>
      </c>
      <c r="F54" s="89" t="s">
        <v>95</v>
      </c>
      <c r="G54" s="109" t="s">
        <v>82</v>
      </c>
      <c r="H54" s="89" t="s">
        <v>95</v>
      </c>
      <c r="I54" s="109" t="s">
        <v>83</v>
      </c>
      <c r="J54" s="89" t="s">
        <v>95</v>
      </c>
      <c r="K54" s="109" t="s">
        <v>87</v>
      </c>
      <c r="L54" s="89"/>
      <c r="M54" s="109"/>
      <c r="N54" s="89"/>
      <c r="O54" s="109"/>
      <c r="P54" s="89"/>
      <c r="Q54" s="109"/>
      <c r="R54" s="89"/>
      <c r="S54" s="109"/>
      <c r="T54" s="89"/>
      <c r="U54" s="109"/>
      <c r="V54" s="89"/>
      <c r="W54" s="109"/>
      <c r="X54" s="29"/>
      <c r="Y54" s="3"/>
      <c r="Z54" s="3"/>
      <c r="AB54" s="24"/>
      <c r="AC54" s="23"/>
      <c r="AD54" s="25"/>
      <c r="AE54" s="36"/>
      <c r="AF54" s="48"/>
      <c r="AG54" s="36"/>
      <c r="AH54" s="53"/>
    </row>
    <row r="55" spans="1:34" ht="20.25" customHeight="1" thickBot="1" x14ac:dyDescent="0.2">
      <c r="A55" s="3" t="s">
        <v>29</v>
      </c>
      <c r="B55" s="28" t="s">
        <v>438</v>
      </c>
      <c r="C55" s="4" t="s">
        <v>147</v>
      </c>
      <c r="D55" s="89" t="s">
        <v>35</v>
      </c>
      <c r="E55" s="109" t="s">
        <v>93</v>
      </c>
      <c r="F55" s="89" t="s">
        <v>35</v>
      </c>
      <c r="G55" s="109" t="s">
        <v>93</v>
      </c>
      <c r="H55" s="89" t="s">
        <v>35</v>
      </c>
      <c r="I55" s="109" t="s">
        <v>93</v>
      </c>
      <c r="J55" s="89" t="s">
        <v>458</v>
      </c>
      <c r="K55" s="109" t="s">
        <v>93</v>
      </c>
      <c r="L55" s="89"/>
      <c r="M55" s="109"/>
      <c r="N55" s="89"/>
      <c r="O55" s="109"/>
      <c r="P55" s="89"/>
      <c r="Q55" s="109"/>
      <c r="R55" s="89"/>
      <c r="S55" s="109"/>
      <c r="T55" s="89"/>
      <c r="U55" s="109"/>
      <c r="V55" s="89"/>
      <c r="W55" s="109"/>
      <c r="X55" s="29"/>
      <c r="Y55" s="3"/>
      <c r="Z55" s="3"/>
      <c r="AB55" s="24"/>
      <c r="AC55" s="23"/>
      <c r="AD55" s="23"/>
      <c r="AE55" s="36"/>
      <c r="AF55" s="48"/>
      <c r="AG55" s="36"/>
      <c r="AH55" s="53"/>
    </row>
    <row r="56" spans="1:34" ht="24.75" thickBot="1" x14ac:dyDescent="0.2">
      <c r="A56" s="3" t="s">
        <v>237</v>
      </c>
      <c r="B56" s="28" t="s">
        <v>456</v>
      </c>
      <c r="C56" s="4" t="s">
        <v>34</v>
      </c>
      <c r="D56" s="89" t="s">
        <v>134</v>
      </c>
      <c r="E56" s="109" t="s">
        <v>79</v>
      </c>
      <c r="F56" s="89" t="s">
        <v>80</v>
      </c>
      <c r="G56" s="109" t="s">
        <v>79</v>
      </c>
      <c r="H56" s="89" t="s">
        <v>112</v>
      </c>
      <c r="I56" s="109" t="s">
        <v>79</v>
      </c>
      <c r="J56" s="89"/>
      <c r="K56" s="109"/>
      <c r="L56" s="89"/>
      <c r="M56" s="109"/>
      <c r="N56" s="89"/>
      <c r="O56" s="109"/>
      <c r="P56" s="89"/>
      <c r="Q56" s="109"/>
      <c r="R56" s="89"/>
      <c r="S56" s="109"/>
      <c r="T56" s="89"/>
      <c r="U56" s="109"/>
      <c r="V56" s="89"/>
      <c r="W56" s="109"/>
      <c r="X56" s="29"/>
      <c r="Y56" s="3"/>
      <c r="Z56" s="3"/>
      <c r="AB56" s="24"/>
      <c r="AC56" s="23"/>
      <c r="AD56" s="23"/>
      <c r="AE56" s="36"/>
      <c r="AF56" s="48"/>
      <c r="AG56" s="36"/>
      <c r="AH56" s="53"/>
    </row>
    <row r="57" spans="1:34" ht="13.5" thickBot="1" x14ac:dyDescent="0.2">
      <c r="A57" s="3"/>
      <c r="B57" s="28"/>
      <c r="C57" s="4"/>
      <c r="D57" s="89"/>
      <c r="E57" s="109"/>
      <c r="F57" s="89"/>
      <c r="G57" s="109"/>
      <c r="H57" s="89"/>
      <c r="I57" s="109"/>
      <c r="J57" s="89"/>
      <c r="K57" s="109"/>
      <c r="L57" s="89"/>
      <c r="M57" s="109"/>
      <c r="N57" s="89"/>
      <c r="O57" s="109"/>
      <c r="P57" s="89"/>
      <c r="Q57" s="109"/>
      <c r="R57" s="89"/>
      <c r="S57" s="109"/>
      <c r="T57" s="89"/>
      <c r="U57" s="109"/>
      <c r="V57" s="89"/>
      <c r="W57" s="109"/>
      <c r="X57" s="29"/>
      <c r="Y57" s="3"/>
      <c r="Z57" s="3"/>
      <c r="AB57" s="7"/>
      <c r="AC57" s="8"/>
      <c r="AD57" s="8"/>
      <c r="AE57" s="37"/>
      <c r="AF57" s="49"/>
      <c r="AG57" s="37"/>
      <c r="AH57" s="54"/>
    </row>
    <row r="58" spans="1:34" ht="13.5" thickBot="1" x14ac:dyDescent="0.2">
      <c r="A58" s="3"/>
      <c r="B58" s="28"/>
      <c r="C58" s="4"/>
      <c r="D58" s="89"/>
      <c r="E58" s="109"/>
      <c r="F58" s="89"/>
      <c r="G58" s="109"/>
      <c r="H58" s="89"/>
      <c r="I58" s="109"/>
      <c r="J58" s="89"/>
      <c r="K58" s="109"/>
      <c r="L58" s="89"/>
      <c r="M58" s="109"/>
      <c r="N58" s="89"/>
      <c r="O58" s="109"/>
      <c r="P58" s="89"/>
      <c r="Q58" s="109"/>
      <c r="R58" s="89"/>
      <c r="S58" s="109"/>
      <c r="T58" s="89"/>
      <c r="U58" s="109"/>
      <c r="V58" s="89"/>
      <c r="W58" s="109"/>
      <c r="X58" s="29"/>
      <c r="Y58" s="3"/>
      <c r="Z58" s="3"/>
      <c r="AB58" s="7"/>
      <c r="AC58" s="8"/>
      <c r="AD58" s="8"/>
      <c r="AE58" s="37"/>
      <c r="AF58" s="49"/>
      <c r="AG58" s="37"/>
      <c r="AH58" s="54"/>
    </row>
    <row r="59" spans="1:34" ht="18.75" customHeight="1" x14ac:dyDescent="0.15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B59" s="183"/>
      <c r="AC59" s="184"/>
      <c r="AD59" s="184"/>
      <c r="AE59" s="184"/>
      <c r="AF59" s="184"/>
      <c r="AG59" s="184"/>
      <c r="AH59" s="185"/>
    </row>
    <row r="60" spans="1:34" ht="18.75" customHeight="1" x14ac:dyDescent="0.15">
      <c r="A60" s="1" t="s">
        <v>459</v>
      </c>
      <c r="D60" s="105"/>
      <c r="AB60" s="9"/>
      <c r="AC60" s="10"/>
      <c r="AD60" s="11"/>
      <c r="AE60" s="37"/>
      <c r="AF60" s="49"/>
      <c r="AG60" s="37"/>
      <c r="AH60" s="54"/>
    </row>
    <row r="61" spans="1:34" ht="18.600000000000001" customHeight="1" x14ac:dyDescent="0.15">
      <c r="A61" s="58"/>
      <c r="B61" s="32" t="s">
        <v>0</v>
      </c>
      <c r="C61" s="31" t="s">
        <v>1</v>
      </c>
      <c r="D61" s="191" t="s">
        <v>26</v>
      </c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3"/>
      <c r="X61" s="31" t="s">
        <v>2</v>
      </c>
      <c r="Y61" s="26" t="s">
        <v>3</v>
      </c>
      <c r="Z61" s="26" t="s">
        <v>25</v>
      </c>
      <c r="AB61" s="20" t="s">
        <v>9</v>
      </c>
      <c r="AC61" s="21"/>
      <c r="AD61" s="21"/>
      <c r="AE61" s="35"/>
      <c r="AF61" s="47"/>
      <c r="AG61" s="35"/>
      <c r="AH61" s="52"/>
    </row>
    <row r="62" spans="1:34" ht="13.5" thickBot="1" x14ac:dyDescent="0.2">
      <c r="D62" s="190" t="s">
        <v>4</v>
      </c>
      <c r="E62" s="190"/>
      <c r="F62" s="190" t="s">
        <v>5</v>
      </c>
      <c r="G62" s="190"/>
      <c r="H62" s="190" t="s">
        <v>6</v>
      </c>
      <c r="I62" s="190"/>
      <c r="J62" s="190" t="s">
        <v>7</v>
      </c>
      <c r="K62" s="190"/>
      <c r="L62" s="190" t="s">
        <v>8</v>
      </c>
      <c r="M62" s="190"/>
      <c r="N62" s="190" t="s">
        <v>68</v>
      </c>
      <c r="O62" s="190"/>
      <c r="P62" s="190" t="s">
        <v>69</v>
      </c>
      <c r="Q62" s="190"/>
      <c r="R62" s="190" t="s">
        <v>70</v>
      </c>
      <c r="S62" s="190"/>
      <c r="T62" s="190" t="s">
        <v>71</v>
      </c>
      <c r="U62" s="190"/>
      <c r="V62" s="190" t="s">
        <v>72</v>
      </c>
      <c r="W62" s="190"/>
      <c r="X62" s="1"/>
      <c r="Y62" s="1"/>
      <c r="Z62" s="1"/>
      <c r="AB62" s="22" t="s">
        <v>21</v>
      </c>
      <c r="AC62" s="23"/>
      <c r="AD62" s="23"/>
      <c r="AE62" s="36"/>
      <c r="AF62" s="48"/>
      <c r="AG62" s="36"/>
      <c r="AH62" s="53"/>
    </row>
    <row r="63" spans="1:34" ht="24.75" thickBot="1" x14ac:dyDescent="0.2">
      <c r="A63" s="3" t="s">
        <v>27</v>
      </c>
      <c r="B63" s="28" t="s">
        <v>315</v>
      </c>
      <c r="C63" s="4" t="s">
        <v>147</v>
      </c>
      <c r="D63" s="89" t="s">
        <v>95</v>
      </c>
      <c r="E63" s="109" t="s">
        <v>460</v>
      </c>
      <c r="F63" s="89" t="s">
        <v>95</v>
      </c>
      <c r="G63" s="109" t="s">
        <v>102</v>
      </c>
      <c r="H63" s="89" t="s">
        <v>95</v>
      </c>
      <c r="I63" s="109" t="s">
        <v>447</v>
      </c>
      <c r="J63" s="89" t="s">
        <v>95</v>
      </c>
      <c r="K63" s="109" t="s">
        <v>461</v>
      </c>
      <c r="L63" s="89"/>
      <c r="M63" s="109"/>
      <c r="N63" s="89"/>
      <c r="O63" s="109"/>
      <c r="P63" s="89"/>
      <c r="Q63" s="109"/>
      <c r="R63" s="89"/>
      <c r="S63" s="109"/>
      <c r="T63" s="89"/>
      <c r="U63" s="109"/>
      <c r="V63" s="89"/>
      <c r="W63" s="109"/>
      <c r="X63" s="29"/>
      <c r="Y63" s="3"/>
      <c r="Z63" s="3"/>
      <c r="AB63" s="24"/>
      <c r="AC63" s="23"/>
      <c r="AD63" s="25"/>
      <c r="AE63" s="36"/>
      <c r="AF63" s="48"/>
      <c r="AG63" s="36"/>
      <c r="AH63" s="53"/>
    </row>
    <row r="64" spans="1:34" ht="20.25" customHeight="1" thickBot="1" x14ac:dyDescent="0.2">
      <c r="A64" s="3" t="s">
        <v>29</v>
      </c>
      <c r="B64" s="28" t="s">
        <v>438</v>
      </c>
      <c r="C64" s="4" t="s">
        <v>147</v>
      </c>
      <c r="D64" s="89" t="s">
        <v>35</v>
      </c>
      <c r="E64" s="109" t="s">
        <v>93</v>
      </c>
      <c r="F64" s="89" t="s">
        <v>35</v>
      </c>
      <c r="G64" s="109" t="s">
        <v>93</v>
      </c>
      <c r="H64" s="89" t="s">
        <v>35</v>
      </c>
      <c r="I64" s="109" t="s">
        <v>93</v>
      </c>
      <c r="J64" s="89" t="s">
        <v>458</v>
      </c>
      <c r="K64" s="109" t="s">
        <v>93</v>
      </c>
      <c r="L64" s="89"/>
      <c r="M64" s="109"/>
      <c r="N64" s="89"/>
      <c r="O64" s="109"/>
      <c r="P64" s="89"/>
      <c r="Q64" s="109"/>
      <c r="R64" s="89"/>
      <c r="S64" s="109"/>
      <c r="T64" s="89"/>
      <c r="U64" s="109"/>
      <c r="V64" s="89"/>
      <c r="W64" s="109"/>
      <c r="X64" s="29"/>
      <c r="Y64" s="3"/>
      <c r="Z64" s="3"/>
      <c r="AB64" s="24"/>
      <c r="AC64" s="23"/>
      <c r="AD64" s="23"/>
      <c r="AE64" s="36"/>
      <c r="AF64" s="48"/>
      <c r="AG64" s="36"/>
      <c r="AH64" s="53"/>
    </row>
    <row r="65" spans="1:34" ht="24.75" thickBot="1" x14ac:dyDescent="0.2">
      <c r="A65" s="3" t="s">
        <v>237</v>
      </c>
      <c r="B65" s="28" t="s">
        <v>456</v>
      </c>
      <c r="C65" s="4" t="s">
        <v>34</v>
      </c>
      <c r="D65" s="89" t="s">
        <v>81</v>
      </c>
      <c r="E65" s="109" t="s">
        <v>114</v>
      </c>
      <c r="F65" s="89" t="s">
        <v>112</v>
      </c>
      <c r="G65" s="109" t="s">
        <v>253</v>
      </c>
      <c r="H65" s="89" t="s">
        <v>81</v>
      </c>
      <c r="I65" s="109" t="s">
        <v>79</v>
      </c>
      <c r="J65" s="89"/>
      <c r="K65" s="109"/>
      <c r="L65" s="89"/>
      <c r="M65" s="109"/>
      <c r="N65" s="89"/>
      <c r="O65" s="109"/>
      <c r="P65" s="89"/>
      <c r="Q65" s="109"/>
      <c r="R65" s="89"/>
      <c r="S65" s="109"/>
      <c r="T65" s="89"/>
      <c r="U65" s="109"/>
      <c r="V65" s="89"/>
      <c r="W65" s="109"/>
      <c r="X65" s="29"/>
      <c r="Y65" s="3"/>
      <c r="Z65" s="3"/>
      <c r="AB65" s="24"/>
      <c r="AC65" s="23"/>
      <c r="AD65" s="23"/>
      <c r="AE65" s="36"/>
      <c r="AF65" s="48"/>
      <c r="AG65" s="36"/>
      <c r="AH65" s="53"/>
    </row>
    <row r="66" spans="1:34" ht="13.5" thickBot="1" x14ac:dyDescent="0.2">
      <c r="A66" s="3"/>
      <c r="B66" s="28"/>
      <c r="C66" s="4"/>
      <c r="D66" s="89"/>
      <c r="E66" s="109"/>
      <c r="F66" s="89"/>
      <c r="G66" s="109"/>
      <c r="H66" s="89"/>
      <c r="I66" s="109"/>
      <c r="J66" s="89"/>
      <c r="K66" s="109"/>
      <c r="L66" s="89"/>
      <c r="M66" s="109"/>
      <c r="N66" s="89"/>
      <c r="O66" s="109"/>
      <c r="P66" s="89"/>
      <c r="Q66" s="109"/>
      <c r="R66" s="89"/>
      <c r="S66" s="109"/>
      <c r="T66" s="89"/>
      <c r="U66" s="109"/>
      <c r="V66" s="89"/>
      <c r="W66" s="109"/>
      <c r="X66" s="29"/>
      <c r="Y66" s="3"/>
      <c r="Z66" s="3"/>
      <c r="AB66" s="7"/>
      <c r="AC66" s="8"/>
      <c r="AD66" s="8"/>
      <c r="AE66" s="37"/>
      <c r="AF66" s="49"/>
      <c r="AG66" s="37"/>
      <c r="AH66" s="54"/>
    </row>
    <row r="67" spans="1:34" ht="13.5" thickBot="1" x14ac:dyDescent="0.2">
      <c r="A67" s="3"/>
      <c r="B67" s="28"/>
      <c r="C67" s="4"/>
      <c r="D67" s="89"/>
      <c r="E67" s="109"/>
      <c r="F67" s="89"/>
      <c r="G67" s="109"/>
      <c r="H67" s="89"/>
      <c r="I67" s="109"/>
      <c r="J67" s="89"/>
      <c r="K67" s="109"/>
      <c r="L67" s="89"/>
      <c r="M67" s="109"/>
      <c r="N67" s="89"/>
      <c r="O67" s="109"/>
      <c r="P67" s="89"/>
      <c r="Q67" s="109"/>
      <c r="R67" s="89"/>
      <c r="S67" s="109"/>
      <c r="T67" s="89"/>
      <c r="U67" s="109"/>
      <c r="V67" s="89"/>
      <c r="W67" s="109"/>
      <c r="X67" s="29"/>
      <c r="Y67" s="3"/>
      <c r="Z67" s="3"/>
      <c r="AB67" s="7"/>
      <c r="AC67" s="8"/>
      <c r="AD67" s="8"/>
      <c r="AE67" s="37"/>
      <c r="AF67" s="49"/>
      <c r="AG67" s="37"/>
      <c r="AH67" s="54"/>
    </row>
    <row r="68" spans="1:34" ht="18.75" customHeight="1" x14ac:dyDescent="0.15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B68" s="183"/>
      <c r="AC68" s="184"/>
      <c r="AD68" s="184"/>
      <c r="AE68" s="184"/>
      <c r="AF68" s="184"/>
      <c r="AG68" s="184"/>
      <c r="AH68" s="185"/>
    </row>
    <row r="69" spans="1:34" ht="19.899999999999999" customHeight="1" thickBot="1" x14ac:dyDescent="0.2">
      <c r="D69" s="105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1"/>
      <c r="W69" s="110"/>
      <c r="AB69" s="13"/>
      <c r="AC69" s="14"/>
      <c r="AD69" s="15"/>
      <c r="AE69" s="38"/>
      <c r="AF69" s="50"/>
      <c r="AG69" s="41"/>
      <c r="AH69" s="54"/>
    </row>
    <row r="70" spans="1:34" ht="24.75" thickBot="1" x14ac:dyDescent="0.2">
      <c r="B70" s="79" t="s">
        <v>0</v>
      </c>
      <c r="C70" s="80" t="s">
        <v>66</v>
      </c>
      <c r="D70" s="81" t="s">
        <v>44</v>
      </c>
      <c r="E70" s="82" t="s">
        <v>45</v>
      </c>
      <c r="F70" s="82" t="s">
        <v>46</v>
      </c>
      <c r="G70" s="82"/>
      <c r="H70" s="82"/>
      <c r="I70" s="82" t="s">
        <v>65</v>
      </c>
      <c r="J70" s="83"/>
      <c r="K70" s="84"/>
      <c r="L70" s="175"/>
      <c r="M70" s="175"/>
      <c r="N70" s="189" t="s">
        <v>75</v>
      </c>
      <c r="O70" s="189"/>
      <c r="P70" s="189"/>
      <c r="Q70" s="189"/>
      <c r="R70" s="189"/>
      <c r="S70" s="189" t="s">
        <v>74</v>
      </c>
      <c r="T70" s="189"/>
      <c r="U70" s="175"/>
      <c r="V70" s="111"/>
      <c r="W70" s="110"/>
      <c r="AB70" s="17" t="s">
        <v>20</v>
      </c>
      <c r="AC70" s="18"/>
      <c r="AD70" s="19"/>
      <c r="AE70" s="39"/>
      <c r="AF70" s="51"/>
      <c r="AG70" s="42"/>
      <c r="AH70" s="55"/>
    </row>
    <row r="71" spans="1:34" ht="26.25" x14ac:dyDescent="0.15">
      <c r="B71" s="70" t="s">
        <v>58</v>
      </c>
      <c r="C71" s="72">
        <f>D71/E71</f>
        <v>1</v>
      </c>
      <c r="D71" s="112">
        <v>67</v>
      </c>
      <c r="E71" s="113">
        <f>$D$71*1</f>
        <v>67</v>
      </c>
      <c r="F71" s="114">
        <v>1</v>
      </c>
      <c r="G71" s="113"/>
      <c r="H71" s="113"/>
      <c r="I71" s="78" t="s">
        <v>63</v>
      </c>
      <c r="J71" s="69" t="s">
        <v>67</v>
      </c>
      <c r="K71" s="60" t="s">
        <v>64</v>
      </c>
      <c r="L71" s="69"/>
      <c r="M71" s="69"/>
      <c r="N71" s="189" t="s">
        <v>90</v>
      </c>
      <c r="O71" s="189"/>
      <c r="P71" s="189"/>
      <c r="Q71" s="189"/>
      <c r="R71" s="189"/>
      <c r="S71" s="189" t="s">
        <v>91</v>
      </c>
      <c r="T71" s="189"/>
      <c r="U71" s="69"/>
      <c r="V71" s="111"/>
      <c r="W71" s="110"/>
      <c r="AC71"/>
      <c r="AD71"/>
      <c r="AE71"/>
      <c r="AF71"/>
      <c r="AG71"/>
      <c r="AH71"/>
    </row>
    <row r="72" spans="1:34" ht="19.899999999999999" customHeight="1" x14ac:dyDescent="0.15">
      <c r="B72" s="70" t="s">
        <v>59</v>
      </c>
      <c r="C72" s="72">
        <f t="shared" ref="C72:C87" si="0">D72/E72</f>
        <v>0.67164179104477606</v>
      </c>
      <c r="D72" s="112">
        <v>4.5</v>
      </c>
      <c r="E72" s="113">
        <f>$D$71*0.1</f>
        <v>6.7</v>
      </c>
      <c r="F72" s="114">
        <v>8</v>
      </c>
      <c r="G72" s="113"/>
      <c r="H72" s="113"/>
      <c r="I72" s="66">
        <v>1</v>
      </c>
      <c r="J72" s="113"/>
      <c r="K72" s="115">
        <f>J72/100*100</f>
        <v>0</v>
      </c>
      <c r="L72" s="113"/>
      <c r="M72" s="113"/>
      <c r="N72" s="189" t="s">
        <v>174</v>
      </c>
      <c r="O72" s="189"/>
      <c r="P72" s="189"/>
      <c r="Q72" s="189"/>
      <c r="R72" s="189"/>
      <c r="S72" s="189" t="s">
        <v>178</v>
      </c>
      <c r="T72" s="189"/>
      <c r="U72" s="113"/>
      <c r="V72" s="111"/>
      <c r="W72" s="110"/>
    </row>
    <row r="73" spans="1:34" ht="19.899999999999999" customHeight="1" x14ac:dyDescent="0.15">
      <c r="B73" s="70" t="s">
        <v>73</v>
      </c>
      <c r="C73" s="72">
        <f t="shared" si="0"/>
        <v>0</v>
      </c>
      <c r="D73" s="112"/>
      <c r="E73" s="113">
        <f>$D$71*0.08</f>
        <v>5.36</v>
      </c>
      <c r="F73" s="114">
        <v>8</v>
      </c>
      <c r="G73" s="113"/>
      <c r="H73" s="113"/>
      <c r="I73" s="66">
        <v>2</v>
      </c>
      <c r="J73" s="113"/>
      <c r="K73" s="115">
        <f>J73/94.3*100</f>
        <v>0</v>
      </c>
      <c r="L73" s="113"/>
      <c r="M73" s="113"/>
      <c r="N73" s="189" t="s">
        <v>176</v>
      </c>
      <c r="O73" s="189"/>
      <c r="P73" s="189"/>
      <c r="Q73" s="189"/>
      <c r="R73" s="189"/>
      <c r="S73" s="189">
        <v>36</v>
      </c>
      <c r="T73" s="189"/>
      <c r="U73" s="113"/>
      <c r="V73" s="111"/>
      <c r="W73" s="110"/>
    </row>
    <row r="74" spans="1:34" ht="19.899999999999999" customHeight="1" x14ac:dyDescent="0.15">
      <c r="B74" s="70" t="s">
        <v>60</v>
      </c>
      <c r="C74" s="72">
        <f t="shared" si="0"/>
        <v>0</v>
      </c>
      <c r="D74" s="112"/>
      <c r="E74" s="113">
        <f>$D$71*0.87</f>
        <v>58.29</v>
      </c>
      <c r="F74" s="114">
        <v>1</v>
      </c>
      <c r="G74" s="113"/>
      <c r="H74" s="113"/>
      <c r="I74" s="66">
        <v>3</v>
      </c>
      <c r="J74" s="113"/>
      <c r="K74" s="115">
        <f>J74/90.6*100</f>
        <v>0</v>
      </c>
      <c r="L74" s="113"/>
      <c r="M74" s="113"/>
      <c r="N74" s="189" t="s">
        <v>190</v>
      </c>
      <c r="O74" s="189"/>
      <c r="P74" s="189"/>
      <c r="Q74" s="189"/>
      <c r="R74" s="189"/>
      <c r="S74" s="189" t="s">
        <v>178</v>
      </c>
      <c r="T74" s="189"/>
      <c r="U74" s="113"/>
    </row>
    <row r="75" spans="1:34" ht="12.75" x14ac:dyDescent="0.15">
      <c r="B75" s="70" t="s">
        <v>47</v>
      </c>
      <c r="C75" s="72">
        <f t="shared" si="0"/>
        <v>0</v>
      </c>
      <c r="D75" s="112"/>
      <c r="E75" s="113">
        <f>$D$71*0.85</f>
        <v>56.949999999999996</v>
      </c>
      <c r="F75" s="114">
        <v>1</v>
      </c>
      <c r="G75" s="113"/>
      <c r="H75" s="113"/>
      <c r="I75" s="66">
        <v>4</v>
      </c>
      <c r="J75" s="113"/>
      <c r="K75" s="115">
        <f>J75/88.1*100</f>
        <v>0</v>
      </c>
      <c r="L75" s="113"/>
      <c r="M75" s="113"/>
      <c r="N75" s="189" t="s">
        <v>218</v>
      </c>
      <c r="O75" s="189"/>
      <c r="P75" s="189"/>
      <c r="Q75" s="189"/>
      <c r="R75" s="189"/>
      <c r="S75" s="189">
        <v>34</v>
      </c>
      <c r="T75" s="189"/>
      <c r="U75" s="113"/>
    </row>
    <row r="76" spans="1:34" ht="24" x14ac:dyDescent="0.15">
      <c r="B76" s="70" t="s">
        <v>61</v>
      </c>
      <c r="C76" s="72">
        <f t="shared" si="0"/>
        <v>0.79149706015377663</v>
      </c>
      <c r="D76" s="112">
        <v>35</v>
      </c>
      <c r="E76" s="113">
        <f>$D$71*0.66</f>
        <v>44.22</v>
      </c>
      <c r="F76" s="114">
        <v>1</v>
      </c>
      <c r="G76" s="113"/>
      <c r="H76" s="113"/>
      <c r="I76" s="66">
        <v>5</v>
      </c>
      <c r="J76" s="113"/>
      <c r="K76" s="115">
        <f>J76/85.6*100</f>
        <v>0</v>
      </c>
      <c r="L76" s="113"/>
      <c r="M76" s="113"/>
      <c r="N76" s="189" t="s">
        <v>221</v>
      </c>
      <c r="O76" s="189"/>
      <c r="P76" s="189"/>
      <c r="Q76" s="189"/>
      <c r="R76" s="189"/>
      <c r="S76" s="189" t="s">
        <v>222</v>
      </c>
      <c r="T76" s="189"/>
      <c r="U76" s="113"/>
    </row>
    <row r="77" spans="1:34" ht="24" x14ac:dyDescent="0.15">
      <c r="B77" s="70" t="s">
        <v>48</v>
      </c>
      <c r="C77" s="72">
        <f t="shared" si="0"/>
        <v>0</v>
      </c>
      <c r="D77" s="112"/>
      <c r="E77" s="113">
        <f>$D$71*0.72</f>
        <v>48.239999999999995</v>
      </c>
      <c r="F77" s="114">
        <v>1</v>
      </c>
      <c r="G77" s="113"/>
      <c r="H77" s="113"/>
      <c r="I77" s="66">
        <v>6</v>
      </c>
      <c r="J77" s="113"/>
      <c r="K77" s="115">
        <f>J77/83.1*100</f>
        <v>0</v>
      </c>
      <c r="L77" s="113"/>
      <c r="M77" s="113"/>
      <c r="N77" s="189" t="s">
        <v>272</v>
      </c>
      <c r="O77" s="189"/>
      <c r="P77" s="189"/>
      <c r="Q77" s="189"/>
      <c r="R77" s="189"/>
      <c r="S77" s="189">
        <v>44</v>
      </c>
      <c r="T77" s="189"/>
      <c r="U77" s="113"/>
    </row>
    <row r="78" spans="1:34" ht="19.899999999999999" customHeight="1" x14ac:dyDescent="0.15">
      <c r="B78" s="70" t="s">
        <v>62</v>
      </c>
      <c r="C78" s="72">
        <f t="shared" si="0"/>
        <v>0</v>
      </c>
      <c r="D78" s="112"/>
      <c r="E78" s="113">
        <f>$D$71*0.102</f>
        <v>6.8339999999999996</v>
      </c>
      <c r="F78" s="114">
        <v>8</v>
      </c>
      <c r="G78" s="113"/>
      <c r="H78" s="113"/>
      <c r="I78" s="66">
        <v>7</v>
      </c>
      <c r="J78" s="113"/>
      <c r="K78" s="115">
        <f>J78/80.7*100</f>
        <v>0</v>
      </c>
      <c r="L78" s="113"/>
      <c r="M78" s="113"/>
      <c r="N78" s="189" t="s">
        <v>425</v>
      </c>
      <c r="O78" s="189"/>
      <c r="P78" s="189"/>
      <c r="Q78" s="189"/>
      <c r="R78" s="189"/>
      <c r="S78" s="189">
        <v>5</v>
      </c>
      <c r="T78" s="189"/>
      <c r="U78" s="113"/>
    </row>
    <row r="79" spans="1:34" ht="19.899999999999999" customHeight="1" x14ac:dyDescent="0.15">
      <c r="B79" s="70" t="s">
        <v>49</v>
      </c>
      <c r="C79" s="72">
        <f t="shared" si="0"/>
        <v>0</v>
      </c>
      <c r="D79" s="116"/>
      <c r="E79" s="113">
        <f>$D$71*1.17</f>
        <v>78.39</v>
      </c>
      <c r="F79" s="114">
        <v>1</v>
      </c>
      <c r="G79" s="113"/>
      <c r="H79" s="113"/>
      <c r="I79" s="66">
        <v>8</v>
      </c>
      <c r="J79" s="113"/>
      <c r="K79" s="115">
        <f>J79/78.6*100</f>
        <v>0</v>
      </c>
      <c r="L79" s="113"/>
      <c r="M79" s="113"/>
      <c r="N79" s="189"/>
      <c r="O79" s="189"/>
      <c r="P79" s="189"/>
      <c r="Q79" s="189"/>
      <c r="R79" s="189"/>
      <c r="S79" s="189"/>
      <c r="T79" s="189"/>
      <c r="U79" s="113"/>
    </row>
    <row r="80" spans="1:34" ht="19.899999999999999" customHeight="1" x14ac:dyDescent="0.15">
      <c r="B80" s="70" t="s">
        <v>50</v>
      </c>
      <c r="C80" s="72">
        <f t="shared" si="0"/>
        <v>0</v>
      </c>
      <c r="D80" s="116"/>
      <c r="E80" s="113">
        <f>$D$71*0.91</f>
        <v>60.97</v>
      </c>
      <c r="F80" s="114">
        <v>1</v>
      </c>
      <c r="G80" s="113"/>
      <c r="H80" s="113"/>
      <c r="I80" s="66">
        <v>9</v>
      </c>
      <c r="J80" s="113"/>
      <c r="K80" s="115">
        <f>J80/76.5*100</f>
        <v>0</v>
      </c>
      <c r="L80" s="113"/>
      <c r="M80" s="113"/>
      <c r="N80" s="189"/>
      <c r="O80" s="189"/>
      <c r="P80" s="189"/>
      <c r="Q80" s="189"/>
      <c r="R80" s="189"/>
      <c r="S80" s="189"/>
      <c r="T80" s="189"/>
      <c r="U80" s="113"/>
    </row>
    <row r="81" spans="2:21" ht="12.75" x14ac:dyDescent="0.15">
      <c r="B81" s="70" t="s">
        <v>51</v>
      </c>
      <c r="C81" s="72">
        <f t="shared" si="0"/>
        <v>0</v>
      </c>
      <c r="D81" s="116"/>
      <c r="E81" s="113">
        <f>$D$71*0.29</f>
        <v>19.43</v>
      </c>
      <c r="F81" s="114">
        <v>8</v>
      </c>
      <c r="G81" s="113"/>
      <c r="H81" s="113"/>
      <c r="I81" s="66">
        <v>10</v>
      </c>
      <c r="J81" s="113"/>
      <c r="K81" s="115">
        <f>J81/74.4*100</f>
        <v>0</v>
      </c>
      <c r="L81" s="113"/>
      <c r="M81" s="113"/>
      <c r="N81" s="189"/>
      <c r="O81" s="189"/>
      <c r="P81" s="189"/>
      <c r="Q81" s="189"/>
      <c r="R81" s="189"/>
      <c r="S81" s="189"/>
      <c r="T81" s="189"/>
      <c r="U81" s="113"/>
    </row>
    <row r="82" spans="2:21" ht="24" x14ac:dyDescent="0.15">
      <c r="B82" s="70" t="s">
        <v>52</v>
      </c>
      <c r="C82" s="72">
        <f t="shared" si="0"/>
        <v>0</v>
      </c>
      <c r="D82" s="116"/>
      <c r="E82" s="113">
        <f>$D$71*0.46</f>
        <v>30.82</v>
      </c>
      <c r="F82" s="114">
        <v>1</v>
      </c>
      <c r="G82" s="113"/>
      <c r="H82" s="113"/>
      <c r="I82" s="66">
        <v>11</v>
      </c>
      <c r="J82" s="113"/>
      <c r="K82" s="115">
        <f>J82/72.3*100</f>
        <v>0</v>
      </c>
      <c r="L82" s="113"/>
      <c r="M82" s="113"/>
      <c r="N82" s="189"/>
      <c r="O82" s="189"/>
      <c r="P82" s="189"/>
      <c r="Q82" s="189"/>
      <c r="R82" s="189"/>
      <c r="S82" s="189"/>
      <c r="T82" s="189"/>
      <c r="U82" s="113"/>
    </row>
    <row r="83" spans="2:21" ht="24" x14ac:dyDescent="0.15">
      <c r="B83" s="70" t="s">
        <v>53</v>
      </c>
      <c r="C83" s="72">
        <f t="shared" si="0"/>
        <v>0</v>
      </c>
      <c r="D83" s="116"/>
      <c r="E83" s="113">
        <f>$D$71*0.35</f>
        <v>23.45</v>
      </c>
      <c r="F83" s="114">
        <v>1</v>
      </c>
      <c r="G83" s="113"/>
      <c r="H83" s="113"/>
      <c r="I83" s="66">
        <v>12</v>
      </c>
      <c r="J83" s="113"/>
      <c r="K83" s="115">
        <f>J83/70.3*100</f>
        <v>0</v>
      </c>
      <c r="L83" s="113"/>
      <c r="M83" s="113"/>
      <c r="N83" s="189"/>
      <c r="O83" s="189"/>
      <c r="P83" s="189"/>
      <c r="Q83" s="189"/>
      <c r="R83" s="189"/>
      <c r="S83" s="189"/>
      <c r="T83" s="189"/>
      <c r="U83" s="113"/>
    </row>
    <row r="84" spans="2:21" ht="19.899999999999999" customHeight="1" x14ac:dyDescent="0.15">
      <c r="B84" s="70" t="s">
        <v>54</v>
      </c>
      <c r="C84" s="72">
        <f t="shared" si="0"/>
        <v>0</v>
      </c>
      <c r="D84" s="116"/>
      <c r="E84" s="113">
        <f>$D$71*0.4</f>
        <v>26.8</v>
      </c>
      <c r="F84" s="114">
        <v>1</v>
      </c>
      <c r="G84" s="113"/>
      <c r="H84" s="113"/>
      <c r="I84" s="66">
        <v>13</v>
      </c>
      <c r="J84" s="113"/>
      <c r="K84" s="115">
        <f>J84/68.8*100</f>
        <v>0</v>
      </c>
      <c r="L84" s="113"/>
      <c r="M84" s="113"/>
      <c r="N84" s="189"/>
      <c r="O84" s="189"/>
      <c r="P84" s="189"/>
      <c r="Q84" s="189"/>
      <c r="R84" s="189"/>
      <c r="S84" s="189"/>
      <c r="T84" s="189"/>
      <c r="U84" s="113"/>
    </row>
    <row r="85" spans="2:21" ht="12.75" x14ac:dyDescent="0.15">
      <c r="B85" s="70" t="s">
        <v>55</v>
      </c>
      <c r="C85" s="72">
        <f t="shared" si="0"/>
        <v>1</v>
      </c>
      <c r="D85" s="116">
        <v>99</v>
      </c>
      <c r="E85" s="113">
        <f>$D$85*1</f>
        <v>99</v>
      </c>
      <c r="F85" s="114">
        <v>1</v>
      </c>
      <c r="G85" s="113"/>
      <c r="H85" s="113"/>
      <c r="I85" s="66">
        <v>14</v>
      </c>
      <c r="J85" s="113"/>
      <c r="K85" s="115">
        <f>J85/67.5*100</f>
        <v>0</v>
      </c>
      <c r="L85" s="113"/>
      <c r="M85" s="113"/>
      <c r="N85" s="189"/>
      <c r="O85" s="189"/>
      <c r="P85" s="189"/>
      <c r="Q85" s="189"/>
      <c r="R85" s="189"/>
      <c r="S85" s="189"/>
      <c r="T85" s="189"/>
      <c r="U85" s="113"/>
    </row>
    <row r="86" spans="2:21" ht="12.75" x14ac:dyDescent="0.15">
      <c r="B86" s="70" t="s">
        <v>56</v>
      </c>
      <c r="C86" s="72">
        <f t="shared" si="0"/>
        <v>0</v>
      </c>
      <c r="D86" s="116"/>
      <c r="E86" s="113">
        <f>$D$85*0.85</f>
        <v>84.149999999999991</v>
      </c>
      <c r="F86" s="114">
        <v>1</v>
      </c>
      <c r="G86" s="113"/>
      <c r="H86" s="113"/>
      <c r="I86" s="66">
        <v>15</v>
      </c>
      <c r="J86" s="113"/>
      <c r="K86" s="115">
        <f>J86/66.2*100</f>
        <v>0</v>
      </c>
      <c r="L86" s="113"/>
      <c r="M86" s="113"/>
      <c r="N86" s="189"/>
      <c r="O86" s="189"/>
      <c r="P86" s="189"/>
      <c r="Q86" s="189"/>
      <c r="R86" s="189"/>
      <c r="S86" s="189"/>
      <c r="T86" s="189"/>
      <c r="U86" s="113"/>
    </row>
    <row r="87" spans="2:21" ht="12.75" x14ac:dyDescent="0.15">
      <c r="B87" s="71" t="s">
        <v>57</v>
      </c>
      <c r="C87" s="74">
        <f t="shared" si="0"/>
        <v>0</v>
      </c>
      <c r="D87" s="117"/>
      <c r="E87" s="118">
        <f>$D$85*1.2</f>
        <v>118.8</v>
      </c>
      <c r="F87" s="119">
        <v>1</v>
      </c>
      <c r="G87" s="113"/>
      <c r="H87" s="113"/>
      <c r="I87" s="66">
        <v>16</v>
      </c>
      <c r="J87" s="113"/>
      <c r="K87" s="115">
        <f>J87/65*100</f>
        <v>0</v>
      </c>
      <c r="L87" s="113"/>
      <c r="M87" s="113"/>
      <c r="N87" s="113"/>
      <c r="O87" s="113"/>
      <c r="P87" s="113"/>
      <c r="Q87" s="113"/>
      <c r="R87" s="113"/>
      <c r="S87" s="113"/>
      <c r="T87" s="113"/>
      <c r="U87" s="113"/>
    </row>
    <row r="88" spans="2:21" ht="12.75" x14ac:dyDescent="0.15">
      <c r="B88" s="66"/>
      <c r="C88" s="59"/>
      <c r="D88" s="116"/>
      <c r="E88" s="113"/>
      <c r="F88" s="113"/>
      <c r="G88" s="113"/>
      <c r="H88" s="113"/>
      <c r="I88" s="66">
        <v>17</v>
      </c>
      <c r="J88" s="113"/>
      <c r="K88" s="115">
        <f>J88/63.8*100</f>
        <v>0</v>
      </c>
      <c r="L88" s="113"/>
      <c r="M88" s="113"/>
      <c r="N88" s="113"/>
      <c r="O88" s="113"/>
      <c r="P88" s="113"/>
      <c r="Q88" s="113"/>
      <c r="R88" s="113"/>
      <c r="S88" s="113"/>
      <c r="T88" s="113"/>
      <c r="U88" s="113"/>
    </row>
    <row r="89" spans="2:21" ht="12.75" x14ac:dyDescent="0.15">
      <c r="B89" s="66"/>
      <c r="C89" s="59"/>
      <c r="D89" s="116"/>
      <c r="E89" s="113"/>
      <c r="F89" s="113"/>
      <c r="G89" s="113"/>
      <c r="H89" s="113"/>
      <c r="I89" s="66">
        <v>18</v>
      </c>
      <c r="J89" s="113"/>
      <c r="K89" s="115">
        <f>J89/62.7*100</f>
        <v>0</v>
      </c>
      <c r="L89" s="113"/>
      <c r="M89" s="113"/>
      <c r="N89" s="113"/>
      <c r="O89" s="113"/>
      <c r="P89" s="113"/>
      <c r="Q89" s="113"/>
      <c r="R89" s="113"/>
      <c r="S89" s="113"/>
      <c r="T89" s="113"/>
      <c r="U89" s="113"/>
    </row>
    <row r="90" spans="2:21" ht="19.899999999999999" customHeight="1" x14ac:dyDescent="0.15">
      <c r="B90" s="66"/>
      <c r="C90" s="59"/>
      <c r="D90" s="116"/>
      <c r="E90" s="113"/>
      <c r="F90" s="113"/>
      <c r="G90" s="113"/>
      <c r="H90" s="113"/>
      <c r="I90" s="66">
        <v>19</v>
      </c>
      <c r="J90" s="113"/>
      <c r="K90" s="115">
        <f>J90/61.6*100</f>
        <v>0</v>
      </c>
      <c r="L90" s="113"/>
      <c r="M90" s="113"/>
      <c r="N90" s="113"/>
      <c r="O90" s="113"/>
      <c r="P90" s="113"/>
      <c r="Q90" s="113"/>
      <c r="R90" s="113"/>
      <c r="S90" s="113"/>
      <c r="T90" s="113"/>
      <c r="U90" s="113"/>
    </row>
    <row r="91" spans="2:21" ht="19.899999999999999" customHeight="1" thickBot="1" x14ac:dyDescent="0.2">
      <c r="B91" s="66"/>
      <c r="C91" s="59"/>
      <c r="D91" s="113"/>
      <c r="E91" s="113"/>
      <c r="F91" s="113"/>
      <c r="G91" s="120"/>
      <c r="H91" s="120"/>
      <c r="I91" s="67">
        <v>20</v>
      </c>
      <c r="J91" s="120"/>
      <c r="K91" s="121">
        <f>J91/60*100</f>
        <v>0</v>
      </c>
      <c r="L91" s="113"/>
      <c r="M91" s="113"/>
      <c r="N91" s="113"/>
      <c r="O91" s="113"/>
      <c r="P91" s="113"/>
      <c r="Q91" s="113"/>
      <c r="R91" s="113"/>
      <c r="S91" s="113"/>
      <c r="T91" s="113"/>
      <c r="U91" s="113"/>
    </row>
    <row r="92" spans="2:21" ht="13.5" thickBot="1" x14ac:dyDescent="0.2">
      <c r="B92" s="67"/>
      <c r="C92" s="63"/>
      <c r="D92" s="120"/>
      <c r="E92" s="120"/>
      <c r="F92" s="120"/>
    </row>
    <row r="93" spans="2:21" ht="12.75" x14ac:dyDescent="0.15">
      <c r="D93" s="105"/>
    </row>
    <row r="94" spans="2:21" ht="12.75" x14ac:dyDescent="0.15">
      <c r="D94" s="105"/>
    </row>
    <row r="95" spans="2:21" ht="12.75" x14ac:dyDescent="0.15">
      <c r="D95" s="105"/>
    </row>
    <row r="96" spans="2:21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>
      <c r="D933" s="105"/>
    </row>
    <row r="934" spans="4:4" ht="12.75" x14ac:dyDescent="0.15">
      <c r="D934" s="105"/>
    </row>
    <row r="935" spans="4:4" ht="12.75" x14ac:dyDescent="0.15">
      <c r="D935" s="105"/>
    </row>
    <row r="936" spans="4:4" ht="12.75" x14ac:dyDescent="0.15">
      <c r="D936" s="105"/>
    </row>
    <row r="937" spans="4:4" ht="12.75" x14ac:dyDescent="0.15">
      <c r="D937" s="105"/>
    </row>
    <row r="938" spans="4:4" ht="12.75" x14ac:dyDescent="0.15">
      <c r="D938" s="105"/>
    </row>
    <row r="939" spans="4:4" ht="12.75" x14ac:dyDescent="0.15">
      <c r="D939" s="105"/>
    </row>
    <row r="940" spans="4:4" ht="12.75" x14ac:dyDescent="0.15">
      <c r="D940" s="105"/>
    </row>
    <row r="941" spans="4:4" ht="12.75" x14ac:dyDescent="0.15">
      <c r="D941" s="105"/>
    </row>
    <row r="942" spans="4:4" ht="12.75" x14ac:dyDescent="0.15">
      <c r="D942" s="105"/>
    </row>
    <row r="943" spans="4:4" ht="12.75" x14ac:dyDescent="0.15">
      <c r="D943" s="105"/>
    </row>
    <row r="944" spans="4:4" ht="12.75" x14ac:dyDescent="0.15">
      <c r="D944" s="105"/>
    </row>
    <row r="945" spans="4:4" ht="12.75" x14ac:dyDescent="0.15">
      <c r="D945" s="105"/>
    </row>
    <row r="946" spans="4:4" ht="12.75" x14ac:dyDescent="0.15">
      <c r="D946" s="105"/>
    </row>
    <row r="947" spans="4:4" ht="12.75" x14ac:dyDescent="0.15">
      <c r="D947" s="105"/>
    </row>
    <row r="948" spans="4:4" ht="12.75" x14ac:dyDescent="0.15">
      <c r="D948" s="105"/>
    </row>
    <row r="949" spans="4:4" ht="12.75" x14ac:dyDescent="0.15">
      <c r="D949" s="105"/>
    </row>
    <row r="950" spans="4:4" ht="12.75" x14ac:dyDescent="0.15">
      <c r="D950" s="105"/>
    </row>
    <row r="951" spans="4:4" ht="12.75" x14ac:dyDescent="0.15">
      <c r="D951" s="105"/>
    </row>
    <row r="952" spans="4:4" ht="12.75" x14ac:dyDescent="0.15">
      <c r="D952" s="105"/>
    </row>
    <row r="953" spans="4:4" ht="12.75" x14ac:dyDescent="0.15">
      <c r="D953" s="105"/>
    </row>
    <row r="954" spans="4:4" ht="12.75" x14ac:dyDescent="0.15">
      <c r="D954" s="105"/>
    </row>
    <row r="955" spans="4:4" ht="12.75" x14ac:dyDescent="0.15">
      <c r="D955" s="105"/>
    </row>
    <row r="956" spans="4:4" ht="12.75" x14ac:dyDescent="0.15">
      <c r="D956" s="105"/>
    </row>
    <row r="957" spans="4:4" ht="12.75" x14ac:dyDescent="0.15">
      <c r="D957" s="105"/>
    </row>
    <row r="958" spans="4:4" ht="12.75" x14ac:dyDescent="0.15">
      <c r="D958" s="105"/>
    </row>
    <row r="959" spans="4:4" ht="12.75" x14ac:dyDescent="0.15">
      <c r="D959" s="105"/>
    </row>
    <row r="960" spans="4:4" ht="12.75" x14ac:dyDescent="0.15">
      <c r="D960" s="105"/>
    </row>
    <row r="961" spans="4:4" ht="12.75" x14ac:dyDescent="0.15">
      <c r="D961" s="105"/>
    </row>
    <row r="962" spans="4:4" ht="12.75" x14ac:dyDescent="0.15">
      <c r="D962" s="105"/>
    </row>
    <row r="963" spans="4:4" ht="12.75" x14ac:dyDescent="0.15">
      <c r="D963" s="105"/>
    </row>
    <row r="964" spans="4:4" ht="12.75" x14ac:dyDescent="0.15"/>
    <row r="965" spans="4:4" ht="12.75" x14ac:dyDescent="0.15"/>
    <row r="966" spans="4:4" ht="12.75" x14ac:dyDescent="0.15"/>
    <row r="967" spans="4:4" ht="12.75" x14ac:dyDescent="0.15"/>
    <row r="968" spans="4:4" ht="12.75" x14ac:dyDescent="0.15"/>
    <row r="969" spans="4:4" ht="12.75" x14ac:dyDescent="0.15"/>
    <row r="970" spans="4:4" ht="12.75" x14ac:dyDescent="0.15"/>
    <row r="971" spans="4:4" ht="12.75" x14ac:dyDescent="0.15"/>
    <row r="972" spans="4:4" ht="12.75" x14ac:dyDescent="0.15"/>
    <row r="973" spans="4:4" ht="12.75" x14ac:dyDescent="0.15"/>
    <row r="974" spans="4:4" ht="12.75" x14ac:dyDescent="0.15"/>
    <row r="975" spans="4:4" ht="12.75" x14ac:dyDescent="0.15"/>
    <row r="976" spans="4:4" ht="12.75" x14ac:dyDescent="0.15"/>
    <row r="977" ht="12.75" x14ac:dyDescent="0.15"/>
    <row r="978" ht="12.75" x14ac:dyDescent="0.15"/>
    <row r="979" ht="12.75" x14ac:dyDescent="0.15"/>
    <row r="980" ht="12.75" x14ac:dyDescent="0.15"/>
    <row r="981" ht="12.75" x14ac:dyDescent="0.15"/>
    <row r="982" ht="12.75" x14ac:dyDescent="0.15"/>
    <row r="983" ht="12.75" x14ac:dyDescent="0.15"/>
    <row r="984" ht="12.75" x14ac:dyDescent="0.15"/>
    <row r="985" ht="12.75" x14ac:dyDescent="0.15"/>
    <row r="986" ht="12.75" x14ac:dyDescent="0.15"/>
    <row r="987" ht="12.75" x14ac:dyDescent="0.15"/>
    <row r="988" ht="12.75" x14ac:dyDescent="0.15"/>
    <row r="989" ht="12.75" x14ac:dyDescent="0.15"/>
    <row r="990" ht="12.75" x14ac:dyDescent="0.15"/>
    <row r="991" ht="12.75" x14ac:dyDescent="0.15"/>
    <row r="992" ht="12.75" x14ac:dyDescent="0.15"/>
    <row r="993" ht="12.75" x14ac:dyDescent="0.15"/>
    <row r="994" ht="12.75" x14ac:dyDescent="0.15"/>
    <row r="995" ht="12.75" x14ac:dyDescent="0.15"/>
    <row r="996" ht="12.75" x14ac:dyDescent="0.15"/>
    <row r="997" ht="12.75" x14ac:dyDescent="0.15"/>
    <row r="998" ht="12.75" x14ac:dyDescent="0.15"/>
    <row r="999" ht="12.75" x14ac:dyDescent="0.15"/>
    <row r="1000" ht="12.75" x14ac:dyDescent="0.15"/>
    <row r="1001" ht="12.75" x14ac:dyDescent="0.15"/>
    <row r="1002" ht="12.75" x14ac:dyDescent="0.15"/>
    <row r="1003" ht="12.75" x14ac:dyDescent="0.15"/>
    <row r="1004" ht="12.75" x14ac:dyDescent="0.15"/>
    <row r="1005" ht="12.75" x14ac:dyDescent="0.15"/>
    <row r="1006" ht="12.75" x14ac:dyDescent="0.15"/>
    <row r="1007" ht="12.75" x14ac:dyDescent="0.15"/>
  </sheetData>
  <mergeCells count="112"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B30:AH30"/>
    <mergeCell ref="V12:W12"/>
    <mergeCell ref="A19:Z19"/>
    <mergeCell ref="AB19:AH19"/>
    <mergeCell ref="D22:W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A30:Z30"/>
    <mergeCell ref="D32:W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AB49:AH49"/>
    <mergeCell ref="V33:W33"/>
    <mergeCell ref="AB39:AH39"/>
    <mergeCell ref="A40:Z40"/>
    <mergeCell ref="D42:W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A49:Z49"/>
    <mergeCell ref="V62:W62"/>
    <mergeCell ref="A68:Z68"/>
    <mergeCell ref="AB68:AH68"/>
    <mergeCell ref="D52:W52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N73:R73"/>
    <mergeCell ref="S73:T73"/>
    <mergeCell ref="N74:R74"/>
    <mergeCell ref="S74:T74"/>
    <mergeCell ref="N75:R75"/>
    <mergeCell ref="S75:T75"/>
    <mergeCell ref="AB59:AH59"/>
    <mergeCell ref="N70:R70"/>
    <mergeCell ref="S70:T70"/>
    <mergeCell ref="N72:R72"/>
    <mergeCell ref="S72:T72"/>
    <mergeCell ref="N71:R71"/>
    <mergeCell ref="S71:T71"/>
    <mergeCell ref="A59:Z59"/>
    <mergeCell ref="D61:W61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N85:R85"/>
    <mergeCell ref="S85:T85"/>
    <mergeCell ref="N86:R86"/>
    <mergeCell ref="S86:T86"/>
    <mergeCell ref="N82:R82"/>
    <mergeCell ref="S82:T82"/>
    <mergeCell ref="N83:R83"/>
    <mergeCell ref="S83:T83"/>
    <mergeCell ref="N84:R84"/>
    <mergeCell ref="S84:T84"/>
    <mergeCell ref="N79:R79"/>
    <mergeCell ref="S79:T79"/>
    <mergeCell ref="N80:R80"/>
    <mergeCell ref="S80:T80"/>
    <mergeCell ref="N81:R81"/>
    <mergeCell ref="S81:T81"/>
    <mergeCell ref="N76:R76"/>
    <mergeCell ref="S76:T76"/>
    <mergeCell ref="N77:R77"/>
    <mergeCell ref="S77:T77"/>
    <mergeCell ref="N78:R78"/>
    <mergeCell ref="S78:T78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D95A-6C38-824F-AC77-8ECFFFA38C9C}">
  <sheetPr>
    <outlinePr summaryBelow="0" summaryRight="0"/>
    <pageSetUpPr fitToPage="1"/>
  </sheetPr>
  <dimension ref="A1:AH1007"/>
  <sheetViews>
    <sheetView showWhiteSpace="0" view="pageLayout" topLeftCell="A42" zoomScaleNormal="70" workbookViewId="0">
      <selection activeCell="N69" sqref="N69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448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24.75" thickBot="1" x14ac:dyDescent="0.2">
      <c r="A13" s="3" t="s">
        <v>27</v>
      </c>
      <c r="B13" s="28" t="s">
        <v>449</v>
      </c>
      <c r="C13" s="4" t="s">
        <v>147</v>
      </c>
      <c r="D13" s="89" t="s">
        <v>81</v>
      </c>
      <c r="E13" s="109" t="s">
        <v>163</v>
      </c>
      <c r="F13" s="89" t="s">
        <v>112</v>
      </c>
      <c r="G13" s="109" t="s">
        <v>42</v>
      </c>
      <c r="H13" s="89" t="s">
        <v>134</v>
      </c>
      <c r="I13" s="109" t="s">
        <v>380</v>
      </c>
      <c r="J13" s="89" t="s">
        <v>34</v>
      </c>
      <c r="K13" s="109" t="s">
        <v>41</v>
      </c>
      <c r="L13" s="89"/>
      <c r="M13" s="109"/>
      <c r="N13" s="89"/>
      <c r="O13" s="109" t="s">
        <v>36</v>
      </c>
      <c r="P13" s="89"/>
      <c r="Q13" s="109"/>
      <c r="R13" s="89"/>
      <c r="S13" s="109"/>
      <c r="T13" s="89"/>
      <c r="U13" s="109"/>
      <c r="V13" s="89"/>
      <c r="W13" s="109"/>
      <c r="X13" s="29"/>
      <c r="Y13" s="3"/>
      <c r="Z13" s="3"/>
      <c r="AB13" s="24"/>
      <c r="AC13" s="23"/>
      <c r="AD13" s="25"/>
      <c r="AE13" s="36"/>
      <c r="AF13" s="48"/>
      <c r="AG13" s="36"/>
      <c r="AH13" s="53"/>
    </row>
    <row r="14" spans="1:34" ht="24.75" thickBot="1" x14ac:dyDescent="0.2">
      <c r="A14" s="3" t="s">
        <v>29</v>
      </c>
      <c r="B14" s="28" t="s">
        <v>450</v>
      </c>
      <c r="C14" s="4" t="s">
        <v>147</v>
      </c>
      <c r="D14" s="89" t="s">
        <v>81</v>
      </c>
      <c r="E14" s="109" t="s">
        <v>179</v>
      </c>
      <c r="F14" s="89" t="s">
        <v>112</v>
      </c>
      <c r="G14" s="109" t="s">
        <v>144</v>
      </c>
      <c r="H14" s="89" t="s">
        <v>80</v>
      </c>
      <c r="I14" s="109" t="s">
        <v>140</v>
      </c>
      <c r="J14" s="89" t="s">
        <v>134</v>
      </c>
      <c r="K14" s="109" t="s">
        <v>167</v>
      </c>
      <c r="L14" s="89"/>
      <c r="M14" s="109"/>
      <c r="N14" s="89"/>
      <c r="O14" s="109" t="s">
        <v>36</v>
      </c>
      <c r="P14" s="89"/>
      <c r="Q14" s="109"/>
      <c r="R14" s="89"/>
      <c r="S14" s="109"/>
      <c r="T14" s="89"/>
      <c r="U14" s="109"/>
      <c r="V14" s="89"/>
      <c r="W14" s="109"/>
      <c r="X14" s="29"/>
      <c r="Y14" s="3"/>
      <c r="Z14" s="3"/>
      <c r="AB14" s="24"/>
      <c r="AC14" s="23"/>
      <c r="AD14" s="25"/>
      <c r="AE14" s="36"/>
      <c r="AF14" s="48"/>
      <c r="AG14" s="36"/>
      <c r="AH14" s="53"/>
    </row>
    <row r="15" spans="1:34" ht="13.5" thickBot="1" x14ac:dyDescent="0.2">
      <c r="A15" s="3" t="s">
        <v>237</v>
      </c>
      <c r="B15" s="28" t="s">
        <v>451</v>
      </c>
      <c r="C15" s="4" t="s">
        <v>35</v>
      </c>
      <c r="D15" s="89" t="s">
        <v>83</v>
      </c>
      <c r="E15" s="109" t="s">
        <v>93</v>
      </c>
      <c r="F15" s="89" t="s">
        <v>83</v>
      </c>
      <c r="G15" s="109" t="s">
        <v>93</v>
      </c>
      <c r="H15" s="89"/>
      <c r="I15" s="109"/>
      <c r="J15" s="89"/>
      <c r="K15" s="109"/>
      <c r="L15" s="89"/>
      <c r="M15" s="109"/>
      <c r="N15" s="89"/>
      <c r="O15" s="109"/>
      <c r="P15" s="89"/>
      <c r="Q15" s="109"/>
      <c r="R15" s="89"/>
      <c r="S15" s="109"/>
      <c r="T15" s="89"/>
      <c r="U15" s="109"/>
      <c r="V15" s="89"/>
      <c r="W15" s="109"/>
      <c r="X15" s="29"/>
      <c r="Y15" s="3"/>
      <c r="Z15" s="3"/>
      <c r="AB15" s="24"/>
      <c r="AC15" s="23"/>
      <c r="AD15" s="25"/>
      <c r="AE15" s="36"/>
      <c r="AF15" s="48"/>
      <c r="AG15" s="36"/>
      <c r="AH15" s="53"/>
    </row>
    <row r="16" spans="1:34" ht="13.5" thickBot="1" x14ac:dyDescent="0.2">
      <c r="A16" s="3"/>
      <c r="B16" s="28"/>
      <c r="C16" s="4"/>
      <c r="D16" s="89"/>
      <c r="E16" s="109"/>
      <c r="F16" s="89"/>
      <c r="G16" s="109"/>
      <c r="H16" s="89"/>
      <c r="I16" s="109"/>
      <c r="J16" s="89"/>
      <c r="K16" s="109"/>
      <c r="L16" s="89"/>
      <c r="M16" s="109"/>
      <c r="N16" s="89"/>
      <c r="O16" s="109"/>
      <c r="P16" s="89"/>
      <c r="Q16" s="109"/>
      <c r="R16" s="89"/>
      <c r="S16" s="109"/>
      <c r="T16" s="89"/>
      <c r="U16" s="109"/>
      <c r="V16" s="89"/>
      <c r="W16" s="109"/>
      <c r="X16" s="29"/>
      <c r="Y16" s="3"/>
      <c r="Z16" s="3"/>
      <c r="AB16" s="24"/>
      <c r="AC16" s="23"/>
      <c r="AD16" s="25"/>
      <c r="AE16" s="36"/>
      <c r="AF16" s="48"/>
      <c r="AG16" s="36"/>
      <c r="AH16" s="53"/>
    </row>
    <row r="17" spans="1:34" ht="13.5" thickBot="1" x14ac:dyDescent="0.2">
      <c r="A17" s="3"/>
      <c r="B17" s="28"/>
      <c r="C17" s="4"/>
      <c r="D17" s="89"/>
      <c r="E17" s="109"/>
      <c r="F17" s="89"/>
      <c r="G17" s="109"/>
      <c r="H17" s="89"/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24"/>
      <c r="AC17" s="23"/>
      <c r="AD17" s="25"/>
      <c r="AE17" s="36"/>
      <c r="AF17" s="48"/>
      <c r="AG17" s="36"/>
      <c r="AH17" s="53"/>
    </row>
    <row r="18" spans="1:34" ht="13.5" thickBot="1" x14ac:dyDescent="0.2">
      <c r="A18" s="3"/>
      <c r="B18" s="28"/>
      <c r="C18" s="4"/>
      <c r="D18" s="89"/>
      <c r="E18" s="109"/>
      <c r="F18" s="89"/>
      <c r="G18" s="109"/>
      <c r="H18" s="89"/>
      <c r="I18" s="109"/>
      <c r="J18" s="89"/>
      <c r="K18" s="109"/>
      <c r="L18" s="89"/>
      <c r="M18" s="109"/>
      <c r="N18" s="89"/>
      <c r="O18" s="109"/>
      <c r="P18" s="89"/>
      <c r="Q18" s="109"/>
      <c r="R18" s="89"/>
      <c r="S18" s="109"/>
      <c r="T18" s="89"/>
      <c r="U18" s="109"/>
      <c r="V18" s="89"/>
      <c r="W18" s="109"/>
      <c r="X18" s="29"/>
      <c r="Y18" s="3"/>
      <c r="Z18" s="3"/>
      <c r="AB18" s="24"/>
      <c r="AC18" s="23"/>
      <c r="AD18" s="25"/>
      <c r="AE18" s="36"/>
      <c r="AF18" s="48"/>
      <c r="AG18" s="36"/>
      <c r="AH18" s="53"/>
    </row>
    <row r="19" spans="1:34" ht="18.75" customHeight="1" x14ac:dyDescent="0.15">
      <c r="A19" s="182"/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B19" s="183" t="s">
        <v>11</v>
      </c>
      <c r="AC19" s="184"/>
      <c r="AD19" s="184"/>
      <c r="AE19" s="184"/>
      <c r="AF19" s="184"/>
      <c r="AG19" s="184"/>
      <c r="AH19" s="185"/>
    </row>
    <row r="20" spans="1:34" ht="18.75" customHeight="1" x14ac:dyDescent="0.15">
      <c r="A20" s="177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B20" s="178"/>
      <c r="AC20" s="179"/>
      <c r="AD20" s="179"/>
      <c r="AE20" s="179"/>
      <c r="AF20" s="179"/>
      <c r="AG20" s="179"/>
      <c r="AH20" s="180"/>
    </row>
    <row r="21" spans="1:34" ht="18.75" customHeight="1" x14ac:dyDescent="0.15">
      <c r="A21" s="177" t="s">
        <v>452</v>
      </c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B21" s="178"/>
      <c r="AC21" s="179"/>
      <c r="AD21" s="179"/>
      <c r="AE21" s="179"/>
      <c r="AF21" s="179"/>
      <c r="AG21" s="179"/>
      <c r="AH21" s="180"/>
    </row>
    <row r="22" spans="1:34" ht="18.600000000000001" customHeight="1" x14ac:dyDescent="0.15">
      <c r="A22" s="58"/>
      <c r="B22" s="32" t="s">
        <v>0</v>
      </c>
      <c r="C22" s="31" t="s">
        <v>1</v>
      </c>
      <c r="D22" s="191" t="s">
        <v>26</v>
      </c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3"/>
      <c r="X22" s="31" t="s">
        <v>2</v>
      </c>
      <c r="Y22" s="26" t="s">
        <v>3</v>
      </c>
      <c r="Z22" s="26" t="s">
        <v>25</v>
      </c>
      <c r="AB22" s="20" t="s">
        <v>9</v>
      </c>
      <c r="AC22" s="21"/>
      <c r="AD22" s="21"/>
      <c r="AE22" s="35"/>
      <c r="AF22" s="47"/>
      <c r="AG22" s="35"/>
      <c r="AH22" s="52"/>
    </row>
    <row r="23" spans="1:34" ht="13.5" thickBot="1" x14ac:dyDescent="0.2">
      <c r="D23" s="190" t="s">
        <v>4</v>
      </c>
      <c r="E23" s="190"/>
      <c r="F23" s="190" t="s">
        <v>5</v>
      </c>
      <c r="G23" s="190"/>
      <c r="H23" s="190" t="s">
        <v>6</v>
      </c>
      <c r="I23" s="190"/>
      <c r="J23" s="190" t="s">
        <v>7</v>
      </c>
      <c r="K23" s="190"/>
      <c r="L23" s="190" t="s">
        <v>8</v>
      </c>
      <c r="M23" s="190"/>
      <c r="N23" s="190" t="s">
        <v>68</v>
      </c>
      <c r="O23" s="190"/>
      <c r="P23" s="190" t="s">
        <v>69</v>
      </c>
      <c r="Q23" s="190"/>
      <c r="R23" s="190" t="s">
        <v>70</v>
      </c>
      <c r="S23" s="190"/>
      <c r="T23" s="190" t="s">
        <v>71</v>
      </c>
      <c r="U23" s="190"/>
      <c r="V23" s="190" t="s">
        <v>72</v>
      </c>
      <c r="W23" s="190"/>
      <c r="X23" s="1"/>
      <c r="Y23" s="1"/>
      <c r="Z23" s="1"/>
      <c r="AB23" s="22" t="s">
        <v>21</v>
      </c>
      <c r="AC23" s="23"/>
      <c r="AD23" s="23"/>
      <c r="AE23" s="36"/>
      <c r="AF23" s="48"/>
      <c r="AG23" s="36"/>
      <c r="AH23" s="53"/>
    </row>
    <row r="24" spans="1:34" ht="24.75" thickBot="1" x14ac:dyDescent="0.2">
      <c r="A24" s="3" t="s">
        <v>27</v>
      </c>
      <c r="B24" s="28" t="s">
        <v>449</v>
      </c>
      <c r="C24" s="4" t="s">
        <v>147</v>
      </c>
      <c r="D24" s="89" t="s">
        <v>81</v>
      </c>
      <c r="E24" s="109" t="s">
        <v>140</v>
      </c>
      <c r="F24" s="89" t="s">
        <v>112</v>
      </c>
      <c r="G24" s="109" t="s">
        <v>163</v>
      </c>
      <c r="H24" s="89" t="s">
        <v>112</v>
      </c>
      <c r="I24" s="109" t="s">
        <v>162</v>
      </c>
      <c r="J24" s="89" t="s">
        <v>80</v>
      </c>
      <c r="K24" s="109" t="s">
        <v>380</v>
      </c>
      <c r="L24" s="89"/>
      <c r="M24" s="109"/>
      <c r="N24" s="89"/>
      <c r="O24" s="109" t="s">
        <v>36</v>
      </c>
      <c r="P24" s="89"/>
      <c r="Q24" s="109"/>
      <c r="R24" s="89"/>
      <c r="S24" s="109"/>
      <c r="T24" s="89"/>
      <c r="U24" s="109"/>
      <c r="V24" s="89"/>
      <c r="W24" s="109"/>
      <c r="X24" s="29"/>
      <c r="Y24" s="3"/>
      <c r="Z24" s="3"/>
      <c r="AB24" s="24"/>
      <c r="AC24" s="23"/>
      <c r="AD24" s="25"/>
      <c r="AE24" s="36"/>
      <c r="AF24" s="48"/>
      <c r="AG24" s="36"/>
      <c r="AH24" s="53"/>
    </row>
    <row r="25" spans="1:34" ht="24.75" thickBot="1" x14ac:dyDescent="0.2">
      <c r="A25" s="3" t="s">
        <v>29</v>
      </c>
      <c r="B25" s="28" t="s">
        <v>450</v>
      </c>
      <c r="C25" s="4" t="s">
        <v>147</v>
      </c>
      <c r="D25" s="89" t="s">
        <v>81</v>
      </c>
      <c r="E25" s="109" t="s">
        <v>201</v>
      </c>
      <c r="F25" s="89" t="s">
        <v>112</v>
      </c>
      <c r="G25" s="109" t="s">
        <v>135</v>
      </c>
      <c r="H25" s="89" t="s">
        <v>112</v>
      </c>
      <c r="I25" s="109" t="s">
        <v>144</v>
      </c>
      <c r="J25" s="89" t="s">
        <v>134</v>
      </c>
      <c r="K25" s="109" t="s">
        <v>167</v>
      </c>
      <c r="L25" s="89"/>
      <c r="M25" s="109"/>
      <c r="N25" s="89"/>
      <c r="O25" s="109" t="s">
        <v>36</v>
      </c>
      <c r="P25" s="89"/>
      <c r="Q25" s="109"/>
      <c r="R25" s="89"/>
      <c r="S25" s="109"/>
      <c r="T25" s="89"/>
      <c r="U25" s="109"/>
      <c r="V25" s="89"/>
      <c r="W25" s="109"/>
      <c r="X25" s="29"/>
      <c r="Y25" s="3"/>
      <c r="Z25" s="3"/>
      <c r="AB25" s="24"/>
      <c r="AC25" s="23"/>
      <c r="AD25" s="25"/>
      <c r="AE25" s="36"/>
      <c r="AF25" s="48"/>
      <c r="AG25" s="36"/>
      <c r="AH25" s="53"/>
    </row>
    <row r="26" spans="1:34" ht="13.5" thickBot="1" x14ac:dyDescent="0.2">
      <c r="A26" s="3" t="s">
        <v>237</v>
      </c>
      <c r="B26" s="28" t="s">
        <v>451</v>
      </c>
      <c r="C26" s="4" t="s">
        <v>35</v>
      </c>
      <c r="D26" s="89" t="s">
        <v>81</v>
      </c>
      <c r="E26" s="109" t="s">
        <v>93</v>
      </c>
      <c r="F26" s="89" t="s">
        <v>83</v>
      </c>
      <c r="G26" s="109" t="s">
        <v>93</v>
      </c>
      <c r="H26" s="89"/>
      <c r="I26" s="109"/>
      <c r="J26" s="89"/>
      <c r="K26" s="109"/>
      <c r="L26" s="89"/>
      <c r="M26" s="109"/>
      <c r="N26" s="89"/>
      <c r="O26" s="109"/>
      <c r="P26" s="89"/>
      <c r="Q26" s="109"/>
      <c r="R26" s="89"/>
      <c r="S26" s="109"/>
      <c r="T26" s="89"/>
      <c r="U26" s="109"/>
      <c r="V26" s="89"/>
      <c r="W26" s="109"/>
      <c r="X26" s="29"/>
      <c r="Y26" s="3"/>
      <c r="Z26" s="3"/>
      <c r="AB26" s="24"/>
      <c r="AC26" s="23"/>
      <c r="AD26" s="25"/>
      <c r="AE26" s="36"/>
      <c r="AF26" s="48"/>
      <c r="AG26" s="36"/>
      <c r="AH26" s="53"/>
    </row>
    <row r="27" spans="1:34" ht="13.5" thickBot="1" x14ac:dyDescent="0.2">
      <c r="A27" s="3"/>
      <c r="B27" s="28"/>
      <c r="C27" s="4"/>
      <c r="D27" s="89"/>
      <c r="E27" s="109"/>
      <c r="F27" s="89"/>
      <c r="G27" s="109"/>
      <c r="H27" s="89"/>
      <c r="I27" s="109"/>
      <c r="J27" s="89"/>
      <c r="K27" s="109"/>
      <c r="L27" s="89"/>
      <c r="M27" s="109"/>
      <c r="N27" s="89"/>
      <c r="O27" s="109"/>
      <c r="P27" s="89"/>
      <c r="Q27" s="109"/>
      <c r="R27" s="89"/>
      <c r="S27" s="109"/>
      <c r="T27" s="89"/>
      <c r="U27" s="109"/>
      <c r="V27" s="89"/>
      <c r="W27" s="109"/>
      <c r="X27" s="29"/>
      <c r="Y27" s="3"/>
      <c r="Z27" s="3"/>
      <c r="AB27" s="24"/>
      <c r="AC27" s="23"/>
      <c r="AD27" s="25"/>
      <c r="AE27" s="36"/>
      <c r="AF27" s="48"/>
      <c r="AG27" s="36"/>
      <c r="AH27" s="53"/>
    </row>
    <row r="28" spans="1:34" ht="13.5" thickBot="1" x14ac:dyDescent="0.2">
      <c r="A28" s="3"/>
      <c r="B28" s="28"/>
      <c r="C28" s="4"/>
      <c r="D28" s="89"/>
      <c r="E28" s="109"/>
      <c r="F28" s="89"/>
      <c r="G28" s="109"/>
      <c r="H28" s="89"/>
      <c r="I28" s="109"/>
      <c r="J28" s="89"/>
      <c r="K28" s="109"/>
      <c r="L28" s="89"/>
      <c r="M28" s="109"/>
      <c r="N28" s="89"/>
      <c r="O28" s="109"/>
      <c r="P28" s="89"/>
      <c r="Q28" s="109"/>
      <c r="R28" s="89"/>
      <c r="S28" s="109"/>
      <c r="T28" s="89"/>
      <c r="U28" s="109"/>
      <c r="V28" s="89"/>
      <c r="W28" s="109"/>
      <c r="X28" s="29"/>
      <c r="Y28" s="3"/>
      <c r="Z28" s="3"/>
      <c r="AB28" s="24"/>
      <c r="AC28" s="23"/>
      <c r="AD28" s="25"/>
      <c r="AE28" s="36"/>
      <c r="AF28" s="48"/>
      <c r="AG28" s="36"/>
      <c r="AH28" s="53"/>
    </row>
    <row r="29" spans="1:34" ht="13.5" thickBot="1" x14ac:dyDescent="0.2">
      <c r="A29" s="3"/>
      <c r="B29" s="28"/>
      <c r="C29" s="4"/>
      <c r="D29" s="89"/>
      <c r="E29" s="109"/>
      <c r="F29" s="89"/>
      <c r="G29" s="109"/>
      <c r="H29" s="89"/>
      <c r="I29" s="109"/>
      <c r="J29" s="89"/>
      <c r="K29" s="109"/>
      <c r="L29" s="89"/>
      <c r="M29" s="109"/>
      <c r="N29" s="89"/>
      <c r="O29" s="109"/>
      <c r="P29" s="89"/>
      <c r="Q29" s="109"/>
      <c r="R29" s="89"/>
      <c r="S29" s="109"/>
      <c r="T29" s="89"/>
      <c r="U29" s="109"/>
      <c r="V29" s="89"/>
      <c r="W29" s="109"/>
      <c r="X29" s="29"/>
      <c r="Y29" s="3"/>
      <c r="Z29" s="3"/>
      <c r="AB29" s="24"/>
      <c r="AC29" s="23"/>
      <c r="AD29" s="25"/>
      <c r="AE29" s="36"/>
      <c r="AF29" s="48"/>
      <c r="AG29" s="36"/>
      <c r="AH29" s="53"/>
    </row>
    <row r="30" spans="1:34" ht="18.75" customHeight="1" x14ac:dyDescent="0.15">
      <c r="A30" s="182"/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B30" s="183" t="s">
        <v>11</v>
      </c>
      <c r="AC30" s="184"/>
      <c r="AD30" s="184"/>
      <c r="AE30" s="184"/>
      <c r="AF30" s="184"/>
      <c r="AG30" s="184"/>
      <c r="AH30" s="185"/>
    </row>
    <row r="31" spans="1:34" ht="18.75" customHeight="1" x14ac:dyDescent="0.15">
      <c r="A31" s="1" t="s">
        <v>453</v>
      </c>
      <c r="D31" s="105"/>
      <c r="AB31" s="9"/>
      <c r="AC31" s="10"/>
      <c r="AD31" s="11"/>
      <c r="AE31" s="37"/>
      <c r="AF31" s="49"/>
      <c r="AG31" s="37"/>
      <c r="AH31" s="54"/>
    </row>
    <row r="32" spans="1:34" ht="18.600000000000001" customHeight="1" x14ac:dyDescent="0.15">
      <c r="A32" s="58"/>
      <c r="B32" s="32" t="s">
        <v>0</v>
      </c>
      <c r="C32" s="31" t="s">
        <v>1</v>
      </c>
      <c r="D32" s="191" t="s">
        <v>26</v>
      </c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3"/>
      <c r="X32" s="31" t="s">
        <v>2</v>
      </c>
      <c r="Y32" s="26" t="s">
        <v>3</v>
      </c>
      <c r="Z32" s="26" t="s">
        <v>25</v>
      </c>
      <c r="AB32" s="20" t="s">
        <v>9</v>
      </c>
      <c r="AC32" s="21"/>
      <c r="AD32" s="21"/>
      <c r="AE32" s="35"/>
      <c r="AF32" s="47"/>
      <c r="AG32" s="35"/>
      <c r="AH32" s="52"/>
    </row>
    <row r="33" spans="1:34" ht="13.5" thickBot="1" x14ac:dyDescent="0.2">
      <c r="D33" s="190" t="s">
        <v>4</v>
      </c>
      <c r="E33" s="190"/>
      <c r="F33" s="190" t="s">
        <v>5</v>
      </c>
      <c r="G33" s="190"/>
      <c r="H33" s="190" t="s">
        <v>6</v>
      </c>
      <c r="I33" s="190"/>
      <c r="J33" s="190" t="s">
        <v>7</v>
      </c>
      <c r="K33" s="190"/>
      <c r="L33" s="190" t="s">
        <v>8</v>
      </c>
      <c r="M33" s="190"/>
      <c r="N33" s="190" t="s">
        <v>68</v>
      </c>
      <c r="O33" s="190"/>
      <c r="P33" s="190" t="s">
        <v>69</v>
      </c>
      <c r="Q33" s="190"/>
      <c r="R33" s="190" t="s">
        <v>70</v>
      </c>
      <c r="S33" s="190"/>
      <c r="T33" s="190" t="s">
        <v>71</v>
      </c>
      <c r="U33" s="190"/>
      <c r="V33" s="190" t="s">
        <v>72</v>
      </c>
      <c r="W33" s="190"/>
      <c r="X33" s="1"/>
      <c r="Y33" s="1"/>
      <c r="Z33" s="1"/>
      <c r="AB33" s="22" t="s">
        <v>21</v>
      </c>
      <c r="AC33" s="23"/>
      <c r="AD33" s="23"/>
      <c r="AE33" s="36"/>
      <c r="AF33" s="48"/>
      <c r="AG33" s="36"/>
      <c r="AH33" s="53"/>
    </row>
    <row r="34" spans="1:34" ht="24.75" thickBot="1" x14ac:dyDescent="0.2">
      <c r="A34" s="3" t="s">
        <v>27</v>
      </c>
      <c r="B34" s="28" t="s">
        <v>296</v>
      </c>
      <c r="C34" s="4" t="s">
        <v>34</v>
      </c>
      <c r="D34" s="89" t="s">
        <v>102</v>
      </c>
      <c r="E34" s="109" t="s">
        <v>253</v>
      </c>
      <c r="F34" s="89" t="s">
        <v>102</v>
      </c>
      <c r="G34" s="109" t="s">
        <v>79</v>
      </c>
      <c r="H34" s="89"/>
      <c r="I34" s="109"/>
      <c r="J34" s="89"/>
      <c r="K34" s="109"/>
      <c r="L34" s="89"/>
      <c r="M34" s="109"/>
      <c r="N34" s="89"/>
      <c r="O34" s="109"/>
      <c r="P34" s="89"/>
      <c r="Q34" s="109"/>
      <c r="R34" s="89"/>
      <c r="S34" s="109"/>
      <c r="T34" s="89"/>
      <c r="U34" s="109"/>
      <c r="V34" s="89"/>
      <c r="W34" s="109"/>
      <c r="X34" s="29"/>
      <c r="Y34" s="3"/>
      <c r="Z34" s="3"/>
      <c r="AB34" s="24"/>
      <c r="AC34" s="23"/>
      <c r="AD34" s="25"/>
      <c r="AE34" s="36"/>
      <c r="AF34" s="48"/>
      <c r="AG34" s="36"/>
      <c r="AH34" s="53"/>
    </row>
    <row r="35" spans="1:34" ht="20.25" customHeight="1" thickBot="1" x14ac:dyDescent="0.2">
      <c r="A35" s="3" t="s">
        <v>29</v>
      </c>
      <c r="B35" s="28" t="s">
        <v>315</v>
      </c>
      <c r="C35" s="4" t="s">
        <v>34</v>
      </c>
      <c r="D35" s="89" t="s">
        <v>95</v>
      </c>
      <c r="E35" s="109" t="s">
        <v>454</v>
      </c>
      <c r="F35" s="89"/>
      <c r="G35" s="109"/>
      <c r="H35" s="89"/>
      <c r="I35" s="109"/>
      <c r="J35" s="89"/>
      <c r="K35" s="109"/>
      <c r="L35" s="89"/>
      <c r="M35" s="109"/>
      <c r="N35" s="89"/>
      <c r="O35" s="109"/>
      <c r="P35" s="89"/>
      <c r="Q35" s="109"/>
      <c r="R35" s="89"/>
      <c r="S35" s="109"/>
      <c r="T35" s="89"/>
      <c r="U35" s="109"/>
      <c r="V35" s="89"/>
      <c r="W35" s="109"/>
      <c r="X35" s="29"/>
      <c r="Y35" s="3"/>
      <c r="Z35" s="3"/>
      <c r="AB35" s="24"/>
      <c r="AC35" s="23"/>
      <c r="AD35" s="23"/>
      <c r="AE35" s="36"/>
      <c r="AF35" s="48"/>
      <c r="AG35" s="36"/>
      <c r="AH35" s="53"/>
    </row>
    <row r="36" spans="1:34" ht="13.5" thickBot="1" x14ac:dyDescent="0.2">
      <c r="A36" s="3"/>
      <c r="B36" s="28"/>
      <c r="C36" s="4"/>
      <c r="D36" s="89"/>
      <c r="E36" s="109"/>
      <c r="F36" s="89"/>
      <c r="G36" s="109"/>
      <c r="H36" s="89"/>
      <c r="I36" s="109"/>
      <c r="J36" s="89"/>
      <c r="K36" s="109"/>
      <c r="L36" s="89"/>
      <c r="M36" s="109"/>
      <c r="N36" s="89"/>
      <c r="O36" s="109"/>
      <c r="P36" s="89"/>
      <c r="Q36" s="109"/>
      <c r="R36" s="89"/>
      <c r="S36" s="109"/>
      <c r="T36" s="89"/>
      <c r="U36" s="109"/>
      <c r="V36" s="89"/>
      <c r="W36" s="109"/>
      <c r="X36" s="29"/>
      <c r="Y36" s="3"/>
      <c r="Z36" s="3"/>
      <c r="AB36" s="24"/>
      <c r="AC36" s="23"/>
      <c r="AD36" s="23"/>
      <c r="AE36" s="36"/>
      <c r="AF36" s="48"/>
      <c r="AG36" s="36"/>
      <c r="AH36" s="53"/>
    </row>
    <row r="37" spans="1:34" ht="13.5" thickBot="1" x14ac:dyDescent="0.2">
      <c r="A37" s="3"/>
      <c r="B37" s="28"/>
      <c r="C37" s="4"/>
      <c r="D37" s="89"/>
      <c r="E37" s="109"/>
      <c r="F37" s="89"/>
      <c r="G37" s="109"/>
      <c r="H37" s="89"/>
      <c r="I37" s="109"/>
      <c r="J37" s="89"/>
      <c r="K37" s="109"/>
      <c r="L37" s="89"/>
      <c r="M37" s="109"/>
      <c r="N37" s="89"/>
      <c r="O37" s="109"/>
      <c r="P37" s="89"/>
      <c r="Q37" s="109"/>
      <c r="R37" s="89"/>
      <c r="S37" s="109"/>
      <c r="T37" s="89"/>
      <c r="U37" s="109"/>
      <c r="V37" s="89"/>
      <c r="W37" s="109"/>
      <c r="X37" s="29"/>
      <c r="Y37" s="3"/>
      <c r="Z37" s="3"/>
      <c r="AB37" s="7"/>
      <c r="AC37" s="8"/>
      <c r="AD37" s="8"/>
      <c r="AE37" s="37"/>
      <c r="AF37" s="49"/>
      <c r="AG37" s="37"/>
      <c r="AH37" s="54"/>
    </row>
    <row r="38" spans="1:34" ht="13.5" thickBot="1" x14ac:dyDescent="0.2">
      <c r="A38" s="3"/>
      <c r="B38" s="28"/>
      <c r="C38" s="4"/>
      <c r="D38" s="89"/>
      <c r="E38" s="109"/>
      <c r="F38" s="89"/>
      <c r="G38" s="109"/>
      <c r="H38" s="89"/>
      <c r="I38" s="109"/>
      <c r="J38" s="89"/>
      <c r="K38" s="109"/>
      <c r="L38" s="89"/>
      <c r="M38" s="109"/>
      <c r="N38" s="89"/>
      <c r="O38" s="109"/>
      <c r="P38" s="89"/>
      <c r="Q38" s="109"/>
      <c r="R38" s="89"/>
      <c r="S38" s="109"/>
      <c r="T38" s="89"/>
      <c r="U38" s="109"/>
      <c r="V38" s="89"/>
      <c r="W38" s="109"/>
      <c r="X38" s="29"/>
      <c r="Y38" s="3"/>
      <c r="Z38" s="3"/>
      <c r="AB38" s="7"/>
      <c r="AC38" s="8"/>
      <c r="AD38" s="8"/>
      <c r="AE38" s="37"/>
      <c r="AF38" s="49"/>
      <c r="AG38" s="37"/>
      <c r="AH38" s="54"/>
    </row>
    <row r="39" spans="1:34" ht="18.75" customHeight="1" thickBot="1" x14ac:dyDescent="0.2">
      <c r="A39" s="3"/>
      <c r="B39" s="28"/>
      <c r="C39" s="4"/>
      <c r="D39" s="89"/>
      <c r="E39" s="109"/>
      <c r="F39" s="89"/>
      <c r="G39" s="109"/>
      <c r="H39" s="89"/>
      <c r="I39" s="109"/>
      <c r="J39" s="89"/>
      <c r="K39" s="109"/>
      <c r="L39" s="89"/>
      <c r="M39" s="109"/>
      <c r="N39" s="89"/>
      <c r="O39" s="109"/>
      <c r="P39" s="89"/>
      <c r="Q39" s="109"/>
      <c r="R39" s="89"/>
      <c r="S39" s="109"/>
      <c r="T39" s="89"/>
      <c r="U39" s="109"/>
      <c r="V39" s="89"/>
      <c r="W39" s="109"/>
      <c r="X39" s="29"/>
      <c r="Y39" s="3"/>
      <c r="Z39" s="3"/>
      <c r="AB39" s="183"/>
      <c r="AC39" s="184"/>
      <c r="AD39" s="184"/>
      <c r="AE39" s="184"/>
      <c r="AF39" s="184"/>
      <c r="AG39" s="184"/>
      <c r="AH39" s="185"/>
    </row>
    <row r="40" spans="1:34" ht="19.899999999999999" customHeight="1" x14ac:dyDescent="0.15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B40" s="13"/>
      <c r="AC40" s="14"/>
      <c r="AD40" s="15"/>
      <c r="AE40" s="38"/>
      <c r="AF40" s="50"/>
      <c r="AG40" s="41"/>
      <c r="AH40" s="54"/>
    </row>
    <row r="41" spans="1:34" ht="18.75" customHeight="1" x14ac:dyDescent="0.15">
      <c r="A41" s="1" t="s">
        <v>197</v>
      </c>
      <c r="D41" s="105"/>
      <c r="AB41" s="9"/>
      <c r="AC41" s="10"/>
      <c r="AD41" s="11"/>
      <c r="AE41" s="37"/>
      <c r="AF41" s="49"/>
      <c r="AG41" s="37"/>
      <c r="AH41" s="54"/>
    </row>
    <row r="42" spans="1:34" ht="18.600000000000001" customHeight="1" x14ac:dyDescent="0.15">
      <c r="A42" s="58"/>
      <c r="B42" s="32" t="s">
        <v>0</v>
      </c>
      <c r="C42" s="31" t="s">
        <v>1</v>
      </c>
      <c r="D42" s="191" t="s">
        <v>26</v>
      </c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3"/>
      <c r="X42" s="31" t="s">
        <v>2</v>
      </c>
      <c r="Y42" s="26" t="s">
        <v>3</v>
      </c>
      <c r="Z42" s="26" t="s">
        <v>25</v>
      </c>
      <c r="AB42" s="20" t="s">
        <v>9</v>
      </c>
      <c r="AC42" s="21"/>
      <c r="AD42" s="21"/>
      <c r="AE42" s="35"/>
      <c r="AF42" s="47"/>
      <c r="AG42" s="35"/>
      <c r="AH42" s="52"/>
    </row>
    <row r="43" spans="1:34" ht="13.5" thickBot="1" x14ac:dyDescent="0.2">
      <c r="D43" s="190" t="s">
        <v>4</v>
      </c>
      <c r="E43" s="190"/>
      <c r="F43" s="190" t="s">
        <v>5</v>
      </c>
      <c r="G43" s="190"/>
      <c r="H43" s="190" t="s">
        <v>6</v>
      </c>
      <c r="I43" s="190"/>
      <c r="J43" s="190" t="s">
        <v>7</v>
      </c>
      <c r="K43" s="190"/>
      <c r="L43" s="190" t="s">
        <v>8</v>
      </c>
      <c r="M43" s="190"/>
      <c r="N43" s="190" t="s">
        <v>68</v>
      </c>
      <c r="O43" s="190"/>
      <c r="P43" s="190" t="s">
        <v>69</v>
      </c>
      <c r="Q43" s="190"/>
      <c r="R43" s="190" t="s">
        <v>70</v>
      </c>
      <c r="S43" s="190"/>
      <c r="T43" s="190" t="s">
        <v>71</v>
      </c>
      <c r="U43" s="190"/>
      <c r="V43" s="190" t="s">
        <v>72</v>
      </c>
      <c r="W43" s="190"/>
      <c r="X43" s="1"/>
      <c r="Y43" s="1"/>
      <c r="Z43" s="1"/>
      <c r="AB43" s="22" t="s">
        <v>21</v>
      </c>
      <c r="AC43" s="23"/>
      <c r="AD43" s="23"/>
      <c r="AE43" s="36"/>
      <c r="AF43" s="48"/>
      <c r="AG43" s="36"/>
      <c r="AH43" s="53"/>
    </row>
    <row r="44" spans="1:34" ht="24.75" thickBot="1" x14ac:dyDescent="0.2">
      <c r="A44" s="3" t="s">
        <v>27</v>
      </c>
      <c r="B44" s="28" t="s">
        <v>315</v>
      </c>
      <c r="C44" s="4" t="s">
        <v>147</v>
      </c>
      <c r="D44" s="89" t="s">
        <v>95</v>
      </c>
      <c r="E44" s="109" t="s">
        <v>82</v>
      </c>
      <c r="F44" s="89" t="s">
        <v>95</v>
      </c>
      <c r="G44" s="109" t="s">
        <v>106</v>
      </c>
      <c r="H44" s="89" t="s">
        <v>95</v>
      </c>
      <c r="I44" s="109" t="s">
        <v>83</v>
      </c>
      <c r="J44" s="89"/>
      <c r="K44" s="109"/>
      <c r="L44" s="89"/>
      <c r="M44" s="109"/>
      <c r="N44" s="89"/>
      <c r="O44" s="109"/>
      <c r="P44" s="89"/>
      <c r="Q44" s="109"/>
      <c r="R44" s="89"/>
      <c r="S44" s="109"/>
      <c r="T44" s="89"/>
      <c r="U44" s="109"/>
      <c r="V44" s="89"/>
      <c r="W44" s="109"/>
      <c r="X44" s="29"/>
      <c r="Y44" s="3"/>
      <c r="Z44" s="3"/>
      <c r="AB44" s="24"/>
      <c r="AC44" s="23"/>
      <c r="AD44" s="25"/>
      <c r="AE44" s="36"/>
      <c r="AF44" s="48"/>
      <c r="AG44" s="36"/>
      <c r="AH44" s="53"/>
    </row>
    <row r="45" spans="1:34" ht="20.25" customHeight="1" thickBot="1" x14ac:dyDescent="0.2">
      <c r="A45" s="3" t="s">
        <v>29</v>
      </c>
      <c r="B45" s="28" t="s">
        <v>438</v>
      </c>
      <c r="C45" s="4" t="s">
        <v>147</v>
      </c>
      <c r="D45" s="89" t="s">
        <v>35</v>
      </c>
      <c r="E45" s="109" t="s">
        <v>93</v>
      </c>
      <c r="F45" s="89" t="s">
        <v>35</v>
      </c>
      <c r="G45" s="109" t="s">
        <v>93</v>
      </c>
      <c r="H45" s="89" t="s">
        <v>455</v>
      </c>
      <c r="I45" s="109" t="s">
        <v>93</v>
      </c>
      <c r="J45" s="89"/>
      <c r="K45" s="109"/>
      <c r="L45" s="89"/>
      <c r="M45" s="109"/>
      <c r="N45" s="89"/>
      <c r="O45" s="109"/>
      <c r="P45" s="89"/>
      <c r="Q45" s="109"/>
      <c r="R45" s="89"/>
      <c r="S45" s="109"/>
      <c r="T45" s="89"/>
      <c r="U45" s="109"/>
      <c r="V45" s="89"/>
      <c r="W45" s="109"/>
      <c r="X45" s="29"/>
      <c r="Y45" s="3"/>
      <c r="Z45" s="3"/>
      <c r="AB45" s="24"/>
      <c r="AC45" s="23"/>
      <c r="AD45" s="23"/>
      <c r="AE45" s="36"/>
      <c r="AF45" s="48"/>
      <c r="AG45" s="36"/>
      <c r="AH45" s="53"/>
    </row>
    <row r="46" spans="1:34" ht="24.75" thickBot="1" x14ac:dyDescent="0.2">
      <c r="A46" s="3" t="s">
        <v>237</v>
      </c>
      <c r="B46" s="28" t="s">
        <v>456</v>
      </c>
      <c r="C46" s="4" t="s">
        <v>34</v>
      </c>
      <c r="D46" s="89" t="s">
        <v>81</v>
      </c>
      <c r="E46" s="109" t="s">
        <v>87</v>
      </c>
      <c r="F46" s="89" t="s">
        <v>81</v>
      </c>
      <c r="G46" s="109" t="s">
        <v>253</v>
      </c>
      <c r="H46" s="89" t="s">
        <v>81</v>
      </c>
      <c r="I46" s="109" t="s">
        <v>103</v>
      </c>
      <c r="J46" s="89"/>
      <c r="K46" s="109"/>
      <c r="L46" s="89"/>
      <c r="M46" s="109"/>
      <c r="N46" s="89"/>
      <c r="O46" s="109"/>
      <c r="P46" s="89"/>
      <c r="Q46" s="109"/>
      <c r="R46" s="89"/>
      <c r="S46" s="109"/>
      <c r="T46" s="89"/>
      <c r="U46" s="109"/>
      <c r="V46" s="89"/>
      <c r="W46" s="109"/>
      <c r="X46" s="29"/>
      <c r="Y46" s="3"/>
      <c r="Z46" s="3"/>
      <c r="AB46" s="24"/>
      <c r="AC46" s="23"/>
      <c r="AD46" s="23"/>
      <c r="AE46" s="36"/>
      <c r="AF46" s="48"/>
      <c r="AG46" s="36"/>
      <c r="AH46" s="53"/>
    </row>
    <row r="47" spans="1:34" ht="13.5" thickBot="1" x14ac:dyDescent="0.2">
      <c r="A47" s="3"/>
      <c r="B47" s="28"/>
      <c r="C47" s="4"/>
      <c r="D47" s="89"/>
      <c r="E47" s="109"/>
      <c r="F47" s="89"/>
      <c r="G47" s="109"/>
      <c r="H47" s="89"/>
      <c r="I47" s="109"/>
      <c r="J47" s="89"/>
      <c r="K47" s="109"/>
      <c r="L47" s="89"/>
      <c r="M47" s="109"/>
      <c r="N47" s="89"/>
      <c r="O47" s="109"/>
      <c r="P47" s="89"/>
      <c r="Q47" s="109"/>
      <c r="R47" s="89"/>
      <c r="S47" s="109"/>
      <c r="T47" s="89"/>
      <c r="U47" s="109"/>
      <c r="V47" s="89"/>
      <c r="W47" s="109"/>
      <c r="X47" s="29"/>
      <c r="Y47" s="3"/>
      <c r="Z47" s="3"/>
      <c r="AB47" s="7"/>
      <c r="AC47" s="8"/>
      <c r="AD47" s="8"/>
      <c r="AE47" s="37"/>
      <c r="AF47" s="49"/>
      <c r="AG47" s="37"/>
      <c r="AH47" s="54"/>
    </row>
    <row r="48" spans="1:34" ht="13.5" thickBot="1" x14ac:dyDescent="0.2">
      <c r="A48" s="3"/>
      <c r="B48" s="28"/>
      <c r="C48" s="4"/>
      <c r="D48" s="89"/>
      <c r="E48" s="109"/>
      <c r="F48" s="89"/>
      <c r="G48" s="109"/>
      <c r="H48" s="89"/>
      <c r="I48" s="109"/>
      <c r="J48" s="89"/>
      <c r="K48" s="109"/>
      <c r="L48" s="89"/>
      <c r="M48" s="109"/>
      <c r="N48" s="89"/>
      <c r="O48" s="109"/>
      <c r="P48" s="89"/>
      <c r="Q48" s="109"/>
      <c r="R48" s="89"/>
      <c r="S48" s="109"/>
      <c r="T48" s="89"/>
      <c r="U48" s="109"/>
      <c r="V48" s="89"/>
      <c r="W48" s="109"/>
      <c r="X48" s="29"/>
      <c r="Y48" s="3"/>
      <c r="Z48" s="3"/>
      <c r="AB48" s="7"/>
      <c r="AC48" s="8"/>
      <c r="AD48" s="8"/>
      <c r="AE48" s="37"/>
      <c r="AF48" s="49"/>
      <c r="AG48" s="37"/>
      <c r="AH48" s="54"/>
    </row>
    <row r="49" spans="1:34" ht="18.75" customHeight="1" x14ac:dyDescent="0.15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B49" s="183"/>
      <c r="AC49" s="184"/>
      <c r="AD49" s="184"/>
      <c r="AE49" s="184"/>
      <c r="AF49" s="184"/>
      <c r="AG49" s="184"/>
      <c r="AH49" s="185"/>
    </row>
    <row r="50" spans="1:34" ht="18.75" customHeight="1" x14ac:dyDescent="0.15">
      <c r="A50" s="177"/>
      <c r="B50" s="177"/>
      <c r="C50" s="177"/>
      <c r="D50" s="177"/>
      <c r="E50" s="177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B50" s="170"/>
      <c r="AC50" s="179"/>
      <c r="AD50" s="179"/>
      <c r="AE50" s="179"/>
      <c r="AF50" s="179"/>
      <c r="AG50" s="179"/>
      <c r="AH50" s="180"/>
    </row>
    <row r="51" spans="1:34" ht="18.75" customHeight="1" x14ac:dyDescent="0.15">
      <c r="A51" s="1" t="s">
        <v>457</v>
      </c>
      <c r="D51" s="105"/>
      <c r="AB51" s="9"/>
      <c r="AC51" s="10"/>
      <c r="AD51" s="11"/>
      <c r="AE51" s="37"/>
      <c r="AF51" s="49"/>
      <c r="AG51" s="37"/>
      <c r="AH51" s="54"/>
    </row>
    <row r="52" spans="1:34" ht="18.600000000000001" customHeight="1" x14ac:dyDescent="0.15">
      <c r="A52" s="58"/>
      <c r="B52" s="32" t="s">
        <v>0</v>
      </c>
      <c r="C52" s="31" t="s">
        <v>1</v>
      </c>
      <c r="D52" s="191" t="s">
        <v>26</v>
      </c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3"/>
      <c r="X52" s="31" t="s">
        <v>2</v>
      </c>
      <c r="Y52" s="26" t="s">
        <v>3</v>
      </c>
      <c r="Z52" s="26" t="s">
        <v>25</v>
      </c>
      <c r="AB52" s="20" t="s">
        <v>9</v>
      </c>
      <c r="AC52" s="21"/>
      <c r="AD52" s="21"/>
      <c r="AE52" s="35"/>
      <c r="AF52" s="47"/>
      <c r="AG52" s="35"/>
      <c r="AH52" s="52"/>
    </row>
    <row r="53" spans="1:34" ht="13.5" thickBot="1" x14ac:dyDescent="0.2">
      <c r="D53" s="190" t="s">
        <v>4</v>
      </c>
      <c r="E53" s="190"/>
      <c r="F53" s="190" t="s">
        <v>5</v>
      </c>
      <c r="G53" s="190"/>
      <c r="H53" s="190" t="s">
        <v>6</v>
      </c>
      <c r="I53" s="190"/>
      <c r="J53" s="190" t="s">
        <v>7</v>
      </c>
      <c r="K53" s="190"/>
      <c r="L53" s="190" t="s">
        <v>8</v>
      </c>
      <c r="M53" s="190"/>
      <c r="N53" s="190" t="s">
        <v>68</v>
      </c>
      <c r="O53" s="190"/>
      <c r="P53" s="190" t="s">
        <v>69</v>
      </c>
      <c r="Q53" s="190"/>
      <c r="R53" s="190" t="s">
        <v>70</v>
      </c>
      <c r="S53" s="190"/>
      <c r="T53" s="190" t="s">
        <v>71</v>
      </c>
      <c r="U53" s="190"/>
      <c r="V53" s="190" t="s">
        <v>72</v>
      </c>
      <c r="W53" s="190"/>
      <c r="X53" s="1"/>
      <c r="Y53" s="1"/>
      <c r="Z53" s="1"/>
      <c r="AB53" s="22" t="s">
        <v>21</v>
      </c>
      <c r="AC53" s="23"/>
      <c r="AD53" s="23"/>
      <c r="AE53" s="36"/>
      <c r="AF53" s="48"/>
      <c r="AG53" s="36"/>
      <c r="AH53" s="53"/>
    </row>
    <row r="54" spans="1:34" ht="24.75" thickBot="1" x14ac:dyDescent="0.2">
      <c r="A54" s="3" t="s">
        <v>27</v>
      </c>
      <c r="B54" s="28" t="s">
        <v>315</v>
      </c>
      <c r="C54" s="4" t="s">
        <v>147</v>
      </c>
      <c r="D54" s="89" t="s">
        <v>95</v>
      </c>
      <c r="E54" s="109" t="s">
        <v>134</v>
      </c>
      <c r="F54" s="89" t="s">
        <v>95</v>
      </c>
      <c r="G54" s="109" t="s">
        <v>82</v>
      </c>
      <c r="H54" s="89" t="s">
        <v>95</v>
      </c>
      <c r="I54" s="109" t="s">
        <v>83</v>
      </c>
      <c r="J54" s="89" t="s">
        <v>95</v>
      </c>
      <c r="K54" s="109" t="s">
        <v>87</v>
      </c>
      <c r="L54" s="89"/>
      <c r="M54" s="109"/>
      <c r="N54" s="89"/>
      <c r="O54" s="109"/>
      <c r="P54" s="89"/>
      <c r="Q54" s="109"/>
      <c r="R54" s="89"/>
      <c r="S54" s="109"/>
      <c r="T54" s="89"/>
      <c r="U54" s="109"/>
      <c r="V54" s="89"/>
      <c r="W54" s="109"/>
      <c r="X54" s="29"/>
      <c r="Y54" s="3"/>
      <c r="Z54" s="3"/>
      <c r="AB54" s="24"/>
      <c r="AC54" s="23"/>
      <c r="AD54" s="25"/>
      <c r="AE54" s="36"/>
      <c r="AF54" s="48"/>
      <c r="AG54" s="36"/>
      <c r="AH54" s="53"/>
    </row>
    <row r="55" spans="1:34" ht="20.25" customHeight="1" thickBot="1" x14ac:dyDescent="0.2">
      <c r="A55" s="3" t="s">
        <v>29</v>
      </c>
      <c r="B55" s="28" t="s">
        <v>438</v>
      </c>
      <c r="C55" s="4" t="s">
        <v>147</v>
      </c>
      <c r="D55" s="89" t="s">
        <v>35</v>
      </c>
      <c r="E55" s="109" t="s">
        <v>93</v>
      </c>
      <c r="F55" s="89" t="s">
        <v>35</v>
      </c>
      <c r="G55" s="109" t="s">
        <v>93</v>
      </c>
      <c r="H55" s="89" t="s">
        <v>35</v>
      </c>
      <c r="I55" s="109" t="s">
        <v>93</v>
      </c>
      <c r="J55" s="89" t="s">
        <v>458</v>
      </c>
      <c r="K55" s="109" t="s">
        <v>93</v>
      </c>
      <c r="L55" s="89"/>
      <c r="M55" s="109"/>
      <c r="N55" s="89"/>
      <c r="O55" s="109"/>
      <c r="P55" s="89"/>
      <c r="Q55" s="109"/>
      <c r="R55" s="89"/>
      <c r="S55" s="109"/>
      <c r="T55" s="89"/>
      <c r="U55" s="109"/>
      <c r="V55" s="89"/>
      <c r="W55" s="109"/>
      <c r="X55" s="29"/>
      <c r="Y55" s="3"/>
      <c r="Z55" s="3"/>
      <c r="AB55" s="24"/>
      <c r="AC55" s="23"/>
      <c r="AD55" s="23"/>
      <c r="AE55" s="36"/>
      <c r="AF55" s="48"/>
      <c r="AG55" s="36"/>
      <c r="AH55" s="53"/>
    </row>
    <row r="56" spans="1:34" ht="24.75" thickBot="1" x14ac:dyDescent="0.2">
      <c r="A56" s="3" t="s">
        <v>237</v>
      </c>
      <c r="B56" s="28" t="s">
        <v>456</v>
      </c>
      <c r="C56" s="4" t="s">
        <v>34</v>
      </c>
      <c r="D56" s="89" t="s">
        <v>134</v>
      </c>
      <c r="E56" s="109" t="s">
        <v>79</v>
      </c>
      <c r="F56" s="89" t="s">
        <v>80</v>
      </c>
      <c r="G56" s="109" t="s">
        <v>79</v>
      </c>
      <c r="H56" s="89" t="s">
        <v>112</v>
      </c>
      <c r="I56" s="109" t="s">
        <v>79</v>
      </c>
      <c r="J56" s="89"/>
      <c r="K56" s="109"/>
      <c r="L56" s="89"/>
      <c r="M56" s="109"/>
      <c r="N56" s="89"/>
      <c r="O56" s="109"/>
      <c r="P56" s="89"/>
      <c r="Q56" s="109"/>
      <c r="R56" s="89"/>
      <c r="S56" s="109"/>
      <c r="T56" s="89"/>
      <c r="U56" s="109"/>
      <c r="V56" s="89"/>
      <c r="W56" s="109"/>
      <c r="X56" s="29"/>
      <c r="Y56" s="3"/>
      <c r="Z56" s="3"/>
      <c r="AB56" s="24"/>
      <c r="AC56" s="23"/>
      <c r="AD56" s="23"/>
      <c r="AE56" s="36"/>
      <c r="AF56" s="48"/>
      <c r="AG56" s="36"/>
      <c r="AH56" s="53"/>
    </row>
    <row r="57" spans="1:34" ht="13.5" thickBot="1" x14ac:dyDescent="0.2">
      <c r="A57" s="3"/>
      <c r="B57" s="28"/>
      <c r="C57" s="4"/>
      <c r="D57" s="89"/>
      <c r="E57" s="109"/>
      <c r="F57" s="89"/>
      <c r="G57" s="109"/>
      <c r="H57" s="89"/>
      <c r="I57" s="109"/>
      <c r="J57" s="89"/>
      <c r="K57" s="109"/>
      <c r="L57" s="89"/>
      <c r="M57" s="109"/>
      <c r="N57" s="89"/>
      <c r="O57" s="109"/>
      <c r="P57" s="89"/>
      <c r="Q57" s="109"/>
      <c r="R57" s="89"/>
      <c r="S57" s="109"/>
      <c r="T57" s="89"/>
      <c r="U57" s="109"/>
      <c r="V57" s="89"/>
      <c r="W57" s="109"/>
      <c r="X57" s="29"/>
      <c r="Y57" s="3"/>
      <c r="Z57" s="3"/>
      <c r="AB57" s="7"/>
      <c r="AC57" s="8"/>
      <c r="AD57" s="8"/>
      <c r="AE57" s="37"/>
      <c r="AF57" s="49"/>
      <c r="AG57" s="37"/>
      <c r="AH57" s="54"/>
    </row>
    <row r="58" spans="1:34" ht="13.5" thickBot="1" x14ac:dyDescent="0.2">
      <c r="A58" s="3"/>
      <c r="B58" s="28"/>
      <c r="C58" s="4"/>
      <c r="D58" s="89"/>
      <c r="E58" s="109"/>
      <c r="F58" s="89"/>
      <c r="G58" s="109"/>
      <c r="H58" s="89"/>
      <c r="I58" s="109"/>
      <c r="J58" s="89"/>
      <c r="K58" s="109"/>
      <c r="L58" s="89"/>
      <c r="M58" s="109"/>
      <c r="N58" s="89"/>
      <c r="O58" s="109"/>
      <c r="P58" s="89"/>
      <c r="Q58" s="109"/>
      <c r="R58" s="89"/>
      <c r="S58" s="109"/>
      <c r="T58" s="89"/>
      <c r="U58" s="109"/>
      <c r="V58" s="89"/>
      <c r="W58" s="109"/>
      <c r="X58" s="29"/>
      <c r="Y58" s="3"/>
      <c r="Z58" s="3"/>
      <c r="AB58" s="7"/>
      <c r="AC58" s="8"/>
      <c r="AD58" s="8"/>
      <c r="AE58" s="37"/>
      <c r="AF58" s="49"/>
      <c r="AG58" s="37"/>
      <c r="AH58" s="54"/>
    </row>
    <row r="59" spans="1:34" ht="18.75" customHeight="1" x14ac:dyDescent="0.15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B59" s="183"/>
      <c r="AC59" s="184"/>
      <c r="AD59" s="184"/>
      <c r="AE59" s="184"/>
      <c r="AF59" s="184"/>
      <c r="AG59" s="184"/>
      <c r="AH59" s="185"/>
    </row>
    <row r="60" spans="1:34" ht="18.75" customHeight="1" x14ac:dyDescent="0.15">
      <c r="A60" s="1" t="s">
        <v>459</v>
      </c>
      <c r="D60" s="105"/>
      <c r="AB60" s="9"/>
      <c r="AC60" s="10"/>
      <c r="AD60" s="11"/>
      <c r="AE60" s="37"/>
      <c r="AF60" s="49"/>
      <c r="AG60" s="37"/>
      <c r="AH60" s="54"/>
    </row>
    <row r="61" spans="1:34" ht="18.600000000000001" customHeight="1" x14ac:dyDescent="0.15">
      <c r="A61" s="58"/>
      <c r="B61" s="32" t="s">
        <v>0</v>
      </c>
      <c r="C61" s="31" t="s">
        <v>1</v>
      </c>
      <c r="D61" s="191" t="s">
        <v>26</v>
      </c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3"/>
      <c r="X61" s="31" t="s">
        <v>2</v>
      </c>
      <c r="Y61" s="26" t="s">
        <v>3</v>
      </c>
      <c r="Z61" s="26" t="s">
        <v>25</v>
      </c>
      <c r="AB61" s="20" t="s">
        <v>9</v>
      </c>
      <c r="AC61" s="21"/>
      <c r="AD61" s="21"/>
      <c r="AE61" s="35"/>
      <c r="AF61" s="47"/>
      <c r="AG61" s="35"/>
      <c r="AH61" s="52"/>
    </row>
    <row r="62" spans="1:34" ht="13.5" thickBot="1" x14ac:dyDescent="0.2">
      <c r="D62" s="190" t="s">
        <v>4</v>
      </c>
      <c r="E62" s="190"/>
      <c r="F62" s="190" t="s">
        <v>5</v>
      </c>
      <c r="G62" s="190"/>
      <c r="H62" s="190" t="s">
        <v>6</v>
      </c>
      <c r="I62" s="190"/>
      <c r="J62" s="190" t="s">
        <v>7</v>
      </c>
      <c r="K62" s="190"/>
      <c r="L62" s="190" t="s">
        <v>8</v>
      </c>
      <c r="M62" s="190"/>
      <c r="N62" s="190" t="s">
        <v>68</v>
      </c>
      <c r="O62" s="190"/>
      <c r="P62" s="190" t="s">
        <v>69</v>
      </c>
      <c r="Q62" s="190"/>
      <c r="R62" s="190" t="s">
        <v>70</v>
      </c>
      <c r="S62" s="190"/>
      <c r="T62" s="190" t="s">
        <v>71</v>
      </c>
      <c r="U62" s="190"/>
      <c r="V62" s="190" t="s">
        <v>72</v>
      </c>
      <c r="W62" s="190"/>
      <c r="X62" s="1"/>
      <c r="Y62" s="1"/>
      <c r="Z62" s="1"/>
      <c r="AB62" s="22" t="s">
        <v>21</v>
      </c>
      <c r="AC62" s="23"/>
      <c r="AD62" s="23"/>
      <c r="AE62" s="36"/>
      <c r="AF62" s="48"/>
      <c r="AG62" s="36"/>
      <c r="AH62" s="53"/>
    </row>
    <row r="63" spans="1:34" ht="24.75" thickBot="1" x14ac:dyDescent="0.2">
      <c r="A63" s="3" t="s">
        <v>27</v>
      </c>
      <c r="B63" s="28" t="s">
        <v>315</v>
      </c>
      <c r="C63" s="4" t="s">
        <v>147</v>
      </c>
      <c r="D63" s="89" t="s">
        <v>95</v>
      </c>
      <c r="E63" s="109" t="s">
        <v>460</v>
      </c>
      <c r="F63" s="89" t="s">
        <v>95</v>
      </c>
      <c r="G63" s="109" t="s">
        <v>102</v>
      </c>
      <c r="H63" s="89" t="s">
        <v>95</v>
      </c>
      <c r="I63" s="109" t="s">
        <v>447</v>
      </c>
      <c r="J63" s="89" t="s">
        <v>95</v>
      </c>
      <c r="K63" s="109" t="s">
        <v>461</v>
      </c>
      <c r="L63" s="89"/>
      <c r="M63" s="109"/>
      <c r="N63" s="89"/>
      <c r="O63" s="109"/>
      <c r="P63" s="89"/>
      <c r="Q63" s="109"/>
      <c r="R63" s="89"/>
      <c r="S63" s="109"/>
      <c r="T63" s="89"/>
      <c r="U63" s="109"/>
      <c r="V63" s="89"/>
      <c r="W63" s="109"/>
      <c r="X63" s="29"/>
      <c r="Y63" s="3"/>
      <c r="Z63" s="3"/>
      <c r="AB63" s="24"/>
      <c r="AC63" s="23"/>
      <c r="AD63" s="25"/>
      <c r="AE63" s="36"/>
      <c r="AF63" s="48"/>
      <c r="AG63" s="36"/>
      <c r="AH63" s="53"/>
    </row>
    <row r="64" spans="1:34" ht="20.25" customHeight="1" thickBot="1" x14ac:dyDescent="0.2">
      <c r="A64" s="3" t="s">
        <v>29</v>
      </c>
      <c r="B64" s="28" t="s">
        <v>438</v>
      </c>
      <c r="C64" s="4" t="s">
        <v>147</v>
      </c>
      <c r="D64" s="89" t="s">
        <v>35</v>
      </c>
      <c r="E64" s="109" t="s">
        <v>93</v>
      </c>
      <c r="F64" s="89" t="s">
        <v>35</v>
      </c>
      <c r="G64" s="109" t="s">
        <v>93</v>
      </c>
      <c r="H64" s="89" t="s">
        <v>35</v>
      </c>
      <c r="I64" s="109" t="s">
        <v>93</v>
      </c>
      <c r="J64" s="89" t="s">
        <v>458</v>
      </c>
      <c r="K64" s="109" t="s">
        <v>93</v>
      </c>
      <c r="L64" s="89"/>
      <c r="M64" s="109"/>
      <c r="N64" s="89"/>
      <c r="O64" s="109"/>
      <c r="P64" s="89"/>
      <c r="Q64" s="109"/>
      <c r="R64" s="89"/>
      <c r="S64" s="109"/>
      <c r="T64" s="89"/>
      <c r="U64" s="109"/>
      <c r="V64" s="89"/>
      <c r="W64" s="109"/>
      <c r="X64" s="29"/>
      <c r="Y64" s="3"/>
      <c r="Z64" s="3"/>
      <c r="AB64" s="24"/>
      <c r="AC64" s="23"/>
      <c r="AD64" s="23"/>
      <c r="AE64" s="36"/>
      <c r="AF64" s="48"/>
      <c r="AG64" s="36"/>
      <c r="AH64" s="53"/>
    </row>
    <row r="65" spans="1:34" ht="24.75" thickBot="1" x14ac:dyDescent="0.2">
      <c r="A65" s="3" t="s">
        <v>237</v>
      </c>
      <c r="B65" s="28" t="s">
        <v>456</v>
      </c>
      <c r="C65" s="4" t="s">
        <v>34</v>
      </c>
      <c r="D65" s="89" t="s">
        <v>81</v>
      </c>
      <c r="E65" s="109" t="s">
        <v>114</v>
      </c>
      <c r="F65" s="89" t="s">
        <v>112</v>
      </c>
      <c r="G65" s="109" t="s">
        <v>253</v>
      </c>
      <c r="H65" s="89" t="s">
        <v>81</v>
      </c>
      <c r="I65" s="109" t="s">
        <v>79</v>
      </c>
      <c r="J65" s="89"/>
      <c r="K65" s="109"/>
      <c r="L65" s="89"/>
      <c r="M65" s="109"/>
      <c r="N65" s="89"/>
      <c r="O65" s="109"/>
      <c r="P65" s="89"/>
      <c r="Q65" s="109"/>
      <c r="R65" s="89"/>
      <c r="S65" s="109"/>
      <c r="T65" s="89"/>
      <c r="U65" s="109"/>
      <c r="V65" s="89"/>
      <c r="W65" s="109"/>
      <c r="X65" s="29"/>
      <c r="Y65" s="3"/>
      <c r="Z65" s="3"/>
      <c r="AB65" s="24"/>
      <c r="AC65" s="23"/>
      <c r="AD65" s="23"/>
      <c r="AE65" s="36"/>
      <c r="AF65" s="48"/>
      <c r="AG65" s="36"/>
      <c r="AH65" s="53"/>
    </row>
    <row r="66" spans="1:34" ht="13.5" thickBot="1" x14ac:dyDescent="0.2">
      <c r="A66" s="3"/>
      <c r="B66" s="28"/>
      <c r="C66" s="4"/>
      <c r="D66" s="89"/>
      <c r="E66" s="109"/>
      <c r="F66" s="89"/>
      <c r="G66" s="109"/>
      <c r="H66" s="89"/>
      <c r="I66" s="109"/>
      <c r="J66" s="89"/>
      <c r="K66" s="109"/>
      <c r="L66" s="89"/>
      <c r="M66" s="109"/>
      <c r="N66" s="89"/>
      <c r="O66" s="109"/>
      <c r="P66" s="89"/>
      <c r="Q66" s="109"/>
      <c r="R66" s="89"/>
      <c r="S66" s="109"/>
      <c r="T66" s="89"/>
      <c r="U66" s="109"/>
      <c r="V66" s="89"/>
      <c r="W66" s="109"/>
      <c r="X66" s="29"/>
      <c r="Y66" s="3"/>
      <c r="Z66" s="3"/>
      <c r="AB66" s="7"/>
      <c r="AC66" s="8"/>
      <c r="AD66" s="8"/>
      <c r="AE66" s="37"/>
      <c r="AF66" s="49"/>
      <c r="AG66" s="37"/>
      <c r="AH66" s="54"/>
    </row>
    <row r="67" spans="1:34" ht="13.5" thickBot="1" x14ac:dyDescent="0.2">
      <c r="A67" s="3"/>
      <c r="B67" s="28"/>
      <c r="C67" s="4"/>
      <c r="D67" s="89"/>
      <c r="E67" s="109"/>
      <c r="F67" s="89"/>
      <c r="G67" s="109"/>
      <c r="H67" s="89"/>
      <c r="I67" s="109"/>
      <c r="J67" s="89"/>
      <c r="K67" s="109"/>
      <c r="L67" s="89"/>
      <c r="M67" s="109"/>
      <c r="N67" s="89"/>
      <c r="O67" s="109"/>
      <c r="P67" s="89"/>
      <c r="Q67" s="109"/>
      <c r="R67" s="89"/>
      <c r="S67" s="109"/>
      <c r="T67" s="89"/>
      <c r="U67" s="109"/>
      <c r="V67" s="89"/>
      <c r="W67" s="109"/>
      <c r="X67" s="29"/>
      <c r="Y67" s="3"/>
      <c r="Z67" s="3"/>
      <c r="AB67" s="7"/>
      <c r="AC67" s="8"/>
      <c r="AD67" s="8"/>
      <c r="AE67" s="37"/>
      <c r="AF67" s="49"/>
      <c r="AG67" s="37"/>
      <c r="AH67" s="54"/>
    </row>
    <row r="68" spans="1:34" ht="18.75" customHeight="1" x14ac:dyDescent="0.15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B68" s="183"/>
      <c r="AC68" s="184"/>
      <c r="AD68" s="184"/>
      <c r="AE68" s="184"/>
      <c r="AF68" s="184"/>
      <c r="AG68" s="184"/>
      <c r="AH68" s="185"/>
    </row>
    <row r="69" spans="1:34" ht="19.899999999999999" customHeight="1" thickBot="1" x14ac:dyDescent="0.2">
      <c r="D69" s="105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1"/>
      <c r="W69" s="110"/>
      <c r="AB69" s="13"/>
      <c r="AC69" s="14"/>
      <c r="AD69" s="15"/>
      <c r="AE69" s="38"/>
      <c r="AF69" s="50"/>
      <c r="AG69" s="41"/>
      <c r="AH69" s="54"/>
    </row>
    <row r="70" spans="1:34" ht="24.75" thickBot="1" x14ac:dyDescent="0.2">
      <c r="B70" s="79" t="s">
        <v>0</v>
      </c>
      <c r="C70" s="80" t="s">
        <v>66</v>
      </c>
      <c r="D70" s="81" t="s">
        <v>44</v>
      </c>
      <c r="E70" s="82" t="s">
        <v>45</v>
      </c>
      <c r="F70" s="82" t="s">
        <v>46</v>
      </c>
      <c r="G70" s="82"/>
      <c r="H70" s="82"/>
      <c r="I70" s="82" t="s">
        <v>65</v>
      </c>
      <c r="J70" s="83"/>
      <c r="K70" s="84"/>
      <c r="L70" s="176"/>
      <c r="M70" s="176"/>
      <c r="N70" s="189" t="s">
        <v>75</v>
      </c>
      <c r="O70" s="189"/>
      <c r="P70" s="189"/>
      <c r="Q70" s="189"/>
      <c r="R70" s="189"/>
      <c r="S70" s="189" t="s">
        <v>74</v>
      </c>
      <c r="T70" s="189"/>
      <c r="U70" s="176"/>
      <c r="V70" s="111"/>
      <c r="W70" s="110"/>
      <c r="AB70" s="17" t="s">
        <v>20</v>
      </c>
      <c r="AC70" s="18"/>
      <c r="AD70" s="19"/>
      <c r="AE70" s="39"/>
      <c r="AF70" s="51"/>
      <c r="AG70" s="42"/>
      <c r="AH70" s="55"/>
    </row>
    <row r="71" spans="1:34" ht="26.25" x14ac:dyDescent="0.15">
      <c r="B71" s="70" t="s">
        <v>58</v>
      </c>
      <c r="C71" s="72">
        <f>D71/E71</f>
        <v>1</v>
      </c>
      <c r="D71" s="112">
        <v>67</v>
      </c>
      <c r="E71" s="113">
        <f>$D$71*1</f>
        <v>67</v>
      </c>
      <c r="F71" s="114">
        <v>1</v>
      </c>
      <c r="G71" s="113"/>
      <c r="H71" s="113"/>
      <c r="I71" s="78" t="s">
        <v>63</v>
      </c>
      <c r="J71" s="69" t="s">
        <v>67</v>
      </c>
      <c r="K71" s="60" t="s">
        <v>64</v>
      </c>
      <c r="L71" s="69"/>
      <c r="M71" s="69"/>
      <c r="N71" s="189" t="s">
        <v>90</v>
      </c>
      <c r="O71" s="189"/>
      <c r="P71" s="189"/>
      <c r="Q71" s="189"/>
      <c r="R71" s="189"/>
      <c r="S71" s="189" t="s">
        <v>91</v>
      </c>
      <c r="T71" s="189"/>
      <c r="U71" s="69"/>
      <c r="V71" s="111"/>
      <c r="W71" s="110"/>
      <c r="AC71"/>
      <c r="AD71"/>
      <c r="AE71"/>
      <c r="AF71"/>
      <c r="AG71"/>
      <c r="AH71"/>
    </row>
    <row r="72" spans="1:34" ht="19.899999999999999" customHeight="1" x14ac:dyDescent="0.15">
      <c r="B72" s="70" t="s">
        <v>59</v>
      </c>
      <c r="C72" s="72">
        <f t="shared" ref="C72:C87" si="0">D72/E72</f>
        <v>0.67164179104477606</v>
      </c>
      <c r="D72" s="112">
        <v>4.5</v>
      </c>
      <c r="E72" s="113">
        <f>$D$71*0.1</f>
        <v>6.7</v>
      </c>
      <c r="F72" s="114">
        <v>8</v>
      </c>
      <c r="G72" s="113"/>
      <c r="H72" s="113"/>
      <c r="I72" s="66">
        <v>1</v>
      </c>
      <c r="J72" s="113"/>
      <c r="K72" s="115">
        <f>J72/100*100</f>
        <v>0</v>
      </c>
      <c r="L72" s="113"/>
      <c r="M72" s="113"/>
      <c r="N72" s="189" t="s">
        <v>174</v>
      </c>
      <c r="O72" s="189"/>
      <c r="P72" s="189"/>
      <c r="Q72" s="189"/>
      <c r="R72" s="189"/>
      <c r="S72" s="189" t="s">
        <v>178</v>
      </c>
      <c r="T72" s="189"/>
      <c r="U72" s="113"/>
      <c r="V72" s="111"/>
      <c r="W72" s="110"/>
    </row>
    <row r="73" spans="1:34" ht="19.899999999999999" customHeight="1" x14ac:dyDescent="0.15">
      <c r="B73" s="70" t="s">
        <v>73</v>
      </c>
      <c r="C73" s="72">
        <f t="shared" si="0"/>
        <v>0</v>
      </c>
      <c r="D73" s="112"/>
      <c r="E73" s="113">
        <f>$D$71*0.08</f>
        <v>5.36</v>
      </c>
      <c r="F73" s="114">
        <v>8</v>
      </c>
      <c r="G73" s="113"/>
      <c r="H73" s="113"/>
      <c r="I73" s="66">
        <v>2</v>
      </c>
      <c r="J73" s="113"/>
      <c r="K73" s="115">
        <f>J73/94.3*100</f>
        <v>0</v>
      </c>
      <c r="L73" s="113"/>
      <c r="M73" s="113"/>
      <c r="N73" s="189" t="s">
        <v>176</v>
      </c>
      <c r="O73" s="189"/>
      <c r="P73" s="189"/>
      <c r="Q73" s="189"/>
      <c r="R73" s="189"/>
      <c r="S73" s="189">
        <v>36</v>
      </c>
      <c r="T73" s="189"/>
      <c r="U73" s="113"/>
      <c r="V73" s="111"/>
      <c r="W73" s="110"/>
    </row>
    <row r="74" spans="1:34" ht="19.899999999999999" customHeight="1" x14ac:dyDescent="0.15">
      <c r="B74" s="70" t="s">
        <v>60</v>
      </c>
      <c r="C74" s="72">
        <f t="shared" si="0"/>
        <v>0</v>
      </c>
      <c r="D74" s="112"/>
      <c r="E74" s="113">
        <f>$D$71*0.87</f>
        <v>58.29</v>
      </c>
      <c r="F74" s="114">
        <v>1</v>
      </c>
      <c r="G74" s="113"/>
      <c r="H74" s="113"/>
      <c r="I74" s="66">
        <v>3</v>
      </c>
      <c r="J74" s="113"/>
      <c r="K74" s="115">
        <f>J74/90.6*100</f>
        <v>0</v>
      </c>
      <c r="L74" s="113"/>
      <c r="M74" s="113"/>
      <c r="N74" s="189" t="s">
        <v>190</v>
      </c>
      <c r="O74" s="189"/>
      <c r="P74" s="189"/>
      <c r="Q74" s="189"/>
      <c r="R74" s="189"/>
      <c r="S74" s="189" t="s">
        <v>178</v>
      </c>
      <c r="T74" s="189"/>
      <c r="U74" s="113"/>
    </row>
    <row r="75" spans="1:34" ht="12.75" x14ac:dyDescent="0.15">
      <c r="B75" s="70" t="s">
        <v>47</v>
      </c>
      <c r="C75" s="72">
        <f t="shared" si="0"/>
        <v>0</v>
      </c>
      <c r="D75" s="112"/>
      <c r="E75" s="113">
        <f>$D$71*0.85</f>
        <v>56.949999999999996</v>
      </c>
      <c r="F75" s="114">
        <v>1</v>
      </c>
      <c r="G75" s="113"/>
      <c r="H75" s="113"/>
      <c r="I75" s="66">
        <v>4</v>
      </c>
      <c r="J75" s="113"/>
      <c r="K75" s="115">
        <f>J75/88.1*100</f>
        <v>0</v>
      </c>
      <c r="L75" s="113"/>
      <c r="M75" s="113"/>
      <c r="N75" s="189" t="s">
        <v>218</v>
      </c>
      <c r="O75" s="189"/>
      <c r="P75" s="189"/>
      <c r="Q75" s="189"/>
      <c r="R75" s="189"/>
      <c r="S75" s="189">
        <v>34</v>
      </c>
      <c r="T75" s="189"/>
      <c r="U75" s="113"/>
    </row>
    <row r="76" spans="1:34" ht="24" x14ac:dyDescent="0.15">
      <c r="B76" s="70" t="s">
        <v>61</v>
      </c>
      <c r="C76" s="72">
        <f t="shared" si="0"/>
        <v>0.79149706015377663</v>
      </c>
      <c r="D76" s="112">
        <v>35</v>
      </c>
      <c r="E76" s="113">
        <f>$D$71*0.66</f>
        <v>44.22</v>
      </c>
      <c r="F76" s="114">
        <v>1</v>
      </c>
      <c r="G76" s="113"/>
      <c r="H76" s="113"/>
      <c r="I76" s="66">
        <v>5</v>
      </c>
      <c r="J76" s="113"/>
      <c r="K76" s="115">
        <f>J76/85.6*100</f>
        <v>0</v>
      </c>
      <c r="L76" s="113"/>
      <c r="M76" s="113"/>
      <c r="N76" s="189" t="s">
        <v>221</v>
      </c>
      <c r="O76" s="189"/>
      <c r="P76" s="189"/>
      <c r="Q76" s="189"/>
      <c r="R76" s="189"/>
      <c r="S76" s="189" t="s">
        <v>222</v>
      </c>
      <c r="T76" s="189"/>
      <c r="U76" s="113"/>
    </row>
    <row r="77" spans="1:34" ht="24" x14ac:dyDescent="0.15">
      <c r="B77" s="70" t="s">
        <v>48</v>
      </c>
      <c r="C77" s="72">
        <f t="shared" si="0"/>
        <v>0</v>
      </c>
      <c r="D77" s="112"/>
      <c r="E77" s="113">
        <f>$D$71*0.72</f>
        <v>48.239999999999995</v>
      </c>
      <c r="F77" s="114">
        <v>1</v>
      </c>
      <c r="G77" s="113"/>
      <c r="H77" s="113"/>
      <c r="I77" s="66">
        <v>6</v>
      </c>
      <c r="J77" s="113"/>
      <c r="K77" s="115">
        <f>J77/83.1*100</f>
        <v>0</v>
      </c>
      <c r="L77" s="113"/>
      <c r="M77" s="113"/>
      <c r="N77" s="189" t="s">
        <v>272</v>
      </c>
      <c r="O77" s="189"/>
      <c r="P77" s="189"/>
      <c r="Q77" s="189"/>
      <c r="R77" s="189"/>
      <c r="S77" s="189">
        <v>44</v>
      </c>
      <c r="T77" s="189"/>
      <c r="U77" s="113"/>
    </row>
    <row r="78" spans="1:34" ht="19.899999999999999" customHeight="1" x14ac:dyDescent="0.15">
      <c r="B78" s="70" t="s">
        <v>62</v>
      </c>
      <c r="C78" s="72">
        <f t="shared" si="0"/>
        <v>0</v>
      </c>
      <c r="D78" s="112"/>
      <c r="E78" s="113">
        <f>$D$71*0.102</f>
        <v>6.8339999999999996</v>
      </c>
      <c r="F78" s="114">
        <v>8</v>
      </c>
      <c r="G78" s="113"/>
      <c r="H78" s="113"/>
      <c r="I78" s="66">
        <v>7</v>
      </c>
      <c r="J78" s="113"/>
      <c r="K78" s="115">
        <f>J78/80.7*100</f>
        <v>0</v>
      </c>
      <c r="L78" s="113"/>
      <c r="M78" s="113"/>
      <c r="N78" s="189" t="s">
        <v>425</v>
      </c>
      <c r="O78" s="189"/>
      <c r="P78" s="189"/>
      <c r="Q78" s="189"/>
      <c r="R78" s="189"/>
      <c r="S78" s="189">
        <v>5</v>
      </c>
      <c r="T78" s="189"/>
      <c r="U78" s="113"/>
    </row>
    <row r="79" spans="1:34" ht="19.899999999999999" customHeight="1" x14ac:dyDescent="0.15">
      <c r="B79" s="70" t="s">
        <v>49</v>
      </c>
      <c r="C79" s="72">
        <f t="shared" si="0"/>
        <v>0</v>
      </c>
      <c r="D79" s="116"/>
      <c r="E79" s="113">
        <f>$D$71*1.17</f>
        <v>78.39</v>
      </c>
      <c r="F79" s="114">
        <v>1</v>
      </c>
      <c r="G79" s="113"/>
      <c r="H79" s="113"/>
      <c r="I79" s="66">
        <v>8</v>
      </c>
      <c r="J79" s="113"/>
      <c r="K79" s="115">
        <f>J79/78.6*100</f>
        <v>0</v>
      </c>
      <c r="L79" s="113"/>
      <c r="M79" s="113"/>
      <c r="N79" s="189"/>
      <c r="O79" s="189"/>
      <c r="P79" s="189"/>
      <c r="Q79" s="189"/>
      <c r="R79" s="189"/>
      <c r="S79" s="189"/>
      <c r="T79" s="189"/>
      <c r="U79" s="113"/>
    </row>
    <row r="80" spans="1:34" ht="19.899999999999999" customHeight="1" x14ac:dyDescent="0.15">
      <c r="B80" s="70" t="s">
        <v>50</v>
      </c>
      <c r="C80" s="72">
        <f t="shared" si="0"/>
        <v>0</v>
      </c>
      <c r="D80" s="116"/>
      <c r="E80" s="113">
        <f>$D$71*0.91</f>
        <v>60.97</v>
      </c>
      <c r="F80" s="114">
        <v>1</v>
      </c>
      <c r="G80" s="113"/>
      <c r="H80" s="113"/>
      <c r="I80" s="66">
        <v>9</v>
      </c>
      <c r="J80" s="113"/>
      <c r="K80" s="115">
        <f>J80/76.5*100</f>
        <v>0</v>
      </c>
      <c r="L80" s="113"/>
      <c r="M80" s="113"/>
      <c r="N80" s="189"/>
      <c r="O80" s="189"/>
      <c r="P80" s="189"/>
      <c r="Q80" s="189"/>
      <c r="R80" s="189"/>
      <c r="S80" s="189"/>
      <c r="T80" s="189"/>
      <c r="U80" s="113"/>
    </row>
    <row r="81" spans="2:21" ht="12.75" x14ac:dyDescent="0.15">
      <c r="B81" s="70" t="s">
        <v>51</v>
      </c>
      <c r="C81" s="72">
        <f t="shared" si="0"/>
        <v>0</v>
      </c>
      <c r="D81" s="116"/>
      <c r="E81" s="113">
        <f>$D$71*0.29</f>
        <v>19.43</v>
      </c>
      <c r="F81" s="114">
        <v>8</v>
      </c>
      <c r="G81" s="113"/>
      <c r="H81" s="113"/>
      <c r="I81" s="66">
        <v>10</v>
      </c>
      <c r="J81" s="113"/>
      <c r="K81" s="115">
        <f>J81/74.4*100</f>
        <v>0</v>
      </c>
      <c r="L81" s="113"/>
      <c r="M81" s="113"/>
      <c r="N81" s="189"/>
      <c r="O81" s="189"/>
      <c r="P81" s="189"/>
      <c r="Q81" s="189"/>
      <c r="R81" s="189"/>
      <c r="S81" s="189"/>
      <c r="T81" s="189"/>
      <c r="U81" s="113"/>
    </row>
    <row r="82" spans="2:21" ht="24" x14ac:dyDescent="0.15">
      <c r="B82" s="70" t="s">
        <v>52</v>
      </c>
      <c r="C82" s="72">
        <f t="shared" si="0"/>
        <v>0</v>
      </c>
      <c r="D82" s="116"/>
      <c r="E82" s="113">
        <f>$D$71*0.46</f>
        <v>30.82</v>
      </c>
      <c r="F82" s="114">
        <v>1</v>
      </c>
      <c r="G82" s="113"/>
      <c r="H82" s="113"/>
      <c r="I82" s="66">
        <v>11</v>
      </c>
      <c r="J82" s="113"/>
      <c r="K82" s="115">
        <f>J82/72.3*100</f>
        <v>0</v>
      </c>
      <c r="L82" s="113"/>
      <c r="M82" s="113"/>
      <c r="N82" s="189"/>
      <c r="O82" s="189"/>
      <c r="P82" s="189"/>
      <c r="Q82" s="189"/>
      <c r="R82" s="189"/>
      <c r="S82" s="189"/>
      <c r="T82" s="189"/>
      <c r="U82" s="113"/>
    </row>
    <row r="83" spans="2:21" ht="24" x14ac:dyDescent="0.15">
      <c r="B83" s="70" t="s">
        <v>53</v>
      </c>
      <c r="C83" s="72">
        <f t="shared" si="0"/>
        <v>0</v>
      </c>
      <c r="D83" s="116"/>
      <c r="E83" s="113">
        <f>$D$71*0.35</f>
        <v>23.45</v>
      </c>
      <c r="F83" s="114">
        <v>1</v>
      </c>
      <c r="G83" s="113"/>
      <c r="H83" s="113"/>
      <c r="I83" s="66">
        <v>12</v>
      </c>
      <c r="J83" s="113"/>
      <c r="K83" s="115">
        <f>J83/70.3*100</f>
        <v>0</v>
      </c>
      <c r="L83" s="113"/>
      <c r="M83" s="113"/>
      <c r="N83" s="189"/>
      <c r="O83" s="189"/>
      <c r="P83" s="189"/>
      <c r="Q83" s="189"/>
      <c r="R83" s="189"/>
      <c r="S83" s="189"/>
      <c r="T83" s="189"/>
      <c r="U83" s="113"/>
    </row>
    <row r="84" spans="2:21" ht="19.899999999999999" customHeight="1" x14ac:dyDescent="0.15">
      <c r="B84" s="70" t="s">
        <v>54</v>
      </c>
      <c r="C84" s="72">
        <f t="shared" si="0"/>
        <v>0</v>
      </c>
      <c r="D84" s="116"/>
      <c r="E84" s="113">
        <f>$D$71*0.4</f>
        <v>26.8</v>
      </c>
      <c r="F84" s="114">
        <v>1</v>
      </c>
      <c r="G84" s="113"/>
      <c r="H84" s="113"/>
      <c r="I84" s="66">
        <v>13</v>
      </c>
      <c r="J84" s="113"/>
      <c r="K84" s="115">
        <f>J84/68.8*100</f>
        <v>0</v>
      </c>
      <c r="L84" s="113"/>
      <c r="M84" s="113"/>
      <c r="N84" s="189"/>
      <c r="O84" s="189"/>
      <c r="P84" s="189"/>
      <c r="Q84" s="189"/>
      <c r="R84" s="189"/>
      <c r="S84" s="189"/>
      <c r="T84" s="189"/>
      <c r="U84" s="113"/>
    </row>
    <row r="85" spans="2:21" ht="12.75" x14ac:dyDescent="0.15">
      <c r="B85" s="70" t="s">
        <v>55</v>
      </c>
      <c r="C85" s="72">
        <f t="shared" si="0"/>
        <v>1</v>
      </c>
      <c r="D85" s="116">
        <v>99</v>
      </c>
      <c r="E85" s="113">
        <f>$D$85*1</f>
        <v>99</v>
      </c>
      <c r="F85" s="114">
        <v>1</v>
      </c>
      <c r="G85" s="113"/>
      <c r="H85" s="113"/>
      <c r="I85" s="66">
        <v>14</v>
      </c>
      <c r="J85" s="113"/>
      <c r="K85" s="115">
        <f>J85/67.5*100</f>
        <v>0</v>
      </c>
      <c r="L85" s="113"/>
      <c r="M85" s="113"/>
      <c r="N85" s="189"/>
      <c r="O85" s="189"/>
      <c r="P85" s="189"/>
      <c r="Q85" s="189"/>
      <c r="R85" s="189"/>
      <c r="S85" s="189"/>
      <c r="T85" s="189"/>
      <c r="U85" s="113"/>
    </row>
    <row r="86" spans="2:21" ht="12.75" x14ac:dyDescent="0.15">
      <c r="B86" s="70" t="s">
        <v>56</v>
      </c>
      <c r="C86" s="72">
        <f t="shared" si="0"/>
        <v>0</v>
      </c>
      <c r="D86" s="116"/>
      <c r="E86" s="113">
        <f>$D$85*0.85</f>
        <v>84.149999999999991</v>
      </c>
      <c r="F86" s="114">
        <v>1</v>
      </c>
      <c r="G86" s="113"/>
      <c r="H86" s="113"/>
      <c r="I86" s="66">
        <v>15</v>
      </c>
      <c r="J86" s="113"/>
      <c r="K86" s="115">
        <f>J86/66.2*100</f>
        <v>0</v>
      </c>
      <c r="L86" s="113"/>
      <c r="M86" s="113"/>
      <c r="N86" s="189"/>
      <c r="O86" s="189"/>
      <c r="P86" s="189"/>
      <c r="Q86" s="189"/>
      <c r="R86" s="189"/>
      <c r="S86" s="189"/>
      <c r="T86" s="189"/>
      <c r="U86" s="113"/>
    </row>
    <row r="87" spans="2:21" ht="12.75" x14ac:dyDescent="0.15">
      <c r="B87" s="71" t="s">
        <v>57</v>
      </c>
      <c r="C87" s="74">
        <f t="shared" si="0"/>
        <v>0</v>
      </c>
      <c r="D87" s="117"/>
      <c r="E87" s="118">
        <f>$D$85*1.2</f>
        <v>118.8</v>
      </c>
      <c r="F87" s="119">
        <v>1</v>
      </c>
      <c r="G87" s="113"/>
      <c r="H87" s="113"/>
      <c r="I87" s="66">
        <v>16</v>
      </c>
      <c r="J87" s="113"/>
      <c r="K87" s="115">
        <f>J87/65*100</f>
        <v>0</v>
      </c>
      <c r="L87" s="113"/>
      <c r="M87" s="113"/>
      <c r="N87" s="113"/>
      <c r="O87" s="113"/>
      <c r="P87" s="113"/>
      <c r="Q87" s="113"/>
      <c r="R87" s="113"/>
      <c r="S87" s="113"/>
      <c r="T87" s="113"/>
      <c r="U87" s="113"/>
    </row>
    <row r="88" spans="2:21" ht="12.75" x14ac:dyDescent="0.15">
      <c r="B88" s="66"/>
      <c r="C88" s="59"/>
      <c r="D88" s="116"/>
      <c r="E88" s="113"/>
      <c r="F88" s="113"/>
      <c r="G88" s="113"/>
      <c r="H88" s="113"/>
      <c r="I88" s="66">
        <v>17</v>
      </c>
      <c r="J88" s="113"/>
      <c r="K88" s="115">
        <f>J88/63.8*100</f>
        <v>0</v>
      </c>
      <c r="L88" s="113"/>
      <c r="M88" s="113"/>
      <c r="N88" s="113"/>
      <c r="O88" s="113"/>
      <c r="P88" s="113"/>
      <c r="Q88" s="113"/>
      <c r="R88" s="113"/>
      <c r="S88" s="113"/>
      <c r="T88" s="113"/>
      <c r="U88" s="113"/>
    </row>
    <row r="89" spans="2:21" ht="12.75" x14ac:dyDescent="0.15">
      <c r="B89" s="66"/>
      <c r="C89" s="59"/>
      <c r="D89" s="116"/>
      <c r="E89" s="113"/>
      <c r="F89" s="113"/>
      <c r="G89" s="113"/>
      <c r="H89" s="113"/>
      <c r="I89" s="66">
        <v>18</v>
      </c>
      <c r="J89" s="113"/>
      <c r="K89" s="115">
        <f>J89/62.7*100</f>
        <v>0</v>
      </c>
      <c r="L89" s="113"/>
      <c r="M89" s="113"/>
      <c r="N89" s="113"/>
      <c r="O89" s="113"/>
      <c r="P89" s="113"/>
      <c r="Q89" s="113"/>
      <c r="R89" s="113"/>
      <c r="S89" s="113"/>
      <c r="T89" s="113"/>
      <c r="U89" s="113"/>
    </row>
    <row r="90" spans="2:21" ht="19.899999999999999" customHeight="1" x14ac:dyDescent="0.15">
      <c r="B90" s="66"/>
      <c r="C90" s="59"/>
      <c r="D90" s="116"/>
      <c r="E90" s="113"/>
      <c r="F90" s="113"/>
      <c r="G90" s="113"/>
      <c r="H90" s="113"/>
      <c r="I90" s="66">
        <v>19</v>
      </c>
      <c r="J90" s="113"/>
      <c r="K90" s="115">
        <f>J90/61.6*100</f>
        <v>0</v>
      </c>
      <c r="L90" s="113"/>
      <c r="M90" s="113"/>
      <c r="N90" s="113"/>
      <c r="O90" s="113"/>
      <c r="P90" s="113"/>
      <c r="Q90" s="113"/>
      <c r="R90" s="113"/>
      <c r="S90" s="113"/>
      <c r="T90" s="113"/>
      <c r="U90" s="113"/>
    </row>
    <row r="91" spans="2:21" ht="19.899999999999999" customHeight="1" thickBot="1" x14ac:dyDescent="0.2">
      <c r="B91" s="66"/>
      <c r="C91" s="59"/>
      <c r="D91" s="113"/>
      <c r="E91" s="113"/>
      <c r="F91" s="113"/>
      <c r="G91" s="120"/>
      <c r="H91" s="120"/>
      <c r="I91" s="67">
        <v>20</v>
      </c>
      <c r="J91" s="120"/>
      <c r="K91" s="121">
        <f>J91/60*100</f>
        <v>0</v>
      </c>
      <c r="L91" s="113"/>
      <c r="M91" s="113"/>
      <c r="N91" s="113"/>
      <c r="O91" s="113"/>
      <c r="P91" s="113"/>
      <c r="Q91" s="113"/>
      <c r="R91" s="113"/>
      <c r="S91" s="113"/>
      <c r="T91" s="113"/>
      <c r="U91" s="113"/>
    </row>
    <row r="92" spans="2:21" ht="13.5" thickBot="1" x14ac:dyDescent="0.2">
      <c r="B92" s="67"/>
      <c r="C92" s="63"/>
      <c r="D92" s="120"/>
      <c r="E92" s="120"/>
      <c r="F92" s="120"/>
    </row>
    <row r="93" spans="2:21" ht="12.75" x14ac:dyDescent="0.15">
      <c r="D93" s="105"/>
    </row>
    <row r="94" spans="2:21" ht="12.75" x14ac:dyDescent="0.15">
      <c r="D94" s="105"/>
    </row>
    <row r="95" spans="2:21" ht="12.75" x14ac:dyDescent="0.15">
      <c r="D95" s="105"/>
    </row>
    <row r="96" spans="2:21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>
      <c r="D933" s="105"/>
    </row>
    <row r="934" spans="4:4" ht="12.75" x14ac:dyDescent="0.15">
      <c r="D934" s="105"/>
    </row>
    <row r="935" spans="4:4" ht="12.75" x14ac:dyDescent="0.15">
      <c r="D935" s="105"/>
    </row>
    <row r="936" spans="4:4" ht="12.75" x14ac:dyDescent="0.15">
      <c r="D936" s="105"/>
    </row>
    <row r="937" spans="4:4" ht="12.75" x14ac:dyDescent="0.15">
      <c r="D937" s="105"/>
    </row>
    <row r="938" spans="4:4" ht="12.75" x14ac:dyDescent="0.15">
      <c r="D938" s="105"/>
    </row>
    <row r="939" spans="4:4" ht="12.75" x14ac:dyDescent="0.15">
      <c r="D939" s="105"/>
    </row>
    <row r="940" spans="4:4" ht="12.75" x14ac:dyDescent="0.15">
      <c r="D940" s="105"/>
    </row>
    <row r="941" spans="4:4" ht="12.75" x14ac:dyDescent="0.15">
      <c r="D941" s="105"/>
    </row>
    <row r="942" spans="4:4" ht="12.75" x14ac:dyDescent="0.15">
      <c r="D942" s="105"/>
    </row>
    <row r="943" spans="4:4" ht="12.75" x14ac:dyDescent="0.15">
      <c r="D943" s="105"/>
    </row>
    <row r="944" spans="4:4" ht="12.75" x14ac:dyDescent="0.15">
      <c r="D944" s="105"/>
    </row>
    <row r="945" spans="4:4" ht="12.75" x14ac:dyDescent="0.15">
      <c r="D945" s="105"/>
    </row>
    <row r="946" spans="4:4" ht="12.75" x14ac:dyDescent="0.15">
      <c r="D946" s="105"/>
    </row>
    <row r="947" spans="4:4" ht="12.75" x14ac:dyDescent="0.15">
      <c r="D947" s="105"/>
    </row>
    <row r="948" spans="4:4" ht="12.75" x14ac:dyDescent="0.15">
      <c r="D948" s="105"/>
    </row>
    <row r="949" spans="4:4" ht="12.75" x14ac:dyDescent="0.15">
      <c r="D949" s="105"/>
    </row>
    <row r="950" spans="4:4" ht="12.75" x14ac:dyDescent="0.15">
      <c r="D950" s="105"/>
    </row>
    <row r="951" spans="4:4" ht="12.75" x14ac:dyDescent="0.15">
      <c r="D951" s="105"/>
    </row>
    <row r="952" spans="4:4" ht="12.75" x14ac:dyDescent="0.15">
      <c r="D952" s="105"/>
    </row>
    <row r="953" spans="4:4" ht="12.75" x14ac:dyDescent="0.15">
      <c r="D953" s="105"/>
    </row>
    <row r="954" spans="4:4" ht="12.75" x14ac:dyDescent="0.15">
      <c r="D954" s="105"/>
    </row>
    <row r="955" spans="4:4" ht="12.75" x14ac:dyDescent="0.15">
      <c r="D955" s="105"/>
    </row>
    <row r="956" spans="4:4" ht="12.75" x14ac:dyDescent="0.15">
      <c r="D956" s="105"/>
    </row>
    <row r="957" spans="4:4" ht="12.75" x14ac:dyDescent="0.15">
      <c r="D957" s="105"/>
    </row>
    <row r="958" spans="4:4" ht="12.75" x14ac:dyDescent="0.15">
      <c r="D958" s="105"/>
    </row>
    <row r="959" spans="4:4" ht="12.75" x14ac:dyDescent="0.15">
      <c r="D959" s="105"/>
    </row>
    <row r="960" spans="4:4" ht="12.75" x14ac:dyDescent="0.15">
      <c r="D960" s="105"/>
    </row>
    <row r="961" spans="4:4" ht="12.75" x14ac:dyDescent="0.15">
      <c r="D961" s="105"/>
    </row>
    <row r="962" spans="4:4" ht="12.75" x14ac:dyDescent="0.15">
      <c r="D962" s="105"/>
    </row>
    <row r="963" spans="4:4" ht="12.75" x14ac:dyDescent="0.15">
      <c r="D963" s="105"/>
    </row>
    <row r="964" spans="4:4" ht="12.75" x14ac:dyDescent="0.15"/>
    <row r="965" spans="4:4" ht="12.75" x14ac:dyDescent="0.15"/>
    <row r="966" spans="4:4" ht="12.75" x14ac:dyDescent="0.15"/>
    <row r="967" spans="4:4" ht="12.75" x14ac:dyDescent="0.15"/>
    <row r="968" spans="4:4" ht="12.75" x14ac:dyDescent="0.15"/>
    <row r="969" spans="4:4" ht="12.75" x14ac:dyDescent="0.15"/>
    <row r="970" spans="4:4" ht="12.75" x14ac:dyDescent="0.15"/>
    <row r="971" spans="4:4" ht="12.75" x14ac:dyDescent="0.15"/>
    <row r="972" spans="4:4" ht="12.75" x14ac:dyDescent="0.15"/>
    <row r="973" spans="4:4" ht="12.75" x14ac:dyDescent="0.15"/>
    <row r="974" spans="4:4" ht="12.75" x14ac:dyDescent="0.15"/>
    <row r="975" spans="4:4" ht="12.75" x14ac:dyDescent="0.15"/>
    <row r="976" spans="4:4" ht="12.75" x14ac:dyDescent="0.15"/>
    <row r="977" ht="12.75" x14ac:dyDescent="0.15"/>
    <row r="978" ht="12.75" x14ac:dyDescent="0.15"/>
    <row r="979" ht="12.75" x14ac:dyDescent="0.15"/>
    <row r="980" ht="12.75" x14ac:dyDescent="0.15"/>
    <row r="981" ht="12.75" x14ac:dyDescent="0.15"/>
    <row r="982" ht="12.75" x14ac:dyDescent="0.15"/>
    <row r="983" ht="12.75" x14ac:dyDescent="0.15"/>
    <row r="984" ht="12.75" x14ac:dyDescent="0.15"/>
    <row r="985" ht="12.75" x14ac:dyDescent="0.15"/>
    <row r="986" ht="12.75" x14ac:dyDescent="0.15"/>
    <row r="987" ht="12.75" x14ac:dyDescent="0.15"/>
    <row r="988" ht="12.75" x14ac:dyDescent="0.15"/>
    <row r="989" ht="12.75" x14ac:dyDescent="0.15"/>
    <row r="990" ht="12.75" x14ac:dyDescent="0.15"/>
    <row r="991" ht="12.75" x14ac:dyDescent="0.15"/>
    <row r="992" ht="12.75" x14ac:dyDescent="0.15"/>
    <row r="993" ht="12.75" x14ac:dyDescent="0.15"/>
    <row r="994" ht="12.75" x14ac:dyDescent="0.15"/>
    <row r="995" ht="12.75" x14ac:dyDescent="0.15"/>
    <row r="996" ht="12.75" x14ac:dyDescent="0.15"/>
    <row r="997" ht="12.75" x14ac:dyDescent="0.15"/>
    <row r="998" ht="12.75" x14ac:dyDescent="0.15"/>
    <row r="999" ht="12.75" x14ac:dyDescent="0.15"/>
    <row r="1000" ht="12.75" x14ac:dyDescent="0.15"/>
    <row r="1001" ht="12.75" x14ac:dyDescent="0.15"/>
    <row r="1002" ht="12.75" x14ac:dyDescent="0.15"/>
    <row r="1003" ht="12.75" x14ac:dyDescent="0.15"/>
    <row r="1004" ht="12.75" x14ac:dyDescent="0.15"/>
    <row r="1005" ht="12.75" x14ac:dyDescent="0.15"/>
    <row r="1006" ht="12.75" x14ac:dyDescent="0.15"/>
    <row r="1007" ht="12.75" x14ac:dyDescent="0.15"/>
  </sheetData>
  <mergeCells count="112">
    <mergeCell ref="N85:R85"/>
    <mergeCell ref="S85:T85"/>
    <mergeCell ref="N86:R86"/>
    <mergeCell ref="S86:T86"/>
    <mergeCell ref="N82:R82"/>
    <mergeCell ref="S82:T82"/>
    <mergeCell ref="N83:R83"/>
    <mergeCell ref="S83:T83"/>
    <mergeCell ref="N84:R84"/>
    <mergeCell ref="S84:T84"/>
    <mergeCell ref="N79:R79"/>
    <mergeCell ref="S79:T79"/>
    <mergeCell ref="N80:R80"/>
    <mergeCell ref="S80:T80"/>
    <mergeCell ref="N81:R81"/>
    <mergeCell ref="S81:T81"/>
    <mergeCell ref="N76:R76"/>
    <mergeCell ref="S76:T76"/>
    <mergeCell ref="N77:R77"/>
    <mergeCell ref="S77:T77"/>
    <mergeCell ref="N78:R78"/>
    <mergeCell ref="S78:T78"/>
    <mergeCell ref="N73:R73"/>
    <mergeCell ref="S73:T73"/>
    <mergeCell ref="N74:R74"/>
    <mergeCell ref="S74:T74"/>
    <mergeCell ref="N75:R75"/>
    <mergeCell ref="S75:T75"/>
    <mergeCell ref="N70:R70"/>
    <mergeCell ref="S70:T70"/>
    <mergeCell ref="N71:R71"/>
    <mergeCell ref="S71:T71"/>
    <mergeCell ref="N72:R72"/>
    <mergeCell ref="S72:T72"/>
    <mergeCell ref="P62:Q62"/>
    <mergeCell ref="R62:S62"/>
    <mergeCell ref="T62:U62"/>
    <mergeCell ref="V62:W62"/>
    <mergeCell ref="A68:Z68"/>
    <mergeCell ref="AB68:AH68"/>
    <mergeCell ref="V53:W53"/>
    <mergeCell ref="A59:Z59"/>
    <mergeCell ref="AB59:AH59"/>
    <mergeCell ref="D61:W61"/>
    <mergeCell ref="D62:E62"/>
    <mergeCell ref="F62:G62"/>
    <mergeCell ref="H62:I62"/>
    <mergeCell ref="J62:K62"/>
    <mergeCell ref="L62:M62"/>
    <mergeCell ref="N62:O62"/>
    <mergeCell ref="D52:W52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P43:Q43"/>
    <mergeCell ref="R43:S43"/>
    <mergeCell ref="T43:U43"/>
    <mergeCell ref="V43:W43"/>
    <mergeCell ref="A49:Z49"/>
    <mergeCell ref="AB49:AH49"/>
    <mergeCell ref="V33:W33"/>
    <mergeCell ref="AB39:AH39"/>
    <mergeCell ref="A40:Z40"/>
    <mergeCell ref="D42:W42"/>
    <mergeCell ref="D43:E43"/>
    <mergeCell ref="F43:G43"/>
    <mergeCell ref="H43:I43"/>
    <mergeCell ref="J43:K43"/>
    <mergeCell ref="L43:M43"/>
    <mergeCell ref="N43:O43"/>
    <mergeCell ref="D32:W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P23:Q23"/>
    <mergeCell ref="R23:S23"/>
    <mergeCell ref="T23:U23"/>
    <mergeCell ref="V23:W23"/>
    <mergeCell ref="A30:Z30"/>
    <mergeCell ref="AB30:AH30"/>
    <mergeCell ref="V12:W12"/>
    <mergeCell ref="A19:Z19"/>
    <mergeCell ref="AB19:AH19"/>
    <mergeCell ref="D22:W22"/>
    <mergeCell ref="D23:E23"/>
    <mergeCell ref="F23:G23"/>
    <mergeCell ref="H23:I23"/>
    <mergeCell ref="J23:K23"/>
    <mergeCell ref="L23:M23"/>
    <mergeCell ref="N23:O23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5F72-EB7C-ED48-9373-2DB9899BBB9A}">
  <sheetPr>
    <outlinePr summaryBelow="0" summaryRight="0"/>
    <pageSetUpPr fitToPage="1"/>
  </sheetPr>
  <dimension ref="A1:AH1007"/>
  <sheetViews>
    <sheetView tabSelected="1" showWhiteSpace="0" view="pageLayout" topLeftCell="A31" zoomScaleNormal="70" workbookViewId="0">
      <selection activeCell="H37" sqref="H37"/>
    </sheetView>
  </sheetViews>
  <sheetFormatPr defaultColWidth="0.671875" defaultRowHeight="15.75" customHeight="1" x14ac:dyDescent="0.15"/>
  <cols>
    <col min="1" max="1" width="10.24609375" style="1" customWidth="1"/>
    <col min="2" max="2" width="21.03515625" style="27" customWidth="1"/>
    <col min="3" max="3" width="10.3828125" style="1" customWidth="1"/>
    <col min="4" max="4" width="9.70703125" style="107" bestFit="1" customWidth="1"/>
    <col min="5" max="5" width="5.52734375" style="106" customWidth="1"/>
    <col min="6" max="6" width="7.14453125" style="107" customWidth="1"/>
    <col min="7" max="7" width="4.58203125" style="106" customWidth="1"/>
    <col min="8" max="8" width="4.58203125" style="107" customWidth="1"/>
    <col min="9" max="9" width="6.60546875" style="106" customWidth="1"/>
    <col min="10" max="10" width="6.06640625" style="107" customWidth="1"/>
    <col min="11" max="11" width="6.06640625" style="106" customWidth="1"/>
    <col min="12" max="21" width="4.58203125" style="106" customWidth="1"/>
    <col min="22" max="22" width="4.58203125" style="107" customWidth="1"/>
    <col min="23" max="23" width="4.58203125" style="106" customWidth="1"/>
    <col min="24" max="24" width="11.32421875" customWidth="1"/>
    <col min="25" max="25" width="7.28125" customWidth="1"/>
    <col min="26" max="26" width="10.3828125" customWidth="1"/>
    <col min="28" max="28" width="30.609375" bestFit="1" customWidth="1"/>
    <col min="29" max="29" width="13.34765625" style="59" bestFit="1" customWidth="1"/>
    <col min="30" max="30" width="8.62890625" style="59" bestFit="1" customWidth="1"/>
    <col min="31" max="31" width="9.9765625" style="59" bestFit="1" customWidth="1"/>
    <col min="32" max="32" width="5.93359375" style="59" bestFit="1" customWidth="1"/>
    <col min="33" max="34" width="0.671875" style="59"/>
  </cols>
  <sheetData>
    <row r="1" spans="1:34" ht="12.75" x14ac:dyDescent="0.15">
      <c r="D1" s="105"/>
      <c r="I1" s="108"/>
    </row>
    <row r="2" spans="1:34" ht="12.75" x14ac:dyDescent="0.15">
      <c r="D2" s="105"/>
    </row>
    <row r="3" spans="1:34" ht="12.75" x14ac:dyDescent="0.15">
      <c r="D3" s="105"/>
    </row>
    <row r="4" spans="1:34" ht="12.75" x14ac:dyDescent="0.15">
      <c r="D4" s="105"/>
    </row>
    <row r="5" spans="1:34" ht="12.75" x14ac:dyDescent="0.15">
      <c r="D5" s="105"/>
    </row>
    <row r="6" spans="1:34" ht="12.75" x14ac:dyDescent="0.15">
      <c r="D6" s="105"/>
    </row>
    <row r="7" spans="1:34" ht="12.75" x14ac:dyDescent="0.15">
      <c r="D7" s="105"/>
    </row>
    <row r="8" spans="1:34" ht="12.75" x14ac:dyDescent="0.15">
      <c r="D8" s="105"/>
    </row>
    <row r="9" spans="1:34" ht="12.75" x14ac:dyDescent="0.15">
      <c r="D9" s="105"/>
    </row>
    <row r="10" spans="1:34" ht="12.75" x14ac:dyDescent="0.15">
      <c r="A10" s="2" t="s">
        <v>464</v>
      </c>
      <c r="D10" s="105"/>
    </row>
    <row r="11" spans="1:34" ht="18.600000000000001" customHeight="1" x14ac:dyDescent="0.15">
      <c r="A11" s="58"/>
      <c r="B11" s="32" t="s">
        <v>0</v>
      </c>
      <c r="C11" s="31" t="s">
        <v>1</v>
      </c>
      <c r="D11" s="191" t="s">
        <v>26</v>
      </c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3"/>
      <c r="X11" s="31" t="s">
        <v>2</v>
      </c>
      <c r="Y11" s="26" t="s">
        <v>3</v>
      </c>
      <c r="Z11" s="26" t="s">
        <v>25</v>
      </c>
      <c r="AB11" s="20" t="s">
        <v>9</v>
      </c>
      <c r="AC11" s="21"/>
      <c r="AD11" s="21"/>
      <c r="AE11" s="35"/>
      <c r="AF11" s="47"/>
      <c r="AG11" s="35"/>
      <c r="AH11" s="52"/>
    </row>
    <row r="12" spans="1:34" ht="13.5" thickBot="1" x14ac:dyDescent="0.2">
      <c r="D12" s="190" t="s">
        <v>4</v>
      </c>
      <c r="E12" s="190"/>
      <c r="F12" s="190" t="s">
        <v>5</v>
      </c>
      <c r="G12" s="190"/>
      <c r="H12" s="190" t="s">
        <v>6</v>
      </c>
      <c r="I12" s="190"/>
      <c r="J12" s="190" t="s">
        <v>7</v>
      </c>
      <c r="K12" s="190"/>
      <c r="L12" s="190" t="s">
        <v>8</v>
      </c>
      <c r="M12" s="190"/>
      <c r="N12" s="190" t="s">
        <v>68</v>
      </c>
      <c r="O12" s="190"/>
      <c r="P12" s="190" t="s">
        <v>69</v>
      </c>
      <c r="Q12" s="190"/>
      <c r="R12" s="190" t="s">
        <v>70</v>
      </c>
      <c r="S12" s="190"/>
      <c r="T12" s="190" t="s">
        <v>71</v>
      </c>
      <c r="U12" s="190"/>
      <c r="V12" s="190" t="s">
        <v>72</v>
      </c>
      <c r="W12" s="190"/>
      <c r="X12" s="1"/>
      <c r="Y12" s="1"/>
      <c r="Z12" s="1"/>
      <c r="AB12" s="22" t="s">
        <v>21</v>
      </c>
      <c r="AC12" s="23"/>
      <c r="AD12" s="23"/>
      <c r="AE12" s="36"/>
      <c r="AF12" s="48"/>
      <c r="AG12" s="36"/>
      <c r="AH12" s="53"/>
    </row>
    <row r="13" spans="1:34" ht="13.5" thickBot="1" x14ac:dyDescent="0.2">
      <c r="A13" s="3" t="s">
        <v>27</v>
      </c>
      <c r="B13" s="28" t="s">
        <v>463</v>
      </c>
      <c r="C13" s="4" t="s">
        <v>147</v>
      </c>
      <c r="D13" s="89" t="s">
        <v>80</v>
      </c>
      <c r="E13" s="109" t="s">
        <v>468</v>
      </c>
      <c r="F13" s="89" t="s">
        <v>80</v>
      </c>
      <c r="G13" s="109" t="s">
        <v>361</v>
      </c>
      <c r="H13" s="89" t="s">
        <v>134</v>
      </c>
      <c r="I13" s="109" t="s">
        <v>386</v>
      </c>
      <c r="J13" s="89" t="s">
        <v>80</v>
      </c>
      <c r="K13" s="109" t="s">
        <v>469</v>
      </c>
      <c r="L13" s="89"/>
      <c r="M13" s="109"/>
      <c r="N13" s="89"/>
      <c r="O13" s="109" t="s">
        <v>130</v>
      </c>
      <c r="P13" s="89"/>
      <c r="Q13" s="109"/>
      <c r="R13" s="89"/>
      <c r="S13" s="109"/>
      <c r="T13" s="89"/>
      <c r="U13" s="109"/>
      <c r="V13" s="89"/>
      <c r="W13" s="109"/>
      <c r="X13" s="29"/>
      <c r="Y13" s="3"/>
      <c r="Z13" s="3"/>
      <c r="AB13" s="24"/>
      <c r="AC13" s="23"/>
      <c r="AD13" s="25"/>
      <c r="AE13" s="36"/>
      <c r="AF13" s="48"/>
      <c r="AG13" s="36"/>
      <c r="AH13" s="53"/>
    </row>
    <row r="14" spans="1:34" ht="13.5" thickBot="1" x14ac:dyDescent="0.2">
      <c r="A14" s="3" t="s">
        <v>29</v>
      </c>
      <c r="B14" s="28" t="s">
        <v>462</v>
      </c>
      <c r="C14" s="4" t="s">
        <v>147</v>
      </c>
      <c r="D14" s="89" t="s">
        <v>83</v>
      </c>
      <c r="E14" s="109" t="s">
        <v>381</v>
      </c>
      <c r="F14" s="89" t="s">
        <v>83</v>
      </c>
      <c r="G14" s="109" t="s">
        <v>93</v>
      </c>
      <c r="H14" s="89" t="s">
        <v>83</v>
      </c>
      <c r="I14" s="109" t="s">
        <v>93</v>
      </c>
      <c r="J14" s="89" t="s">
        <v>83</v>
      </c>
      <c r="K14" s="109" t="s">
        <v>93</v>
      </c>
      <c r="L14" s="89"/>
      <c r="M14" s="109"/>
      <c r="N14" s="89"/>
      <c r="O14" s="109" t="s">
        <v>83</v>
      </c>
      <c r="P14" s="89"/>
      <c r="Q14" s="109"/>
      <c r="R14" s="89"/>
      <c r="S14" s="109"/>
      <c r="T14" s="89"/>
      <c r="U14" s="109"/>
      <c r="V14" s="89"/>
      <c r="W14" s="109"/>
      <c r="X14" s="29"/>
      <c r="Y14" s="3"/>
      <c r="Z14" s="3"/>
      <c r="AB14" s="24"/>
      <c r="AC14" s="23"/>
      <c r="AD14" s="25"/>
      <c r="AE14" s="36"/>
      <c r="AF14" s="48"/>
      <c r="AG14" s="36"/>
      <c r="AH14" s="53"/>
    </row>
    <row r="15" spans="1:34" ht="24.75" thickBot="1" x14ac:dyDescent="0.2">
      <c r="A15" s="3" t="s">
        <v>30</v>
      </c>
      <c r="B15" s="28" t="s">
        <v>466</v>
      </c>
      <c r="C15" s="4" t="s">
        <v>34</v>
      </c>
      <c r="D15" s="89" t="s">
        <v>81</v>
      </c>
      <c r="E15" s="109" t="s">
        <v>136</v>
      </c>
      <c r="F15" s="89" t="s">
        <v>112</v>
      </c>
      <c r="G15" s="109" t="s">
        <v>470</v>
      </c>
      <c r="H15" s="89" t="s">
        <v>83</v>
      </c>
      <c r="I15" s="109" t="s">
        <v>86</v>
      </c>
      <c r="J15" s="89"/>
      <c r="K15" s="109"/>
      <c r="L15" s="89"/>
      <c r="M15" s="109"/>
      <c r="N15" s="89"/>
      <c r="O15" s="109" t="s">
        <v>36</v>
      </c>
      <c r="P15" s="89"/>
      <c r="Q15" s="109"/>
      <c r="R15" s="89"/>
      <c r="S15" s="109"/>
      <c r="T15" s="89"/>
      <c r="U15" s="109"/>
      <c r="V15" s="89"/>
      <c r="W15" s="109"/>
      <c r="X15" s="29"/>
      <c r="Y15" s="3"/>
      <c r="Z15" s="3"/>
      <c r="AB15" s="24"/>
      <c r="AC15" s="23"/>
      <c r="AD15" s="25"/>
      <c r="AE15" s="36"/>
      <c r="AF15" s="48"/>
      <c r="AG15" s="36"/>
      <c r="AH15" s="53"/>
    </row>
    <row r="16" spans="1:34" ht="24.75" thickBot="1" x14ac:dyDescent="0.2">
      <c r="A16" s="3" t="s">
        <v>31</v>
      </c>
      <c r="B16" s="28" t="s">
        <v>207</v>
      </c>
      <c r="C16" s="4" t="s">
        <v>34</v>
      </c>
      <c r="D16" s="89" t="s">
        <v>81</v>
      </c>
      <c r="E16" s="109" t="s">
        <v>253</v>
      </c>
      <c r="F16" s="89" t="s">
        <v>112</v>
      </c>
      <c r="G16" s="109" t="s">
        <v>79</v>
      </c>
      <c r="H16" s="89" t="s">
        <v>80</v>
      </c>
      <c r="I16" s="109" t="s">
        <v>103</v>
      </c>
      <c r="J16" s="89"/>
      <c r="K16" s="109"/>
      <c r="L16" s="89"/>
      <c r="M16" s="109"/>
      <c r="N16" s="89"/>
      <c r="O16" s="109" t="s">
        <v>36</v>
      </c>
      <c r="P16" s="89"/>
      <c r="Q16" s="109"/>
      <c r="R16" s="89"/>
      <c r="S16" s="109"/>
      <c r="T16" s="89"/>
      <c r="U16" s="109"/>
      <c r="V16" s="89"/>
      <c r="W16" s="109"/>
      <c r="X16" s="29"/>
      <c r="Y16" s="3"/>
      <c r="Z16" s="3"/>
      <c r="AB16" s="24"/>
      <c r="AC16" s="23"/>
      <c r="AD16" s="25"/>
      <c r="AE16" s="36"/>
      <c r="AF16" s="48"/>
      <c r="AG16" s="36"/>
      <c r="AH16" s="53"/>
    </row>
    <row r="17" spans="1:34" ht="13.5" thickBot="1" x14ac:dyDescent="0.2">
      <c r="A17" s="3" t="s">
        <v>312</v>
      </c>
      <c r="B17" s="28" t="s">
        <v>467</v>
      </c>
      <c r="C17" s="4" t="s">
        <v>35</v>
      </c>
      <c r="D17" s="89"/>
      <c r="E17" s="109"/>
      <c r="F17" s="89"/>
      <c r="G17" s="109"/>
      <c r="H17" s="89"/>
      <c r="I17" s="109"/>
      <c r="J17" s="89"/>
      <c r="K17" s="109"/>
      <c r="L17" s="89"/>
      <c r="M17" s="109"/>
      <c r="N17" s="89"/>
      <c r="O17" s="109"/>
      <c r="P17" s="89"/>
      <c r="Q17" s="109"/>
      <c r="R17" s="89"/>
      <c r="S17" s="109"/>
      <c r="T17" s="89"/>
      <c r="U17" s="109"/>
      <c r="V17" s="89"/>
      <c r="W17" s="109"/>
      <c r="X17" s="29"/>
      <c r="Y17" s="3"/>
      <c r="Z17" s="3"/>
      <c r="AB17" s="24"/>
      <c r="AC17" s="23"/>
      <c r="AD17" s="25"/>
      <c r="AE17" s="36"/>
      <c r="AF17" s="48"/>
      <c r="AG17" s="36"/>
      <c r="AH17" s="53"/>
    </row>
    <row r="18" spans="1:34" ht="13.5" thickBot="1" x14ac:dyDescent="0.2">
      <c r="A18" s="3"/>
      <c r="B18" s="28"/>
      <c r="C18" s="4"/>
      <c r="D18" s="89"/>
      <c r="E18" s="109"/>
      <c r="F18" s="89"/>
      <c r="G18" s="109"/>
      <c r="H18" s="89"/>
      <c r="I18" s="109"/>
      <c r="J18" s="89"/>
      <c r="K18" s="109"/>
      <c r="L18" s="89"/>
      <c r="M18" s="109"/>
      <c r="N18" s="89"/>
      <c r="O18" s="109"/>
      <c r="P18" s="89"/>
      <c r="Q18" s="109"/>
      <c r="R18" s="89"/>
      <c r="S18" s="109"/>
      <c r="T18" s="89"/>
      <c r="U18" s="109"/>
      <c r="V18" s="89"/>
      <c r="W18" s="109"/>
      <c r="X18" s="29"/>
      <c r="Y18" s="3"/>
      <c r="Z18" s="3"/>
      <c r="AB18" s="24"/>
      <c r="AC18" s="23"/>
      <c r="AD18" s="25"/>
      <c r="AE18" s="36"/>
      <c r="AF18" s="48"/>
      <c r="AG18" s="36"/>
      <c r="AH18" s="53"/>
    </row>
    <row r="19" spans="1:34" ht="18.75" customHeight="1" x14ac:dyDescent="0.15">
      <c r="A19" s="182" t="s">
        <v>465</v>
      </c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B19" s="183" t="s">
        <v>11</v>
      </c>
      <c r="AC19" s="184"/>
      <c r="AD19" s="184"/>
      <c r="AE19" s="184"/>
      <c r="AF19" s="184"/>
      <c r="AG19" s="184"/>
      <c r="AH19" s="185"/>
    </row>
    <row r="20" spans="1:34" ht="18.75" customHeight="1" x14ac:dyDescent="0.15">
      <c r="A20" s="177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B20" s="178"/>
      <c r="AC20" s="179"/>
      <c r="AD20" s="179"/>
      <c r="AE20" s="179"/>
      <c r="AF20" s="179"/>
      <c r="AG20" s="179"/>
      <c r="AH20" s="180"/>
    </row>
    <row r="21" spans="1:34" ht="18.75" customHeight="1" x14ac:dyDescent="0.15">
      <c r="A21" s="177" t="s">
        <v>471</v>
      </c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B21" s="178"/>
      <c r="AC21" s="179"/>
      <c r="AD21" s="179"/>
      <c r="AE21" s="179"/>
      <c r="AF21" s="179"/>
      <c r="AG21" s="179"/>
      <c r="AH21" s="180"/>
    </row>
    <row r="22" spans="1:34" ht="18.600000000000001" customHeight="1" x14ac:dyDescent="0.15">
      <c r="A22" s="58"/>
      <c r="B22" s="32" t="s">
        <v>0</v>
      </c>
      <c r="C22" s="31" t="s">
        <v>1</v>
      </c>
      <c r="D22" s="191" t="s">
        <v>26</v>
      </c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3"/>
      <c r="X22" s="31" t="s">
        <v>2</v>
      </c>
      <c r="Y22" s="26" t="s">
        <v>3</v>
      </c>
      <c r="Z22" s="26" t="s">
        <v>25</v>
      </c>
      <c r="AB22" s="20" t="s">
        <v>9</v>
      </c>
      <c r="AC22" s="21"/>
      <c r="AD22" s="21"/>
      <c r="AE22" s="35"/>
      <c r="AF22" s="47"/>
      <c r="AG22" s="35"/>
      <c r="AH22" s="52"/>
    </row>
    <row r="23" spans="1:34" ht="13.5" thickBot="1" x14ac:dyDescent="0.2">
      <c r="D23" s="190" t="s">
        <v>4</v>
      </c>
      <c r="E23" s="190"/>
      <c r="F23" s="190" t="s">
        <v>5</v>
      </c>
      <c r="G23" s="190"/>
      <c r="H23" s="190" t="s">
        <v>6</v>
      </c>
      <c r="I23" s="190"/>
      <c r="J23" s="190" t="s">
        <v>7</v>
      </c>
      <c r="K23" s="190"/>
      <c r="L23" s="190" t="s">
        <v>8</v>
      </c>
      <c r="M23" s="190"/>
      <c r="N23" s="190" t="s">
        <v>68</v>
      </c>
      <c r="O23" s="190"/>
      <c r="P23" s="190" t="s">
        <v>69</v>
      </c>
      <c r="Q23" s="190"/>
      <c r="R23" s="190" t="s">
        <v>70</v>
      </c>
      <c r="S23" s="190"/>
      <c r="T23" s="190" t="s">
        <v>71</v>
      </c>
      <c r="U23" s="190"/>
      <c r="V23" s="190" t="s">
        <v>72</v>
      </c>
      <c r="W23" s="190"/>
      <c r="X23" s="1"/>
      <c r="Y23" s="1"/>
      <c r="Z23" s="1"/>
      <c r="AB23" s="22" t="s">
        <v>21</v>
      </c>
      <c r="AC23" s="23"/>
      <c r="AD23" s="23"/>
      <c r="AE23" s="36"/>
      <c r="AF23" s="48"/>
      <c r="AG23" s="36"/>
      <c r="AH23" s="53"/>
    </row>
    <row r="24" spans="1:34" ht="13.5" thickBot="1" x14ac:dyDescent="0.2">
      <c r="A24" s="3" t="s">
        <v>27</v>
      </c>
      <c r="B24" s="28" t="s">
        <v>463</v>
      </c>
      <c r="C24" s="4" t="s">
        <v>147</v>
      </c>
      <c r="D24" s="89" t="s">
        <v>80</v>
      </c>
      <c r="E24" s="109" t="s">
        <v>361</v>
      </c>
      <c r="F24" s="89" t="s">
        <v>80</v>
      </c>
      <c r="G24" s="109" t="s">
        <v>386</v>
      </c>
      <c r="H24" s="89" t="s">
        <v>134</v>
      </c>
      <c r="I24" s="109" t="s">
        <v>469</v>
      </c>
      <c r="J24" s="89" t="s">
        <v>83</v>
      </c>
      <c r="K24" s="109" t="s">
        <v>472</v>
      </c>
      <c r="L24" s="89"/>
      <c r="M24" s="109"/>
      <c r="N24" s="89"/>
      <c r="O24" s="109" t="s">
        <v>130</v>
      </c>
      <c r="P24" s="89"/>
      <c r="Q24" s="109"/>
      <c r="R24" s="89"/>
      <c r="S24" s="109"/>
      <c r="T24" s="89"/>
      <c r="U24" s="109"/>
      <c r="V24" s="89"/>
      <c r="W24" s="109"/>
      <c r="X24" s="29"/>
      <c r="Y24" s="3"/>
      <c r="Z24" s="3"/>
      <c r="AB24" s="24"/>
      <c r="AC24" s="23"/>
      <c r="AD24" s="25"/>
      <c r="AE24" s="36"/>
      <c r="AF24" s="48"/>
      <c r="AG24" s="36"/>
      <c r="AH24" s="53"/>
    </row>
    <row r="25" spans="1:34" ht="13.5" thickBot="1" x14ac:dyDescent="0.2">
      <c r="A25" s="3" t="s">
        <v>29</v>
      </c>
      <c r="B25" s="28" t="s">
        <v>462</v>
      </c>
      <c r="C25" s="4" t="s">
        <v>147</v>
      </c>
      <c r="D25" s="89" t="s">
        <v>83</v>
      </c>
      <c r="E25" s="109" t="s">
        <v>381</v>
      </c>
      <c r="F25" s="89" t="s">
        <v>83</v>
      </c>
      <c r="G25" s="109" t="s">
        <v>93</v>
      </c>
      <c r="H25" s="89" t="s">
        <v>83</v>
      </c>
      <c r="I25" s="109" t="s">
        <v>93</v>
      </c>
      <c r="J25" s="89" t="s">
        <v>83</v>
      </c>
      <c r="K25" s="109" t="s">
        <v>93</v>
      </c>
      <c r="L25" s="89"/>
      <c r="M25" s="109"/>
      <c r="N25" s="89"/>
      <c r="O25" s="109" t="s">
        <v>83</v>
      </c>
      <c r="P25" s="89"/>
      <c r="Q25" s="109"/>
      <c r="R25" s="89"/>
      <c r="S25" s="109"/>
      <c r="T25" s="89"/>
      <c r="U25" s="109"/>
      <c r="V25" s="89"/>
      <c r="W25" s="109"/>
      <c r="X25" s="29"/>
      <c r="Y25" s="3"/>
      <c r="Z25" s="3"/>
      <c r="AB25" s="24"/>
      <c r="AC25" s="23"/>
      <c r="AD25" s="25"/>
      <c r="AE25" s="36"/>
      <c r="AF25" s="48"/>
      <c r="AG25" s="36"/>
      <c r="AH25" s="53"/>
    </row>
    <row r="26" spans="1:34" ht="24.75" thickBot="1" x14ac:dyDescent="0.2">
      <c r="A26" s="3" t="s">
        <v>30</v>
      </c>
      <c r="B26" s="28" t="s">
        <v>466</v>
      </c>
      <c r="C26" s="4" t="s">
        <v>34</v>
      </c>
      <c r="D26" s="89" t="s">
        <v>81</v>
      </c>
      <c r="E26" s="109" t="s">
        <v>86</v>
      </c>
      <c r="F26" s="89" t="s">
        <v>112</v>
      </c>
      <c r="G26" s="109" t="s">
        <v>473</v>
      </c>
      <c r="H26" s="89" t="s">
        <v>80</v>
      </c>
      <c r="I26" s="109" t="s">
        <v>110</v>
      </c>
      <c r="J26" s="89"/>
      <c r="K26" s="109"/>
      <c r="L26" s="89"/>
      <c r="M26" s="109"/>
      <c r="N26" s="89"/>
      <c r="O26" s="109" t="s">
        <v>36</v>
      </c>
      <c r="P26" s="89"/>
      <c r="Q26" s="109"/>
      <c r="R26" s="89"/>
      <c r="S26" s="109"/>
      <c r="T26" s="89"/>
      <c r="U26" s="109"/>
      <c r="V26" s="89"/>
      <c r="W26" s="109"/>
      <c r="X26" s="29"/>
      <c r="Y26" s="3"/>
      <c r="Z26" s="3"/>
      <c r="AB26" s="24"/>
      <c r="AC26" s="23"/>
      <c r="AD26" s="25"/>
      <c r="AE26" s="36"/>
      <c r="AF26" s="48"/>
      <c r="AG26" s="36"/>
      <c r="AH26" s="53"/>
    </row>
    <row r="27" spans="1:34" ht="24.75" thickBot="1" x14ac:dyDescent="0.2">
      <c r="A27" s="3" t="s">
        <v>31</v>
      </c>
      <c r="B27" s="28" t="s">
        <v>207</v>
      </c>
      <c r="C27" s="4" t="s">
        <v>34</v>
      </c>
      <c r="D27" s="89" t="s">
        <v>81</v>
      </c>
      <c r="E27" s="109" t="s">
        <v>253</v>
      </c>
      <c r="F27" s="89" t="s">
        <v>112</v>
      </c>
      <c r="G27" s="109" t="s">
        <v>79</v>
      </c>
      <c r="H27" s="89" t="s">
        <v>80</v>
      </c>
      <c r="I27" s="109" t="s">
        <v>103</v>
      </c>
      <c r="J27" s="89"/>
      <c r="K27" s="109"/>
      <c r="L27" s="89"/>
      <c r="M27" s="109"/>
      <c r="N27" s="89"/>
      <c r="O27" s="109" t="s">
        <v>36</v>
      </c>
      <c r="P27" s="89"/>
      <c r="Q27" s="109"/>
      <c r="R27" s="89"/>
      <c r="S27" s="109"/>
      <c r="T27" s="89"/>
      <c r="U27" s="109"/>
      <c r="V27" s="89"/>
      <c r="W27" s="109"/>
      <c r="X27" s="29"/>
      <c r="Y27" s="3"/>
      <c r="Z27" s="3"/>
      <c r="AB27" s="24"/>
      <c r="AC27" s="23"/>
      <c r="AD27" s="25"/>
      <c r="AE27" s="36"/>
      <c r="AF27" s="48"/>
      <c r="AG27" s="36"/>
      <c r="AH27" s="53"/>
    </row>
    <row r="28" spans="1:34" ht="13.5" thickBot="1" x14ac:dyDescent="0.2">
      <c r="A28" s="3" t="s">
        <v>312</v>
      </c>
      <c r="B28" s="28" t="s">
        <v>467</v>
      </c>
      <c r="C28" s="4" t="s">
        <v>35</v>
      </c>
      <c r="D28" s="89"/>
      <c r="E28" s="109"/>
      <c r="F28" s="89"/>
      <c r="G28" s="109"/>
      <c r="H28" s="89"/>
      <c r="I28" s="109"/>
      <c r="J28" s="89"/>
      <c r="K28" s="109"/>
      <c r="L28" s="89"/>
      <c r="M28" s="109"/>
      <c r="N28" s="89"/>
      <c r="O28" s="109"/>
      <c r="P28" s="89"/>
      <c r="Q28" s="109"/>
      <c r="R28" s="89"/>
      <c r="S28" s="109"/>
      <c r="T28" s="89"/>
      <c r="U28" s="109"/>
      <c r="V28" s="89"/>
      <c r="W28" s="109"/>
      <c r="X28" s="29"/>
      <c r="Y28" s="3"/>
      <c r="Z28" s="3"/>
      <c r="AB28" s="24"/>
      <c r="AC28" s="23"/>
      <c r="AD28" s="25"/>
      <c r="AE28" s="36"/>
      <c r="AF28" s="48"/>
      <c r="AG28" s="36"/>
      <c r="AH28" s="53"/>
    </row>
    <row r="29" spans="1:34" ht="13.5" thickBot="1" x14ac:dyDescent="0.2">
      <c r="A29" s="3"/>
      <c r="B29" s="28"/>
      <c r="C29" s="4"/>
      <c r="D29" s="89"/>
      <c r="E29" s="109"/>
      <c r="F29" s="89"/>
      <c r="G29" s="109"/>
      <c r="H29" s="89"/>
      <c r="I29" s="109"/>
      <c r="J29" s="89"/>
      <c r="K29" s="109"/>
      <c r="L29" s="89"/>
      <c r="M29" s="109"/>
      <c r="N29" s="89"/>
      <c r="O29" s="109"/>
      <c r="P29" s="89"/>
      <c r="Q29" s="109"/>
      <c r="R29" s="89"/>
      <c r="S29" s="109"/>
      <c r="T29" s="89"/>
      <c r="U29" s="109"/>
      <c r="V29" s="89"/>
      <c r="W29" s="109"/>
      <c r="X29" s="29"/>
      <c r="Y29" s="3"/>
      <c r="Z29" s="3"/>
      <c r="AB29" s="24"/>
      <c r="AC29" s="23"/>
      <c r="AD29" s="25"/>
      <c r="AE29" s="36"/>
      <c r="AF29" s="48"/>
      <c r="AG29" s="36"/>
      <c r="AH29" s="53"/>
    </row>
    <row r="30" spans="1:34" ht="18.75" customHeight="1" x14ac:dyDescent="0.15">
      <c r="A30" s="182" t="s">
        <v>465</v>
      </c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B30" s="183" t="s">
        <v>11</v>
      </c>
      <c r="AC30" s="184"/>
      <c r="AD30" s="184"/>
      <c r="AE30" s="184"/>
      <c r="AF30" s="184"/>
      <c r="AG30" s="184"/>
      <c r="AH30" s="185"/>
    </row>
    <row r="31" spans="1:34" ht="18.75" customHeight="1" x14ac:dyDescent="0.15">
      <c r="A31" s="1" t="s">
        <v>474</v>
      </c>
      <c r="D31" s="105"/>
      <c r="AB31" s="9"/>
      <c r="AC31" s="10"/>
      <c r="AD31" s="11"/>
      <c r="AE31" s="37"/>
      <c r="AF31" s="49"/>
      <c r="AG31" s="37"/>
      <c r="AH31" s="54"/>
    </row>
    <row r="32" spans="1:34" ht="18.600000000000001" customHeight="1" x14ac:dyDescent="0.15">
      <c r="A32" s="58"/>
      <c r="B32" s="32" t="s">
        <v>0</v>
      </c>
      <c r="C32" s="31" t="s">
        <v>1</v>
      </c>
      <c r="D32" s="191" t="s">
        <v>26</v>
      </c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3"/>
      <c r="X32" s="31" t="s">
        <v>2</v>
      </c>
      <c r="Y32" s="26" t="s">
        <v>3</v>
      </c>
      <c r="Z32" s="26" t="s">
        <v>25</v>
      </c>
      <c r="AB32" s="20" t="s">
        <v>9</v>
      </c>
      <c r="AC32" s="21"/>
      <c r="AD32" s="21"/>
      <c r="AE32" s="35"/>
      <c r="AF32" s="47"/>
      <c r="AG32" s="35"/>
      <c r="AH32" s="52"/>
    </row>
    <row r="33" spans="1:34" ht="13.5" thickBot="1" x14ac:dyDescent="0.2">
      <c r="D33" s="190" t="s">
        <v>4</v>
      </c>
      <c r="E33" s="190"/>
      <c r="F33" s="190" t="s">
        <v>5</v>
      </c>
      <c r="G33" s="190"/>
      <c r="H33" s="190" t="s">
        <v>6</v>
      </c>
      <c r="I33" s="190"/>
      <c r="J33" s="190" t="s">
        <v>7</v>
      </c>
      <c r="K33" s="190"/>
      <c r="L33" s="190" t="s">
        <v>8</v>
      </c>
      <c r="M33" s="190"/>
      <c r="N33" s="190" t="s">
        <v>68</v>
      </c>
      <c r="O33" s="190"/>
      <c r="P33" s="190" t="s">
        <v>69</v>
      </c>
      <c r="Q33" s="190"/>
      <c r="R33" s="190" t="s">
        <v>70</v>
      </c>
      <c r="S33" s="190"/>
      <c r="T33" s="190" t="s">
        <v>71</v>
      </c>
      <c r="U33" s="190"/>
      <c r="V33" s="190" t="s">
        <v>72</v>
      </c>
      <c r="W33" s="190"/>
      <c r="X33" s="1"/>
      <c r="Y33" s="1"/>
      <c r="Z33" s="1"/>
      <c r="AB33" s="22" t="s">
        <v>21</v>
      </c>
      <c r="AC33" s="23"/>
      <c r="AD33" s="23"/>
      <c r="AE33" s="36"/>
      <c r="AF33" s="48"/>
      <c r="AG33" s="36"/>
      <c r="AH33" s="53"/>
    </row>
    <row r="34" spans="1:34" ht="13.5" thickBot="1" x14ac:dyDescent="0.2">
      <c r="A34" s="3" t="s">
        <v>27</v>
      </c>
      <c r="B34" s="28" t="s">
        <v>463</v>
      </c>
      <c r="C34" s="4" t="s">
        <v>147</v>
      </c>
      <c r="D34" s="89" t="s">
        <v>80</v>
      </c>
      <c r="E34" s="109" t="s">
        <v>476</v>
      </c>
      <c r="F34" s="89" t="s">
        <v>80</v>
      </c>
      <c r="G34" s="109" t="s">
        <v>477</v>
      </c>
      <c r="H34" s="89" t="s">
        <v>134</v>
      </c>
      <c r="I34" s="109" t="s">
        <v>478</v>
      </c>
      <c r="J34" s="89" t="s">
        <v>80</v>
      </c>
      <c r="K34" s="109" t="s">
        <v>475</v>
      </c>
      <c r="L34" s="89"/>
      <c r="M34" s="109"/>
      <c r="N34" s="89"/>
      <c r="O34" s="109" t="s">
        <v>130</v>
      </c>
      <c r="P34" s="89"/>
      <c r="Q34" s="109"/>
      <c r="R34" s="89"/>
      <c r="S34" s="109"/>
      <c r="T34" s="89"/>
      <c r="U34" s="109"/>
      <c r="V34" s="89"/>
      <c r="W34" s="109"/>
      <c r="X34" s="29"/>
      <c r="Y34" s="3"/>
      <c r="Z34" s="3"/>
      <c r="AB34" s="24"/>
      <c r="AC34" s="23"/>
      <c r="AD34" s="25"/>
      <c r="AE34" s="36"/>
      <c r="AF34" s="48"/>
      <c r="AG34" s="36"/>
      <c r="AH34" s="53"/>
    </row>
    <row r="35" spans="1:34" ht="20.25" customHeight="1" thickBot="1" x14ac:dyDescent="0.2">
      <c r="A35" s="3" t="s">
        <v>29</v>
      </c>
      <c r="B35" s="28" t="s">
        <v>462</v>
      </c>
      <c r="C35" s="4" t="s">
        <v>147</v>
      </c>
      <c r="D35" s="89" t="s">
        <v>83</v>
      </c>
      <c r="E35" s="109" t="s">
        <v>381</v>
      </c>
      <c r="F35" s="89" t="s">
        <v>83</v>
      </c>
      <c r="G35" s="109" t="s">
        <v>93</v>
      </c>
      <c r="H35" s="89" t="s">
        <v>83</v>
      </c>
      <c r="I35" s="109" t="s">
        <v>93</v>
      </c>
      <c r="J35" s="89" t="s">
        <v>83</v>
      </c>
      <c r="K35" s="109" t="s">
        <v>93</v>
      </c>
      <c r="L35" s="89"/>
      <c r="M35" s="109"/>
      <c r="N35" s="89"/>
      <c r="O35" s="109" t="s">
        <v>83</v>
      </c>
      <c r="P35" s="89"/>
      <c r="Q35" s="109"/>
      <c r="R35" s="89"/>
      <c r="S35" s="109"/>
      <c r="T35" s="89"/>
      <c r="U35" s="109"/>
      <c r="V35" s="89"/>
      <c r="W35" s="109"/>
      <c r="X35" s="29"/>
      <c r="Y35" s="3"/>
      <c r="Z35" s="3"/>
      <c r="AB35" s="24"/>
      <c r="AC35" s="23"/>
      <c r="AD35" s="23"/>
      <c r="AE35" s="36"/>
      <c r="AF35" s="48"/>
      <c r="AG35" s="36"/>
      <c r="AH35" s="53"/>
    </row>
    <row r="36" spans="1:34" ht="24.75" thickBot="1" x14ac:dyDescent="0.2">
      <c r="A36" s="3" t="s">
        <v>30</v>
      </c>
      <c r="B36" s="28" t="s">
        <v>466</v>
      </c>
      <c r="C36" s="4" t="s">
        <v>34</v>
      </c>
      <c r="D36" s="89" t="s">
        <v>81</v>
      </c>
      <c r="E36" s="109" t="s">
        <v>86</v>
      </c>
      <c r="F36" s="89" t="s">
        <v>112</v>
      </c>
      <c r="G36" s="109" t="s">
        <v>479</v>
      </c>
      <c r="H36" s="89" t="s">
        <v>147</v>
      </c>
      <c r="I36" s="109" t="s">
        <v>110</v>
      </c>
      <c r="J36" s="89"/>
      <c r="K36" s="109"/>
      <c r="L36" s="89"/>
      <c r="M36" s="109"/>
      <c r="N36" s="89"/>
      <c r="O36" s="109" t="s">
        <v>36</v>
      </c>
      <c r="P36" s="89"/>
      <c r="Q36" s="109"/>
      <c r="R36" s="89"/>
      <c r="S36" s="109"/>
      <c r="T36" s="89"/>
      <c r="U36" s="109"/>
      <c r="V36" s="89"/>
      <c r="W36" s="109"/>
      <c r="X36" s="29"/>
      <c r="Y36" s="3"/>
      <c r="Z36" s="3"/>
      <c r="AB36" s="24"/>
      <c r="AC36" s="23"/>
      <c r="AD36" s="23"/>
      <c r="AE36" s="36"/>
      <c r="AF36" s="48"/>
      <c r="AG36" s="36"/>
      <c r="AH36" s="53"/>
    </row>
    <row r="37" spans="1:34" ht="24.75" thickBot="1" x14ac:dyDescent="0.2">
      <c r="A37" s="3" t="s">
        <v>31</v>
      </c>
      <c r="B37" s="28" t="s">
        <v>207</v>
      </c>
      <c r="C37" s="4" t="s">
        <v>34</v>
      </c>
      <c r="D37" s="89" t="s">
        <v>81</v>
      </c>
      <c r="E37" s="109" t="s">
        <v>253</v>
      </c>
      <c r="F37" s="89" t="s">
        <v>112</v>
      </c>
      <c r="G37" s="109" t="s">
        <v>79</v>
      </c>
      <c r="H37" s="89" t="s">
        <v>80</v>
      </c>
      <c r="I37" s="109" t="s">
        <v>103</v>
      </c>
      <c r="J37" s="89"/>
      <c r="K37" s="109"/>
      <c r="L37" s="89"/>
      <c r="M37" s="109"/>
      <c r="N37" s="89"/>
      <c r="O37" s="109" t="s">
        <v>36</v>
      </c>
      <c r="P37" s="89"/>
      <c r="Q37" s="109"/>
      <c r="R37" s="89"/>
      <c r="S37" s="109"/>
      <c r="T37" s="89"/>
      <c r="U37" s="109"/>
      <c r="V37" s="89"/>
      <c r="W37" s="109"/>
      <c r="X37" s="29"/>
      <c r="Y37" s="3"/>
      <c r="Z37" s="3"/>
      <c r="AB37" s="7"/>
      <c r="AC37" s="8"/>
      <c r="AD37" s="8"/>
      <c r="AE37" s="37"/>
      <c r="AF37" s="49"/>
      <c r="AG37" s="37"/>
      <c r="AH37" s="54"/>
    </row>
    <row r="38" spans="1:34" ht="13.5" thickBot="1" x14ac:dyDescent="0.2">
      <c r="A38" s="3" t="s">
        <v>312</v>
      </c>
      <c r="B38" s="28" t="s">
        <v>467</v>
      </c>
      <c r="C38" s="4" t="s">
        <v>35</v>
      </c>
      <c r="D38" s="89"/>
      <c r="E38" s="109"/>
      <c r="F38" s="89"/>
      <c r="G38" s="109"/>
      <c r="H38" s="89"/>
      <c r="I38" s="109"/>
      <c r="J38" s="89"/>
      <c r="K38" s="109"/>
      <c r="L38" s="89"/>
      <c r="M38" s="109"/>
      <c r="N38" s="89"/>
      <c r="O38" s="109"/>
      <c r="P38" s="89"/>
      <c r="Q38" s="109"/>
      <c r="R38" s="89"/>
      <c r="S38" s="109"/>
      <c r="T38" s="89"/>
      <c r="U38" s="109"/>
      <c r="V38" s="89"/>
      <c r="W38" s="109"/>
      <c r="X38" s="29"/>
      <c r="Y38" s="3"/>
      <c r="Z38" s="3"/>
      <c r="AB38" s="7"/>
      <c r="AC38" s="8"/>
      <c r="AD38" s="8"/>
      <c r="AE38" s="37"/>
      <c r="AF38" s="49"/>
      <c r="AG38" s="37"/>
      <c r="AH38" s="54"/>
    </row>
    <row r="39" spans="1:34" ht="18.75" customHeight="1" thickBot="1" x14ac:dyDescent="0.2">
      <c r="A39" s="3"/>
      <c r="B39" s="28"/>
      <c r="C39" s="4"/>
      <c r="D39" s="89"/>
      <c r="E39" s="109"/>
      <c r="F39" s="89"/>
      <c r="G39" s="109"/>
      <c r="H39" s="89"/>
      <c r="I39" s="109"/>
      <c r="J39" s="89"/>
      <c r="K39" s="109"/>
      <c r="L39" s="89"/>
      <c r="M39" s="109"/>
      <c r="N39" s="89"/>
      <c r="O39" s="109"/>
      <c r="P39" s="89"/>
      <c r="Q39" s="109"/>
      <c r="R39" s="89"/>
      <c r="S39" s="109"/>
      <c r="T39" s="89"/>
      <c r="U39" s="109"/>
      <c r="V39" s="89"/>
      <c r="W39" s="109"/>
      <c r="X39" s="29"/>
      <c r="Y39" s="3"/>
      <c r="Z39" s="3"/>
      <c r="AB39" s="183"/>
      <c r="AC39" s="184"/>
      <c r="AD39" s="184"/>
      <c r="AE39" s="184"/>
      <c r="AF39" s="184"/>
      <c r="AG39" s="184"/>
      <c r="AH39" s="185"/>
    </row>
    <row r="40" spans="1:34" ht="19.899999999999999" customHeight="1" x14ac:dyDescent="0.15">
      <c r="A40" s="182" t="s">
        <v>465</v>
      </c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B40" s="13"/>
      <c r="AC40" s="14"/>
      <c r="AD40" s="15"/>
      <c r="AE40" s="38"/>
      <c r="AF40" s="50"/>
      <c r="AG40" s="41"/>
      <c r="AH40" s="54"/>
    </row>
    <row r="41" spans="1:34" ht="18.75" customHeight="1" x14ac:dyDescent="0.15">
      <c r="D41" s="105"/>
      <c r="AB41" s="9"/>
      <c r="AC41" s="10"/>
      <c r="AD41" s="11"/>
      <c r="AE41" s="37"/>
      <c r="AF41" s="49"/>
      <c r="AG41" s="37"/>
      <c r="AH41" s="54"/>
    </row>
    <row r="42" spans="1:34" ht="18.600000000000001" customHeight="1" x14ac:dyDescent="0.15">
      <c r="A42" s="58"/>
      <c r="B42" s="32" t="s">
        <v>0</v>
      </c>
      <c r="C42" s="31" t="s">
        <v>1</v>
      </c>
      <c r="D42" s="191" t="s">
        <v>26</v>
      </c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3"/>
      <c r="X42" s="31" t="s">
        <v>2</v>
      </c>
      <c r="Y42" s="26" t="s">
        <v>3</v>
      </c>
      <c r="Z42" s="26" t="s">
        <v>25</v>
      </c>
      <c r="AB42" s="20" t="s">
        <v>9</v>
      </c>
      <c r="AC42" s="21"/>
      <c r="AD42" s="21"/>
      <c r="AE42" s="35"/>
      <c r="AF42" s="47"/>
      <c r="AG42" s="35"/>
      <c r="AH42" s="52"/>
    </row>
    <row r="43" spans="1:34" ht="13.5" thickBot="1" x14ac:dyDescent="0.2">
      <c r="D43" s="190" t="s">
        <v>4</v>
      </c>
      <c r="E43" s="190"/>
      <c r="F43" s="190" t="s">
        <v>5</v>
      </c>
      <c r="G43" s="190"/>
      <c r="H43" s="190" t="s">
        <v>6</v>
      </c>
      <c r="I43" s="190"/>
      <c r="J43" s="190" t="s">
        <v>7</v>
      </c>
      <c r="K43" s="190"/>
      <c r="L43" s="190" t="s">
        <v>8</v>
      </c>
      <c r="M43" s="190"/>
      <c r="N43" s="190" t="s">
        <v>68</v>
      </c>
      <c r="O43" s="190"/>
      <c r="P43" s="190" t="s">
        <v>69</v>
      </c>
      <c r="Q43" s="190"/>
      <c r="R43" s="190" t="s">
        <v>70</v>
      </c>
      <c r="S43" s="190"/>
      <c r="T43" s="190" t="s">
        <v>71</v>
      </c>
      <c r="U43" s="190"/>
      <c r="V43" s="190" t="s">
        <v>72</v>
      </c>
      <c r="W43" s="190"/>
      <c r="X43" s="1"/>
      <c r="Y43" s="1"/>
      <c r="Z43" s="1"/>
      <c r="AB43" s="22" t="s">
        <v>21</v>
      </c>
      <c r="AC43" s="23"/>
      <c r="AD43" s="23"/>
      <c r="AE43" s="36"/>
      <c r="AF43" s="48"/>
      <c r="AG43" s="36"/>
      <c r="AH43" s="53"/>
    </row>
    <row r="44" spans="1:34" ht="13.5" thickBot="1" x14ac:dyDescent="0.2">
      <c r="A44" s="3"/>
      <c r="B44" s="28"/>
      <c r="C44" s="4"/>
      <c r="D44" s="89"/>
      <c r="E44" s="109"/>
      <c r="F44" s="89"/>
      <c r="G44" s="109"/>
      <c r="H44" s="89"/>
      <c r="I44" s="109"/>
      <c r="J44" s="89"/>
      <c r="K44" s="109"/>
      <c r="L44" s="89"/>
      <c r="M44" s="109"/>
      <c r="N44" s="89"/>
      <c r="O44" s="109"/>
      <c r="P44" s="89"/>
      <c r="Q44" s="109"/>
      <c r="R44" s="89"/>
      <c r="S44" s="109"/>
      <c r="T44" s="89"/>
      <c r="U44" s="109"/>
      <c r="V44" s="89"/>
      <c r="W44" s="109"/>
      <c r="X44" s="29"/>
      <c r="Y44" s="3"/>
      <c r="Z44" s="3"/>
      <c r="AB44" s="24"/>
      <c r="AC44" s="23"/>
      <c r="AD44" s="25"/>
      <c r="AE44" s="36"/>
      <c r="AF44" s="48"/>
      <c r="AG44" s="36"/>
      <c r="AH44" s="53"/>
    </row>
    <row r="45" spans="1:34" ht="20.25" customHeight="1" thickBot="1" x14ac:dyDescent="0.2">
      <c r="A45" s="3"/>
      <c r="B45" s="28"/>
      <c r="C45" s="4"/>
      <c r="D45" s="89"/>
      <c r="E45" s="109"/>
      <c r="F45" s="89"/>
      <c r="G45" s="109"/>
      <c r="H45" s="89"/>
      <c r="I45" s="109"/>
      <c r="J45" s="89"/>
      <c r="K45" s="109"/>
      <c r="L45" s="89"/>
      <c r="M45" s="109"/>
      <c r="N45" s="89"/>
      <c r="O45" s="109"/>
      <c r="P45" s="89"/>
      <c r="Q45" s="109"/>
      <c r="R45" s="89"/>
      <c r="S45" s="109"/>
      <c r="T45" s="89"/>
      <c r="U45" s="109"/>
      <c r="V45" s="89"/>
      <c r="W45" s="109"/>
      <c r="X45" s="29"/>
      <c r="Y45" s="3"/>
      <c r="Z45" s="3"/>
      <c r="AB45" s="24"/>
      <c r="AC45" s="23"/>
      <c r="AD45" s="23"/>
      <c r="AE45" s="36"/>
      <c r="AF45" s="48"/>
      <c r="AG45" s="36"/>
      <c r="AH45" s="53"/>
    </row>
    <row r="46" spans="1:34" ht="13.5" thickBot="1" x14ac:dyDescent="0.2">
      <c r="A46" s="3"/>
      <c r="B46" s="28"/>
      <c r="C46" s="4"/>
      <c r="D46" s="89"/>
      <c r="E46" s="109"/>
      <c r="F46" s="89"/>
      <c r="G46" s="109"/>
      <c r="H46" s="89"/>
      <c r="I46" s="109"/>
      <c r="J46" s="89"/>
      <c r="K46" s="109"/>
      <c r="L46" s="89"/>
      <c r="M46" s="109"/>
      <c r="N46" s="89"/>
      <c r="O46" s="109"/>
      <c r="P46" s="89"/>
      <c r="Q46" s="109"/>
      <c r="R46" s="89"/>
      <c r="S46" s="109"/>
      <c r="T46" s="89"/>
      <c r="U46" s="109"/>
      <c r="V46" s="89"/>
      <c r="W46" s="109"/>
      <c r="X46" s="29"/>
      <c r="Y46" s="3"/>
      <c r="Z46" s="3"/>
      <c r="AB46" s="24"/>
      <c r="AC46" s="23"/>
      <c r="AD46" s="23"/>
      <c r="AE46" s="36"/>
      <c r="AF46" s="48"/>
      <c r="AG46" s="36"/>
      <c r="AH46" s="53"/>
    </row>
    <row r="47" spans="1:34" ht="13.5" thickBot="1" x14ac:dyDescent="0.2">
      <c r="A47" s="3"/>
      <c r="B47" s="28"/>
      <c r="C47" s="4"/>
      <c r="D47" s="89"/>
      <c r="E47" s="109"/>
      <c r="F47" s="89"/>
      <c r="G47" s="109"/>
      <c r="H47" s="89"/>
      <c r="I47" s="109"/>
      <c r="J47" s="89"/>
      <c r="K47" s="109"/>
      <c r="L47" s="89"/>
      <c r="M47" s="109"/>
      <c r="N47" s="89"/>
      <c r="O47" s="109"/>
      <c r="P47" s="89"/>
      <c r="Q47" s="109"/>
      <c r="R47" s="89"/>
      <c r="S47" s="109"/>
      <c r="T47" s="89"/>
      <c r="U47" s="109"/>
      <c r="V47" s="89"/>
      <c r="W47" s="109"/>
      <c r="X47" s="29"/>
      <c r="Y47" s="3"/>
      <c r="Z47" s="3"/>
      <c r="AB47" s="7"/>
      <c r="AC47" s="8"/>
      <c r="AD47" s="8"/>
      <c r="AE47" s="37"/>
      <c r="AF47" s="49"/>
      <c r="AG47" s="37"/>
      <c r="AH47" s="54"/>
    </row>
    <row r="48" spans="1:34" ht="13.5" thickBot="1" x14ac:dyDescent="0.2">
      <c r="A48" s="3"/>
      <c r="B48" s="28"/>
      <c r="C48" s="4"/>
      <c r="D48" s="89"/>
      <c r="E48" s="109"/>
      <c r="F48" s="89"/>
      <c r="G48" s="109"/>
      <c r="H48" s="89"/>
      <c r="I48" s="109"/>
      <c r="J48" s="89"/>
      <c r="K48" s="109"/>
      <c r="L48" s="89"/>
      <c r="M48" s="109"/>
      <c r="N48" s="89"/>
      <c r="O48" s="109"/>
      <c r="P48" s="89"/>
      <c r="Q48" s="109"/>
      <c r="R48" s="89"/>
      <c r="S48" s="109"/>
      <c r="T48" s="89"/>
      <c r="U48" s="109"/>
      <c r="V48" s="89"/>
      <c r="W48" s="109"/>
      <c r="X48" s="29"/>
      <c r="Y48" s="3"/>
      <c r="Z48" s="3"/>
      <c r="AB48" s="7"/>
      <c r="AC48" s="8"/>
      <c r="AD48" s="8"/>
      <c r="AE48" s="37"/>
      <c r="AF48" s="49"/>
      <c r="AG48" s="37"/>
      <c r="AH48" s="54"/>
    </row>
    <row r="49" spans="1:34" ht="18.75" customHeight="1" x14ac:dyDescent="0.15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B49" s="183"/>
      <c r="AC49" s="184"/>
      <c r="AD49" s="184"/>
      <c r="AE49" s="184"/>
      <c r="AF49" s="184"/>
      <c r="AG49" s="184"/>
      <c r="AH49" s="185"/>
    </row>
    <row r="50" spans="1:34" ht="18.75" customHeight="1" x14ac:dyDescent="0.15">
      <c r="A50" s="177"/>
      <c r="B50" s="177"/>
      <c r="C50" s="177"/>
      <c r="D50" s="177"/>
      <c r="E50" s="177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B50" s="170"/>
      <c r="AC50" s="179"/>
      <c r="AD50" s="179"/>
      <c r="AE50" s="179"/>
      <c r="AF50" s="179"/>
      <c r="AG50" s="179"/>
      <c r="AH50" s="180"/>
    </row>
    <row r="51" spans="1:34" ht="18.75" customHeight="1" x14ac:dyDescent="0.15">
      <c r="D51" s="105"/>
      <c r="AB51" s="9"/>
      <c r="AC51" s="10"/>
      <c r="AD51" s="11"/>
      <c r="AE51" s="37"/>
      <c r="AF51" s="49"/>
      <c r="AG51" s="37"/>
      <c r="AH51" s="54"/>
    </row>
    <row r="52" spans="1:34" ht="18.600000000000001" customHeight="1" x14ac:dyDescent="0.15">
      <c r="A52" s="58"/>
      <c r="B52" s="32" t="s">
        <v>0</v>
      </c>
      <c r="C52" s="31" t="s">
        <v>1</v>
      </c>
      <c r="D52" s="191" t="s">
        <v>26</v>
      </c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3"/>
      <c r="X52" s="31" t="s">
        <v>2</v>
      </c>
      <c r="Y52" s="26" t="s">
        <v>3</v>
      </c>
      <c r="Z52" s="26" t="s">
        <v>25</v>
      </c>
      <c r="AB52" s="20" t="s">
        <v>9</v>
      </c>
      <c r="AC52" s="21"/>
      <c r="AD52" s="21"/>
      <c r="AE52" s="35"/>
      <c r="AF52" s="47"/>
      <c r="AG52" s="35"/>
      <c r="AH52" s="52"/>
    </row>
    <row r="53" spans="1:34" ht="13.5" thickBot="1" x14ac:dyDescent="0.2">
      <c r="D53" s="190" t="s">
        <v>4</v>
      </c>
      <c r="E53" s="190"/>
      <c r="F53" s="190" t="s">
        <v>5</v>
      </c>
      <c r="G53" s="190"/>
      <c r="H53" s="190" t="s">
        <v>6</v>
      </c>
      <c r="I53" s="190"/>
      <c r="J53" s="190" t="s">
        <v>7</v>
      </c>
      <c r="K53" s="190"/>
      <c r="L53" s="190" t="s">
        <v>8</v>
      </c>
      <c r="M53" s="190"/>
      <c r="N53" s="190" t="s">
        <v>68</v>
      </c>
      <c r="O53" s="190"/>
      <c r="P53" s="190" t="s">
        <v>69</v>
      </c>
      <c r="Q53" s="190"/>
      <c r="R53" s="190" t="s">
        <v>70</v>
      </c>
      <c r="S53" s="190"/>
      <c r="T53" s="190" t="s">
        <v>71</v>
      </c>
      <c r="U53" s="190"/>
      <c r="V53" s="190" t="s">
        <v>72</v>
      </c>
      <c r="W53" s="190"/>
      <c r="X53" s="1"/>
      <c r="Y53" s="1"/>
      <c r="Z53" s="1"/>
      <c r="AB53" s="22" t="s">
        <v>21</v>
      </c>
      <c r="AC53" s="23"/>
      <c r="AD53" s="23"/>
      <c r="AE53" s="36"/>
      <c r="AF53" s="48"/>
      <c r="AG53" s="36"/>
      <c r="AH53" s="53"/>
    </row>
    <row r="54" spans="1:34" ht="13.5" thickBot="1" x14ac:dyDescent="0.2">
      <c r="A54" s="3"/>
      <c r="B54" s="28"/>
      <c r="C54" s="4"/>
      <c r="D54" s="89"/>
      <c r="E54" s="109"/>
      <c r="F54" s="89"/>
      <c r="G54" s="109"/>
      <c r="H54" s="89"/>
      <c r="I54" s="109"/>
      <c r="J54" s="89"/>
      <c r="K54" s="109"/>
      <c r="L54" s="89"/>
      <c r="M54" s="109"/>
      <c r="N54" s="89"/>
      <c r="O54" s="109"/>
      <c r="P54" s="89"/>
      <c r="Q54" s="109"/>
      <c r="R54" s="89"/>
      <c r="S54" s="109"/>
      <c r="T54" s="89"/>
      <c r="U54" s="109"/>
      <c r="V54" s="89"/>
      <c r="W54" s="109"/>
      <c r="X54" s="29"/>
      <c r="Y54" s="3"/>
      <c r="Z54" s="3"/>
      <c r="AB54" s="24"/>
      <c r="AC54" s="23"/>
      <c r="AD54" s="25"/>
      <c r="AE54" s="36"/>
      <c r="AF54" s="48"/>
      <c r="AG54" s="36"/>
      <c r="AH54" s="53"/>
    </row>
    <row r="55" spans="1:34" ht="20.25" customHeight="1" thickBot="1" x14ac:dyDescent="0.2">
      <c r="A55" s="3"/>
      <c r="B55" s="28"/>
      <c r="C55" s="4"/>
      <c r="D55" s="89"/>
      <c r="E55" s="109"/>
      <c r="F55" s="89"/>
      <c r="G55" s="109"/>
      <c r="H55" s="89"/>
      <c r="I55" s="109"/>
      <c r="J55" s="89"/>
      <c r="K55" s="109"/>
      <c r="L55" s="89"/>
      <c r="M55" s="109"/>
      <c r="N55" s="89"/>
      <c r="O55" s="109"/>
      <c r="P55" s="89"/>
      <c r="Q55" s="109"/>
      <c r="R55" s="89"/>
      <c r="S55" s="109"/>
      <c r="T55" s="89"/>
      <c r="U55" s="109"/>
      <c r="V55" s="89"/>
      <c r="W55" s="109"/>
      <c r="X55" s="29"/>
      <c r="Y55" s="3"/>
      <c r="Z55" s="3"/>
      <c r="AB55" s="24"/>
      <c r="AC55" s="23"/>
      <c r="AD55" s="23"/>
      <c r="AE55" s="36"/>
      <c r="AF55" s="48"/>
      <c r="AG55" s="36"/>
      <c r="AH55" s="53"/>
    </row>
    <row r="56" spans="1:34" ht="13.5" thickBot="1" x14ac:dyDescent="0.2">
      <c r="A56" s="3"/>
      <c r="B56" s="28"/>
      <c r="C56" s="4"/>
      <c r="D56" s="89"/>
      <c r="E56" s="109"/>
      <c r="F56" s="89"/>
      <c r="G56" s="109"/>
      <c r="H56" s="89"/>
      <c r="I56" s="109"/>
      <c r="J56" s="89"/>
      <c r="K56" s="109"/>
      <c r="L56" s="89"/>
      <c r="M56" s="109"/>
      <c r="N56" s="89"/>
      <c r="O56" s="109"/>
      <c r="P56" s="89"/>
      <c r="Q56" s="109"/>
      <c r="R56" s="89"/>
      <c r="S56" s="109"/>
      <c r="T56" s="89"/>
      <c r="U56" s="109"/>
      <c r="V56" s="89"/>
      <c r="W56" s="109"/>
      <c r="X56" s="29"/>
      <c r="Y56" s="3"/>
      <c r="Z56" s="3"/>
      <c r="AB56" s="24"/>
      <c r="AC56" s="23"/>
      <c r="AD56" s="23"/>
      <c r="AE56" s="36"/>
      <c r="AF56" s="48"/>
      <c r="AG56" s="36"/>
      <c r="AH56" s="53"/>
    </row>
    <row r="57" spans="1:34" ht="13.5" thickBot="1" x14ac:dyDescent="0.2">
      <c r="A57" s="3"/>
      <c r="B57" s="28"/>
      <c r="C57" s="4"/>
      <c r="D57" s="89"/>
      <c r="E57" s="109"/>
      <c r="F57" s="89"/>
      <c r="G57" s="109"/>
      <c r="H57" s="89"/>
      <c r="I57" s="109"/>
      <c r="J57" s="89"/>
      <c r="K57" s="109"/>
      <c r="L57" s="89"/>
      <c r="M57" s="109"/>
      <c r="N57" s="89"/>
      <c r="O57" s="109"/>
      <c r="P57" s="89"/>
      <c r="Q57" s="109"/>
      <c r="R57" s="89"/>
      <c r="S57" s="109"/>
      <c r="T57" s="89"/>
      <c r="U57" s="109"/>
      <c r="V57" s="89"/>
      <c r="W57" s="109"/>
      <c r="X57" s="29"/>
      <c r="Y57" s="3"/>
      <c r="Z57" s="3"/>
      <c r="AB57" s="7"/>
      <c r="AC57" s="8"/>
      <c r="AD57" s="8"/>
      <c r="AE57" s="37"/>
      <c r="AF57" s="49"/>
      <c r="AG57" s="37"/>
      <c r="AH57" s="54"/>
    </row>
    <row r="58" spans="1:34" ht="13.5" thickBot="1" x14ac:dyDescent="0.2">
      <c r="A58" s="3"/>
      <c r="B58" s="28"/>
      <c r="C58" s="4"/>
      <c r="D58" s="89"/>
      <c r="E58" s="109"/>
      <c r="F58" s="89"/>
      <c r="G58" s="109"/>
      <c r="H58" s="89"/>
      <c r="I58" s="109"/>
      <c r="J58" s="89"/>
      <c r="K58" s="109"/>
      <c r="L58" s="89"/>
      <c r="M58" s="109"/>
      <c r="N58" s="89"/>
      <c r="O58" s="109"/>
      <c r="P58" s="89"/>
      <c r="Q58" s="109"/>
      <c r="R58" s="89"/>
      <c r="S58" s="109"/>
      <c r="T58" s="89"/>
      <c r="U58" s="109"/>
      <c r="V58" s="89"/>
      <c r="W58" s="109"/>
      <c r="X58" s="29"/>
      <c r="Y58" s="3"/>
      <c r="Z58" s="3"/>
      <c r="AB58" s="7"/>
      <c r="AC58" s="8"/>
      <c r="AD58" s="8"/>
      <c r="AE58" s="37"/>
      <c r="AF58" s="49"/>
      <c r="AG58" s="37"/>
      <c r="AH58" s="54"/>
    </row>
    <row r="59" spans="1:34" ht="18.75" customHeight="1" x14ac:dyDescent="0.15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B59" s="183"/>
      <c r="AC59" s="184"/>
      <c r="AD59" s="184"/>
      <c r="AE59" s="184"/>
      <c r="AF59" s="184"/>
      <c r="AG59" s="184"/>
      <c r="AH59" s="185"/>
    </row>
    <row r="60" spans="1:34" ht="18.75" customHeight="1" x14ac:dyDescent="0.15">
      <c r="D60" s="105"/>
      <c r="AB60" s="9"/>
      <c r="AC60" s="10"/>
      <c r="AD60" s="11"/>
      <c r="AE60" s="37"/>
      <c r="AF60" s="49"/>
      <c r="AG60" s="37"/>
      <c r="AH60" s="54"/>
    </row>
    <row r="61" spans="1:34" ht="18.600000000000001" customHeight="1" x14ac:dyDescent="0.15">
      <c r="A61" s="58"/>
      <c r="B61" s="32" t="s">
        <v>0</v>
      </c>
      <c r="C61" s="31" t="s">
        <v>1</v>
      </c>
      <c r="D61" s="191" t="s">
        <v>26</v>
      </c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3"/>
      <c r="X61" s="31" t="s">
        <v>2</v>
      </c>
      <c r="Y61" s="26" t="s">
        <v>3</v>
      </c>
      <c r="Z61" s="26" t="s">
        <v>25</v>
      </c>
      <c r="AB61" s="20" t="s">
        <v>9</v>
      </c>
      <c r="AC61" s="21"/>
      <c r="AD61" s="21"/>
      <c r="AE61" s="35"/>
      <c r="AF61" s="47"/>
      <c r="AG61" s="35"/>
      <c r="AH61" s="52"/>
    </row>
    <row r="62" spans="1:34" ht="13.5" thickBot="1" x14ac:dyDescent="0.2">
      <c r="D62" s="190" t="s">
        <v>4</v>
      </c>
      <c r="E62" s="190"/>
      <c r="F62" s="190" t="s">
        <v>5</v>
      </c>
      <c r="G62" s="190"/>
      <c r="H62" s="190" t="s">
        <v>6</v>
      </c>
      <c r="I62" s="190"/>
      <c r="J62" s="190" t="s">
        <v>7</v>
      </c>
      <c r="K62" s="190"/>
      <c r="L62" s="190" t="s">
        <v>8</v>
      </c>
      <c r="M62" s="190"/>
      <c r="N62" s="190" t="s">
        <v>68</v>
      </c>
      <c r="O62" s="190"/>
      <c r="P62" s="190" t="s">
        <v>69</v>
      </c>
      <c r="Q62" s="190"/>
      <c r="R62" s="190" t="s">
        <v>70</v>
      </c>
      <c r="S62" s="190"/>
      <c r="T62" s="190" t="s">
        <v>71</v>
      </c>
      <c r="U62" s="190"/>
      <c r="V62" s="190" t="s">
        <v>72</v>
      </c>
      <c r="W62" s="190"/>
      <c r="X62" s="1"/>
      <c r="Y62" s="1"/>
      <c r="Z62" s="1"/>
      <c r="AB62" s="22" t="s">
        <v>21</v>
      </c>
      <c r="AC62" s="23"/>
      <c r="AD62" s="23"/>
      <c r="AE62" s="36"/>
      <c r="AF62" s="48"/>
      <c r="AG62" s="36"/>
      <c r="AH62" s="53"/>
    </row>
    <row r="63" spans="1:34" ht="13.5" thickBot="1" x14ac:dyDescent="0.2">
      <c r="A63" s="3"/>
      <c r="B63" s="28"/>
      <c r="C63" s="4"/>
      <c r="D63" s="89"/>
      <c r="E63" s="109"/>
      <c r="F63" s="89"/>
      <c r="G63" s="109"/>
      <c r="H63" s="89"/>
      <c r="I63" s="109"/>
      <c r="J63" s="89"/>
      <c r="K63" s="109"/>
      <c r="L63" s="89"/>
      <c r="M63" s="109"/>
      <c r="N63" s="89"/>
      <c r="O63" s="109"/>
      <c r="P63" s="89"/>
      <c r="Q63" s="109"/>
      <c r="R63" s="89"/>
      <c r="S63" s="109"/>
      <c r="T63" s="89"/>
      <c r="U63" s="109"/>
      <c r="V63" s="89"/>
      <c r="W63" s="109"/>
      <c r="X63" s="29"/>
      <c r="Y63" s="3"/>
      <c r="Z63" s="3"/>
      <c r="AB63" s="24"/>
      <c r="AC63" s="23"/>
      <c r="AD63" s="25"/>
      <c r="AE63" s="36"/>
      <c r="AF63" s="48"/>
      <c r="AG63" s="36"/>
      <c r="AH63" s="53"/>
    </row>
    <row r="64" spans="1:34" ht="20.25" customHeight="1" thickBot="1" x14ac:dyDescent="0.2">
      <c r="A64" s="3"/>
      <c r="B64" s="28"/>
      <c r="C64" s="4"/>
      <c r="D64" s="89"/>
      <c r="E64" s="109"/>
      <c r="F64" s="89"/>
      <c r="G64" s="109"/>
      <c r="H64" s="89"/>
      <c r="I64" s="109"/>
      <c r="J64" s="89"/>
      <c r="K64" s="109"/>
      <c r="L64" s="89"/>
      <c r="M64" s="109"/>
      <c r="N64" s="89"/>
      <c r="O64" s="109"/>
      <c r="P64" s="89"/>
      <c r="Q64" s="109"/>
      <c r="R64" s="89"/>
      <c r="S64" s="109"/>
      <c r="T64" s="89"/>
      <c r="U64" s="109"/>
      <c r="V64" s="89"/>
      <c r="W64" s="109"/>
      <c r="X64" s="29"/>
      <c r="Y64" s="3"/>
      <c r="Z64" s="3"/>
      <c r="AB64" s="24"/>
      <c r="AC64" s="23"/>
      <c r="AD64" s="23"/>
      <c r="AE64" s="36"/>
      <c r="AF64" s="48"/>
      <c r="AG64" s="36"/>
      <c r="AH64" s="53"/>
    </row>
    <row r="65" spans="1:34" ht="13.5" thickBot="1" x14ac:dyDescent="0.2">
      <c r="A65" s="3"/>
      <c r="B65" s="28"/>
      <c r="C65" s="4"/>
      <c r="D65" s="89"/>
      <c r="E65" s="109"/>
      <c r="F65" s="89"/>
      <c r="G65" s="109"/>
      <c r="H65" s="89"/>
      <c r="I65" s="109"/>
      <c r="J65" s="89"/>
      <c r="K65" s="109"/>
      <c r="L65" s="89"/>
      <c r="M65" s="109"/>
      <c r="N65" s="89"/>
      <c r="O65" s="109"/>
      <c r="P65" s="89"/>
      <c r="Q65" s="109"/>
      <c r="R65" s="89"/>
      <c r="S65" s="109"/>
      <c r="T65" s="89"/>
      <c r="U65" s="109"/>
      <c r="V65" s="89"/>
      <c r="W65" s="109"/>
      <c r="X65" s="29"/>
      <c r="Y65" s="3"/>
      <c r="Z65" s="3"/>
      <c r="AB65" s="24"/>
      <c r="AC65" s="23"/>
      <c r="AD65" s="23"/>
      <c r="AE65" s="36"/>
      <c r="AF65" s="48"/>
      <c r="AG65" s="36"/>
      <c r="AH65" s="53"/>
    </row>
    <row r="66" spans="1:34" ht="13.5" thickBot="1" x14ac:dyDescent="0.2">
      <c r="A66" s="3"/>
      <c r="B66" s="28"/>
      <c r="C66" s="4"/>
      <c r="D66" s="89"/>
      <c r="E66" s="109"/>
      <c r="F66" s="89"/>
      <c r="G66" s="109"/>
      <c r="H66" s="89"/>
      <c r="I66" s="109"/>
      <c r="J66" s="89"/>
      <c r="K66" s="109"/>
      <c r="L66" s="89"/>
      <c r="M66" s="109"/>
      <c r="N66" s="89"/>
      <c r="O66" s="109"/>
      <c r="P66" s="89"/>
      <c r="Q66" s="109"/>
      <c r="R66" s="89"/>
      <c r="S66" s="109"/>
      <c r="T66" s="89"/>
      <c r="U66" s="109"/>
      <c r="V66" s="89"/>
      <c r="W66" s="109"/>
      <c r="X66" s="29"/>
      <c r="Y66" s="3"/>
      <c r="Z66" s="3"/>
      <c r="AB66" s="7"/>
      <c r="AC66" s="8"/>
      <c r="AD66" s="8"/>
      <c r="AE66" s="37"/>
      <c r="AF66" s="49"/>
      <c r="AG66" s="37"/>
      <c r="AH66" s="54"/>
    </row>
    <row r="67" spans="1:34" ht="13.5" thickBot="1" x14ac:dyDescent="0.2">
      <c r="A67" s="3"/>
      <c r="B67" s="28"/>
      <c r="C67" s="4"/>
      <c r="D67" s="89"/>
      <c r="E67" s="109"/>
      <c r="F67" s="89"/>
      <c r="G67" s="109"/>
      <c r="H67" s="89"/>
      <c r="I67" s="109"/>
      <c r="J67" s="89"/>
      <c r="K67" s="109"/>
      <c r="L67" s="89"/>
      <c r="M67" s="109"/>
      <c r="N67" s="89"/>
      <c r="O67" s="109"/>
      <c r="P67" s="89"/>
      <c r="Q67" s="109"/>
      <c r="R67" s="89"/>
      <c r="S67" s="109"/>
      <c r="T67" s="89"/>
      <c r="U67" s="109"/>
      <c r="V67" s="89"/>
      <c r="W67" s="109"/>
      <c r="X67" s="29"/>
      <c r="Y67" s="3"/>
      <c r="Z67" s="3"/>
      <c r="AB67" s="7"/>
      <c r="AC67" s="8"/>
      <c r="AD67" s="8"/>
      <c r="AE67" s="37"/>
      <c r="AF67" s="49"/>
      <c r="AG67" s="37"/>
      <c r="AH67" s="54"/>
    </row>
    <row r="68" spans="1:34" ht="18.75" customHeight="1" x14ac:dyDescent="0.15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B68" s="183"/>
      <c r="AC68" s="184"/>
      <c r="AD68" s="184"/>
      <c r="AE68" s="184"/>
      <c r="AF68" s="184"/>
      <c r="AG68" s="184"/>
      <c r="AH68" s="185"/>
    </row>
    <row r="69" spans="1:34" ht="19.899999999999999" customHeight="1" thickBot="1" x14ac:dyDescent="0.2">
      <c r="D69" s="105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1"/>
      <c r="W69" s="110"/>
      <c r="AB69" s="13"/>
      <c r="AC69" s="14"/>
      <c r="AD69" s="15"/>
      <c r="AE69" s="38"/>
      <c r="AF69" s="50"/>
      <c r="AG69" s="41"/>
      <c r="AH69" s="54"/>
    </row>
    <row r="70" spans="1:34" ht="24.75" thickBot="1" x14ac:dyDescent="0.2">
      <c r="B70" s="79" t="s">
        <v>0</v>
      </c>
      <c r="C70" s="80" t="s">
        <v>66</v>
      </c>
      <c r="D70" s="81" t="s">
        <v>44</v>
      </c>
      <c r="E70" s="82" t="s">
        <v>45</v>
      </c>
      <c r="F70" s="82" t="s">
        <v>46</v>
      </c>
      <c r="G70" s="82"/>
      <c r="H70" s="82"/>
      <c r="I70" s="82" t="s">
        <v>65</v>
      </c>
      <c r="J70" s="83"/>
      <c r="K70" s="84"/>
      <c r="L70" s="176"/>
      <c r="M70" s="176"/>
      <c r="N70" s="189" t="s">
        <v>75</v>
      </c>
      <c r="O70" s="189"/>
      <c r="P70" s="189"/>
      <c r="Q70" s="189"/>
      <c r="R70" s="189"/>
      <c r="S70" s="189" t="s">
        <v>74</v>
      </c>
      <c r="T70" s="189"/>
      <c r="U70" s="176"/>
      <c r="V70" s="111"/>
      <c r="W70" s="110"/>
      <c r="AB70" s="17" t="s">
        <v>20</v>
      </c>
      <c r="AC70" s="18"/>
      <c r="AD70" s="19"/>
      <c r="AE70" s="39"/>
      <c r="AF70" s="51"/>
      <c r="AG70" s="42"/>
      <c r="AH70" s="55"/>
    </row>
    <row r="71" spans="1:34" ht="26.25" x14ac:dyDescent="0.15">
      <c r="B71" s="70" t="s">
        <v>58</v>
      </c>
      <c r="C71" s="72">
        <f>D71/E71</f>
        <v>1</v>
      </c>
      <c r="D71" s="112">
        <v>67</v>
      </c>
      <c r="E71" s="113">
        <f>$D$71*1</f>
        <v>67</v>
      </c>
      <c r="F71" s="114">
        <v>1</v>
      </c>
      <c r="G71" s="113"/>
      <c r="H71" s="113"/>
      <c r="I71" s="78" t="s">
        <v>63</v>
      </c>
      <c r="J71" s="69" t="s">
        <v>67</v>
      </c>
      <c r="K71" s="60" t="s">
        <v>64</v>
      </c>
      <c r="L71" s="69"/>
      <c r="M71" s="69"/>
      <c r="N71" s="189" t="s">
        <v>90</v>
      </c>
      <c r="O71" s="189"/>
      <c r="P71" s="189"/>
      <c r="Q71" s="189"/>
      <c r="R71" s="189"/>
      <c r="S71" s="189" t="s">
        <v>91</v>
      </c>
      <c r="T71" s="189"/>
      <c r="U71" s="69"/>
      <c r="V71" s="111"/>
      <c r="W71" s="110"/>
      <c r="AC71"/>
      <c r="AD71"/>
      <c r="AE71"/>
      <c r="AF71"/>
      <c r="AG71"/>
      <c r="AH71"/>
    </row>
    <row r="72" spans="1:34" ht="19.899999999999999" customHeight="1" x14ac:dyDescent="0.15">
      <c r="B72" s="70" t="s">
        <v>59</v>
      </c>
      <c r="C72" s="72">
        <f t="shared" ref="C72:C87" si="0">D72/E72</f>
        <v>0.67164179104477606</v>
      </c>
      <c r="D72" s="112">
        <v>4.5</v>
      </c>
      <c r="E72" s="113">
        <f>$D$71*0.1</f>
        <v>6.7</v>
      </c>
      <c r="F72" s="114">
        <v>8</v>
      </c>
      <c r="G72" s="113"/>
      <c r="H72" s="113"/>
      <c r="I72" s="66">
        <v>1</v>
      </c>
      <c r="J72" s="113"/>
      <c r="K72" s="115">
        <f>J72/100*100</f>
        <v>0</v>
      </c>
      <c r="L72" s="113"/>
      <c r="M72" s="113"/>
      <c r="N72" s="189" t="s">
        <v>174</v>
      </c>
      <c r="O72" s="189"/>
      <c r="P72" s="189"/>
      <c r="Q72" s="189"/>
      <c r="R72" s="189"/>
      <c r="S72" s="189" t="s">
        <v>178</v>
      </c>
      <c r="T72" s="189"/>
      <c r="U72" s="113"/>
      <c r="V72" s="111"/>
      <c r="W72" s="110"/>
    </row>
    <row r="73" spans="1:34" ht="19.899999999999999" customHeight="1" x14ac:dyDescent="0.15">
      <c r="B73" s="70" t="s">
        <v>73</v>
      </c>
      <c r="C73" s="72">
        <f t="shared" si="0"/>
        <v>0</v>
      </c>
      <c r="D73" s="112"/>
      <c r="E73" s="113">
        <f>$D$71*0.08</f>
        <v>5.36</v>
      </c>
      <c r="F73" s="114">
        <v>8</v>
      </c>
      <c r="G73" s="113"/>
      <c r="H73" s="113"/>
      <c r="I73" s="66">
        <v>2</v>
      </c>
      <c r="J73" s="113"/>
      <c r="K73" s="115">
        <f>J73/94.3*100</f>
        <v>0</v>
      </c>
      <c r="L73" s="113"/>
      <c r="M73" s="113"/>
      <c r="N73" s="189" t="s">
        <v>176</v>
      </c>
      <c r="O73" s="189"/>
      <c r="P73" s="189"/>
      <c r="Q73" s="189"/>
      <c r="R73" s="189"/>
      <c r="S73" s="189">
        <v>36</v>
      </c>
      <c r="T73" s="189"/>
      <c r="U73" s="113"/>
      <c r="V73" s="111"/>
      <c r="W73" s="110"/>
    </row>
    <row r="74" spans="1:34" ht="19.899999999999999" customHeight="1" x14ac:dyDescent="0.15">
      <c r="B74" s="70" t="s">
        <v>60</v>
      </c>
      <c r="C74" s="72">
        <f t="shared" si="0"/>
        <v>0</v>
      </c>
      <c r="D74" s="112"/>
      <c r="E74" s="113">
        <f>$D$71*0.87</f>
        <v>58.29</v>
      </c>
      <c r="F74" s="114">
        <v>1</v>
      </c>
      <c r="G74" s="113"/>
      <c r="H74" s="113"/>
      <c r="I74" s="66">
        <v>3</v>
      </c>
      <c r="J74" s="113"/>
      <c r="K74" s="115">
        <f>J74/90.6*100</f>
        <v>0</v>
      </c>
      <c r="L74" s="113"/>
      <c r="M74" s="113"/>
      <c r="N74" s="189" t="s">
        <v>190</v>
      </c>
      <c r="O74" s="189"/>
      <c r="P74" s="189"/>
      <c r="Q74" s="189"/>
      <c r="R74" s="189"/>
      <c r="S74" s="189" t="s">
        <v>178</v>
      </c>
      <c r="T74" s="189"/>
      <c r="U74" s="113"/>
    </row>
    <row r="75" spans="1:34" ht="12.75" x14ac:dyDescent="0.15">
      <c r="B75" s="70" t="s">
        <v>47</v>
      </c>
      <c r="C75" s="72">
        <f t="shared" si="0"/>
        <v>0</v>
      </c>
      <c r="D75" s="112"/>
      <c r="E75" s="113">
        <f>$D$71*0.85</f>
        <v>56.949999999999996</v>
      </c>
      <c r="F75" s="114">
        <v>1</v>
      </c>
      <c r="G75" s="113"/>
      <c r="H75" s="113"/>
      <c r="I75" s="66">
        <v>4</v>
      </c>
      <c r="J75" s="113">
        <v>122</v>
      </c>
      <c r="K75" s="115">
        <f>J75/88.1*100</f>
        <v>138.47900113507379</v>
      </c>
      <c r="L75" s="113"/>
      <c r="M75" s="113"/>
      <c r="N75" s="189" t="s">
        <v>218</v>
      </c>
      <c r="O75" s="189"/>
      <c r="P75" s="189"/>
      <c r="Q75" s="189"/>
      <c r="R75" s="189"/>
      <c r="S75" s="189">
        <v>34</v>
      </c>
      <c r="T75" s="189"/>
      <c r="U75" s="113"/>
    </row>
    <row r="76" spans="1:34" ht="24" x14ac:dyDescent="0.15">
      <c r="B76" s="70" t="s">
        <v>61</v>
      </c>
      <c r="C76" s="72">
        <f t="shared" si="0"/>
        <v>0.94979647218453189</v>
      </c>
      <c r="D76" s="112">
        <v>42</v>
      </c>
      <c r="E76" s="113">
        <f>$D$71*0.66</f>
        <v>44.22</v>
      </c>
      <c r="F76" s="114">
        <v>1</v>
      </c>
      <c r="G76" s="113"/>
      <c r="H76" s="113"/>
      <c r="I76" s="66">
        <v>5</v>
      </c>
      <c r="J76" s="113"/>
      <c r="K76" s="115">
        <f>J76/85.6*100</f>
        <v>0</v>
      </c>
      <c r="L76" s="113"/>
      <c r="M76" s="113"/>
      <c r="N76" s="189" t="s">
        <v>221</v>
      </c>
      <c r="O76" s="189"/>
      <c r="P76" s="189"/>
      <c r="Q76" s="189"/>
      <c r="R76" s="189"/>
      <c r="S76" s="189" t="s">
        <v>222</v>
      </c>
      <c r="T76" s="189"/>
      <c r="U76" s="113"/>
    </row>
    <row r="77" spans="1:34" ht="24" x14ac:dyDescent="0.15">
      <c r="B77" s="70" t="s">
        <v>48</v>
      </c>
      <c r="C77" s="72">
        <f t="shared" si="0"/>
        <v>0</v>
      </c>
      <c r="D77" s="112"/>
      <c r="E77" s="113">
        <f>$D$71*0.72</f>
        <v>48.239999999999995</v>
      </c>
      <c r="F77" s="114">
        <v>1</v>
      </c>
      <c r="G77" s="113"/>
      <c r="H77" s="113"/>
      <c r="I77" s="66">
        <v>6</v>
      </c>
      <c r="J77" s="113"/>
      <c r="K77" s="115">
        <f>J77/83.1*100</f>
        <v>0</v>
      </c>
      <c r="L77" s="113"/>
      <c r="M77" s="113"/>
      <c r="N77" s="189" t="s">
        <v>272</v>
      </c>
      <c r="O77" s="189"/>
      <c r="P77" s="189"/>
      <c r="Q77" s="189"/>
      <c r="R77" s="189"/>
      <c r="S77" s="189">
        <v>44</v>
      </c>
      <c r="T77" s="189"/>
      <c r="U77" s="113"/>
    </row>
    <row r="78" spans="1:34" ht="19.899999999999999" customHeight="1" x14ac:dyDescent="0.15">
      <c r="B78" s="70" t="s">
        <v>62</v>
      </c>
      <c r="C78" s="72">
        <f t="shared" si="0"/>
        <v>0</v>
      </c>
      <c r="D78" s="112"/>
      <c r="E78" s="113">
        <f>$D$71*0.102</f>
        <v>6.8339999999999996</v>
      </c>
      <c r="F78" s="114">
        <v>8</v>
      </c>
      <c r="G78" s="113"/>
      <c r="H78" s="113"/>
      <c r="I78" s="66">
        <v>7</v>
      </c>
      <c r="J78" s="113"/>
      <c r="K78" s="115">
        <f>J78/80.7*100</f>
        <v>0</v>
      </c>
      <c r="L78" s="113"/>
      <c r="M78" s="113"/>
      <c r="N78" s="189" t="s">
        <v>425</v>
      </c>
      <c r="O78" s="189"/>
      <c r="P78" s="189"/>
      <c r="Q78" s="189"/>
      <c r="R78" s="189"/>
      <c r="S78" s="189">
        <v>5</v>
      </c>
      <c r="T78" s="189"/>
      <c r="U78" s="113"/>
    </row>
    <row r="79" spans="1:34" ht="19.899999999999999" customHeight="1" x14ac:dyDescent="0.15">
      <c r="B79" s="70" t="s">
        <v>49</v>
      </c>
      <c r="C79" s="72">
        <f t="shared" si="0"/>
        <v>0</v>
      </c>
      <c r="D79" s="116"/>
      <c r="E79" s="113">
        <f>$D$71*1.17</f>
        <v>78.39</v>
      </c>
      <c r="F79" s="114">
        <v>1</v>
      </c>
      <c r="G79" s="113"/>
      <c r="H79" s="113"/>
      <c r="I79" s="66">
        <v>8</v>
      </c>
      <c r="J79" s="113"/>
      <c r="K79" s="115">
        <f>J79/78.6*100</f>
        <v>0</v>
      </c>
      <c r="L79" s="113"/>
      <c r="M79" s="113"/>
      <c r="N79" s="189"/>
      <c r="O79" s="189"/>
      <c r="P79" s="189"/>
      <c r="Q79" s="189"/>
      <c r="R79" s="189"/>
      <c r="S79" s="189"/>
      <c r="T79" s="189"/>
      <c r="U79" s="113"/>
    </row>
    <row r="80" spans="1:34" ht="19.899999999999999" customHeight="1" x14ac:dyDescent="0.15">
      <c r="B80" s="70" t="s">
        <v>50</v>
      </c>
      <c r="C80" s="72">
        <f t="shared" si="0"/>
        <v>0</v>
      </c>
      <c r="D80" s="116"/>
      <c r="E80" s="113">
        <f>$D$71*0.91</f>
        <v>60.97</v>
      </c>
      <c r="F80" s="114">
        <v>1</v>
      </c>
      <c r="G80" s="113"/>
      <c r="H80" s="113"/>
      <c r="I80" s="66">
        <v>9</v>
      </c>
      <c r="J80" s="113"/>
      <c r="K80" s="115">
        <f>J80/76.5*100</f>
        <v>0</v>
      </c>
      <c r="L80" s="113"/>
      <c r="M80" s="113"/>
      <c r="N80" s="189"/>
      <c r="O80" s="189"/>
      <c r="P80" s="189"/>
      <c r="Q80" s="189"/>
      <c r="R80" s="189"/>
      <c r="S80" s="189"/>
      <c r="T80" s="189"/>
      <c r="U80" s="113"/>
    </row>
    <row r="81" spans="2:21" ht="12.75" x14ac:dyDescent="0.15">
      <c r="B81" s="70" t="s">
        <v>51</v>
      </c>
      <c r="C81" s="72">
        <f t="shared" si="0"/>
        <v>0</v>
      </c>
      <c r="D81" s="116"/>
      <c r="E81" s="113">
        <f>$D$71*0.29</f>
        <v>19.43</v>
      </c>
      <c r="F81" s="114">
        <v>8</v>
      </c>
      <c r="G81" s="113"/>
      <c r="H81" s="113"/>
      <c r="I81" s="66">
        <v>10</v>
      </c>
      <c r="J81" s="113">
        <v>102</v>
      </c>
      <c r="K81" s="115">
        <f>J81/74.4*100</f>
        <v>137.09677419354838</v>
      </c>
      <c r="L81" s="113"/>
      <c r="M81" s="113"/>
      <c r="N81" s="189"/>
      <c r="O81" s="189"/>
      <c r="P81" s="189"/>
      <c r="Q81" s="189"/>
      <c r="R81" s="189"/>
      <c r="S81" s="189"/>
      <c r="T81" s="189"/>
      <c r="U81" s="113"/>
    </row>
    <row r="82" spans="2:21" ht="24" x14ac:dyDescent="0.15">
      <c r="B82" s="70" t="s">
        <v>52</v>
      </c>
      <c r="C82" s="72">
        <f t="shared" si="0"/>
        <v>0</v>
      </c>
      <c r="D82" s="116"/>
      <c r="E82" s="113">
        <f>$D$71*0.46</f>
        <v>30.82</v>
      </c>
      <c r="F82" s="114">
        <v>1</v>
      </c>
      <c r="G82" s="113"/>
      <c r="H82" s="113"/>
      <c r="I82" s="66">
        <v>11</v>
      </c>
      <c r="J82" s="113"/>
      <c r="K82" s="115">
        <f>J82/72.3*100</f>
        <v>0</v>
      </c>
      <c r="L82" s="113"/>
      <c r="M82" s="113"/>
      <c r="N82" s="189"/>
      <c r="O82" s="189"/>
      <c r="P82" s="189"/>
      <c r="Q82" s="189"/>
      <c r="R82" s="189"/>
      <c r="S82" s="189"/>
      <c r="T82" s="189"/>
      <c r="U82" s="113"/>
    </row>
    <row r="83" spans="2:21" ht="24" x14ac:dyDescent="0.15">
      <c r="B83" s="70" t="s">
        <v>53</v>
      </c>
      <c r="C83" s="72">
        <f t="shared" si="0"/>
        <v>0</v>
      </c>
      <c r="D83" s="116"/>
      <c r="E83" s="113">
        <f>$D$71*0.35</f>
        <v>23.45</v>
      </c>
      <c r="F83" s="114">
        <v>1</v>
      </c>
      <c r="G83" s="113"/>
      <c r="H83" s="113"/>
      <c r="I83" s="66">
        <v>12</v>
      </c>
      <c r="J83" s="113"/>
      <c r="K83" s="115">
        <f>J83/70.3*100</f>
        <v>0</v>
      </c>
      <c r="L83" s="113"/>
      <c r="M83" s="113"/>
      <c r="N83" s="189"/>
      <c r="O83" s="189"/>
      <c r="P83" s="189"/>
      <c r="Q83" s="189"/>
      <c r="R83" s="189"/>
      <c r="S83" s="189"/>
      <c r="T83" s="189"/>
      <c r="U83" s="113"/>
    </row>
    <row r="84" spans="2:21" ht="19.899999999999999" customHeight="1" x14ac:dyDescent="0.15">
      <c r="B84" s="70" t="s">
        <v>54</v>
      </c>
      <c r="C84" s="72">
        <f t="shared" si="0"/>
        <v>0</v>
      </c>
      <c r="D84" s="116"/>
      <c r="E84" s="113">
        <f>$D$71*0.4</f>
        <v>26.8</v>
      </c>
      <c r="F84" s="114">
        <v>1</v>
      </c>
      <c r="G84" s="113"/>
      <c r="H84" s="113"/>
      <c r="I84" s="66">
        <v>13</v>
      </c>
      <c r="J84" s="113"/>
      <c r="K84" s="115">
        <f>J84/68.8*100</f>
        <v>0</v>
      </c>
      <c r="L84" s="113"/>
      <c r="M84" s="113"/>
      <c r="N84" s="189"/>
      <c r="O84" s="189"/>
      <c r="P84" s="189"/>
      <c r="Q84" s="189"/>
      <c r="R84" s="189"/>
      <c r="S84" s="189"/>
      <c r="T84" s="189"/>
      <c r="U84" s="113"/>
    </row>
    <row r="85" spans="2:21" ht="12.75" x14ac:dyDescent="0.15">
      <c r="B85" s="70" t="s">
        <v>55</v>
      </c>
      <c r="C85" s="72">
        <f t="shared" si="0"/>
        <v>1</v>
      </c>
      <c r="D85" s="116">
        <v>99</v>
      </c>
      <c r="E85" s="113">
        <f>$D$85*1</f>
        <v>99</v>
      </c>
      <c r="F85" s="114">
        <v>1</v>
      </c>
      <c r="G85" s="113"/>
      <c r="H85" s="113"/>
      <c r="I85" s="66">
        <v>14</v>
      </c>
      <c r="J85" s="113"/>
      <c r="K85" s="115">
        <f>J85/67.5*100</f>
        <v>0</v>
      </c>
      <c r="L85" s="113"/>
      <c r="M85" s="113"/>
      <c r="N85" s="189"/>
      <c r="O85" s="189"/>
      <c r="P85" s="189"/>
      <c r="Q85" s="189"/>
      <c r="R85" s="189"/>
      <c r="S85" s="189"/>
      <c r="T85" s="189"/>
      <c r="U85" s="113"/>
    </row>
    <row r="86" spans="2:21" ht="12.75" x14ac:dyDescent="0.15">
      <c r="B86" s="70" t="s">
        <v>56</v>
      </c>
      <c r="C86" s="72">
        <f t="shared" si="0"/>
        <v>0</v>
      </c>
      <c r="D86" s="116"/>
      <c r="E86" s="113">
        <f>$D$85*0.85</f>
        <v>84.149999999999991</v>
      </c>
      <c r="F86" s="114">
        <v>1</v>
      </c>
      <c r="G86" s="113"/>
      <c r="H86" s="113"/>
      <c r="I86" s="66">
        <v>15</v>
      </c>
      <c r="J86" s="113"/>
      <c r="K86" s="115">
        <f>J86/66.2*100</f>
        <v>0</v>
      </c>
      <c r="L86" s="113"/>
      <c r="M86" s="113"/>
      <c r="N86" s="189"/>
      <c r="O86" s="189"/>
      <c r="P86" s="189"/>
      <c r="Q86" s="189"/>
      <c r="R86" s="189"/>
      <c r="S86" s="189"/>
      <c r="T86" s="189"/>
      <c r="U86" s="113"/>
    </row>
    <row r="87" spans="2:21" ht="12.75" x14ac:dyDescent="0.15">
      <c r="B87" s="71" t="s">
        <v>57</v>
      </c>
      <c r="C87" s="74">
        <f t="shared" si="0"/>
        <v>0</v>
      </c>
      <c r="D87" s="117"/>
      <c r="E87" s="118">
        <f>$D$85*1.2</f>
        <v>118.8</v>
      </c>
      <c r="F87" s="119">
        <v>1</v>
      </c>
      <c r="G87" s="113"/>
      <c r="H87" s="113"/>
      <c r="I87" s="66">
        <v>16</v>
      </c>
      <c r="J87" s="113"/>
      <c r="K87" s="115">
        <f>J87/65*100</f>
        <v>0</v>
      </c>
      <c r="L87" s="113"/>
      <c r="M87" s="113"/>
      <c r="N87" s="113"/>
      <c r="O87" s="113"/>
      <c r="P87" s="113"/>
      <c r="Q87" s="113"/>
      <c r="R87" s="113"/>
      <c r="S87" s="113"/>
      <c r="T87" s="113"/>
      <c r="U87" s="113"/>
    </row>
    <row r="88" spans="2:21" ht="12.75" x14ac:dyDescent="0.15">
      <c r="B88" s="66"/>
      <c r="C88" s="59"/>
      <c r="D88" s="116"/>
      <c r="E88" s="113"/>
      <c r="F88" s="113"/>
      <c r="G88" s="113"/>
      <c r="H88" s="113"/>
      <c r="I88" s="66">
        <v>17</v>
      </c>
      <c r="J88" s="113"/>
      <c r="K88" s="115">
        <f>J88/63.8*100</f>
        <v>0</v>
      </c>
      <c r="L88" s="113"/>
      <c r="M88" s="113"/>
      <c r="N88" s="113"/>
      <c r="O88" s="113"/>
      <c r="P88" s="113"/>
      <c r="Q88" s="113"/>
      <c r="R88" s="113"/>
      <c r="S88" s="113"/>
      <c r="T88" s="113"/>
      <c r="U88" s="113"/>
    </row>
    <row r="89" spans="2:21" ht="12.75" x14ac:dyDescent="0.15">
      <c r="B89" s="66"/>
      <c r="C89" s="59"/>
      <c r="D89" s="116"/>
      <c r="E89" s="113"/>
      <c r="F89" s="113"/>
      <c r="G89" s="113"/>
      <c r="H89" s="113"/>
      <c r="I89" s="66">
        <v>18</v>
      </c>
      <c r="J89" s="113"/>
      <c r="K89" s="115">
        <f>J89/62.7*100</f>
        <v>0</v>
      </c>
      <c r="L89" s="113"/>
      <c r="M89" s="113"/>
      <c r="N89" s="113"/>
      <c r="O89" s="113"/>
      <c r="P89" s="113"/>
      <c r="Q89" s="113"/>
      <c r="R89" s="113"/>
      <c r="S89" s="113"/>
      <c r="T89" s="113"/>
      <c r="U89" s="113"/>
    </row>
    <row r="90" spans="2:21" ht="19.899999999999999" customHeight="1" x14ac:dyDescent="0.15">
      <c r="B90" s="66"/>
      <c r="C90" s="59"/>
      <c r="D90" s="116"/>
      <c r="E90" s="113"/>
      <c r="F90" s="113"/>
      <c r="G90" s="113"/>
      <c r="H90" s="113"/>
      <c r="I90" s="66">
        <v>19</v>
      </c>
      <c r="J90" s="113"/>
      <c r="K90" s="115">
        <f>J90/61.6*100</f>
        <v>0</v>
      </c>
      <c r="L90" s="113"/>
      <c r="M90" s="113"/>
      <c r="N90" s="113"/>
      <c r="O90" s="113"/>
      <c r="P90" s="113"/>
      <c r="Q90" s="113"/>
      <c r="R90" s="113"/>
      <c r="S90" s="113"/>
      <c r="T90" s="113"/>
      <c r="U90" s="113"/>
    </row>
    <row r="91" spans="2:21" ht="19.899999999999999" customHeight="1" thickBot="1" x14ac:dyDescent="0.2">
      <c r="B91" s="66"/>
      <c r="C91" s="59"/>
      <c r="D91" s="113"/>
      <c r="E91" s="113"/>
      <c r="F91" s="113"/>
      <c r="G91" s="120"/>
      <c r="H91" s="120"/>
      <c r="I91" s="67">
        <v>20</v>
      </c>
      <c r="J91" s="120"/>
      <c r="K91" s="121">
        <f>J91/60*100</f>
        <v>0</v>
      </c>
      <c r="L91" s="113"/>
      <c r="M91" s="113"/>
      <c r="N91" s="113"/>
      <c r="O91" s="113"/>
      <c r="P91" s="113"/>
      <c r="Q91" s="113"/>
      <c r="R91" s="113"/>
      <c r="S91" s="113"/>
      <c r="T91" s="113"/>
      <c r="U91" s="113"/>
    </row>
    <row r="92" spans="2:21" ht="13.5" thickBot="1" x14ac:dyDescent="0.2">
      <c r="B92" s="67"/>
      <c r="C92" s="63"/>
      <c r="D92" s="120"/>
      <c r="E92" s="120"/>
      <c r="F92" s="120"/>
    </row>
    <row r="93" spans="2:21" ht="12.75" x14ac:dyDescent="0.15">
      <c r="D93" s="105"/>
    </row>
    <row r="94" spans="2:21" ht="12.75" x14ac:dyDescent="0.15">
      <c r="D94" s="105"/>
    </row>
    <row r="95" spans="2:21" ht="12.75" x14ac:dyDescent="0.15">
      <c r="D95" s="105"/>
    </row>
    <row r="96" spans="2:21" ht="12.75" x14ac:dyDescent="0.15">
      <c r="D96" s="105"/>
    </row>
    <row r="97" spans="4:4" ht="12.75" x14ac:dyDescent="0.15">
      <c r="D97" s="105"/>
    </row>
    <row r="98" spans="4:4" ht="12.75" x14ac:dyDescent="0.15">
      <c r="D98" s="105"/>
    </row>
    <row r="99" spans="4:4" ht="12.75" x14ac:dyDescent="0.15">
      <c r="D99" s="105"/>
    </row>
    <row r="100" spans="4:4" ht="12.75" x14ac:dyDescent="0.15">
      <c r="D100" s="105"/>
    </row>
    <row r="101" spans="4:4" ht="12.75" x14ac:dyDescent="0.15">
      <c r="D101" s="105"/>
    </row>
    <row r="102" spans="4:4" ht="12.75" x14ac:dyDescent="0.15">
      <c r="D102" s="105"/>
    </row>
    <row r="103" spans="4:4" ht="12.75" x14ac:dyDescent="0.15">
      <c r="D103" s="105"/>
    </row>
    <row r="104" spans="4:4" ht="12.75" x14ac:dyDescent="0.15">
      <c r="D104" s="105"/>
    </row>
    <row r="105" spans="4:4" ht="12.75" x14ac:dyDescent="0.15">
      <c r="D105" s="105"/>
    </row>
    <row r="106" spans="4:4" ht="12.75" x14ac:dyDescent="0.15">
      <c r="D106" s="105"/>
    </row>
    <row r="107" spans="4:4" ht="12.75" x14ac:dyDescent="0.15">
      <c r="D107" s="105"/>
    </row>
    <row r="108" spans="4:4" ht="12.75" x14ac:dyDescent="0.15">
      <c r="D108" s="105"/>
    </row>
    <row r="109" spans="4:4" ht="12.75" x14ac:dyDescent="0.15">
      <c r="D109" s="105"/>
    </row>
    <row r="110" spans="4:4" ht="12.75" x14ac:dyDescent="0.15">
      <c r="D110" s="105"/>
    </row>
    <row r="111" spans="4:4" ht="12.75" x14ac:dyDescent="0.15">
      <c r="D111" s="105"/>
    </row>
    <row r="112" spans="4:4" ht="12.75" x14ac:dyDescent="0.15">
      <c r="D112" s="105"/>
    </row>
    <row r="113" spans="4:4" ht="12.75" x14ac:dyDescent="0.15">
      <c r="D113" s="105"/>
    </row>
    <row r="114" spans="4:4" ht="12.75" x14ac:dyDescent="0.15">
      <c r="D114" s="105"/>
    </row>
    <row r="115" spans="4:4" ht="12.75" x14ac:dyDescent="0.15">
      <c r="D115" s="105"/>
    </row>
    <row r="116" spans="4:4" ht="12.75" x14ac:dyDescent="0.15">
      <c r="D116" s="105"/>
    </row>
    <row r="117" spans="4:4" ht="12.75" x14ac:dyDescent="0.15">
      <c r="D117" s="105"/>
    </row>
    <row r="118" spans="4:4" ht="12.75" x14ac:dyDescent="0.15">
      <c r="D118" s="105"/>
    </row>
    <row r="119" spans="4:4" ht="12.75" x14ac:dyDescent="0.15">
      <c r="D119" s="105"/>
    </row>
    <row r="120" spans="4:4" ht="12.75" x14ac:dyDescent="0.15">
      <c r="D120" s="105"/>
    </row>
    <row r="121" spans="4:4" ht="12.75" x14ac:dyDescent="0.15">
      <c r="D121" s="105"/>
    </row>
    <row r="122" spans="4:4" ht="12.75" x14ac:dyDescent="0.15">
      <c r="D122" s="105"/>
    </row>
    <row r="123" spans="4:4" ht="12.75" x14ac:dyDescent="0.15">
      <c r="D123" s="105"/>
    </row>
    <row r="124" spans="4:4" ht="12.75" x14ac:dyDescent="0.15">
      <c r="D124" s="105"/>
    </row>
    <row r="125" spans="4:4" ht="12.75" x14ac:dyDescent="0.15">
      <c r="D125" s="105"/>
    </row>
    <row r="126" spans="4:4" ht="12.75" x14ac:dyDescent="0.15">
      <c r="D126" s="105"/>
    </row>
    <row r="127" spans="4:4" ht="12.75" x14ac:dyDescent="0.15">
      <c r="D127" s="105"/>
    </row>
    <row r="128" spans="4:4" ht="12.75" x14ac:dyDescent="0.15">
      <c r="D128" s="105"/>
    </row>
    <row r="129" spans="4:4" ht="12.75" x14ac:dyDescent="0.15">
      <c r="D129" s="105"/>
    </row>
    <row r="130" spans="4:4" ht="12.75" x14ac:dyDescent="0.15">
      <c r="D130" s="105"/>
    </row>
    <row r="131" spans="4:4" ht="12.75" x14ac:dyDescent="0.15">
      <c r="D131" s="105"/>
    </row>
    <row r="132" spans="4:4" ht="12.75" x14ac:dyDescent="0.15">
      <c r="D132" s="105"/>
    </row>
    <row r="133" spans="4:4" ht="12.75" x14ac:dyDescent="0.15">
      <c r="D133" s="105"/>
    </row>
    <row r="134" spans="4:4" ht="12.75" x14ac:dyDescent="0.15">
      <c r="D134" s="105"/>
    </row>
    <row r="135" spans="4:4" ht="12.75" x14ac:dyDescent="0.15">
      <c r="D135" s="105"/>
    </row>
    <row r="136" spans="4:4" ht="12.75" x14ac:dyDescent="0.15">
      <c r="D136" s="105"/>
    </row>
    <row r="137" spans="4:4" ht="12.75" x14ac:dyDescent="0.15">
      <c r="D137" s="105"/>
    </row>
    <row r="138" spans="4:4" ht="12.75" x14ac:dyDescent="0.15">
      <c r="D138" s="105"/>
    </row>
    <row r="139" spans="4:4" ht="12.75" x14ac:dyDescent="0.15">
      <c r="D139" s="105"/>
    </row>
    <row r="140" spans="4:4" ht="12.75" x14ac:dyDescent="0.15">
      <c r="D140" s="105"/>
    </row>
    <row r="141" spans="4:4" ht="12.75" x14ac:dyDescent="0.15">
      <c r="D141" s="105"/>
    </row>
    <row r="142" spans="4:4" ht="12.75" x14ac:dyDescent="0.15">
      <c r="D142" s="105"/>
    </row>
    <row r="143" spans="4:4" ht="12.75" x14ac:dyDescent="0.15">
      <c r="D143" s="105"/>
    </row>
    <row r="144" spans="4:4" ht="12.75" x14ac:dyDescent="0.15">
      <c r="D144" s="105"/>
    </row>
    <row r="145" spans="4:4" ht="12.75" x14ac:dyDescent="0.15">
      <c r="D145" s="105"/>
    </row>
    <row r="146" spans="4:4" ht="12.75" x14ac:dyDescent="0.15">
      <c r="D146" s="105"/>
    </row>
    <row r="147" spans="4:4" ht="12.75" x14ac:dyDescent="0.15">
      <c r="D147" s="105"/>
    </row>
    <row r="148" spans="4:4" ht="12.75" x14ac:dyDescent="0.15">
      <c r="D148" s="105"/>
    </row>
    <row r="149" spans="4:4" ht="12.75" x14ac:dyDescent="0.15">
      <c r="D149" s="105"/>
    </row>
    <row r="150" spans="4:4" ht="12.75" x14ac:dyDescent="0.15">
      <c r="D150" s="105"/>
    </row>
    <row r="151" spans="4:4" ht="12.75" x14ac:dyDescent="0.15">
      <c r="D151" s="105"/>
    </row>
    <row r="152" spans="4:4" ht="12.75" x14ac:dyDescent="0.15">
      <c r="D152" s="105"/>
    </row>
    <row r="153" spans="4:4" ht="12.75" x14ac:dyDescent="0.15">
      <c r="D153" s="105"/>
    </row>
    <row r="154" spans="4:4" ht="12.75" x14ac:dyDescent="0.15">
      <c r="D154" s="105"/>
    </row>
    <row r="155" spans="4:4" ht="12.75" x14ac:dyDescent="0.15">
      <c r="D155" s="105"/>
    </row>
    <row r="156" spans="4:4" ht="12.75" x14ac:dyDescent="0.15">
      <c r="D156" s="105"/>
    </row>
    <row r="157" spans="4:4" ht="12.75" x14ac:dyDescent="0.15">
      <c r="D157" s="105"/>
    </row>
    <row r="158" spans="4:4" ht="12.75" x14ac:dyDescent="0.15">
      <c r="D158" s="105"/>
    </row>
    <row r="159" spans="4:4" ht="12.75" x14ac:dyDescent="0.15">
      <c r="D159" s="105"/>
    </row>
    <row r="160" spans="4:4" ht="12.75" x14ac:dyDescent="0.15">
      <c r="D160" s="105"/>
    </row>
    <row r="161" spans="4:4" ht="12.75" x14ac:dyDescent="0.15">
      <c r="D161" s="105"/>
    </row>
    <row r="162" spans="4:4" ht="12.75" x14ac:dyDescent="0.15">
      <c r="D162" s="105"/>
    </row>
    <row r="163" spans="4:4" ht="12.75" x14ac:dyDescent="0.15">
      <c r="D163" s="105"/>
    </row>
    <row r="164" spans="4:4" ht="12.75" x14ac:dyDescent="0.15">
      <c r="D164" s="105"/>
    </row>
    <row r="165" spans="4:4" ht="12.75" x14ac:dyDescent="0.15">
      <c r="D165" s="105"/>
    </row>
    <row r="166" spans="4:4" ht="12.75" x14ac:dyDescent="0.15">
      <c r="D166" s="105"/>
    </row>
    <row r="167" spans="4:4" ht="12.75" x14ac:dyDescent="0.15">
      <c r="D167" s="105"/>
    </row>
    <row r="168" spans="4:4" ht="12.75" x14ac:dyDescent="0.15">
      <c r="D168" s="105"/>
    </row>
    <row r="169" spans="4:4" ht="12.75" x14ac:dyDescent="0.15">
      <c r="D169" s="105"/>
    </row>
    <row r="170" spans="4:4" ht="12.75" x14ac:dyDescent="0.15">
      <c r="D170" s="105"/>
    </row>
    <row r="171" spans="4:4" ht="12.75" x14ac:dyDescent="0.15">
      <c r="D171" s="105"/>
    </row>
    <row r="172" spans="4:4" ht="12.75" x14ac:dyDescent="0.15">
      <c r="D172" s="105"/>
    </row>
    <row r="173" spans="4:4" ht="12.75" x14ac:dyDescent="0.15">
      <c r="D173" s="105"/>
    </row>
    <row r="174" spans="4:4" ht="12.75" x14ac:dyDescent="0.15">
      <c r="D174" s="105"/>
    </row>
    <row r="175" spans="4:4" ht="12.75" x14ac:dyDescent="0.15">
      <c r="D175" s="105"/>
    </row>
    <row r="176" spans="4:4" ht="12.75" x14ac:dyDescent="0.15">
      <c r="D176" s="105"/>
    </row>
    <row r="177" spans="4:4" ht="12.75" x14ac:dyDescent="0.15">
      <c r="D177" s="105"/>
    </row>
    <row r="178" spans="4:4" ht="12.75" x14ac:dyDescent="0.15">
      <c r="D178" s="105"/>
    </row>
    <row r="179" spans="4:4" ht="12.75" x14ac:dyDescent="0.15">
      <c r="D179" s="105"/>
    </row>
    <row r="180" spans="4:4" ht="12.75" x14ac:dyDescent="0.15">
      <c r="D180" s="105"/>
    </row>
    <row r="181" spans="4:4" ht="12.75" x14ac:dyDescent="0.15">
      <c r="D181" s="105"/>
    </row>
    <row r="182" spans="4:4" ht="12.75" x14ac:dyDescent="0.15">
      <c r="D182" s="105"/>
    </row>
    <row r="183" spans="4:4" ht="12.75" x14ac:dyDescent="0.15">
      <c r="D183" s="105"/>
    </row>
    <row r="184" spans="4:4" ht="12.75" x14ac:dyDescent="0.15">
      <c r="D184" s="105"/>
    </row>
    <row r="185" spans="4:4" ht="12.75" x14ac:dyDescent="0.15">
      <c r="D185" s="105"/>
    </row>
    <row r="186" spans="4:4" ht="12.75" x14ac:dyDescent="0.15">
      <c r="D186" s="105"/>
    </row>
    <row r="187" spans="4:4" ht="12.75" x14ac:dyDescent="0.15">
      <c r="D187" s="105"/>
    </row>
    <row r="188" spans="4:4" ht="12.75" x14ac:dyDescent="0.15">
      <c r="D188" s="105"/>
    </row>
    <row r="189" spans="4:4" ht="12.75" x14ac:dyDescent="0.15">
      <c r="D189" s="105"/>
    </row>
    <row r="190" spans="4:4" ht="12.75" x14ac:dyDescent="0.15">
      <c r="D190" s="105"/>
    </row>
    <row r="191" spans="4:4" ht="12.75" x14ac:dyDescent="0.15">
      <c r="D191" s="105"/>
    </row>
    <row r="192" spans="4:4" ht="12.75" x14ac:dyDescent="0.15">
      <c r="D192" s="105"/>
    </row>
    <row r="193" spans="4:4" ht="12.75" x14ac:dyDescent="0.15">
      <c r="D193" s="105"/>
    </row>
    <row r="194" spans="4:4" ht="12.75" x14ac:dyDescent="0.15">
      <c r="D194" s="105"/>
    </row>
    <row r="195" spans="4:4" ht="12.75" x14ac:dyDescent="0.15">
      <c r="D195" s="105"/>
    </row>
    <row r="196" spans="4:4" ht="12.75" x14ac:dyDescent="0.15">
      <c r="D196" s="105"/>
    </row>
    <row r="197" spans="4:4" ht="12.75" x14ac:dyDescent="0.15">
      <c r="D197" s="105"/>
    </row>
    <row r="198" spans="4:4" ht="12.75" x14ac:dyDescent="0.15">
      <c r="D198" s="105"/>
    </row>
    <row r="199" spans="4:4" ht="12.75" x14ac:dyDescent="0.15">
      <c r="D199" s="105"/>
    </row>
    <row r="200" spans="4:4" ht="12.75" x14ac:dyDescent="0.15">
      <c r="D200" s="105"/>
    </row>
    <row r="201" spans="4:4" ht="12.75" x14ac:dyDescent="0.15">
      <c r="D201" s="105"/>
    </row>
    <row r="202" spans="4:4" ht="12.75" x14ac:dyDescent="0.15">
      <c r="D202" s="105"/>
    </row>
    <row r="203" spans="4:4" ht="12.75" x14ac:dyDescent="0.15">
      <c r="D203" s="105"/>
    </row>
    <row r="204" spans="4:4" ht="12.75" x14ac:dyDescent="0.15">
      <c r="D204" s="105"/>
    </row>
    <row r="205" spans="4:4" ht="12.75" x14ac:dyDescent="0.15">
      <c r="D205" s="105"/>
    </row>
    <row r="206" spans="4:4" ht="12.75" x14ac:dyDescent="0.15">
      <c r="D206" s="105"/>
    </row>
    <row r="207" spans="4:4" ht="12.75" x14ac:dyDescent="0.15">
      <c r="D207" s="105"/>
    </row>
    <row r="208" spans="4:4" ht="12.75" x14ac:dyDescent="0.15">
      <c r="D208" s="105"/>
    </row>
    <row r="209" spans="4:4" ht="12.75" x14ac:dyDescent="0.15">
      <c r="D209" s="105"/>
    </row>
    <row r="210" spans="4:4" ht="12.75" x14ac:dyDescent="0.15">
      <c r="D210" s="105"/>
    </row>
    <row r="211" spans="4:4" ht="12.75" x14ac:dyDescent="0.15">
      <c r="D211" s="105"/>
    </row>
    <row r="212" spans="4:4" ht="12.75" x14ac:dyDescent="0.15">
      <c r="D212" s="105"/>
    </row>
    <row r="213" spans="4:4" ht="12.75" x14ac:dyDescent="0.15">
      <c r="D213" s="105"/>
    </row>
    <row r="214" spans="4:4" ht="12.75" x14ac:dyDescent="0.15">
      <c r="D214" s="105"/>
    </row>
    <row r="215" spans="4:4" ht="12.75" x14ac:dyDescent="0.15">
      <c r="D215" s="105"/>
    </row>
    <row r="216" spans="4:4" ht="12.75" x14ac:dyDescent="0.15">
      <c r="D216" s="105"/>
    </row>
    <row r="217" spans="4:4" ht="12.75" x14ac:dyDescent="0.15">
      <c r="D217" s="105"/>
    </row>
    <row r="218" spans="4:4" ht="12.75" x14ac:dyDescent="0.15">
      <c r="D218" s="105"/>
    </row>
    <row r="219" spans="4:4" ht="12.75" x14ac:dyDescent="0.15">
      <c r="D219" s="105"/>
    </row>
    <row r="220" spans="4:4" ht="12.75" x14ac:dyDescent="0.15">
      <c r="D220" s="105"/>
    </row>
    <row r="221" spans="4:4" ht="12.75" x14ac:dyDescent="0.15">
      <c r="D221" s="105"/>
    </row>
    <row r="222" spans="4:4" ht="12.75" x14ac:dyDescent="0.15">
      <c r="D222" s="105"/>
    </row>
    <row r="223" spans="4:4" ht="12.75" x14ac:dyDescent="0.15">
      <c r="D223" s="105"/>
    </row>
    <row r="224" spans="4:4" ht="12.75" x14ac:dyDescent="0.15">
      <c r="D224" s="105"/>
    </row>
    <row r="225" spans="4:4" ht="12.75" x14ac:dyDescent="0.15">
      <c r="D225" s="105"/>
    </row>
    <row r="226" spans="4:4" ht="12.75" x14ac:dyDescent="0.15">
      <c r="D226" s="105"/>
    </row>
    <row r="227" spans="4:4" ht="12.75" x14ac:dyDescent="0.15">
      <c r="D227" s="105"/>
    </row>
    <row r="228" spans="4:4" ht="12.75" x14ac:dyDescent="0.15">
      <c r="D228" s="105"/>
    </row>
    <row r="229" spans="4:4" ht="12.75" x14ac:dyDescent="0.15">
      <c r="D229" s="105"/>
    </row>
    <row r="230" spans="4:4" ht="12.75" x14ac:dyDescent="0.15">
      <c r="D230" s="105"/>
    </row>
    <row r="231" spans="4:4" ht="12.75" x14ac:dyDescent="0.15">
      <c r="D231" s="105"/>
    </row>
    <row r="232" spans="4:4" ht="12.75" x14ac:dyDescent="0.15">
      <c r="D232" s="105"/>
    </row>
    <row r="233" spans="4:4" ht="12.75" x14ac:dyDescent="0.15">
      <c r="D233" s="105"/>
    </row>
    <row r="234" spans="4:4" ht="12.75" x14ac:dyDescent="0.15">
      <c r="D234" s="105"/>
    </row>
    <row r="235" spans="4:4" ht="12.75" x14ac:dyDescent="0.15">
      <c r="D235" s="105"/>
    </row>
    <row r="236" spans="4:4" ht="12.75" x14ac:dyDescent="0.15">
      <c r="D236" s="105"/>
    </row>
    <row r="237" spans="4:4" ht="12.75" x14ac:dyDescent="0.15">
      <c r="D237" s="105"/>
    </row>
    <row r="238" spans="4:4" ht="12.75" x14ac:dyDescent="0.15">
      <c r="D238" s="105"/>
    </row>
    <row r="239" spans="4:4" ht="12.75" x14ac:dyDescent="0.15">
      <c r="D239" s="105"/>
    </row>
    <row r="240" spans="4:4" ht="12.75" x14ac:dyDescent="0.15">
      <c r="D240" s="105"/>
    </row>
    <row r="241" spans="4:4" ht="12.75" x14ac:dyDescent="0.15">
      <c r="D241" s="105"/>
    </row>
    <row r="242" spans="4:4" ht="12.75" x14ac:dyDescent="0.15">
      <c r="D242" s="105"/>
    </row>
    <row r="243" spans="4:4" ht="12.75" x14ac:dyDescent="0.15">
      <c r="D243" s="105"/>
    </row>
    <row r="244" spans="4:4" ht="12.75" x14ac:dyDescent="0.15">
      <c r="D244" s="105"/>
    </row>
    <row r="245" spans="4:4" ht="12.75" x14ac:dyDescent="0.15">
      <c r="D245" s="105"/>
    </row>
    <row r="246" spans="4:4" ht="12.75" x14ac:dyDescent="0.15">
      <c r="D246" s="105"/>
    </row>
    <row r="247" spans="4:4" ht="12.75" x14ac:dyDescent="0.15">
      <c r="D247" s="105"/>
    </row>
    <row r="248" spans="4:4" ht="12.75" x14ac:dyDescent="0.15">
      <c r="D248" s="105"/>
    </row>
    <row r="249" spans="4:4" ht="12.75" x14ac:dyDescent="0.15">
      <c r="D249" s="105"/>
    </row>
    <row r="250" spans="4:4" ht="12.75" x14ac:dyDescent="0.15">
      <c r="D250" s="105"/>
    </row>
    <row r="251" spans="4:4" ht="12.75" x14ac:dyDescent="0.15">
      <c r="D251" s="105"/>
    </row>
    <row r="252" spans="4:4" ht="12.75" x14ac:dyDescent="0.15">
      <c r="D252" s="105"/>
    </row>
    <row r="253" spans="4:4" ht="12.75" x14ac:dyDescent="0.15">
      <c r="D253" s="105"/>
    </row>
    <row r="254" spans="4:4" ht="12.75" x14ac:dyDescent="0.15">
      <c r="D254" s="105"/>
    </row>
    <row r="255" spans="4:4" ht="12.75" x14ac:dyDescent="0.15">
      <c r="D255" s="105"/>
    </row>
    <row r="256" spans="4:4" ht="12.75" x14ac:dyDescent="0.15">
      <c r="D256" s="105"/>
    </row>
    <row r="257" spans="4:4" ht="12.75" x14ac:dyDescent="0.15">
      <c r="D257" s="105"/>
    </row>
    <row r="258" spans="4:4" ht="12.75" x14ac:dyDescent="0.15">
      <c r="D258" s="105"/>
    </row>
    <row r="259" spans="4:4" ht="12.75" x14ac:dyDescent="0.15">
      <c r="D259" s="105"/>
    </row>
    <row r="260" spans="4:4" ht="12.75" x14ac:dyDescent="0.15">
      <c r="D260" s="105"/>
    </row>
    <row r="261" spans="4:4" ht="12.75" x14ac:dyDescent="0.15">
      <c r="D261" s="105"/>
    </row>
    <row r="262" spans="4:4" ht="12.75" x14ac:dyDescent="0.15">
      <c r="D262" s="105"/>
    </row>
    <row r="263" spans="4:4" ht="12.75" x14ac:dyDescent="0.15">
      <c r="D263" s="105"/>
    </row>
    <row r="264" spans="4:4" ht="12.75" x14ac:dyDescent="0.15">
      <c r="D264" s="105"/>
    </row>
    <row r="265" spans="4:4" ht="12.75" x14ac:dyDescent="0.15">
      <c r="D265" s="105"/>
    </row>
    <row r="266" spans="4:4" ht="12.75" x14ac:dyDescent="0.15">
      <c r="D266" s="105"/>
    </row>
    <row r="267" spans="4:4" ht="12.75" x14ac:dyDescent="0.15">
      <c r="D267" s="105"/>
    </row>
    <row r="268" spans="4:4" ht="12.75" x14ac:dyDescent="0.15">
      <c r="D268" s="105"/>
    </row>
    <row r="269" spans="4:4" ht="12.75" x14ac:dyDescent="0.15">
      <c r="D269" s="105"/>
    </row>
    <row r="270" spans="4:4" ht="12.75" x14ac:dyDescent="0.15">
      <c r="D270" s="105"/>
    </row>
    <row r="271" spans="4:4" ht="12.75" x14ac:dyDescent="0.15">
      <c r="D271" s="105"/>
    </row>
    <row r="272" spans="4:4" ht="12.75" x14ac:dyDescent="0.15">
      <c r="D272" s="105"/>
    </row>
    <row r="273" spans="4:4" ht="12.75" x14ac:dyDescent="0.15">
      <c r="D273" s="105"/>
    </row>
    <row r="274" spans="4:4" ht="12.75" x14ac:dyDescent="0.15">
      <c r="D274" s="105"/>
    </row>
    <row r="275" spans="4:4" ht="12.75" x14ac:dyDescent="0.15">
      <c r="D275" s="105"/>
    </row>
    <row r="276" spans="4:4" ht="12.75" x14ac:dyDescent="0.15">
      <c r="D276" s="105"/>
    </row>
    <row r="277" spans="4:4" ht="12.75" x14ac:dyDescent="0.15">
      <c r="D277" s="105"/>
    </row>
    <row r="278" spans="4:4" ht="12.75" x14ac:dyDescent="0.15">
      <c r="D278" s="105"/>
    </row>
    <row r="279" spans="4:4" ht="12.75" x14ac:dyDescent="0.15">
      <c r="D279" s="105"/>
    </row>
    <row r="280" spans="4:4" ht="12.75" x14ac:dyDescent="0.15">
      <c r="D280" s="105"/>
    </row>
    <row r="281" spans="4:4" ht="12.75" x14ac:dyDescent="0.15">
      <c r="D281" s="105"/>
    </row>
    <row r="282" spans="4:4" ht="12.75" x14ac:dyDescent="0.15">
      <c r="D282" s="105"/>
    </row>
    <row r="283" spans="4:4" ht="12.75" x14ac:dyDescent="0.15">
      <c r="D283" s="105"/>
    </row>
    <row r="284" spans="4:4" ht="12.75" x14ac:dyDescent="0.15">
      <c r="D284" s="105"/>
    </row>
    <row r="285" spans="4:4" ht="12.75" x14ac:dyDescent="0.15">
      <c r="D285" s="105"/>
    </row>
    <row r="286" spans="4:4" ht="12.75" x14ac:dyDescent="0.15">
      <c r="D286" s="105"/>
    </row>
    <row r="287" spans="4:4" ht="12.75" x14ac:dyDescent="0.15">
      <c r="D287" s="105"/>
    </row>
    <row r="288" spans="4:4" ht="12.75" x14ac:dyDescent="0.15">
      <c r="D288" s="105"/>
    </row>
    <row r="289" spans="4:4" ht="12.75" x14ac:dyDescent="0.15">
      <c r="D289" s="105"/>
    </row>
    <row r="290" spans="4:4" ht="12.75" x14ac:dyDescent="0.15">
      <c r="D290" s="105"/>
    </row>
    <row r="291" spans="4:4" ht="12.75" x14ac:dyDescent="0.15">
      <c r="D291" s="105"/>
    </row>
    <row r="292" spans="4:4" ht="12.75" x14ac:dyDescent="0.15">
      <c r="D292" s="105"/>
    </row>
    <row r="293" spans="4:4" ht="12.75" x14ac:dyDescent="0.15">
      <c r="D293" s="105"/>
    </row>
    <row r="294" spans="4:4" ht="12.75" x14ac:dyDescent="0.15">
      <c r="D294" s="105"/>
    </row>
    <row r="295" spans="4:4" ht="12.75" x14ac:dyDescent="0.15">
      <c r="D295" s="105"/>
    </row>
    <row r="296" spans="4:4" ht="12.75" x14ac:dyDescent="0.15">
      <c r="D296" s="105"/>
    </row>
    <row r="297" spans="4:4" ht="12.75" x14ac:dyDescent="0.15">
      <c r="D297" s="105"/>
    </row>
    <row r="298" spans="4:4" ht="12.75" x14ac:dyDescent="0.15">
      <c r="D298" s="105"/>
    </row>
    <row r="299" spans="4:4" ht="12.75" x14ac:dyDescent="0.15">
      <c r="D299" s="105"/>
    </row>
    <row r="300" spans="4:4" ht="12.75" x14ac:dyDescent="0.15">
      <c r="D300" s="105"/>
    </row>
    <row r="301" spans="4:4" ht="12.75" x14ac:dyDescent="0.15">
      <c r="D301" s="105"/>
    </row>
    <row r="302" spans="4:4" ht="12.75" x14ac:dyDescent="0.15">
      <c r="D302" s="105"/>
    </row>
    <row r="303" spans="4:4" ht="12.75" x14ac:dyDescent="0.15">
      <c r="D303" s="105"/>
    </row>
    <row r="304" spans="4:4" ht="12.75" x14ac:dyDescent="0.15">
      <c r="D304" s="105"/>
    </row>
    <row r="305" spans="4:4" ht="12.75" x14ac:dyDescent="0.15">
      <c r="D305" s="105"/>
    </row>
    <row r="306" spans="4:4" ht="12.75" x14ac:dyDescent="0.15">
      <c r="D306" s="105"/>
    </row>
    <row r="307" spans="4:4" ht="12.75" x14ac:dyDescent="0.15">
      <c r="D307" s="105"/>
    </row>
    <row r="308" spans="4:4" ht="12.75" x14ac:dyDescent="0.15">
      <c r="D308" s="105"/>
    </row>
    <row r="309" spans="4:4" ht="12.75" x14ac:dyDescent="0.15">
      <c r="D309" s="105"/>
    </row>
    <row r="310" spans="4:4" ht="12.75" x14ac:dyDescent="0.15">
      <c r="D310" s="105"/>
    </row>
    <row r="311" spans="4:4" ht="12.75" x14ac:dyDescent="0.15">
      <c r="D311" s="105"/>
    </row>
    <row r="312" spans="4:4" ht="12.75" x14ac:dyDescent="0.15">
      <c r="D312" s="105"/>
    </row>
    <row r="313" spans="4:4" ht="12.75" x14ac:dyDescent="0.15">
      <c r="D313" s="105"/>
    </row>
    <row r="314" spans="4:4" ht="12.75" x14ac:dyDescent="0.15">
      <c r="D314" s="105"/>
    </row>
    <row r="315" spans="4:4" ht="12.75" x14ac:dyDescent="0.15">
      <c r="D315" s="105"/>
    </row>
    <row r="316" spans="4:4" ht="12.75" x14ac:dyDescent="0.15">
      <c r="D316" s="105"/>
    </row>
    <row r="317" spans="4:4" ht="12.75" x14ac:dyDescent="0.15">
      <c r="D317" s="105"/>
    </row>
    <row r="318" spans="4:4" ht="12.75" x14ac:dyDescent="0.15">
      <c r="D318" s="105"/>
    </row>
    <row r="319" spans="4:4" ht="12.75" x14ac:dyDescent="0.15">
      <c r="D319" s="105"/>
    </row>
    <row r="320" spans="4:4" ht="12.75" x14ac:dyDescent="0.15">
      <c r="D320" s="105"/>
    </row>
    <row r="321" spans="4:4" ht="12.75" x14ac:dyDescent="0.15">
      <c r="D321" s="105"/>
    </row>
    <row r="322" spans="4:4" ht="12.75" x14ac:dyDescent="0.15">
      <c r="D322" s="105"/>
    </row>
    <row r="323" spans="4:4" ht="12.75" x14ac:dyDescent="0.15">
      <c r="D323" s="105"/>
    </row>
    <row r="324" spans="4:4" ht="12.75" x14ac:dyDescent="0.15">
      <c r="D324" s="105"/>
    </row>
    <row r="325" spans="4:4" ht="12.75" x14ac:dyDescent="0.15">
      <c r="D325" s="105"/>
    </row>
    <row r="326" spans="4:4" ht="12.75" x14ac:dyDescent="0.15">
      <c r="D326" s="105"/>
    </row>
    <row r="327" spans="4:4" ht="12.75" x14ac:dyDescent="0.15">
      <c r="D327" s="105"/>
    </row>
    <row r="328" spans="4:4" ht="12.75" x14ac:dyDescent="0.15">
      <c r="D328" s="105"/>
    </row>
    <row r="329" spans="4:4" ht="12.75" x14ac:dyDescent="0.15">
      <c r="D329" s="105"/>
    </row>
    <row r="330" spans="4:4" ht="12.75" x14ac:dyDescent="0.15">
      <c r="D330" s="105"/>
    </row>
    <row r="331" spans="4:4" ht="12.75" x14ac:dyDescent="0.15">
      <c r="D331" s="105"/>
    </row>
    <row r="332" spans="4:4" ht="12.75" x14ac:dyDescent="0.15">
      <c r="D332" s="105"/>
    </row>
    <row r="333" spans="4:4" ht="12.75" x14ac:dyDescent="0.15">
      <c r="D333" s="105"/>
    </row>
    <row r="334" spans="4:4" ht="12.75" x14ac:dyDescent="0.15">
      <c r="D334" s="105"/>
    </row>
    <row r="335" spans="4:4" ht="12.75" x14ac:dyDescent="0.15">
      <c r="D335" s="105"/>
    </row>
    <row r="336" spans="4:4" ht="12.75" x14ac:dyDescent="0.15">
      <c r="D336" s="105"/>
    </row>
    <row r="337" spans="4:4" ht="12.75" x14ac:dyDescent="0.15">
      <c r="D337" s="105"/>
    </row>
    <row r="338" spans="4:4" ht="12.75" x14ac:dyDescent="0.15">
      <c r="D338" s="105"/>
    </row>
    <row r="339" spans="4:4" ht="12.75" x14ac:dyDescent="0.15">
      <c r="D339" s="105"/>
    </row>
    <row r="340" spans="4:4" ht="12.75" x14ac:dyDescent="0.15">
      <c r="D340" s="105"/>
    </row>
    <row r="341" spans="4:4" ht="12.75" x14ac:dyDescent="0.15">
      <c r="D341" s="105"/>
    </row>
    <row r="342" spans="4:4" ht="12.75" x14ac:dyDescent="0.15">
      <c r="D342" s="105"/>
    </row>
    <row r="343" spans="4:4" ht="12.75" x14ac:dyDescent="0.15">
      <c r="D343" s="105"/>
    </row>
    <row r="344" spans="4:4" ht="12.75" x14ac:dyDescent="0.15">
      <c r="D344" s="105"/>
    </row>
    <row r="345" spans="4:4" ht="12.75" x14ac:dyDescent="0.15">
      <c r="D345" s="105"/>
    </row>
    <row r="346" spans="4:4" ht="12.75" x14ac:dyDescent="0.15">
      <c r="D346" s="105"/>
    </row>
    <row r="347" spans="4:4" ht="12.75" x14ac:dyDescent="0.15">
      <c r="D347" s="105"/>
    </row>
    <row r="348" spans="4:4" ht="12.75" x14ac:dyDescent="0.15">
      <c r="D348" s="105"/>
    </row>
    <row r="349" spans="4:4" ht="12.75" x14ac:dyDescent="0.15">
      <c r="D349" s="105"/>
    </row>
    <row r="350" spans="4:4" ht="12.75" x14ac:dyDescent="0.15">
      <c r="D350" s="105"/>
    </row>
    <row r="351" spans="4:4" ht="12.75" x14ac:dyDescent="0.15">
      <c r="D351" s="105"/>
    </row>
    <row r="352" spans="4:4" ht="12.75" x14ac:dyDescent="0.15">
      <c r="D352" s="105"/>
    </row>
    <row r="353" spans="4:4" ht="12.75" x14ac:dyDescent="0.15">
      <c r="D353" s="105"/>
    </row>
    <row r="354" spans="4:4" ht="12.75" x14ac:dyDescent="0.15">
      <c r="D354" s="105"/>
    </row>
    <row r="355" spans="4:4" ht="12.75" x14ac:dyDescent="0.15">
      <c r="D355" s="105"/>
    </row>
    <row r="356" spans="4:4" ht="12.75" x14ac:dyDescent="0.15">
      <c r="D356" s="105"/>
    </row>
    <row r="357" spans="4:4" ht="12.75" x14ac:dyDescent="0.15">
      <c r="D357" s="105"/>
    </row>
    <row r="358" spans="4:4" ht="12.75" x14ac:dyDescent="0.15">
      <c r="D358" s="105"/>
    </row>
    <row r="359" spans="4:4" ht="12.75" x14ac:dyDescent="0.15">
      <c r="D359" s="105"/>
    </row>
    <row r="360" spans="4:4" ht="12.75" x14ac:dyDescent="0.15">
      <c r="D360" s="105"/>
    </row>
    <row r="361" spans="4:4" ht="12.75" x14ac:dyDescent="0.15">
      <c r="D361" s="105"/>
    </row>
    <row r="362" spans="4:4" ht="12.75" x14ac:dyDescent="0.15">
      <c r="D362" s="105"/>
    </row>
    <row r="363" spans="4:4" ht="12.75" x14ac:dyDescent="0.15">
      <c r="D363" s="105"/>
    </row>
    <row r="364" spans="4:4" ht="12.75" x14ac:dyDescent="0.15">
      <c r="D364" s="105"/>
    </row>
    <row r="365" spans="4:4" ht="12.75" x14ac:dyDescent="0.15">
      <c r="D365" s="105"/>
    </row>
    <row r="366" spans="4:4" ht="12.75" x14ac:dyDescent="0.15">
      <c r="D366" s="105"/>
    </row>
    <row r="367" spans="4:4" ht="12.75" x14ac:dyDescent="0.15">
      <c r="D367" s="105"/>
    </row>
    <row r="368" spans="4:4" ht="12.75" x14ac:dyDescent="0.15">
      <c r="D368" s="105"/>
    </row>
    <row r="369" spans="4:4" ht="12.75" x14ac:dyDescent="0.15">
      <c r="D369" s="105"/>
    </row>
    <row r="370" spans="4:4" ht="12.75" x14ac:dyDescent="0.15">
      <c r="D370" s="105"/>
    </row>
    <row r="371" spans="4:4" ht="12.75" x14ac:dyDescent="0.15">
      <c r="D371" s="105"/>
    </row>
    <row r="372" spans="4:4" ht="12.75" x14ac:dyDescent="0.15">
      <c r="D372" s="105"/>
    </row>
    <row r="373" spans="4:4" ht="12.75" x14ac:dyDescent="0.15">
      <c r="D373" s="105"/>
    </row>
    <row r="374" spans="4:4" ht="12.75" x14ac:dyDescent="0.15">
      <c r="D374" s="105"/>
    </row>
    <row r="375" spans="4:4" ht="12.75" x14ac:dyDescent="0.15">
      <c r="D375" s="105"/>
    </row>
    <row r="376" spans="4:4" ht="12.75" x14ac:dyDescent="0.15">
      <c r="D376" s="105"/>
    </row>
    <row r="377" spans="4:4" ht="12.75" x14ac:dyDescent="0.15">
      <c r="D377" s="105"/>
    </row>
    <row r="378" spans="4:4" ht="12.75" x14ac:dyDescent="0.15">
      <c r="D378" s="105"/>
    </row>
    <row r="379" spans="4:4" ht="12.75" x14ac:dyDescent="0.15">
      <c r="D379" s="105"/>
    </row>
    <row r="380" spans="4:4" ht="12.75" x14ac:dyDescent="0.15">
      <c r="D380" s="105"/>
    </row>
    <row r="381" spans="4:4" ht="12.75" x14ac:dyDescent="0.15">
      <c r="D381" s="105"/>
    </row>
    <row r="382" spans="4:4" ht="12.75" x14ac:dyDescent="0.15">
      <c r="D382" s="105"/>
    </row>
    <row r="383" spans="4:4" ht="12.75" x14ac:dyDescent="0.15">
      <c r="D383" s="105"/>
    </row>
    <row r="384" spans="4:4" ht="12.75" x14ac:dyDescent="0.15">
      <c r="D384" s="105"/>
    </row>
    <row r="385" spans="4:4" ht="12.75" x14ac:dyDescent="0.15">
      <c r="D385" s="105"/>
    </row>
    <row r="386" spans="4:4" ht="12.75" x14ac:dyDescent="0.15">
      <c r="D386" s="105"/>
    </row>
    <row r="387" spans="4:4" ht="12.75" x14ac:dyDescent="0.15">
      <c r="D387" s="105"/>
    </row>
    <row r="388" spans="4:4" ht="12.75" x14ac:dyDescent="0.15">
      <c r="D388" s="105"/>
    </row>
    <row r="389" spans="4:4" ht="12.75" x14ac:dyDescent="0.15">
      <c r="D389" s="105"/>
    </row>
    <row r="390" spans="4:4" ht="12.75" x14ac:dyDescent="0.15">
      <c r="D390" s="105"/>
    </row>
    <row r="391" spans="4:4" ht="12.75" x14ac:dyDescent="0.15">
      <c r="D391" s="105"/>
    </row>
    <row r="392" spans="4:4" ht="12.75" x14ac:dyDescent="0.15">
      <c r="D392" s="105"/>
    </row>
    <row r="393" spans="4:4" ht="12.75" x14ac:dyDescent="0.15">
      <c r="D393" s="105"/>
    </row>
    <row r="394" spans="4:4" ht="12.75" x14ac:dyDescent="0.15">
      <c r="D394" s="105"/>
    </row>
    <row r="395" spans="4:4" ht="12.75" x14ac:dyDescent="0.15">
      <c r="D395" s="105"/>
    </row>
    <row r="396" spans="4:4" ht="12.75" x14ac:dyDescent="0.15">
      <c r="D396" s="105"/>
    </row>
    <row r="397" spans="4:4" ht="12.75" x14ac:dyDescent="0.15">
      <c r="D397" s="105"/>
    </row>
    <row r="398" spans="4:4" ht="12.75" x14ac:dyDescent="0.15">
      <c r="D398" s="105"/>
    </row>
    <row r="399" spans="4:4" ht="12.75" x14ac:dyDescent="0.15">
      <c r="D399" s="105"/>
    </row>
    <row r="400" spans="4:4" ht="12.75" x14ac:dyDescent="0.15">
      <c r="D400" s="105"/>
    </row>
    <row r="401" spans="4:4" ht="12.75" x14ac:dyDescent="0.15">
      <c r="D401" s="105"/>
    </row>
    <row r="402" spans="4:4" ht="12.75" x14ac:dyDescent="0.15">
      <c r="D402" s="105"/>
    </row>
    <row r="403" spans="4:4" ht="12.75" x14ac:dyDescent="0.15">
      <c r="D403" s="105"/>
    </row>
    <row r="404" spans="4:4" ht="12.75" x14ac:dyDescent="0.15">
      <c r="D404" s="105"/>
    </row>
    <row r="405" spans="4:4" ht="12.75" x14ac:dyDescent="0.15">
      <c r="D405" s="105"/>
    </row>
    <row r="406" spans="4:4" ht="12.75" x14ac:dyDescent="0.15">
      <c r="D406" s="105"/>
    </row>
    <row r="407" spans="4:4" ht="12.75" x14ac:dyDescent="0.15">
      <c r="D407" s="105"/>
    </row>
    <row r="408" spans="4:4" ht="12.75" x14ac:dyDescent="0.15">
      <c r="D408" s="105"/>
    </row>
    <row r="409" spans="4:4" ht="12.75" x14ac:dyDescent="0.15">
      <c r="D409" s="105"/>
    </row>
    <row r="410" spans="4:4" ht="12.75" x14ac:dyDescent="0.15">
      <c r="D410" s="105"/>
    </row>
    <row r="411" spans="4:4" ht="12.75" x14ac:dyDescent="0.15">
      <c r="D411" s="105"/>
    </row>
    <row r="412" spans="4:4" ht="12.75" x14ac:dyDescent="0.15">
      <c r="D412" s="105"/>
    </row>
    <row r="413" spans="4:4" ht="12.75" x14ac:dyDescent="0.15">
      <c r="D413" s="105"/>
    </row>
    <row r="414" spans="4:4" ht="12.75" x14ac:dyDescent="0.15">
      <c r="D414" s="105"/>
    </row>
    <row r="415" spans="4:4" ht="12.75" x14ac:dyDescent="0.15">
      <c r="D415" s="105"/>
    </row>
    <row r="416" spans="4:4" ht="12.75" x14ac:dyDescent="0.15">
      <c r="D416" s="105"/>
    </row>
    <row r="417" spans="4:4" ht="12.75" x14ac:dyDescent="0.15">
      <c r="D417" s="105"/>
    </row>
    <row r="418" spans="4:4" ht="12.75" x14ac:dyDescent="0.15">
      <c r="D418" s="105"/>
    </row>
    <row r="419" spans="4:4" ht="12.75" x14ac:dyDescent="0.15">
      <c r="D419" s="105"/>
    </row>
    <row r="420" spans="4:4" ht="12.75" x14ac:dyDescent="0.15">
      <c r="D420" s="105"/>
    </row>
    <row r="421" spans="4:4" ht="12.75" x14ac:dyDescent="0.15">
      <c r="D421" s="105"/>
    </row>
    <row r="422" spans="4:4" ht="12.75" x14ac:dyDescent="0.15">
      <c r="D422" s="105"/>
    </row>
    <row r="423" spans="4:4" ht="12.75" x14ac:dyDescent="0.15">
      <c r="D423" s="105"/>
    </row>
    <row r="424" spans="4:4" ht="12.75" x14ac:dyDescent="0.15">
      <c r="D424" s="105"/>
    </row>
    <row r="425" spans="4:4" ht="12.75" x14ac:dyDescent="0.15">
      <c r="D425" s="105"/>
    </row>
    <row r="426" spans="4:4" ht="12.75" x14ac:dyDescent="0.15">
      <c r="D426" s="105"/>
    </row>
    <row r="427" spans="4:4" ht="12.75" x14ac:dyDescent="0.15">
      <c r="D427" s="105"/>
    </row>
    <row r="428" spans="4:4" ht="12.75" x14ac:dyDescent="0.15">
      <c r="D428" s="105"/>
    </row>
    <row r="429" spans="4:4" ht="12.75" x14ac:dyDescent="0.15">
      <c r="D429" s="105"/>
    </row>
    <row r="430" spans="4:4" ht="12.75" x14ac:dyDescent="0.15">
      <c r="D430" s="105"/>
    </row>
    <row r="431" spans="4:4" ht="12.75" x14ac:dyDescent="0.15">
      <c r="D431" s="105"/>
    </row>
    <row r="432" spans="4:4" ht="12.75" x14ac:dyDescent="0.15">
      <c r="D432" s="105"/>
    </row>
    <row r="433" spans="4:4" ht="12.75" x14ac:dyDescent="0.15">
      <c r="D433" s="105"/>
    </row>
    <row r="434" spans="4:4" ht="12.75" x14ac:dyDescent="0.15">
      <c r="D434" s="105"/>
    </row>
    <row r="435" spans="4:4" ht="12.75" x14ac:dyDescent="0.15">
      <c r="D435" s="105"/>
    </row>
    <row r="436" spans="4:4" ht="12.75" x14ac:dyDescent="0.15">
      <c r="D436" s="105"/>
    </row>
    <row r="437" spans="4:4" ht="12.75" x14ac:dyDescent="0.15">
      <c r="D437" s="105"/>
    </row>
    <row r="438" spans="4:4" ht="12.75" x14ac:dyDescent="0.15">
      <c r="D438" s="105"/>
    </row>
    <row r="439" spans="4:4" ht="12.75" x14ac:dyDescent="0.15">
      <c r="D439" s="105"/>
    </row>
    <row r="440" spans="4:4" ht="12.75" x14ac:dyDescent="0.15">
      <c r="D440" s="105"/>
    </row>
    <row r="441" spans="4:4" ht="12.75" x14ac:dyDescent="0.15">
      <c r="D441" s="105"/>
    </row>
    <row r="442" spans="4:4" ht="12.75" x14ac:dyDescent="0.15">
      <c r="D442" s="105"/>
    </row>
    <row r="443" spans="4:4" ht="12.75" x14ac:dyDescent="0.15">
      <c r="D443" s="105"/>
    </row>
    <row r="444" spans="4:4" ht="12.75" x14ac:dyDescent="0.15">
      <c r="D444" s="105"/>
    </row>
    <row r="445" spans="4:4" ht="12.75" x14ac:dyDescent="0.15">
      <c r="D445" s="105"/>
    </row>
    <row r="446" spans="4:4" ht="12.75" x14ac:dyDescent="0.15">
      <c r="D446" s="105"/>
    </row>
    <row r="447" spans="4:4" ht="12.75" x14ac:dyDescent="0.15">
      <c r="D447" s="105"/>
    </row>
    <row r="448" spans="4:4" ht="12.75" x14ac:dyDescent="0.15">
      <c r="D448" s="105"/>
    </row>
    <row r="449" spans="4:4" ht="12.75" x14ac:dyDescent="0.15">
      <c r="D449" s="105"/>
    </row>
    <row r="450" spans="4:4" ht="12.75" x14ac:dyDescent="0.15">
      <c r="D450" s="105"/>
    </row>
    <row r="451" spans="4:4" ht="12.75" x14ac:dyDescent="0.15">
      <c r="D451" s="105"/>
    </row>
    <row r="452" spans="4:4" ht="12.75" x14ac:dyDescent="0.15">
      <c r="D452" s="105"/>
    </row>
    <row r="453" spans="4:4" ht="12.75" x14ac:dyDescent="0.15">
      <c r="D453" s="105"/>
    </row>
    <row r="454" spans="4:4" ht="12.75" x14ac:dyDescent="0.15">
      <c r="D454" s="105"/>
    </row>
    <row r="455" spans="4:4" ht="12.75" x14ac:dyDescent="0.15">
      <c r="D455" s="105"/>
    </row>
    <row r="456" spans="4:4" ht="12.75" x14ac:dyDescent="0.15">
      <c r="D456" s="105"/>
    </row>
    <row r="457" spans="4:4" ht="12.75" x14ac:dyDescent="0.15">
      <c r="D457" s="105"/>
    </row>
    <row r="458" spans="4:4" ht="12.75" x14ac:dyDescent="0.15">
      <c r="D458" s="105"/>
    </row>
    <row r="459" spans="4:4" ht="12.75" x14ac:dyDescent="0.15">
      <c r="D459" s="105"/>
    </row>
    <row r="460" spans="4:4" ht="12.75" x14ac:dyDescent="0.15">
      <c r="D460" s="105"/>
    </row>
    <row r="461" spans="4:4" ht="12.75" x14ac:dyDescent="0.15">
      <c r="D461" s="105"/>
    </row>
    <row r="462" spans="4:4" ht="12.75" x14ac:dyDescent="0.15">
      <c r="D462" s="105"/>
    </row>
    <row r="463" spans="4:4" ht="12.75" x14ac:dyDescent="0.15">
      <c r="D463" s="105"/>
    </row>
    <row r="464" spans="4:4" ht="12.75" x14ac:dyDescent="0.15">
      <c r="D464" s="105"/>
    </row>
    <row r="465" spans="4:4" ht="12.75" x14ac:dyDescent="0.15">
      <c r="D465" s="105"/>
    </row>
    <row r="466" spans="4:4" ht="12.75" x14ac:dyDescent="0.15">
      <c r="D466" s="105"/>
    </row>
    <row r="467" spans="4:4" ht="12.75" x14ac:dyDescent="0.15">
      <c r="D467" s="105"/>
    </row>
    <row r="468" spans="4:4" ht="12.75" x14ac:dyDescent="0.15">
      <c r="D468" s="105"/>
    </row>
    <row r="469" spans="4:4" ht="12.75" x14ac:dyDescent="0.15">
      <c r="D469" s="105"/>
    </row>
    <row r="470" spans="4:4" ht="12.75" x14ac:dyDescent="0.15">
      <c r="D470" s="105"/>
    </row>
    <row r="471" spans="4:4" ht="12.75" x14ac:dyDescent="0.15">
      <c r="D471" s="105"/>
    </row>
    <row r="472" spans="4:4" ht="12.75" x14ac:dyDescent="0.15">
      <c r="D472" s="105"/>
    </row>
    <row r="473" spans="4:4" ht="12.75" x14ac:dyDescent="0.15">
      <c r="D473" s="105"/>
    </row>
    <row r="474" spans="4:4" ht="12.75" x14ac:dyDescent="0.15">
      <c r="D474" s="105"/>
    </row>
    <row r="475" spans="4:4" ht="12.75" x14ac:dyDescent="0.15">
      <c r="D475" s="105"/>
    </row>
    <row r="476" spans="4:4" ht="12.75" x14ac:dyDescent="0.15">
      <c r="D476" s="105"/>
    </row>
    <row r="477" spans="4:4" ht="12.75" x14ac:dyDescent="0.15">
      <c r="D477" s="105"/>
    </row>
    <row r="478" spans="4:4" ht="12.75" x14ac:dyDescent="0.15">
      <c r="D478" s="105"/>
    </row>
    <row r="479" spans="4:4" ht="12.75" x14ac:dyDescent="0.15">
      <c r="D479" s="105"/>
    </row>
    <row r="480" spans="4:4" ht="12.75" x14ac:dyDescent="0.15">
      <c r="D480" s="105"/>
    </row>
    <row r="481" spans="4:4" ht="12.75" x14ac:dyDescent="0.15">
      <c r="D481" s="105"/>
    </row>
    <row r="482" spans="4:4" ht="12.75" x14ac:dyDescent="0.15">
      <c r="D482" s="105"/>
    </row>
    <row r="483" spans="4:4" ht="12.75" x14ac:dyDescent="0.15">
      <c r="D483" s="105"/>
    </row>
    <row r="484" spans="4:4" ht="12.75" x14ac:dyDescent="0.15">
      <c r="D484" s="105"/>
    </row>
    <row r="485" spans="4:4" ht="12.75" x14ac:dyDescent="0.15">
      <c r="D485" s="105"/>
    </row>
    <row r="486" spans="4:4" ht="12.75" x14ac:dyDescent="0.15">
      <c r="D486" s="105"/>
    </row>
    <row r="487" spans="4:4" ht="12.75" x14ac:dyDescent="0.15">
      <c r="D487" s="105"/>
    </row>
    <row r="488" spans="4:4" ht="12.75" x14ac:dyDescent="0.15">
      <c r="D488" s="105"/>
    </row>
    <row r="489" spans="4:4" ht="12.75" x14ac:dyDescent="0.15">
      <c r="D489" s="105"/>
    </row>
    <row r="490" spans="4:4" ht="12.75" x14ac:dyDescent="0.15">
      <c r="D490" s="105"/>
    </row>
    <row r="491" spans="4:4" ht="12.75" x14ac:dyDescent="0.15">
      <c r="D491" s="105"/>
    </row>
    <row r="492" spans="4:4" ht="12.75" x14ac:dyDescent="0.15">
      <c r="D492" s="105"/>
    </row>
    <row r="493" spans="4:4" ht="12.75" x14ac:dyDescent="0.15">
      <c r="D493" s="105"/>
    </row>
    <row r="494" spans="4:4" ht="12.75" x14ac:dyDescent="0.15">
      <c r="D494" s="105"/>
    </row>
    <row r="495" spans="4:4" ht="12.75" x14ac:dyDescent="0.15">
      <c r="D495" s="105"/>
    </row>
    <row r="496" spans="4:4" ht="12.75" x14ac:dyDescent="0.15">
      <c r="D496" s="105"/>
    </row>
    <row r="497" spans="4:4" ht="12.75" x14ac:dyDescent="0.15">
      <c r="D497" s="105"/>
    </row>
    <row r="498" spans="4:4" ht="12.75" x14ac:dyDescent="0.15">
      <c r="D498" s="105"/>
    </row>
    <row r="499" spans="4:4" ht="12.75" x14ac:dyDescent="0.15">
      <c r="D499" s="105"/>
    </row>
    <row r="500" spans="4:4" ht="12.75" x14ac:dyDescent="0.15">
      <c r="D500" s="105"/>
    </row>
    <row r="501" spans="4:4" ht="12.75" x14ac:dyDescent="0.15">
      <c r="D501" s="105"/>
    </row>
    <row r="502" spans="4:4" ht="12.75" x14ac:dyDescent="0.15">
      <c r="D502" s="105"/>
    </row>
    <row r="503" spans="4:4" ht="12.75" x14ac:dyDescent="0.15">
      <c r="D503" s="105"/>
    </row>
    <row r="504" spans="4:4" ht="12.75" x14ac:dyDescent="0.15">
      <c r="D504" s="105"/>
    </row>
    <row r="505" spans="4:4" ht="12.75" x14ac:dyDescent="0.15">
      <c r="D505" s="105"/>
    </row>
    <row r="506" spans="4:4" ht="12.75" x14ac:dyDescent="0.15">
      <c r="D506" s="105"/>
    </row>
    <row r="507" spans="4:4" ht="12.75" x14ac:dyDescent="0.15">
      <c r="D507" s="105"/>
    </row>
    <row r="508" spans="4:4" ht="12.75" x14ac:dyDescent="0.15">
      <c r="D508" s="105"/>
    </row>
    <row r="509" spans="4:4" ht="12.75" x14ac:dyDescent="0.15">
      <c r="D509" s="105"/>
    </row>
    <row r="510" spans="4:4" ht="12.75" x14ac:dyDescent="0.15">
      <c r="D510" s="105"/>
    </row>
    <row r="511" spans="4:4" ht="12.75" x14ac:dyDescent="0.15">
      <c r="D511" s="105"/>
    </row>
    <row r="512" spans="4:4" ht="12.75" x14ac:dyDescent="0.15">
      <c r="D512" s="105"/>
    </row>
    <row r="513" spans="4:4" ht="12.75" x14ac:dyDescent="0.15">
      <c r="D513" s="105"/>
    </row>
    <row r="514" spans="4:4" ht="12.75" x14ac:dyDescent="0.15">
      <c r="D514" s="105"/>
    </row>
    <row r="515" spans="4:4" ht="12.75" x14ac:dyDescent="0.15">
      <c r="D515" s="105"/>
    </row>
    <row r="516" spans="4:4" ht="12.75" x14ac:dyDescent="0.15">
      <c r="D516" s="105"/>
    </row>
    <row r="517" spans="4:4" ht="12.75" x14ac:dyDescent="0.15">
      <c r="D517" s="105"/>
    </row>
    <row r="518" spans="4:4" ht="12.75" x14ac:dyDescent="0.15">
      <c r="D518" s="105"/>
    </row>
    <row r="519" spans="4:4" ht="12.75" x14ac:dyDescent="0.15">
      <c r="D519" s="105"/>
    </row>
    <row r="520" spans="4:4" ht="12.75" x14ac:dyDescent="0.15">
      <c r="D520" s="105"/>
    </row>
    <row r="521" spans="4:4" ht="12.75" x14ac:dyDescent="0.15">
      <c r="D521" s="105"/>
    </row>
    <row r="522" spans="4:4" ht="12.75" x14ac:dyDescent="0.15">
      <c r="D522" s="105"/>
    </row>
    <row r="523" spans="4:4" ht="12.75" x14ac:dyDescent="0.15">
      <c r="D523" s="105"/>
    </row>
    <row r="524" spans="4:4" ht="12.75" x14ac:dyDescent="0.15">
      <c r="D524" s="105"/>
    </row>
    <row r="525" spans="4:4" ht="12.75" x14ac:dyDescent="0.15">
      <c r="D525" s="105"/>
    </row>
    <row r="526" spans="4:4" ht="12.75" x14ac:dyDescent="0.15">
      <c r="D526" s="105"/>
    </row>
    <row r="527" spans="4:4" ht="12.75" x14ac:dyDescent="0.15">
      <c r="D527" s="105"/>
    </row>
    <row r="528" spans="4:4" ht="12.75" x14ac:dyDescent="0.15">
      <c r="D528" s="105"/>
    </row>
    <row r="529" spans="4:4" ht="12.75" x14ac:dyDescent="0.15">
      <c r="D529" s="105"/>
    </row>
    <row r="530" spans="4:4" ht="12.75" x14ac:dyDescent="0.15">
      <c r="D530" s="105"/>
    </row>
    <row r="531" spans="4:4" ht="12.75" x14ac:dyDescent="0.15">
      <c r="D531" s="105"/>
    </row>
    <row r="532" spans="4:4" ht="12.75" x14ac:dyDescent="0.15">
      <c r="D532" s="105"/>
    </row>
    <row r="533" spans="4:4" ht="12.75" x14ac:dyDescent="0.15">
      <c r="D533" s="105"/>
    </row>
    <row r="534" spans="4:4" ht="12.75" x14ac:dyDescent="0.15">
      <c r="D534" s="105"/>
    </row>
    <row r="535" spans="4:4" ht="12.75" x14ac:dyDescent="0.15">
      <c r="D535" s="105"/>
    </row>
    <row r="536" spans="4:4" ht="12.75" x14ac:dyDescent="0.15">
      <c r="D536" s="105"/>
    </row>
    <row r="537" spans="4:4" ht="12.75" x14ac:dyDescent="0.15">
      <c r="D537" s="105"/>
    </row>
    <row r="538" spans="4:4" ht="12.75" x14ac:dyDescent="0.15">
      <c r="D538" s="105"/>
    </row>
    <row r="539" spans="4:4" ht="12.75" x14ac:dyDescent="0.15">
      <c r="D539" s="105"/>
    </row>
    <row r="540" spans="4:4" ht="12.75" x14ac:dyDescent="0.15">
      <c r="D540" s="105"/>
    </row>
    <row r="541" spans="4:4" ht="12.75" x14ac:dyDescent="0.15">
      <c r="D541" s="105"/>
    </row>
    <row r="542" spans="4:4" ht="12.75" x14ac:dyDescent="0.15">
      <c r="D542" s="105"/>
    </row>
    <row r="543" spans="4:4" ht="12.75" x14ac:dyDescent="0.15">
      <c r="D543" s="105"/>
    </row>
    <row r="544" spans="4:4" ht="12.75" x14ac:dyDescent="0.15">
      <c r="D544" s="105"/>
    </row>
    <row r="545" spans="4:4" ht="12.75" x14ac:dyDescent="0.15">
      <c r="D545" s="105"/>
    </row>
    <row r="546" spans="4:4" ht="12.75" x14ac:dyDescent="0.15">
      <c r="D546" s="105"/>
    </row>
    <row r="547" spans="4:4" ht="12.75" x14ac:dyDescent="0.15">
      <c r="D547" s="105"/>
    </row>
    <row r="548" spans="4:4" ht="12.75" x14ac:dyDescent="0.15">
      <c r="D548" s="105"/>
    </row>
    <row r="549" spans="4:4" ht="12.75" x14ac:dyDescent="0.15">
      <c r="D549" s="105"/>
    </row>
    <row r="550" spans="4:4" ht="12.75" x14ac:dyDescent="0.15">
      <c r="D550" s="105"/>
    </row>
    <row r="551" spans="4:4" ht="12.75" x14ac:dyDescent="0.15">
      <c r="D551" s="105"/>
    </row>
    <row r="552" spans="4:4" ht="12.75" x14ac:dyDescent="0.15">
      <c r="D552" s="105"/>
    </row>
    <row r="553" spans="4:4" ht="12.75" x14ac:dyDescent="0.15">
      <c r="D553" s="105"/>
    </row>
    <row r="554" spans="4:4" ht="12.75" x14ac:dyDescent="0.15">
      <c r="D554" s="105"/>
    </row>
    <row r="555" spans="4:4" ht="12.75" x14ac:dyDescent="0.15">
      <c r="D555" s="105"/>
    </row>
    <row r="556" spans="4:4" ht="12.75" x14ac:dyDescent="0.15">
      <c r="D556" s="105"/>
    </row>
    <row r="557" spans="4:4" ht="12.75" x14ac:dyDescent="0.15">
      <c r="D557" s="105"/>
    </row>
    <row r="558" spans="4:4" ht="12.75" x14ac:dyDescent="0.15">
      <c r="D558" s="105"/>
    </row>
    <row r="559" spans="4:4" ht="12.75" x14ac:dyDescent="0.15">
      <c r="D559" s="105"/>
    </row>
    <row r="560" spans="4:4" ht="12.75" x14ac:dyDescent="0.15">
      <c r="D560" s="105"/>
    </row>
    <row r="561" spans="4:4" ht="12.75" x14ac:dyDescent="0.15">
      <c r="D561" s="105"/>
    </row>
    <row r="562" spans="4:4" ht="12.75" x14ac:dyDescent="0.15">
      <c r="D562" s="105"/>
    </row>
    <row r="563" spans="4:4" ht="12.75" x14ac:dyDescent="0.15">
      <c r="D563" s="105"/>
    </row>
    <row r="564" spans="4:4" ht="12.75" x14ac:dyDescent="0.15">
      <c r="D564" s="105"/>
    </row>
    <row r="565" spans="4:4" ht="12.75" x14ac:dyDescent="0.15">
      <c r="D565" s="105"/>
    </row>
    <row r="566" spans="4:4" ht="12.75" x14ac:dyDescent="0.15">
      <c r="D566" s="105"/>
    </row>
    <row r="567" spans="4:4" ht="12.75" x14ac:dyDescent="0.15">
      <c r="D567" s="105"/>
    </row>
    <row r="568" spans="4:4" ht="12.75" x14ac:dyDescent="0.15">
      <c r="D568" s="105"/>
    </row>
    <row r="569" spans="4:4" ht="12.75" x14ac:dyDescent="0.15">
      <c r="D569" s="105"/>
    </row>
    <row r="570" spans="4:4" ht="12.75" x14ac:dyDescent="0.15">
      <c r="D570" s="105"/>
    </row>
    <row r="571" spans="4:4" ht="12.75" x14ac:dyDescent="0.15">
      <c r="D571" s="105"/>
    </row>
    <row r="572" spans="4:4" ht="12.75" x14ac:dyDescent="0.15">
      <c r="D572" s="105"/>
    </row>
    <row r="573" spans="4:4" ht="12.75" x14ac:dyDescent="0.15">
      <c r="D573" s="105"/>
    </row>
    <row r="574" spans="4:4" ht="12.75" x14ac:dyDescent="0.15">
      <c r="D574" s="105"/>
    </row>
    <row r="575" spans="4:4" ht="12.75" x14ac:dyDescent="0.15">
      <c r="D575" s="105"/>
    </row>
    <row r="576" spans="4:4" ht="12.75" x14ac:dyDescent="0.15">
      <c r="D576" s="105"/>
    </row>
    <row r="577" spans="4:4" ht="12.75" x14ac:dyDescent="0.15">
      <c r="D577" s="105"/>
    </row>
    <row r="578" spans="4:4" ht="12.75" x14ac:dyDescent="0.15">
      <c r="D578" s="105"/>
    </row>
    <row r="579" spans="4:4" ht="12.75" x14ac:dyDescent="0.15">
      <c r="D579" s="105"/>
    </row>
    <row r="580" spans="4:4" ht="12.75" x14ac:dyDescent="0.15">
      <c r="D580" s="105"/>
    </row>
    <row r="581" spans="4:4" ht="12.75" x14ac:dyDescent="0.15">
      <c r="D581" s="105"/>
    </row>
    <row r="582" spans="4:4" ht="12.75" x14ac:dyDescent="0.15">
      <c r="D582" s="105"/>
    </row>
    <row r="583" spans="4:4" ht="12.75" x14ac:dyDescent="0.15">
      <c r="D583" s="105"/>
    </row>
    <row r="584" spans="4:4" ht="12.75" x14ac:dyDescent="0.15">
      <c r="D584" s="105"/>
    </row>
    <row r="585" spans="4:4" ht="12.75" x14ac:dyDescent="0.15">
      <c r="D585" s="105"/>
    </row>
    <row r="586" spans="4:4" ht="12.75" x14ac:dyDescent="0.15">
      <c r="D586" s="105"/>
    </row>
    <row r="587" spans="4:4" ht="12.75" x14ac:dyDescent="0.15">
      <c r="D587" s="105"/>
    </row>
    <row r="588" spans="4:4" ht="12.75" x14ac:dyDescent="0.15">
      <c r="D588" s="105"/>
    </row>
    <row r="589" spans="4:4" ht="12.75" x14ac:dyDescent="0.15">
      <c r="D589" s="105"/>
    </row>
    <row r="590" spans="4:4" ht="12.75" x14ac:dyDescent="0.15">
      <c r="D590" s="105"/>
    </row>
    <row r="591" spans="4:4" ht="12.75" x14ac:dyDescent="0.15">
      <c r="D591" s="105"/>
    </row>
    <row r="592" spans="4:4" ht="12.75" x14ac:dyDescent="0.15">
      <c r="D592" s="105"/>
    </row>
    <row r="593" spans="4:4" ht="12.75" x14ac:dyDescent="0.15">
      <c r="D593" s="105"/>
    </row>
    <row r="594" spans="4:4" ht="12.75" x14ac:dyDescent="0.15">
      <c r="D594" s="105"/>
    </row>
    <row r="595" spans="4:4" ht="12.75" x14ac:dyDescent="0.15">
      <c r="D595" s="105"/>
    </row>
    <row r="596" spans="4:4" ht="12.75" x14ac:dyDescent="0.15">
      <c r="D596" s="105"/>
    </row>
    <row r="597" spans="4:4" ht="12.75" x14ac:dyDescent="0.15">
      <c r="D597" s="105"/>
    </row>
    <row r="598" spans="4:4" ht="12.75" x14ac:dyDescent="0.15">
      <c r="D598" s="105"/>
    </row>
    <row r="599" spans="4:4" ht="12.75" x14ac:dyDescent="0.15">
      <c r="D599" s="105"/>
    </row>
    <row r="600" spans="4:4" ht="12.75" x14ac:dyDescent="0.15">
      <c r="D600" s="105"/>
    </row>
    <row r="601" spans="4:4" ht="12.75" x14ac:dyDescent="0.15">
      <c r="D601" s="105"/>
    </row>
    <row r="602" spans="4:4" ht="12.75" x14ac:dyDescent="0.15">
      <c r="D602" s="105"/>
    </row>
    <row r="603" spans="4:4" ht="12.75" x14ac:dyDescent="0.15">
      <c r="D603" s="105"/>
    </row>
    <row r="604" spans="4:4" ht="12.75" x14ac:dyDescent="0.15">
      <c r="D604" s="105"/>
    </row>
    <row r="605" spans="4:4" ht="12.75" x14ac:dyDescent="0.15">
      <c r="D605" s="105"/>
    </row>
    <row r="606" spans="4:4" ht="12.75" x14ac:dyDescent="0.15">
      <c r="D606" s="105"/>
    </row>
    <row r="607" spans="4:4" ht="12.75" x14ac:dyDescent="0.15">
      <c r="D607" s="105"/>
    </row>
    <row r="608" spans="4:4" ht="12.75" x14ac:dyDescent="0.15">
      <c r="D608" s="105"/>
    </row>
    <row r="609" spans="4:4" ht="12.75" x14ac:dyDescent="0.15">
      <c r="D609" s="105"/>
    </row>
    <row r="610" spans="4:4" ht="12.75" x14ac:dyDescent="0.15">
      <c r="D610" s="105"/>
    </row>
    <row r="611" spans="4:4" ht="12.75" x14ac:dyDescent="0.15">
      <c r="D611" s="105"/>
    </row>
    <row r="612" spans="4:4" ht="12.75" x14ac:dyDescent="0.15">
      <c r="D612" s="105"/>
    </row>
    <row r="613" spans="4:4" ht="12.75" x14ac:dyDescent="0.15">
      <c r="D613" s="105"/>
    </row>
    <row r="614" spans="4:4" ht="12.75" x14ac:dyDescent="0.15">
      <c r="D614" s="105"/>
    </row>
    <row r="615" spans="4:4" ht="12.75" x14ac:dyDescent="0.15">
      <c r="D615" s="105"/>
    </row>
    <row r="616" spans="4:4" ht="12.75" x14ac:dyDescent="0.15">
      <c r="D616" s="105"/>
    </row>
    <row r="617" spans="4:4" ht="12.75" x14ac:dyDescent="0.15">
      <c r="D617" s="105"/>
    </row>
    <row r="618" spans="4:4" ht="12.75" x14ac:dyDescent="0.15">
      <c r="D618" s="105"/>
    </row>
    <row r="619" spans="4:4" ht="12.75" x14ac:dyDescent="0.15">
      <c r="D619" s="105"/>
    </row>
    <row r="620" spans="4:4" ht="12.75" x14ac:dyDescent="0.15">
      <c r="D620" s="105"/>
    </row>
    <row r="621" spans="4:4" ht="12.75" x14ac:dyDescent="0.15">
      <c r="D621" s="105"/>
    </row>
    <row r="622" spans="4:4" ht="12.75" x14ac:dyDescent="0.15">
      <c r="D622" s="105"/>
    </row>
    <row r="623" spans="4:4" ht="12.75" x14ac:dyDescent="0.15">
      <c r="D623" s="105"/>
    </row>
    <row r="624" spans="4:4" ht="12.75" x14ac:dyDescent="0.15">
      <c r="D624" s="105"/>
    </row>
    <row r="625" spans="4:4" ht="12.75" x14ac:dyDescent="0.15">
      <c r="D625" s="105"/>
    </row>
    <row r="626" spans="4:4" ht="12.75" x14ac:dyDescent="0.15">
      <c r="D626" s="105"/>
    </row>
    <row r="627" spans="4:4" ht="12.75" x14ac:dyDescent="0.15">
      <c r="D627" s="105"/>
    </row>
    <row r="628" spans="4:4" ht="12.75" x14ac:dyDescent="0.15">
      <c r="D628" s="105"/>
    </row>
    <row r="629" spans="4:4" ht="12.75" x14ac:dyDescent="0.15">
      <c r="D629" s="105"/>
    </row>
    <row r="630" spans="4:4" ht="12.75" x14ac:dyDescent="0.15">
      <c r="D630" s="105"/>
    </row>
    <row r="631" spans="4:4" ht="12.75" x14ac:dyDescent="0.15">
      <c r="D631" s="105"/>
    </row>
    <row r="632" spans="4:4" ht="12.75" x14ac:dyDescent="0.15">
      <c r="D632" s="105"/>
    </row>
    <row r="633" spans="4:4" ht="12.75" x14ac:dyDescent="0.15">
      <c r="D633" s="105"/>
    </row>
    <row r="634" spans="4:4" ht="12.75" x14ac:dyDescent="0.15">
      <c r="D634" s="105"/>
    </row>
    <row r="635" spans="4:4" ht="12.75" x14ac:dyDescent="0.15">
      <c r="D635" s="105"/>
    </row>
    <row r="636" spans="4:4" ht="12.75" x14ac:dyDescent="0.15">
      <c r="D636" s="105"/>
    </row>
    <row r="637" spans="4:4" ht="12.75" x14ac:dyDescent="0.15">
      <c r="D637" s="105"/>
    </row>
    <row r="638" spans="4:4" ht="12.75" x14ac:dyDescent="0.15">
      <c r="D638" s="105"/>
    </row>
    <row r="639" spans="4:4" ht="12.75" x14ac:dyDescent="0.15">
      <c r="D639" s="105"/>
    </row>
    <row r="640" spans="4:4" ht="12.75" x14ac:dyDescent="0.15">
      <c r="D640" s="105"/>
    </row>
    <row r="641" spans="4:4" ht="12.75" x14ac:dyDescent="0.15">
      <c r="D641" s="105"/>
    </row>
    <row r="642" spans="4:4" ht="12.75" x14ac:dyDescent="0.15">
      <c r="D642" s="105"/>
    </row>
    <row r="643" spans="4:4" ht="12.75" x14ac:dyDescent="0.15">
      <c r="D643" s="105"/>
    </row>
    <row r="644" spans="4:4" ht="12.75" x14ac:dyDescent="0.15">
      <c r="D644" s="105"/>
    </row>
    <row r="645" spans="4:4" ht="12.75" x14ac:dyDescent="0.15">
      <c r="D645" s="105"/>
    </row>
    <row r="646" spans="4:4" ht="12.75" x14ac:dyDescent="0.15">
      <c r="D646" s="105"/>
    </row>
    <row r="647" spans="4:4" ht="12.75" x14ac:dyDescent="0.15">
      <c r="D647" s="105"/>
    </row>
    <row r="648" spans="4:4" ht="12.75" x14ac:dyDescent="0.15">
      <c r="D648" s="105"/>
    </row>
    <row r="649" spans="4:4" ht="12.75" x14ac:dyDescent="0.15">
      <c r="D649" s="105"/>
    </row>
    <row r="650" spans="4:4" ht="12.75" x14ac:dyDescent="0.15">
      <c r="D650" s="105"/>
    </row>
    <row r="651" spans="4:4" ht="12.75" x14ac:dyDescent="0.15">
      <c r="D651" s="105"/>
    </row>
    <row r="652" spans="4:4" ht="12.75" x14ac:dyDescent="0.15">
      <c r="D652" s="105"/>
    </row>
    <row r="653" spans="4:4" ht="12.75" x14ac:dyDescent="0.15">
      <c r="D653" s="105"/>
    </row>
    <row r="654" spans="4:4" ht="12.75" x14ac:dyDescent="0.15">
      <c r="D654" s="105"/>
    </row>
    <row r="655" spans="4:4" ht="12.75" x14ac:dyDescent="0.15">
      <c r="D655" s="105"/>
    </row>
    <row r="656" spans="4:4" ht="12.75" x14ac:dyDescent="0.15">
      <c r="D656" s="105"/>
    </row>
    <row r="657" spans="4:4" ht="12.75" x14ac:dyDescent="0.15">
      <c r="D657" s="105"/>
    </row>
    <row r="658" spans="4:4" ht="12.75" x14ac:dyDescent="0.15">
      <c r="D658" s="105"/>
    </row>
    <row r="659" spans="4:4" ht="12.75" x14ac:dyDescent="0.15">
      <c r="D659" s="105"/>
    </row>
    <row r="660" spans="4:4" ht="12.75" x14ac:dyDescent="0.15">
      <c r="D660" s="105"/>
    </row>
    <row r="661" spans="4:4" ht="12.75" x14ac:dyDescent="0.15">
      <c r="D661" s="105"/>
    </row>
    <row r="662" spans="4:4" ht="12.75" x14ac:dyDescent="0.15">
      <c r="D662" s="105"/>
    </row>
    <row r="663" spans="4:4" ht="12.75" x14ac:dyDescent="0.15">
      <c r="D663" s="105"/>
    </row>
    <row r="664" spans="4:4" ht="12.75" x14ac:dyDescent="0.15">
      <c r="D664" s="105"/>
    </row>
    <row r="665" spans="4:4" ht="12.75" x14ac:dyDescent="0.15">
      <c r="D665" s="105"/>
    </row>
    <row r="666" spans="4:4" ht="12.75" x14ac:dyDescent="0.15">
      <c r="D666" s="105"/>
    </row>
    <row r="667" spans="4:4" ht="12.75" x14ac:dyDescent="0.15">
      <c r="D667" s="105"/>
    </row>
    <row r="668" spans="4:4" ht="12.75" x14ac:dyDescent="0.15">
      <c r="D668" s="105"/>
    </row>
    <row r="669" spans="4:4" ht="12.75" x14ac:dyDescent="0.15">
      <c r="D669" s="105"/>
    </row>
    <row r="670" spans="4:4" ht="12.75" x14ac:dyDescent="0.15">
      <c r="D670" s="105"/>
    </row>
    <row r="671" spans="4:4" ht="12.75" x14ac:dyDescent="0.15">
      <c r="D671" s="105"/>
    </row>
    <row r="672" spans="4:4" ht="12.75" x14ac:dyDescent="0.15">
      <c r="D672" s="105"/>
    </row>
    <row r="673" spans="4:4" ht="12.75" x14ac:dyDescent="0.15">
      <c r="D673" s="105"/>
    </row>
    <row r="674" spans="4:4" ht="12.75" x14ac:dyDescent="0.15">
      <c r="D674" s="105"/>
    </row>
    <row r="675" spans="4:4" ht="12.75" x14ac:dyDescent="0.15">
      <c r="D675" s="105"/>
    </row>
    <row r="676" spans="4:4" ht="12.75" x14ac:dyDescent="0.15">
      <c r="D676" s="105"/>
    </row>
    <row r="677" spans="4:4" ht="12.75" x14ac:dyDescent="0.15">
      <c r="D677" s="105"/>
    </row>
    <row r="678" spans="4:4" ht="12.75" x14ac:dyDescent="0.15">
      <c r="D678" s="105"/>
    </row>
    <row r="679" spans="4:4" ht="12.75" x14ac:dyDescent="0.15">
      <c r="D679" s="105"/>
    </row>
    <row r="680" spans="4:4" ht="12.75" x14ac:dyDescent="0.15">
      <c r="D680" s="105"/>
    </row>
    <row r="681" spans="4:4" ht="12.75" x14ac:dyDescent="0.15">
      <c r="D681" s="105"/>
    </row>
    <row r="682" spans="4:4" ht="12.75" x14ac:dyDescent="0.15">
      <c r="D682" s="105"/>
    </row>
    <row r="683" spans="4:4" ht="12.75" x14ac:dyDescent="0.15">
      <c r="D683" s="105"/>
    </row>
    <row r="684" spans="4:4" ht="12.75" x14ac:dyDescent="0.15">
      <c r="D684" s="105"/>
    </row>
    <row r="685" spans="4:4" ht="12.75" x14ac:dyDescent="0.15">
      <c r="D685" s="105"/>
    </row>
    <row r="686" spans="4:4" ht="12.75" x14ac:dyDescent="0.15">
      <c r="D686" s="105"/>
    </row>
    <row r="687" spans="4:4" ht="12.75" x14ac:dyDescent="0.15">
      <c r="D687" s="105"/>
    </row>
    <row r="688" spans="4:4" ht="12.75" x14ac:dyDescent="0.15">
      <c r="D688" s="105"/>
    </row>
    <row r="689" spans="4:4" ht="12.75" x14ac:dyDescent="0.15">
      <c r="D689" s="105"/>
    </row>
    <row r="690" spans="4:4" ht="12.75" x14ac:dyDescent="0.15">
      <c r="D690" s="105"/>
    </row>
    <row r="691" spans="4:4" ht="12.75" x14ac:dyDescent="0.15">
      <c r="D691" s="105"/>
    </row>
    <row r="692" spans="4:4" ht="12.75" x14ac:dyDescent="0.15">
      <c r="D692" s="105"/>
    </row>
    <row r="693" spans="4:4" ht="12.75" x14ac:dyDescent="0.15">
      <c r="D693" s="105"/>
    </row>
    <row r="694" spans="4:4" ht="12.75" x14ac:dyDescent="0.15">
      <c r="D694" s="105"/>
    </row>
    <row r="695" spans="4:4" ht="12.75" x14ac:dyDescent="0.15">
      <c r="D695" s="105"/>
    </row>
    <row r="696" spans="4:4" ht="12.75" x14ac:dyDescent="0.15">
      <c r="D696" s="105"/>
    </row>
    <row r="697" spans="4:4" ht="12.75" x14ac:dyDescent="0.15">
      <c r="D697" s="105"/>
    </row>
    <row r="698" spans="4:4" ht="12.75" x14ac:dyDescent="0.15">
      <c r="D698" s="105"/>
    </row>
    <row r="699" spans="4:4" ht="12.75" x14ac:dyDescent="0.15">
      <c r="D699" s="105"/>
    </row>
    <row r="700" spans="4:4" ht="12.75" x14ac:dyDescent="0.15">
      <c r="D700" s="105"/>
    </row>
    <row r="701" spans="4:4" ht="12.75" x14ac:dyDescent="0.15">
      <c r="D701" s="105"/>
    </row>
    <row r="702" spans="4:4" ht="12.75" x14ac:dyDescent="0.15">
      <c r="D702" s="105"/>
    </row>
    <row r="703" spans="4:4" ht="12.75" x14ac:dyDescent="0.15">
      <c r="D703" s="105"/>
    </row>
    <row r="704" spans="4:4" ht="12.75" x14ac:dyDescent="0.15">
      <c r="D704" s="105"/>
    </row>
    <row r="705" spans="4:4" ht="12.75" x14ac:dyDescent="0.15">
      <c r="D705" s="105"/>
    </row>
    <row r="706" spans="4:4" ht="12.75" x14ac:dyDescent="0.15">
      <c r="D706" s="105"/>
    </row>
    <row r="707" spans="4:4" ht="12.75" x14ac:dyDescent="0.15">
      <c r="D707" s="105"/>
    </row>
    <row r="708" spans="4:4" ht="12.75" x14ac:dyDescent="0.15">
      <c r="D708" s="105"/>
    </row>
    <row r="709" spans="4:4" ht="12.75" x14ac:dyDescent="0.15">
      <c r="D709" s="105"/>
    </row>
    <row r="710" spans="4:4" ht="12.75" x14ac:dyDescent="0.15">
      <c r="D710" s="105"/>
    </row>
    <row r="711" spans="4:4" ht="12.75" x14ac:dyDescent="0.15">
      <c r="D711" s="105"/>
    </row>
    <row r="712" spans="4:4" ht="12.75" x14ac:dyDescent="0.15">
      <c r="D712" s="105"/>
    </row>
    <row r="713" spans="4:4" ht="12.75" x14ac:dyDescent="0.15">
      <c r="D713" s="105"/>
    </row>
    <row r="714" spans="4:4" ht="12.75" x14ac:dyDescent="0.15">
      <c r="D714" s="105"/>
    </row>
    <row r="715" spans="4:4" ht="12.75" x14ac:dyDescent="0.15">
      <c r="D715" s="105"/>
    </row>
    <row r="716" spans="4:4" ht="12.75" x14ac:dyDescent="0.15">
      <c r="D716" s="105"/>
    </row>
    <row r="717" spans="4:4" ht="12.75" x14ac:dyDescent="0.15">
      <c r="D717" s="105"/>
    </row>
    <row r="718" spans="4:4" ht="12.75" x14ac:dyDescent="0.15">
      <c r="D718" s="105"/>
    </row>
    <row r="719" spans="4:4" ht="12.75" x14ac:dyDescent="0.15">
      <c r="D719" s="105"/>
    </row>
    <row r="720" spans="4:4" ht="12.75" x14ac:dyDescent="0.15">
      <c r="D720" s="105"/>
    </row>
    <row r="721" spans="4:4" ht="12.75" x14ac:dyDescent="0.15">
      <c r="D721" s="105"/>
    </row>
    <row r="722" spans="4:4" ht="12.75" x14ac:dyDescent="0.15">
      <c r="D722" s="105"/>
    </row>
    <row r="723" spans="4:4" ht="12.75" x14ac:dyDescent="0.15">
      <c r="D723" s="105"/>
    </row>
    <row r="724" spans="4:4" ht="12.75" x14ac:dyDescent="0.15">
      <c r="D724" s="105"/>
    </row>
    <row r="725" spans="4:4" ht="12.75" x14ac:dyDescent="0.15">
      <c r="D725" s="105"/>
    </row>
    <row r="726" spans="4:4" ht="12.75" x14ac:dyDescent="0.15">
      <c r="D726" s="105"/>
    </row>
    <row r="727" spans="4:4" ht="12.75" x14ac:dyDescent="0.15">
      <c r="D727" s="105"/>
    </row>
    <row r="728" spans="4:4" ht="12.75" x14ac:dyDescent="0.15">
      <c r="D728" s="105"/>
    </row>
    <row r="729" spans="4:4" ht="12.75" x14ac:dyDescent="0.15">
      <c r="D729" s="105"/>
    </row>
    <row r="730" spans="4:4" ht="12.75" x14ac:dyDescent="0.15">
      <c r="D730" s="105"/>
    </row>
    <row r="731" spans="4:4" ht="12.75" x14ac:dyDescent="0.15">
      <c r="D731" s="105"/>
    </row>
    <row r="732" spans="4:4" ht="12.75" x14ac:dyDescent="0.15">
      <c r="D732" s="105"/>
    </row>
    <row r="733" spans="4:4" ht="12.75" x14ac:dyDescent="0.15">
      <c r="D733" s="105"/>
    </row>
    <row r="734" spans="4:4" ht="12.75" x14ac:dyDescent="0.15">
      <c r="D734" s="105"/>
    </row>
    <row r="735" spans="4:4" ht="12.75" x14ac:dyDescent="0.15">
      <c r="D735" s="105"/>
    </row>
    <row r="736" spans="4:4" ht="12.75" x14ac:dyDescent="0.15">
      <c r="D736" s="105"/>
    </row>
    <row r="737" spans="4:4" ht="12.75" x14ac:dyDescent="0.15">
      <c r="D737" s="105"/>
    </row>
    <row r="738" spans="4:4" ht="12.75" x14ac:dyDescent="0.15">
      <c r="D738" s="105"/>
    </row>
    <row r="739" spans="4:4" ht="12.75" x14ac:dyDescent="0.15">
      <c r="D739" s="105"/>
    </row>
    <row r="740" spans="4:4" ht="12.75" x14ac:dyDescent="0.15">
      <c r="D740" s="105"/>
    </row>
    <row r="741" spans="4:4" ht="12.75" x14ac:dyDescent="0.15">
      <c r="D741" s="105"/>
    </row>
    <row r="742" spans="4:4" ht="12.75" x14ac:dyDescent="0.15">
      <c r="D742" s="105"/>
    </row>
    <row r="743" spans="4:4" ht="12.75" x14ac:dyDescent="0.15">
      <c r="D743" s="105"/>
    </row>
    <row r="744" spans="4:4" ht="12.75" x14ac:dyDescent="0.15">
      <c r="D744" s="105"/>
    </row>
    <row r="745" spans="4:4" ht="12.75" x14ac:dyDescent="0.15">
      <c r="D745" s="105"/>
    </row>
    <row r="746" spans="4:4" ht="12.75" x14ac:dyDescent="0.15">
      <c r="D746" s="105"/>
    </row>
    <row r="747" spans="4:4" ht="12.75" x14ac:dyDescent="0.15">
      <c r="D747" s="105"/>
    </row>
    <row r="748" spans="4:4" ht="12.75" x14ac:dyDescent="0.15">
      <c r="D748" s="105"/>
    </row>
    <row r="749" spans="4:4" ht="12.75" x14ac:dyDescent="0.15">
      <c r="D749" s="105"/>
    </row>
    <row r="750" spans="4:4" ht="12.75" x14ac:dyDescent="0.15">
      <c r="D750" s="105"/>
    </row>
    <row r="751" spans="4:4" ht="12.75" x14ac:dyDescent="0.15">
      <c r="D751" s="105"/>
    </row>
    <row r="752" spans="4:4" ht="12.75" x14ac:dyDescent="0.15">
      <c r="D752" s="105"/>
    </row>
    <row r="753" spans="4:4" ht="12.75" x14ac:dyDescent="0.15">
      <c r="D753" s="105"/>
    </row>
    <row r="754" spans="4:4" ht="12.75" x14ac:dyDescent="0.15">
      <c r="D754" s="105"/>
    </row>
    <row r="755" spans="4:4" ht="12.75" x14ac:dyDescent="0.15">
      <c r="D755" s="105"/>
    </row>
    <row r="756" spans="4:4" ht="12.75" x14ac:dyDescent="0.15">
      <c r="D756" s="105"/>
    </row>
    <row r="757" spans="4:4" ht="12.75" x14ac:dyDescent="0.15">
      <c r="D757" s="105"/>
    </row>
    <row r="758" spans="4:4" ht="12.75" x14ac:dyDescent="0.15">
      <c r="D758" s="105"/>
    </row>
    <row r="759" spans="4:4" ht="12.75" x14ac:dyDescent="0.15">
      <c r="D759" s="105"/>
    </row>
    <row r="760" spans="4:4" ht="12.75" x14ac:dyDescent="0.15">
      <c r="D760" s="105"/>
    </row>
    <row r="761" spans="4:4" ht="12.75" x14ac:dyDescent="0.15">
      <c r="D761" s="105"/>
    </row>
    <row r="762" spans="4:4" ht="12.75" x14ac:dyDescent="0.15">
      <c r="D762" s="105"/>
    </row>
    <row r="763" spans="4:4" ht="12.75" x14ac:dyDescent="0.15">
      <c r="D763" s="105"/>
    </row>
    <row r="764" spans="4:4" ht="12.75" x14ac:dyDescent="0.15">
      <c r="D764" s="105"/>
    </row>
    <row r="765" spans="4:4" ht="12.75" x14ac:dyDescent="0.15">
      <c r="D765" s="105"/>
    </row>
    <row r="766" spans="4:4" ht="12.75" x14ac:dyDescent="0.15">
      <c r="D766" s="105"/>
    </row>
    <row r="767" spans="4:4" ht="12.75" x14ac:dyDescent="0.15">
      <c r="D767" s="105"/>
    </row>
    <row r="768" spans="4:4" ht="12.75" x14ac:dyDescent="0.15">
      <c r="D768" s="105"/>
    </row>
    <row r="769" spans="4:4" ht="12.75" x14ac:dyDescent="0.15">
      <c r="D769" s="105"/>
    </row>
    <row r="770" spans="4:4" ht="12.75" x14ac:dyDescent="0.15">
      <c r="D770" s="105"/>
    </row>
    <row r="771" spans="4:4" ht="12.75" x14ac:dyDescent="0.15">
      <c r="D771" s="105"/>
    </row>
    <row r="772" spans="4:4" ht="12.75" x14ac:dyDescent="0.15">
      <c r="D772" s="105"/>
    </row>
    <row r="773" spans="4:4" ht="12.75" x14ac:dyDescent="0.15">
      <c r="D773" s="105"/>
    </row>
    <row r="774" spans="4:4" ht="12.75" x14ac:dyDescent="0.15">
      <c r="D774" s="105"/>
    </row>
    <row r="775" spans="4:4" ht="12.75" x14ac:dyDescent="0.15">
      <c r="D775" s="105"/>
    </row>
    <row r="776" spans="4:4" ht="12.75" x14ac:dyDescent="0.15">
      <c r="D776" s="105"/>
    </row>
    <row r="777" spans="4:4" ht="12.75" x14ac:dyDescent="0.15">
      <c r="D777" s="105"/>
    </row>
    <row r="778" spans="4:4" ht="12.75" x14ac:dyDescent="0.15">
      <c r="D778" s="105"/>
    </row>
    <row r="779" spans="4:4" ht="12.75" x14ac:dyDescent="0.15">
      <c r="D779" s="105"/>
    </row>
    <row r="780" spans="4:4" ht="12.75" x14ac:dyDescent="0.15">
      <c r="D780" s="105"/>
    </row>
    <row r="781" spans="4:4" ht="12.75" x14ac:dyDescent="0.15">
      <c r="D781" s="105"/>
    </row>
    <row r="782" spans="4:4" ht="12.75" x14ac:dyDescent="0.15">
      <c r="D782" s="105"/>
    </row>
    <row r="783" spans="4:4" ht="12.75" x14ac:dyDescent="0.15">
      <c r="D783" s="105"/>
    </row>
    <row r="784" spans="4:4" ht="12.75" x14ac:dyDescent="0.15">
      <c r="D784" s="105"/>
    </row>
    <row r="785" spans="4:4" ht="12.75" x14ac:dyDescent="0.15">
      <c r="D785" s="105"/>
    </row>
    <row r="786" spans="4:4" ht="12.75" x14ac:dyDescent="0.15">
      <c r="D786" s="105"/>
    </row>
    <row r="787" spans="4:4" ht="12.75" x14ac:dyDescent="0.15">
      <c r="D787" s="105"/>
    </row>
    <row r="788" spans="4:4" ht="12.75" x14ac:dyDescent="0.15">
      <c r="D788" s="105"/>
    </row>
    <row r="789" spans="4:4" ht="12.75" x14ac:dyDescent="0.15">
      <c r="D789" s="105"/>
    </row>
    <row r="790" spans="4:4" ht="12.75" x14ac:dyDescent="0.15">
      <c r="D790" s="105"/>
    </row>
    <row r="791" spans="4:4" ht="12.75" x14ac:dyDescent="0.15">
      <c r="D791" s="105"/>
    </row>
    <row r="792" spans="4:4" ht="12.75" x14ac:dyDescent="0.15">
      <c r="D792" s="105"/>
    </row>
    <row r="793" spans="4:4" ht="12.75" x14ac:dyDescent="0.15">
      <c r="D793" s="105"/>
    </row>
    <row r="794" spans="4:4" ht="12.75" x14ac:dyDescent="0.15">
      <c r="D794" s="105"/>
    </row>
    <row r="795" spans="4:4" ht="12.75" x14ac:dyDescent="0.15">
      <c r="D795" s="105"/>
    </row>
    <row r="796" spans="4:4" ht="12.75" x14ac:dyDescent="0.15">
      <c r="D796" s="105"/>
    </row>
    <row r="797" spans="4:4" ht="12.75" x14ac:dyDescent="0.15">
      <c r="D797" s="105"/>
    </row>
    <row r="798" spans="4:4" ht="12.75" x14ac:dyDescent="0.15">
      <c r="D798" s="105"/>
    </row>
    <row r="799" spans="4:4" ht="12.75" x14ac:dyDescent="0.15">
      <c r="D799" s="105"/>
    </row>
    <row r="800" spans="4:4" ht="12.75" x14ac:dyDescent="0.15">
      <c r="D800" s="105"/>
    </row>
    <row r="801" spans="4:4" ht="12.75" x14ac:dyDescent="0.15">
      <c r="D801" s="105"/>
    </row>
    <row r="802" spans="4:4" ht="12.75" x14ac:dyDescent="0.15">
      <c r="D802" s="105"/>
    </row>
    <row r="803" spans="4:4" ht="12.75" x14ac:dyDescent="0.15">
      <c r="D803" s="105"/>
    </row>
    <row r="804" spans="4:4" ht="12.75" x14ac:dyDescent="0.15">
      <c r="D804" s="105"/>
    </row>
    <row r="805" spans="4:4" ht="12.75" x14ac:dyDescent="0.15">
      <c r="D805" s="105"/>
    </row>
    <row r="806" spans="4:4" ht="12.75" x14ac:dyDescent="0.15">
      <c r="D806" s="105"/>
    </row>
    <row r="807" spans="4:4" ht="12.75" x14ac:dyDescent="0.15">
      <c r="D807" s="105"/>
    </row>
    <row r="808" spans="4:4" ht="12.75" x14ac:dyDescent="0.15">
      <c r="D808" s="105"/>
    </row>
    <row r="809" spans="4:4" ht="12.75" x14ac:dyDescent="0.15">
      <c r="D809" s="105"/>
    </row>
    <row r="810" spans="4:4" ht="12.75" x14ac:dyDescent="0.15">
      <c r="D810" s="105"/>
    </row>
    <row r="811" spans="4:4" ht="12.75" x14ac:dyDescent="0.15">
      <c r="D811" s="105"/>
    </row>
    <row r="812" spans="4:4" ht="12.75" x14ac:dyDescent="0.15">
      <c r="D812" s="105"/>
    </row>
    <row r="813" spans="4:4" ht="12.75" x14ac:dyDescent="0.15">
      <c r="D813" s="105"/>
    </row>
    <row r="814" spans="4:4" ht="12.75" x14ac:dyDescent="0.15">
      <c r="D814" s="105"/>
    </row>
    <row r="815" spans="4:4" ht="12.75" x14ac:dyDescent="0.15">
      <c r="D815" s="105"/>
    </row>
    <row r="816" spans="4:4" ht="12.75" x14ac:dyDescent="0.15">
      <c r="D816" s="105"/>
    </row>
    <row r="817" spans="4:4" ht="12.75" x14ac:dyDescent="0.15">
      <c r="D817" s="105"/>
    </row>
    <row r="818" spans="4:4" ht="12.75" x14ac:dyDescent="0.15">
      <c r="D818" s="105"/>
    </row>
    <row r="819" spans="4:4" ht="12.75" x14ac:dyDescent="0.15">
      <c r="D819" s="105"/>
    </row>
    <row r="820" spans="4:4" ht="12.75" x14ac:dyDescent="0.15">
      <c r="D820" s="105"/>
    </row>
    <row r="821" spans="4:4" ht="12.75" x14ac:dyDescent="0.15">
      <c r="D821" s="105"/>
    </row>
    <row r="822" spans="4:4" ht="12.75" x14ac:dyDescent="0.15">
      <c r="D822" s="105"/>
    </row>
    <row r="823" spans="4:4" ht="12.75" x14ac:dyDescent="0.15">
      <c r="D823" s="105"/>
    </row>
    <row r="824" spans="4:4" ht="12.75" x14ac:dyDescent="0.15">
      <c r="D824" s="105"/>
    </row>
    <row r="825" spans="4:4" ht="12.75" x14ac:dyDescent="0.15">
      <c r="D825" s="105"/>
    </row>
    <row r="826" spans="4:4" ht="12.75" x14ac:dyDescent="0.15">
      <c r="D826" s="105"/>
    </row>
    <row r="827" spans="4:4" ht="12.75" x14ac:dyDescent="0.15">
      <c r="D827" s="105"/>
    </row>
    <row r="828" spans="4:4" ht="12.75" x14ac:dyDescent="0.15">
      <c r="D828" s="105"/>
    </row>
    <row r="829" spans="4:4" ht="12.75" x14ac:dyDescent="0.15">
      <c r="D829" s="105"/>
    </row>
    <row r="830" spans="4:4" ht="12.75" x14ac:dyDescent="0.15">
      <c r="D830" s="105"/>
    </row>
    <row r="831" spans="4:4" ht="12.75" x14ac:dyDescent="0.15">
      <c r="D831" s="105"/>
    </row>
    <row r="832" spans="4:4" ht="12.75" x14ac:dyDescent="0.15">
      <c r="D832" s="105"/>
    </row>
    <row r="833" spans="4:4" ht="12.75" x14ac:dyDescent="0.15">
      <c r="D833" s="105"/>
    </row>
    <row r="834" spans="4:4" ht="12.75" x14ac:dyDescent="0.15">
      <c r="D834" s="105"/>
    </row>
    <row r="835" spans="4:4" ht="12.75" x14ac:dyDescent="0.15">
      <c r="D835" s="105"/>
    </row>
    <row r="836" spans="4:4" ht="12.75" x14ac:dyDescent="0.15">
      <c r="D836" s="105"/>
    </row>
    <row r="837" spans="4:4" ht="12.75" x14ac:dyDescent="0.15">
      <c r="D837" s="105"/>
    </row>
    <row r="838" spans="4:4" ht="12.75" x14ac:dyDescent="0.15">
      <c r="D838" s="105"/>
    </row>
    <row r="839" spans="4:4" ht="12.75" x14ac:dyDescent="0.15">
      <c r="D839" s="105"/>
    </row>
    <row r="840" spans="4:4" ht="12.75" x14ac:dyDescent="0.15">
      <c r="D840" s="105"/>
    </row>
    <row r="841" spans="4:4" ht="12.75" x14ac:dyDescent="0.15">
      <c r="D841" s="105"/>
    </row>
    <row r="842" spans="4:4" ht="12.75" x14ac:dyDescent="0.15">
      <c r="D842" s="105"/>
    </row>
    <row r="843" spans="4:4" ht="12.75" x14ac:dyDescent="0.15">
      <c r="D843" s="105"/>
    </row>
    <row r="844" spans="4:4" ht="12.75" x14ac:dyDescent="0.15">
      <c r="D844" s="105"/>
    </row>
    <row r="845" spans="4:4" ht="12.75" x14ac:dyDescent="0.15">
      <c r="D845" s="105"/>
    </row>
    <row r="846" spans="4:4" ht="12.75" x14ac:dyDescent="0.15">
      <c r="D846" s="105"/>
    </row>
    <row r="847" spans="4:4" ht="12.75" x14ac:dyDescent="0.15">
      <c r="D847" s="105"/>
    </row>
    <row r="848" spans="4:4" ht="12.75" x14ac:dyDescent="0.15">
      <c r="D848" s="105"/>
    </row>
    <row r="849" spans="4:4" ht="12.75" x14ac:dyDescent="0.15">
      <c r="D849" s="105"/>
    </row>
    <row r="850" spans="4:4" ht="12.75" x14ac:dyDescent="0.15">
      <c r="D850" s="105"/>
    </row>
    <row r="851" spans="4:4" ht="12.75" x14ac:dyDescent="0.15">
      <c r="D851" s="105"/>
    </row>
    <row r="852" spans="4:4" ht="12.75" x14ac:dyDescent="0.15">
      <c r="D852" s="105"/>
    </row>
    <row r="853" spans="4:4" ht="12.75" x14ac:dyDescent="0.15">
      <c r="D853" s="105"/>
    </row>
    <row r="854" spans="4:4" ht="12.75" x14ac:dyDescent="0.15">
      <c r="D854" s="105"/>
    </row>
    <row r="855" spans="4:4" ht="12.75" x14ac:dyDescent="0.15">
      <c r="D855" s="105"/>
    </row>
    <row r="856" spans="4:4" ht="12.75" x14ac:dyDescent="0.15">
      <c r="D856" s="105"/>
    </row>
    <row r="857" spans="4:4" ht="12.75" x14ac:dyDescent="0.15">
      <c r="D857" s="105"/>
    </row>
    <row r="858" spans="4:4" ht="12.75" x14ac:dyDescent="0.15">
      <c r="D858" s="105"/>
    </row>
    <row r="859" spans="4:4" ht="12.75" x14ac:dyDescent="0.15">
      <c r="D859" s="105"/>
    </row>
    <row r="860" spans="4:4" ht="12.75" x14ac:dyDescent="0.15">
      <c r="D860" s="105"/>
    </row>
    <row r="861" spans="4:4" ht="12.75" x14ac:dyDescent="0.15">
      <c r="D861" s="105"/>
    </row>
    <row r="862" spans="4:4" ht="12.75" x14ac:dyDescent="0.15">
      <c r="D862" s="105"/>
    </row>
    <row r="863" spans="4:4" ht="12.75" x14ac:dyDescent="0.15">
      <c r="D863" s="105"/>
    </row>
    <row r="864" spans="4:4" ht="12.75" x14ac:dyDescent="0.15">
      <c r="D864" s="105"/>
    </row>
    <row r="865" spans="4:4" ht="12.75" x14ac:dyDescent="0.15">
      <c r="D865" s="105"/>
    </row>
    <row r="866" spans="4:4" ht="12.75" x14ac:dyDescent="0.15">
      <c r="D866" s="105"/>
    </row>
    <row r="867" spans="4:4" ht="12.75" x14ac:dyDescent="0.15">
      <c r="D867" s="105"/>
    </row>
    <row r="868" spans="4:4" ht="12.75" x14ac:dyDescent="0.15">
      <c r="D868" s="105"/>
    </row>
    <row r="869" spans="4:4" ht="12.75" x14ac:dyDescent="0.15">
      <c r="D869" s="105"/>
    </row>
    <row r="870" spans="4:4" ht="12.75" x14ac:dyDescent="0.15">
      <c r="D870" s="105"/>
    </row>
    <row r="871" spans="4:4" ht="12.75" x14ac:dyDescent="0.15">
      <c r="D871" s="105"/>
    </row>
    <row r="872" spans="4:4" ht="12.75" x14ac:dyDescent="0.15">
      <c r="D872" s="105"/>
    </row>
    <row r="873" spans="4:4" ht="12.75" x14ac:dyDescent="0.15">
      <c r="D873" s="105"/>
    </row>
    <row r="874" spans="4:4" ht="12.75" x14ac:dyDescent="0.15">
      <c r="D874" s="105"/>
    </row>
    <row r="875" spans="4:4" ht="12.75" x14ac:dyDescent="0.15">
      <c r="D875" s="105"/>
    </row>
    <row r="876" spans="4:4" ht="12.75" x14ac:dyDescent="0.15">
      <c r="D876" s="105"/>
    </row>
    <row r="877" spans="4:4" ht="12.75" x14ac:dyDescent="0.15">
      <c r="D877" s="105"/>
    </row>
    <row r="878" spans="4:4" ht="12.75" x14ac:dyDescent="0.15">
      <c r="D878" s="105"/>
    </row>
    <row r="879" spans="4:4" ht="12.75" x14ac:dyDescent="0.15">
      <c r="D879" s="105"/>
    </row>
    <row r="880" spans="4:4" ht="12.75" x14ac:dyDescent="0.15">
      <c r="D880" s="105"/>
    </row>
    <row r="881" spans="4:4" ht="12.75" x14ac:dyDescent="0.15">
      <c r="D881" s="105"/>
    </row>
    <row r="882" spans="4:4" ht="12.75" x14ac:dyDescent="0.15">
      <c r="D882" s="105"/>
    </row>
    <row r="883" spans="4:4" ht="12.75" x14ac:dyDescent="0.15">
      <c r="D883" s="105"/>
    </row>
    <row r="884" spans="4:4" ht="12.75" x14ac:dyDescent="0.15">
      <c r="D884" s="105"/>
    </row>
    <row r="885" spans="4:4" ht="12.75" x14ac:dyDescent="0.15">
      <c r="D885" s="105"/>
    </row>
    <row r="886" spans="4:4" ht="12.75" x14ac:dyDescent="0.15">
      <c r="D886" s="105"/>
    </row>
    <row r="887" spans="4:4" ht="12.75" x14ac:dyDescent="0.15">
      <c r="D887" s="105"/>
    </row>
    <row r="888" spans="4:4" ht="12.75" x14ac:dyDescent="0.15">
      <c r="D888" s="105"/>
    </row>
    <row r="889" spans="4:4" ht="12.75" x14ac:dyDescent="0.15">
      <c r="D889" s="105"/>
    </row>
    <row r="890" spans="4:4" ht="12.75" x14ac:dyDescent="0.15">
      <c r="D890" s="105"/>
    </row>
    <row r="891" spans="4:4" ht="12.75" x14ac:dyDescent="0.15">
      <c r="D891" s="105"/>
    </row>
    <row r="892" spans="4:4" ht="12.75" x14ac:dyDescent="0.15">
      <c r="D892" s="105"/>
    </row>
    <row r="893" spans="4:4" ht="12.75" x14ac:dyDescent="0.15">
      <c r="D893" s="105"/>
    </row>
    <row r="894" spans="4:4" ht="12.75" x14ac:dyDescent="0.15">
      <c r="D894" s="105"/>
    </row>
    <row r="895" spans="4:4" ht="12.75" x14ac:dyDescent="0.15">
      <c r="D895" s="105"/>
    </row>
    <row r="896" spans="4:4" ht="12.75" x14ac:dyDescent="0.15">
      <c r="D896" s="105"/>
    </row>
    <row r="897" spans="4:4" ht="12.75" x14ac:dyDescent="0.15">
      <c r="D897" s="105"/>
    </row>
    <row r="898" spans="4:4" ht="12.75" x14ac:dyDescent="0.15">
      <c r="D898" s="105"/>
    </row>
    <row r="899" spans="4:4" ht="12.75" x14ac:dyDescent="0.15">
      <c r="D899" s="105"/>
    </row>
    <row r="900" spans="4:4" ht="12.75" x14ac:dyDescent="0.15">
      <c r="D900" s="105"/>
    </row>
    <row r="901" spans="4:4" ht="12.75" x14ac:dyDescent="0.15">
      <c r="D901" s="105"/>
    </row>
    <row r="902" spans="4:4" ht="12.75" x14ac:dyDescent="0.15">
      <c r="D902" s="105"/>
    </row>
    <row r="903" spans="4:4" ht="12.75" x14ac:dyDescent="0.15">
      <c r="D903" s="105"/>
    </row>
    <row r="904" spans="4:4" ht="12.75" x14ac:dyDescent="0.15">
      <c r="D904" s="105"/>
    </row>
    <row r="905" spans="4:4" ht="12.75" x14ac:dyDescent="0.15">
      <c r="D905" s="105"/>
    </row>
    <row r="906" spans="4:4" ht="12.75" x14ac:dyDescent="0.15">
      <c r="D906" s="105"/>
    </row>
    <row r="907" spans="4:4" ht="12.75" x14ac:dyDescent="0.15">
      <c r="D907" s="105"/>
    </row>
    <row r="908" spans="4:4" ht="12.75" x14ac:dyDescent="0.15">
      <c r="D908" s="105"/>
    </row>
    <row r="909" spans="4:4" ht="12.75" x14ac:dyDescent="0.15">
      <c r="D909" s="105"/>
    </row>
    <row r="910" spans="4:4" ht="12.75" x14ac:dyDescent="0.15">
      <c r="D910" s="105"/>
    </row>
    <row r="911" spans="4:4" ht="12.75" x14ac:dyDescent="0.15">
      <c r="D911" s="105"/>
    </row>
    <row r="912" spans="4:4" ht="12.75" x14ac:dyDescent="0.15">
      <c r="D912" s="105"/>
    </row>
    <row r="913" spans="4:4" ht="12.75" x14ac:dyDescent="0.15">
      <c r="D913" s="105"/>
    </row>
    <row r="914" spans="4:4" ht="12.75" x14ac:dyDescent="0.15">
      <c r="D914" s="105"/>
    </row>
    <row r="915" spans="4:4" ht="12.75" x14ac:dyDescent="0.15">
      <c r="D915" s="105"/>
    </row>
    <row r="916" spans="4:4" ht="12.75" x14ac:dyDescent="0.15">
      <c r="D916" s="105"/>
    </row>
    <row r="917" spans="4:4" ht="12.75" x14ac:dyDescent="0.15">
      <c r="D917" s="105"/>
    </row>
    <row r="918" spans="4:4" ht="12.75" x14ac:dyDescent="0.15">
      <c r="D918" s="105"/>
    </row>
    <row r="919" spans="4:4" ht="12.75" x14ac:dyDescent="0.15">
      <c r="D919" s="105"/>
    </row>
    <row r="920" spans="4:4" ht="12.75" x14ac:dyDescent="0.15">
      <c r="D920" s="105"/>
    </row>
    <row r="921" spans="4:4" ht="12.75" x14ac:dyDescent="0.15">
      <c r="D921" s="105"/>
    </row>
    <row r="922" spans="4:4" ht="12.75" x14ac:dyDescent="0.15">
      <c r="D922" s="105"/>
    </row>
    <row r="923" spans="4:4" ht="12.75" x14ac:dyDescent="0.15">
      <c r="D923" s="105"/>
    </row>
    <row r="924" spans="4:4" ht="12.75" x14ac:dyDescent="0.15">
      <c r="D924" s="105"/>
    </row>
    <row r="925" spans="4:4" ht="12.75" x14ac:dyDescent="0.15">
      <c r="D925" s="105"/>
    </row>
    <row r="926" spans="4:4" ht="12.75" x14ac:dyDescent="0.15">
      <c r="D926" s="105"/>
    </row>
    <row r="927" spans="4:4" ht="12.75" x14ac:dyDescent="0.15">
      <c r="D927" s="105"/>
    </row>
    <row r="928" spans="4:4" ht="12.75" x14ac:dyDescent="0.15">
      <c r="D928" s="105"/>
    </row>
    <row r="929" spans="4:4" ht="12.75" x14ac:dyDescent="0.15">
      <c r="D929" s="105"/>
    </row>
    <row r="930" spans="4:4" ht="12.75" x14ac:dyDescent="0.15">
      <c r="D930" s="105"/>
    </row>
    <row r="931" spans="4:4" ht="12.75" x14ac:dyDescent="0.15">
      <c r="D931" s="105"/>
    </row>
    <row r="932" spans="4:4" ht="12.75" x14ac:dyDescent="0.15">
      <c r="D932" s="105"/>
    </row>
    <row r="933" spans="4:4" ht="12.75" x14ac:dyDescent="0.15">
      <c r="D933" s="105"/>
    </row>
    <row r="934" spans="4:4" ht="12.75" x14ac:dyDescent="0.15">
      <c r="D934" s="105"/>
    </row>
    <row r="935" spans="4:4" ht="12.75" x14ac:dyDescent="0.15">
      <c r="D935" s="105"/>
    </row>
    <row r="936" spans="4:4" ht="12.75" x14ac:dyDescent="0.15">
      <c r="D936" s="105"/>
    </row>
    <row r="937" spans="4:4" ht="12.75" x14ac:dyDescent="0.15">
      <c r="D937" s="105"/>
    </row>
    <row r="938" spans="4:4" ht="12.75" x14ac:dyDescent="0.15">
      <c r="D938" s="105"/>
    </row>
    <row r="939" spans="4:4" ht="12.75" x14ac:dyDescent="0.15">
      <c r="D939" s="105"/>
    </row>
    <row r="940" spans="4:4" ht="12.75" x14ac:dyDescent="0.15">
      <c r="D940" s="105"/>
    </row>
    <row r="941" spans="4:4" ht="12.75" x14ac:dyDescent="0.15">
      <c r="D941" s="105"/>
    </row>
    <row r="942" spans="4:4" ht="12.75" x14ac:dyDescent="0.15">
      <c r="D942" s="105"/>
    </row>
    <row r="943" spans="4:4" ht="12.75" x14ac:dyDescent="0.15">
      <c r="D943" s="105"/>
    </row>
    <row r="944" spans="4:4" ht="12.75" x14ac:dyDescent="0.15">
      <c r="D944" s="105"/>
    </row>
    <row r="945" spans="4:4" ht="12.75" x14ac:dyDescent="0.15">
      <c r="D945" s="105"/>
    </row>
    <row r="946" spans="4:4" ht="12.75" x14ac:dyDescent="0.15">
      <c r="D946" s="105"/>
    </row>
    <row r="947" spans="4:4" ht="12.75" x14ac:dyDescent="0.15">
      <c r="D947" s="105"/>
    </row>
    <row r="948" spans="4:4" ht="12.75" x14ac:dyDescent="0.15">
      <c r="D948" s="105"/>
    </row>
    <row r="949" spans="4:4" ht="12.75" x14ac:dyDescent="0.15">
      <c r="D949" s="105"/>
    </row>
    <row r="950" spans="4:4" ht="12.75" x14ac:dyDescent="0.15">
      <c r="D950" s="105"/>
    </row>
    <row r="951" spans="4:4" ht="12.75" x14ac:dyDescent="0.15">
      <c r="D951" s="105"/>
    </row>
    <row r="952" spans="4:4" ht="12.75" x14ac:dyDescent="0.15">
      <c r="D952" s="105"/>
    </row>
    <row r="953" spans="4:4" ht="12.75" x14ac:dyDescent="0.15">
      <c r="D953" s="105"/>
    </row>
    <row r="954" spans="4:4" ht="12.75" x14ac:dyDescent="0.15">
      <c r="D954" s="105"/>
    </row>
    <row r="955" spans="4:4" ht="12.75" x14ac:dyDescent="0.15">
      <c r="D955" s="105"/>
    </row>
    <row r="956" spans="4:4" ht="12.75" x14ac:dyDescent="0.15">
      <c r="D956" s="105"/>
    </row>
    <row r="957" spans="4:4" ht="12.75" x14ac:dyDescent="0.15">
      <c r="D957" s="105"/>
    </row>
    <row r="958" spans="4:4" ht="12.75" x14ac:dyDescent="0.15">
      <c r="D958" s="105"/>
    </row>
    <row r="959" spans="4:4" ht="12.75" x14ac:dyDescent="0.15">
      <c r="D959" s="105"/>
    </row>
    <row r="960" spans="4:4" ht="12.75" x14ac:dyDescent="0.15">
      <c r="D960" s="105"/>
    </row>
    <row r="961" spans="4:4" ht="12.75" x14ac:dyDescent="0.15">
      <c r="D961" s="105"/>
    </row>
    <row r="962" spans="4:4" ht="12.75" x14ac:dyDescent="0.15">
      <c r="D962" s="105"/>
    </row>
    <row r="963" spans="4:4" ht="12.75" x14ac:dyDescent="0.15">
      <c r="D963" s="105"/>
    </row>
    <row r="964" spans="4:4" ht="12.75" x14ac:dyDescent="0.15"/>
    <row r="965" spans="4:4" ht="12.75" x14ac:dyDescent="0.15"/>
    <row r="966" spans="4:4" ht="12.75" x14ac:dyDescent="0.15"/>
    <row r="967" spans="4:4" ht="12.75" x14ac:dyDescent="0.15"/>
    <row r="968" spans="4:4" ht="12.75" x14ac:dyDescent="0.15"/>
    <row r="969" spans="4:4" ht="12.75" x14ac:dyDescent="0.15"/>
    <row r="970" spans="4:4" ht="12.75" x14ac:dyDescent="0.15"/>
    <row r="971" spans="4:4" ht="12.75" x14ac:dyDescent="0.15"/>
    <row r="972" spans="4:4" ht="12.75" x14ac:dyDescent="0.15"/>
    <row r="973" spans="4:4" ht="12.75" x14ac:dyDescent="0.15"/>
    <row r="974" spans="4:4" ht="12.75" x14ac:dyDescent="0.15"/>
    <row r="975" spans="4:4" ht="12.75" x14ac:dyDescent="0.15"/>
    <row r="976" spans="4:4" ht="12.75" x14ac:dyDescent="0.15"/>
    <row r="977" ht="12.75" x14ac:dyDescent="0.15"/>
    <row r="978" ht="12.75" x14ac:dyDescent="0.15"/>
    <row r="979" ht="12.75" x14ac:dyDescent="0.15"/>
    <row r="980" ht="12.75" x14ac:dyDescent="0.15"/>
    <row r="981" ht="12.75" x14ac:dyDescent="0.15"/>
    <row r="982" ht="12.75" x14ac:dyDescent="0.15"/>
    <row r="983" ht="12.75" x14ac:dyDescent="0.15"/>
    <row r="984" ht="12.75" x14ac:dyDescent="0.15"/>
    <row r="985" ht="12.75" x14ac:dyDescent="0.15"/>
    <row r="986" ht="12.75" x14ac:dyDescent="0.15"/>
    <row r="987" ht="12.75" x14ac:dyDescent="0.15"/>
    <row r="988" ht="12.75" x14ac:dyDescent="0.15"/>
    <row r="989" ht="12.75" x14ac:dyDescent="0.15"/>
    <row r="990" ht="12.75" x14ac:dyDescent="0.15"/>
    <row r="991" ht="12.75" x14ac:dyDescent="0.15"/>
    <row r="992" ht="12.75" x14ac:dyDescent="0.15"/>
    <row r="993" ht="12.75" x14ac:dyDescent="0.15"/>
    <row r="994" ht="12.75" x14ac:dyDescent="0.15"/>
    <row r="995" ht="12.75" x14ac:dyDescent="0.15"/>
    <row r="996" ht="12.75" x14ac:dyDescent="0.15"/>
    <row r="997" ht="12.75" x14ac:dyDescent="0.15"/>
    <row r="998" ht="12.75" x14ac:dyDescent="0.15"/>
    <row r="999" ht="12.75" x14ac:dyDescent="0.15"/>
    <row r="1000" ht="12.75" x14ac:dyDescent="0.15"/>
    <row r="1001" ht="12.75" x14ac:dyDescent="0.15"/>
    <row r="1002" ht="12.75" x14ac:dyDescent="0.15"/>
    <row r="1003" ht="12.75" x14ac:dyDescent="0.15"/>
    <row r="1004" ht="12.75" x14ac:dyDescent="0.15"/>
    <row r="1005" ht="12.75" x14ac:dyDescent="0.15"/>
    <row r="1006" ht="12.75" x14ac:dyDescent="0.15"/>
    <row r="1007" ht="12.75" x14ac:dyDescent="0.15"/>
  </sheetData>
  <mergeCells count="112">
    <mergeCell ref="N85:R85"/>
    <mergeCell ref="S85:T85"/>
    <mergeCell ref="N86:R86"/>
    <mergeCell ref="S86:T86"/>
    <mergeCell ref="N82:R82"/>
    <mergeCell ref="S82:T82"/>
    <mergeCell ref="N83:R83"/>
    <mergeCell ref="S83:T83"/>
    <mergeCell ref="N84:R84"/>
    <mergeCell ref="S84:T84"/>
    <mergeCell ref="N79:R79"/>
    <mergeCell ref="S79:T79"/>
    <mergeCell ref="N80:R80"/>
    <mergeCell ref="S80:T80"/>
    <mergeCell ref="N81:R81"/>
    <mergeCell ref="S81:T81"/>
    <mergeCell ref="N76:R76"/>
    <mergeCell ref="S76:T76"/>
    <mergeCell ref="N77:R77"/>
    <mergeCell ref="S77:T77"/>
    <mergeCell ref="N78:R78"/>
    <mergeCell ref="S78:T78"/>
    <mergeCell ref="N73:R73"/>
    <mergeCell ref="S73:T73"/>
    <mergeCell ref="N74:R74"/>
    <mergeCell ref="S74:T74"/>
    <mergeCell ref="N75:R75"/>
    <mergeCell ref="S75:T75"/>
    <mergeCell ref="N70:R70"/>
    <mergeCell ref="S70:T70"/>
    <mergeCell ref="N71:R71"/>
    <mergeCell ref="S71:T71"/>
    <mergeCell ref="N72:R72"/>
    <mergeCell ref="S72:T72"/>
    <mergeCell ref="P62:Q62"/>
    <mergeCell ref="R62:S62"/>
    <mergeCell ref="T62:U62"/>
    <mergeCell ref="V62:W62"/>
    <mergeCell ref="A68:Z68"/>
    <mergeCell ref="AB68:AH68"/>
    <mergeCell ref="V53:W53"/>
    <mergeCell ref="A59:Z59"/>
    <mergeCell ref="AB59:AH59"/>
    <mergeCell ref="D61:W61"/>
    <mergeCell ref="D62:E62"/>
    <mergeCell ref="F62:G62"/>
    <mergeCell ref="H62:I62"/>
    <mergeCell ref="J62:K62"/>
    <mergeCell ref="L62:M62"/>
    <mergeCell ref="N62:O62"/>
    <mergeCell ref="D52:W52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P43:Q43"/>
    <mergeCell ref="R43:S43"/>
    <mergeCell ref="T43:U43"/>
    <mergeCell ref="V43:W43"/>
    <mergeCell ref="A49:Z49"/>
    <mergeCell ref="AB49:AH49"/>
    <mergeCell ref="V33:W33"/>
    <mergeCell ref="AB39:AH39"/>
    <mergeCell ref="A40:Z40"/>
    <mergeCell ref="D42:W42"/>
    <mergeCell ref="D43:E43"/>
    <mergeCell ref="F43:G43"/>
    <mergeCell ref="H43:I43"/>
    <mergeCell ref="J43:K43"/>
    <mergeCell ref="L43:M43"/>
    <mergeCell ref="N43:O43"/>
    <mergeCell ref="D32:W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P23:Q23"/>
    <mergeCell ref="R23:S23"/>
    <mergeCell ref="T23:U23"/>
    <mergeCell ref="V23:W23"/>
    <mergeCell ref="A30:Z30"/>
    <mergeCell ref="AB30:AH30"/>
    <mergeCell ref="V12:W12"/>
    <mergeCell ref="A19:Z19"/>
    <mergeCell ref="AB19:AH19"/>
    <mergeCell ref="D22:W22"/>
    <mergeCell ref="D23:E23"/>
    <mergeCell ref="F23:G23"/>
    <mergeCell ref="H23:I23"/>
    <mergeCell ref="J23:K23"/>
    <mergeCell ref="L23:M23"/>
    <mergeCell ref="N23:O23"/>
    <mergeCell ref="D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honeticPr fontId="7" type="noConversion"/>
  <pageMargins left="0.70866141732283461" right="0.7007575757575758" top="0.78740157480314965" bottom="0.78740157480314965" header="0.31496062992125984" footer="0.31496062992125984"/>
  <pageSetup paperSize="9" scale="55" fitToHeight="4" orientation="landscape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9E42-35B2-2540-B325-4469D374B90E}">
  <dimension ref="A1:H46"/>
  <sheetViews>
    <sheetView topLeftCell="A18" zoomScaleNormal="150" zoomScaleSheetLayoutView="100" workbookViewId="0">
      <selection activeCell="C46" sqref="C46"/>
    </sheetView>
  </sheetViews>
  <sheetFormatPr defaultRowHeight="12.75" x14ac:dyDescent="0.15"/>
  <cols>
    <col min="1" max="1" width="14.6953125" bestFit="1" customWidth="1"/>
    <col min="4" max="4" width="20.6328125" bestFit="1" customWidth="1"/>
    <col min="5" max="5" width="15.5078125" bestFit="1" customWidth="1"/>
    <col min="6" max="6" width="10.78515625" bestFit="1" customWidth="1"/>
    <col min="7" max="7" width="10.78515625" customWidth="1"/>
    <col min="8" max="8" width="21.57421875" style="98" customWidth="1"/>
  </cols>
  <sheetData>
    <row r="1" spans="1:8" ht="18" x14ac:dyDescent="0.15">
      <c r="A1" s="95" t="s">
        <v>225</v>
      </c>
      <c r="B1" s="97" t="s">
        <v>227</v>
      </c>
      <c r="C1" s="97" t="s">
        <v>228</v>
      </c>
      <c r="D1" s="96"/>
      <c r="E1" s="97" t="s">
        <v>230</v>
      </c>
      <c r="F1" s="97" t="s">
        <v>231</v>
      </c>
      <c r="G1" s="96"/>
      <c r="H1" s="96"/>
    </row>
    <row r="2" spans="1:8" ht="18" x14ac:dyDescent="0.15">
      <c r="A2" s="97" t="s">
        <v>226</v>
      </c>
      <c r="B2" s="127">
        <f>AVERAGE(B3:B107)</f>
        <v>54.62954545454545</v>
      </c>
      <c r="C2" s="127">
        <f>AVERAGE(C3:C107)</f>
        <v>53.079545454545467</v>
      </c>
      <c r="D2" s="97" t="s">
        <v>229</v>
      </c>
      <c r="E2" s="127">
        <f>AVERAGE(E3:E107)</f>
        <v>7.5780487804878049</v>
      </c>
      <c r="F2" s="127">
        <f>AVERAGE(F3:F107)</f>
        <v>7.2386363636363633</v>
      </c>
      <c r="G2" s="97" t="s">
        <v>246</v>
      </c>
      <c r="H2" s="97" t="s">
        <v>232</v>
      </c>
    </row>
    <row r="3" spans="1:8" ht="46.5" x14ac:dyDescent="0.15">
      <c r="A3" s="99">
        <v>45490</v>
      </c>
      <c r="B3">
        <v>51.9</v>
      </c>
      <c r="C3">
        <v>49.7</v>
      </c>
      <c r="D3" s="100">
        <v>0.4861111111111111</v>
      </c>
      <c r="E3">
        <v>8.5</v>
      </c>
      <c r="F3">
        <v>6</v>
      </c>
      <c r="H3" s="98" t="s">
        <v>233</v>
      </c>
    </row>
    <row r="4" spans="1:8" ht="24" x14ac:dyDescent="0.15">
      <c r="A4" s="99">
        <v>45495</v>
      </c>
      <c r="B4">
        <v>52.2</v>
      </c>
      <c r="C4">
        <v>45.9</v>
      </c>
      <c r="D4" s="100">
        <v>0.68958333333333333</v>
      </c>
      <c r="E4">
        <v>8.5</v>
      </c>
      <c r="F4">
        <v>8</v>
      </c>
      <c r="G4" s="101">
        <v>0.65</v>
      </c>
      <c r="H4" s="98" t="s">
        <v>247</v>
      </c>
    </row>
    <row r="5" spans="1:8" ht="46.5" x14ac:dyDescent="0.15">
      <c r="A5" s="99">
        <v>45497</v>
      </c>
      <c r="B5">
        <v>53.3</v>
      </c>
      <c r="C5">
        <v>48.7</v>
      </c>
      <c r="D5" s="100">
        <v>0.7006944444444444</v>
      </c>
      <c r="E5">
        <v>8</v>
      </c>
      <c r="F5">
        <v>6</v>
      </c>
      <c r="H5" s="98" t="s">
        <v>248</v>
      </c>
    </row>
    <row r="6" spans="1:8" x14ac:dyDescent="0.15">
      <c r="A6" s="99">
        <v>45506</v>
      </c>
      <c r="B6">
        <v>50.5</v>
      </c>
      <c r="C6">
        <v>45.6</v>
      </c>
      <c r="D6" s="100">
        <v>0.65833333333333333</v>
      </c>
      <c r="E6">
        <v>7.5</v>
      </c>
      <c r="F6">
        <v>6</v>
      </c>
    </row>
    <row r="7" spans="1:8" x14ac:dyDescent="0.15">
      <c r="A7" s="99">
        <v>45510</v>
      </c>
      <c r="B7">
        <v>50.6</v>
      </c>
      <c r="C7">
        <v>49.6</v>
      </c>
      <c r="D7" s="100">
        <v>0.39583333333333331</v>
      </c>
      <c r="E7">
        <v>8</v>
      </c>
      <c r="F7">
        <v>8</v>
      </c>
    </row>
    <row r="8" spans="1:8" x14ac:dyDescent="0.15">
      <c r="A8" s="99">
        <v>45513</v>
      </c>
      <c r="B8">
        <v>57.6</v>
      </c>
      <c r="C8">
        <v>46.7</v>
      </c>
      <c r="D8" s="100">
        <v>0.5805555555555556</v>
      </c>
      <c r="E8">
        <v>8</v>
      </c>
      <c r="F8">
        <v>9</v>
      </c>
      <c r="H8" s="98" t="s">
        <v>270</v>
      </c>
    </row>
    <row r="9" spans="1:8" ht="24" x14ac:dyDescent="0.15">
      <c r="A9" s="99">
        <v>45517</v>
      </c>
      <c r="B9">
        <v>54.2</v>
      </c>
      <c r="C9">
        <v>50.6</v>
      </c>
      <c r="D9" s="100">
        <v>0.56388888888888888</v>
      </c>
      <c r="E9">
        <v>6</v>
      </c>
      <c r="F9">
        <v>8</v>
      </c>
      <c r="H9" s="98" t="s">
        <v>274</v>
      </c>
    </row>
    <row r="10" spans="1:8" x14ac:dyDescent="0.15">
      <c r="A10" s="99">
        <v>45520</v>
      </c>
      <c r="B10">
        <v>57.1</v>
      </c>
      <c r="C10">
        <v>48.4</v>
      </c>
      <c r="D10" s="100">
        <v>0.47083333333333333</v>
      </c>
      <c r="E10">
        <v>5</v>
      </c>
      <c r="F10">
        <v>8</v>
      </c>
      <c r="H10" s="98" t="s">
        <v>281</v>
      </c>
    </row>
    <row r="11" spans="1:8" x14ac:dyDescent="0.15">
      <c r="A11" s="99">
        <v>45523</v>
      </c>
      <c r="B11">
        <v>54.9</v>
      </c>
      <c r="C11">
        <v>52.3</v>
      </c>
      <c r="D11" s="100">
        <v>0.62083333333333335</v>
      </c>
      <c r="E11">
        <v>8.5</v>
      </c>
      <c r="F11">
        <v>8</v>
      </c>
    </row>
    <row r="12" spans="1:8" ht="35.25" x14ac:dyDescent="0.15">
      <c r="A12" s="99">
        <v>45525</v>
      </c>
      <c r="B12">
        <v>53.7</v>
      </c>
      <c r="C12">
        <v>48.8</v>
      </c>
      <c r="D12" s="100">
        <v>0.3888888888888889</v>
      </c>
      <c r="E12">
        <v>5</v>
      </c>
      <c r="F12">
        <v>6</v>
      </c>
      <c r="H12" s="98" t="s">
        <v>305</v>
      </c>
    </row>
    <row r="13" spans="1:8" ht="35.25" x14ac:dyDescent="0.15">
      <c r="A13" s="99">
        <v>45527</v>
      </c>
      <c r="B13">
        <v>54.2</v>
      </c>
      <c r="C13">
        <v>47</v>
      </c>
      <c r="D13" s="100">
        <v>0.51875000000000004</v>
      </c>
      <c r="E13">
        <v>6</v>
      </c>
      <c r="F13">
        <v>8</v>
      </c>
      <c r="H13" s="98" t="s">
        <v>313</v>
      </c>
    </row>
    <row r="14" spans="1:8" x14ac:dyDescent="0.15">
      <c r="A14" s="99">
        <v>45530</v>
      </c>
      <c r="B14">
        <v>56.9</v>
      </c>
      <c r="C14">
        <v>49.3</v>
      </c>
      <c r="D14">
        <v>10</v>
      </c>
      <c r="E14">
        <v>6.5</v>
      </c>
      <c r="F14">
        <v>8</v>
      </c>
      <c r="H14" s="98" t="s">
        <v>270</v>
      </c>
    </row>
    <row r="15" spans="1:8" x14ac:dyDescent="0.15">
      <c r="A15" s="99">
        <v>45559</v>
      </c>
      <c r="B15">
        <v>54</v>
      </c>
      <c r="C15">
        <v>50</v>
      </c>
      <c r="D15" s="100">
        <v>0.37222222222222223</v>
      </c>
      <c r="E15">
        <v>8</v>
      </c>
      <c r="F15">
        <v>6</v>
      </c>
    </row>
    <row r="16" spans="1:8" x14ac:dyDescent="0.15">
      <c r="A16" s="99">
        <v>45562</v>
      </c>
      <c r="B16">
        <v>54.3</v>
      </c>
      <c r="C16">
        <v>49.5</v>
      </c>
      <c r="D16" s="100">
        <v>0.75</v>
      </c>
      <c r="E16" s="100"/>
      <c r="F16">
        <v>6</v>
      </c>
    </row>
    <row r="17" spans="1:8" x14ac:dyDescent="0.15">
      <c r="A17" s="99">
        <v>45565</v>
      </c>
      <c r="B17">
        <v>51.3</v>
      </c>
      <c r="C17">
        <v>48</v>
      </c>
      <c r="D17" s="100">
        <v>0.3659722222222222</v>
      </c>
      <c r="E17">
        <v>8.5</v>
      </c>
      <c r="F17">
        <v>8</v>
      </c>
    </row>
    <row r="18" spans="1:8" ht="24" x14ac:dyDescent="0.15">
      <c r="A18" s="99">
        <v>45569</v>
      </c>
      <c r="B18">
        <v>57.3</v>
      </c>
      <c r="C18">
        <v>47.3</v>
      </c>
      <c r="D18" s="100">
        <v>0.5229166666666667</v>
      </c>
      <c r="E18">
        <v>7.5</v>
      </c>
      <c r="F18">
        <v>6</v>
      </c>
      <c r="H18" s="98" t="s">
        <v>352</v>
      </c>
    </row>
    <row r="19" spans="1:8" x14ac:dyDescent="0.15">
      <c r="A19" s="99">
        <v>45573</v>
      </c>
      <c r="B19">
        <v>52.7</v>
      </c>
      <c r="C19">
        <v>46.5</v>
      </c>
      <c r="D19" s="100">
        <v>0.68402777777777779</v>
      </c>
      <c r="E19">
        <v>8</v>
      </c>
      <c r="F19">
        <v>5</v>
      </c>
      <c r="H19" s="98" t="s">
        <v>354</v>
      </c>
    </row>
    <row r="20" spans="1:8" x14ac:dyDescent="0.15">
      <c r="A20" s="99">
        <v>45580</v>
      </c>
      <c r="B20">
        <v>54.4</v>
      </c>
      <c r="C20">
        <v>50.6</v>
      </c>
      <c r="D20" s="100">
        <v>0.6333333333333333</v>
      </c>
      <c r="E20">
        <v>8</v>
      </c>
      <c r="F20">
        <v>6</v>
      </c>
    </row>
    <row r="21" spans="1:8" x14ac:dyDescent="0.15">
      <c r="A21" s="99">
        <v>45583</v>
      </c>
      <c r="B21">
        <v>54.2</v>
      </c>
      <c r="C21">
        <v>50.8</v>
      </c>
      <c r="D21" s="100">
        <v>0.60416666666666663</v>
      </c>
      <c r="E21">
        <v>7.5</v>
      </c>
      <c r="F21">
        <v>6</v>
      </c>
    </row>
    <row r="22" spans="1:8" x14ac:dyDescent="0.15">
      <c r="A22" s="99">
        <v>45586</v>
      </c>
      <c r="B22">
        <v>51.8</v>
      </c>
      <c r="C22">
        <v>53.6</v>
      </c>
      <c r="D22" s="100">
        <v>0.66666666666666663</v>
      </c>
      <c r="E22">
        <v>7.7</v>
      </c>
      <c r="F22">
        <v>6</v>
      </c>
    </row>
    <row r="23" spans="1:8" x14ac:dyDescent="0.15">
      <c r="A23" s="99">
        <v>45594</v>
      </c>
      <c r="B23">
        <v>56.2</v>
      </c>
      <c r="C23">
        <v>52.6</v>
      </c>
      <c r="D23" s="100">
        <v>0.50902777777777775</v>
      </c>
      <c r="E23">
        <v>8.5</v>
      </c>
      <c r="F23">
        <v>8</v>
      </c>
    </row>
    <row r="24" spans="1:8" ht="24" x14ac:dyDescent="0.15">
      <c r="A24" s="99">
        <v>45601</v>
      </c>
      <c r="B24">
        <v>53.1</v>
      </c>
      <c r="C24">
        <v>50.2</v>
      </c>
      <c r="D24" s="100">
        <v>0.51875000000000004</v>
      </c>
      <c r="E24">
        <v>8</v>
      </c>
      <c r="F24">
        <v>5</v>
      </c>
      <c r="H24" s="98" t="s">
        <v>370</v>
      </c>
    </row>
    <row r="25" spans="1:8" x14ac:dyDescent="0.15">
      <c r="A25" s="99">
        <v>45615</v>
      </c>
      <c r="B25">
        <v>54.6</v>
      </c>
      <c r="C25">
        <v>57.4</v>
      </c>
      <c r="D25" s="100">
        <v>0.44722222222222224</v>
      </c>
      <c r="E25">
        <v>8.5</v>
      </c>
      <c r="F25">
        <v>8</v>
      </c>
    </row>
    <row r="26" spans="1:8" ht="35.25" x14ac:dyDescent="0.15">
      <c r="A26" s="99">
        <v>45622</v>
      </c>
      <c r="B26">
        <v>51.9</v>
      </c>
      <c r="C26">
        <v>57</v>
      </c>
      <c r="D26" s="100">
        <v>0.49861111111111112</v>
      </c>
      <c r="E26">
        <v>8.5</v>
      </c>
      <c r="F26">
        <v>9</v>
      </c>
      <c r="H26" s="98" t="s">
        <v>377</v>
      </c>
    </row>
    <row r="27" spans="1:8" x14ac:dyDescent="0.15">
      <c r="A27" s="99">
        <v>45624</v>
      </c>
      <c r="B27">
        <v>51</v>
      </c>
      <c r="C27">
        <v>50.6</v>
      </c>
      <c r="D27" s="100">
        <v>0.3659722222222222</v>
      </c>
      <c r="E27">
        <v>9</v>
      </c>
      <c r="F27">
        <v>8</v>
      </c>
    </row>
    <row r="28" spans="1:8" x14ac:dyDescent="0.15">
      <c r="A28" s="99">
        <v>45629</v>
      </c>
      <c r="B28">
        <v>57.3</v>
      </c>
      <c r="C28">
        <v>60.3</v>
      </c>
      <c r="D28" s="100">
        <v>0.62916666666666665</v>
      </c>
      <c r="E28">
        <v>7.5</v>
      </c>
      <c r="F28">
        <v>8</v>
      </c>
    </row>
    <row r="29" spans="1:8" x14ac:dyDescent="0.15">
      <c r="A29" s="99">
        <v>45643</v>
      </c>
      <c r="B29">
        <v>49.3</v>
      </c>
      <c r="C29">
        <v>54.2</v>
      </c>
      <c r="D29" s="100">
        <v>0.38611111111111113</v>
      </c>
      <c r="E29">
        <v>6.5</v>
      </c>
      <c r="F29">
        <v>8</v>
      </c>
    </row>
    <row r="30" spans="1:8" x14ac:dyDescent="0.15">
      <c r="A30" s="99">
        <v>45645</v>
      </c>
      <c r="B30">
        <v>55.5</v>
      </c>
      <c r="C30">
        <v>56</v>
      </c>
      <c r="D30" s="100">
        <v>0.54166666666666663</v>
      </c>
      <c r="E30">
        <v>8.5</v>
      </c>
      <c r="F30">
        <v>6</v>
      </c>
    </row>
    <row r="31" spans="1:8" x14ac:dyDescent="0.15">
      <c r="A31" s="99">
        <v>45673</v>
      </c>
      <c r="B31">
        <v>58</v>
      </c>
      <c r="C31">
        <v>59</v>
      </c>
      <c r="D31" s="100">
        <v>0.54583333333333328</v>
      </c>
      <c r="E31">
        <v>8</v>
      </c>
      <c r="F31">
        <v>8</v>
      </c>
    </row>
    <row r="32" spans="1:8" x14ac:dyDescent="0.15">
      <c r="A32" s="99">
        <v>45678</v>
      </c>
      <c r="B32">
        <v>58.3</v>
      </c>
      <c r="C32">
        <v>56.5</v>
      </c>
      <c r="D32" s="100">
        <v>0.50208333333333333</v>
      </c>
      <c r="E32">
        <v>5</v>
      </c>
      <c r="F32">
        <v>8</v>
      </c>
    </row>
    <row r="33" spans="1:8" x14ac:dyDescent="0.15">
      <c r="A33" s="99">
        <v>45680</v>
      </c>
      <c r="B33">
        <v>57</v>
      </c>
      <c r="C33">
        <v>60</v>
      </c>
      <c r="D33" s="100">
        <v>0.54374999999999996</v>
      </c>
      <c r="E33">
        <v>7</v>
      </c>
      <c r="F33">
        <v>6</v>
      </c>
    </row>
    <row r="34" spans="1:8" x14ac:dyDescent="0.15">
      <c r="A34" s="99">
        <v>45688</v>
      </c>
      <c r="B34">
        <v>50.5</v>
      </c>
      <c r="C34">
        <v>48.7</v>
      </c>
      <c r="D34" s="100">
        <v>0.51597222222222228</v>
      </c>
      <c r="E34">
        <v>5.5</v>
      </c>
      <c r="F34">
        <v>4</v>
      </c>
    </row>
    <row r="35" spans="1:8" x14ac:dyDescent="0.15">
      <c r="A35" s="99">
        <v>45701</v>
      </c>
      <c r="B35">
        <v>61.3</v>
      </c>
      <c r="C35">
        <v>59.9</v>
      </c>
      <c r="D35" s="100">
        <v>0.60624999999999996</v>
      </c>
      <c r="E35">
        <v>7.5</v>
      </c>
      <c r="F35">
        <v>8</v>
      </c>
      <c r="H35" s="98" t="s">
        <v>431</v>
      </c>
    </row>
    <row r="36" spans="1:8" x14ac:dyDescent="0.15">
      <c r="A36" s="99">
        <v>45708</v>
      </c>
      <c r="B36">
        <v>59.3</v>
      </c>
      <c r="C36">
        <v>59</v>
      </c>
      <c r="D36" s="100">
        <v>0.61250000000000004</v>
      </c>
      <c r="E36">
        <v>8</v>
      </c>
      <c r="F36">
        <v>8</v>
      </c>
    </row>
    <row r="37" spans="1:8" x14ac:dyDescent="0.15">
      <c r="A37" s="99">
        <v>45713</v>
      </c>
      <c r="B37">
        <v>54</v>
      </c>
      <c r="C37">
        <v>55.8</v>
      </c>
      <c r="D37" s="100">
        <v>0.50902777777777775</v>
      </c>
      <c r="E37">
        <v>7</v>
      </c>
      <c r="F37">
        <v>6</v>
      </c>
    </row>
    <row r="38" spans="1:8" x14ac:dyDescent="0.15">
      <c r="A38" s="99">
        <v>45769</v>
      </c>
      <c r="B38">
        <v>53.5</v>
      </c>
      <c r="C38">
        <v>59.4</v>
      </c>
      <c r="D38" s="100">
        <v>0.62986111111111109</v>
      </c>
      <c r="E38">
        <v>8</v>
      </c>
      <c r="F38">
        <v>8</v>
      </c>
    </row>
    <row r="39" spans="1:8" x14ac:dyDescent="0.15">
      <c r="A39" s="99">
        <v>45771</v>
      </c>
      <c r="B39">
        <v>58</v>
      </c>
      <c r="C39">
        <v>58.1</v>
      </c>
      <c r="D39" s="100">
        <v>0.4236111111111111</v>
      </c>
      <c r="E39">
        <v>7.5</v>
      </c>
      <c r="F39">
        <v>8</v>
      </c>
    </row>
    <row r="40" spans="1:8" x14ac:dyDescent="0.15">
      <c r="A40" s="99">
        <v>45775</v>
      </c>
      <c r="B40">
        <v>51.3</v>
      </c>
      <c r="C40">
        <v>55</v>
      </c>
      <c r="D40" s="100">
        <v>0.40833333333333333</v>
      </c>
      <c r="E40">
        <v>7.5</v>
      </c>
      <c r="F40">
        <v>6</v>
      </c>
    </row>
    <row r="41" spans="1:8" x14ac:dyDescent="0.15">
      <c r="A41" s="99">
        <v>45793</v>
      </c>
      <c r="B41">
        <v>51.7</v>
      </c>
      <c r="C41">
        <v>55</v>
      </c>
      <c r="D41" s="100">
        <v>0.69722222222222219</v>
      </c>
      <c r="F41">
        <v>8</v>
      </c>
    </row>
    <row r="42" spans="1:8" x14ac:dyDescent="0.15">
      <c r="A42" s="99">
        <v>45798</v>
      </c>
      <c r="B42">
        <v>54</v>
      </c>
      <c r="C42">
        <v>53.5</v>
      </c>
      <c r="D42" s="100">
        <v>0.5083333333333333</v>
      </c>
      <c r="E42">
        <v>8</v>
      </c>
      <c r="F42">
        <v>8</v>
      </c>
    </row>
    <row r="43" spans="1:8" x14ac:dyDescent="0.15">
      <c r="A43" s="99">
        <v>45803</v>
      </c>
      <c r="B43">
        <v>55.3</v>
      </c>
      <c r="C43">
        <v>54.8</v>
      </c>
      <c r="D43" s="100">
        <v>0.38263888888888886</v>
      </c>
      <c r="E43">
        <v>9</v>
      </c>
      <c r="F43">
        <v>8.5</v>
      </c>
    </row>
    <row r="44" spans="1:8" x14ac:dyDescent="0.15">
      <c r="A44" s="99">
        <v>45805</v>
      </c>
      <c r="B44">
        <v>55.2</v>
      </c>
      <c r="C44">
        <v>60.9</v>
      </c>
      <c r="D44" s="100">
        <v>0.59652777777777777</v>
      </c>
      <c r="E44">
        <v>7.5</v>
      </c>
      <c r="F44">
        <v>9</v>
      </c>
    </row>
    <row r="45" spans="1:8" x14ac:dyDescent="0.15">
      <c r="A45" s="99">
        <v>45810</v>
      </c>
      <c r="B45">
        <v>57</v>
      </c>
      <c r="C45">
        <v>61.8</v>
      </c>
      <c r="D45" s="100">
        <v>0.45</v>
      </c>
      <c r="F45">
        <v>8</v>
      </c>
    </row>
    <row r="46" spans="1:8" x14ac:dyDescent="0.15">
      <c r="A46" s="99">
        <v>45817</v>
      </c>
      <c r="B46">
        <v>63.3</v>
      </c>
      <c r="C46">
        <v>60.9</v>
      </c>
      <c r="D46" s="100">
        <v>0.61388888888888893</v>
      </c>
      <c r="E46">
        <v>9.5</v>
      </c>
      <c r="F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Woche 1</vt:lpstr>
      <vt:lpstr>Woche 2</vt:lpstr>
      <vt:lpstr>Woche 3</vt:lpstr>
      <vt:lpstr>Woche 4</vt:lpstr>
      <vt:lpstr>Woche 5</vt:lpstr>
      <vt:lpstr>Woche 6</vt:lpstr>
      <vt:lpstr>Woche 7</vt:lpstr>
      <vt:lpstr>Woche 8</vt:lpstr>
      <vt:lpstr>Woche 9</vt:lpstr>
      <vt:lpstr>Woche 10</vt:lpstr>
      <vt:lpstr>Woche 11</vt:lpstr>
      <vt:lpstr>Woche 12</vt:lpstr>
      <vt:lpstr>Woche 13</vt:lpstr>
      <vt:lpstr>Woche 14</vt:lpstr>
      <vt:lpstr>Woche 15</vt:lpstr>
      <vt:lpstr>Woche 16</vt:lpstr>
      <vt:lpstr>Woche 17</vt:lpstr>
      <vt:lpstr>Woche 18</vt:lpstr>
      <vt:lpstr>10-8-6-15</vt:lpstr>
      <vt:lpstr>Posterior Chain Acitivation</vt:lpstr>
      <vt:lpstr>Posterior Chain Acitivation (2)</vt:lpstr>
      <vt:lpstr>Posterior Chain Acitivation (3)</vt:lpstr>
      <vt:lpstr>Posterior Chain Acitivation (4)</vt:lpstr>
      <vt:lpstr>Griffkraft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 Viererbl</dc:creator>
  <cp:lastModifiedBy>Nikolas Viererbl</cp:lastModifiedBy>
  <cp:lastPrinted>2021-11-17T20:21:11Z</cp:lastPrinted>
  <dcterms:created xsi:type="dcterms:W3CDTF">2021-10-29T05:19:49Z</dcterms:created>
  <dcterms:modified xsi:type="dcterms:W3CDTF">2024-02-01T08:51:44Z</dcterms:modified>
</cp:coreProperties>
</file>