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Telegram Desktop\"/>
    </mc:Choice>
  </mc:AlternateContent>
  <xr:revisionPtr revIDLastSave="0" documentId="13_ncr:1_{EDDB75A8-CD7A-41C7-B418-E13AF75AAD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AI_PF!$A$1:$FR$769</definedName>
    <definedName name="_xlnm._FilterDatabase" localSheetId="2" hidden="1">Data_Raw!$A$1:$G$551</definedName>
    <definedName name="_xlnm._FilterDatabase" localSheetId="3" hidden="1">LookThrough!$A$1:$M$5171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2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X259" i="1"/>
  <c r="W259" i="1"/>
  <c r="V259" i="1"/>
  <c r="U259" i="1"/>
  <c r="T259" i="1"/>
  <c r="S259" i="1"/>
  <c r="R259" i="1"/>
  <c r="Q259" i="1"/>
  <c r="P259" i="1"/>
  <c r="O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1032" i="1"/>
  <c r="W1032" i="1"/>
  <c r="V1032" i="1"/>
  <c r="U1032" i="1"/>
  <c r="T1032" i="1"/>
  <c r="S1032" i="1"/>
  <c r="R1032" i="1"/>
  <c r="Q1032" i="1"/>
  <c r="P1032" i="1"/>
  <c r="O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M396" i="1"/>
  <c r="L396" i="1"/>
  <c r="K396" i="1"/>
  <c r="J396" i="1"/>
  <c r="Y396" i="1" s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M395" i="1"/>
  <c r="L395" i="1"/>
  <c r="K395" i="1"/>
  <c r="J395" i="1"/>
  <c r="Y395" i="1" s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M394" i="1"/>
  <c r="L394" i="1"/>
  <c r="K394" i="1"/>
  <c r="J394" i="1"/>
  <c r="Y394" i="1" s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M393" i="1"/>
  <c r="L393" i="1"/>
  <c r="K393" i="1"/>
  <c r="J393" i="1"/>
  <c r="Y393" i="1" s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M392" i="1"/>
  <c r="L392" i="1"/>
  <c r="K392" i="1"/>
  <c r="J392" i="1"/>
  <c r="Y392" i="1" s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M391" i="1"/>
  <c r="L391" i="1"/>
  <c r="K391" i="1"/>
  <c r="J391" i="1"/>
  <c r="Y391" i="1" s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M390" i="1"/>
  <c r="L390" i="1"/>
  <c r="K390" i="1"/>
  <c r="J390" i="1"/>
  <c r="Y390" i="1" s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M389" i="1"/>
  <c r="L389" i="1"/>
  <c r="K389" i="1"/>
  <c r="J389" i="1"/>
  <c r="Y389" i="1" s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M388" i="1"/>
  <c r="L388" i="1"/>
  <c r="K388" i="1"/>
  <c r="J388" i="1"/>
  <c r="Y388" i="1" s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M387" i="1"/>
  <c r="L387" i="1"/>
  <c r="K387" i="1"/>
  <c r="J387" i="1"/>
  <c r="Y387" i="1" s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M386" i="1"/>
  <c r="L386" i="1"/>
  <c r="K386" i="1"/>
  <c r="J386" i="1"/>
  <c r="Y386" i="1" s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M383" i="1"/>
  <c r="L383" i="1"/>
  <c r="K383" i="1"/>
  <c r="J383" i="1"/>
  <c r="Y383" i="1" s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M381" i="1"/>
  <c r="L381" i="1"/>
  <c r="K381" i="1"/>
  <c r="J381" i="1"/>
  <c r="Y381" i="1" s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M379" i="1"/>
  <c r="L379" i="1"/>
  <c r="K379" i="1"/>
  <c r="J379" i="1"/>
  <c r="Y379" i="1" s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M378" i="1"/>
  <c r="L378" i="1"/>
  <c r="K378" i="1"/>
  <c r="J378" i="1"/>
  <c r="Y378" i="1" s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M374" i="1"/>
  <c r="L374" i="1"/>
  <c r="K374" i="1"/>
  <c r="J374" i="1"/>
  <c r="Y374" i="1" s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M365" i="1"/>
  <c r="L365" i="1"/>
  <c r="K365" i="1"/>
  <c r="J365" i="1"/>
  <c r="Y365" i="1" s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M364" i="1"/>
  <c r="L364" i="1"/>
  <c r="K364" i="1"/>
  <c r="J364" i="1"/>
  <c r="Y364" i="1" s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M363" i="1"/>
  <c r="L363" i="1"/>
  <c r="K363" i="1"/>
  <c r="J363" i="1"/>
  <c r="Y363" i="1" s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M360" i="1"/>
  <c r="L360" i="1"/>
  <c r="K360" i="1"/>
  <c r="J360" i="1"/>
  <c r="Y360" i="1" s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M358" i="1"/>
  <c r="L358" i="1"/>
  <c r="K358" i="1"/>
  <c r="J358" i="1"/>
  <c r="Y358" i="1" s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M356" i="1"/>
  <c r="L356" i="1"/>
  <c r="K356" i="1"/>
  <c r="J356" i="1"/>
  <c r="Y356" i="1" s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M354" i="1"/>
  <c r="L354" i="1"/>
  <c r="K354" i="1"/>
  <c r="J354" i="1"/>
  <c r="Y354" i="1" s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M350" i="1"/>
  <c r="L350" i="1"/>
  <c r="K350" i="1"/>
  <c r="J350" i="1"/>
  <c r="Y350" i="1" s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M346" i="1"/>
  <c r="L346" i="1"/>
  <c r="K346" i="1"/>
  <c r="J346" i="1"/>
  <c r="Y346" i="1" s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M343" i="1"/>
  <c r="L343" i="1"/>
  <c r="K343" i="1"/>
  <c r="J343" i="1"/>
  <c r="Y343" i="1" s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M342" i="1"/>
  <c r="L342" i="1"/>
  <c r="K342" i="1"/>
  <c r="J342" i="1"/>
  <c r="Y342" i="1" s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M341" i="1"/>
  <c r="L341" i="1"/>
  <c r="K341" i="1"/>
  <c r="J341" i="1"/>
  <c r="Y341" i="1" s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M338" i="1"/>
  <c r="L338" i="1"/>
  <c r="K338" i="1"/>
  <c r="J338" i="1"/>
  <c r="Y338" i="1" s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M336" i="1"/>
  <c r="L336" i="1"/>
  <c r="K336" i="1"/>
  <c r="J336" i="1"/>
  <c r="Y336" i="1" s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M334" i="1"/>
  <c r="L334" i="1"/>
  <c r="K334" i="1"/>
  <c r="J334" i="1"/>
  <c r="Y334" i="1" s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M333" i="1"/>
  <c r="L333" i="1"/>
  <c r="K333" i="1"/>
  <c r="J333" i="1"/>
  <c r="Y333" i="1" s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M332" i="1"/>
  <c r="L332" i="1"/>
  <c r="K332" i="1"/>
  <c r="J332" i="1"/>
  <c r="Y332" i="1" s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M331" i="1"/>
  <c r="L331" i="1"/>
  <c r="K331" i="1"/>
  <c r="J331" i="1"/>
  <c r="Y331" i="1" s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M329" i="1"/>
  <c r="L329" i="1"/>
  <c r="K329" i="1"/>
  <c r="J329" i="1"/>
  <c r="Y329" i="1" s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M327" i="1"/>
  <c r="L327" i="1"/>
  <c r="K327" i="1"/>
  <c r="J327" i="1"/>
  <c r="Y327" i="1" s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M324" i="1"/>
  <c r="L324" i="1"/>
  <c r="K324" i="1"/>
  <c r="J324" i="1"/>
  <c r="Y324" i="1" s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M323" i="1"/>
  <c r="L323" i="1"/>
  <c r="K323" i="1"/>
  <c r="J323" i="1"/>
  <c r="Y323" i="1" s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M320" i="1"/>
  <c r="L320" i="1"/>
  <c r="K320" i="1"/>
  <c r="J320" i="1"/>
  <c r="Y320" i="1" s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M319" i="1"/>
  <c r="L319" i="1"/>
  <c r="K319" i="1"/>
  <c r="J319" i="1"/>
  <c r="Y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M318" i="1"/>
  <c r="L318" i="1"/>
  <c r="K318" i="1"/>
  <c r="J318" i="1"/>
  <c r="Y318" i="1" s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M315" i="1"/>
  <c r="L315" i="1"/>
  <c r="K315" i="1"/>
  <c r="J315" i="1"/>
  <c r="Y315" i="1" s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M313" i="1"/>
  <c r="L313" i="1"/>
  <c r="K313" i="1"/>
  <c r="J313" i="1"/>
  <c r="Y313" i="1" s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M311" i="1"/>
  <c r="L311" i="1"/>
  <c r="K311" i="1"/>
  <c r="J311" i="1"/>
  <c r="Y311" i="1" s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M310" i="1"/>
  <c r="L310" i="1"/>
  <c r="K310" i="1"/>
  <c r="J310" i="1"/>
  <c r="Y310" i="1" s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M309" i="1"/>
  <c r="L309" i="1"/>
  <c r="K309" i="1"/>
  <c r="J309" i="1"/>
  <c r="Y309" i="1" s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M306" i="1"/>
  <c r="L306" i="1"/>
  <c r="K306" i="1"/>
  <c r="J306" i="1"/>
  <c r="Y306" i="1" s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M305" i="1"/>
  <c r="L305" i="1"/>
  <c r="K305" i="1"/>
  <c r="J305" i="1"/>
  <c r="Y305" i="1" s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M302" i="1"/>
  <c r="L302" i="1"/>
  <c r="K302" i="1"/>
  <c r="J302" i="1"/>
  <c r="Y302" i="1" s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M300" i="1"/>
  <c r="L300" i="1"/>
  <c r="K300" i="1"/>
  <c r="J300" i="1"/>
  <c r="Y300" i="1" s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M297" i="1"/>
  <c r="L297" i="1"/>
  <c r="K297" i="1"/>
  <c r="J297" i="1"/>
  <c r="Y297" i="1" s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M296" i="1"/>
  <c r="L296" i="1"/>
  <c r="K296" i="1"/>
  <c r="J296" i="1"/>
  <c r="Y296" i="1" s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M292" i="1"/>
  <c r="L292" i="1"/>
  <c r="K292" i="1"/>
  <c r="J292" i="1"/>
  <c r="Y292" i="1" s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M291" i="1"/>
  <c r="L291" i="1"/>
  <c r="K291" i="1"/>
  <c r="J291" i="1"/>
  <c r="Y291" i="1" s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M288" i="1"/>
  <c r="L288" i="1"/>
  <c r="K288" i="1"/>
  <c r="J288" i="1"/>
  <c r="Y288" i="1" s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M287" i="1"/>
  <c r="L287" i="1"/>
  <c r="K287" i="1"/>
  <c r="J287" i="1"/>
  <c r="Y287" i="1" s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M286" i="1"/>
  <c r="L286" i="1"/>
  <c r="K286" i="1"/>
  <c r="J286" i="1"/>
  <c r="Y286" i="1" s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M284" i="1"/>
  <c r="L284" i="1"/>
  <c r="K284" i="1"/>
  <c r="J284" i="1"/>
  <c r="Y284" i="1" s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M283" i="1"/>
  <c r="L283" i="1"/>
  <c r="K283" i="1"/>
  <c r="J283" i="1"/>
  <c r="Y283" i="1" s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M282" i="1"/>
  <c r="L282" i="1"/>
  <c r="K282" i="1"/>
  <c r="J282" i="1"/>
  <c r="Y282" i="1" s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M278" i="1"/>
  <c r="L278" i="1"/>
  <c r="K278" i="1"/>
  <c r="J278" i="1"/>
  <c r="Y278" i="1" s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M277" i="1"/>
  <c r="L277" i="1"/>
  <c r="K277" i="1"/>
  <c r="J277" i="1"/>
  <c r="Y277" i="1" s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M275" i="1"/>
  <c r="L275" i="1"/>
  <c r="K275" i="1"/>
  <c r="J275" i="1"/>
  <c r="Y275" i="1" s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M274" i="1"/>
  <c r="L274" i="1"/>
  <c r="K274" i="1"/>
  <c r="J274" i="1"/>
  <c r="Y274" i="1" s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M273" i="1"/>
  <c r="L273" i="1"/>
  <c r="K273" i="1"/>
  <c r="J273" i="1"/>
  <c r="Y273" i="1" s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M270" i="1"/>
  <c r="L270" i="1"/>
  <c r="K270" i="1"/>
  <c r="J270" i="1"/>
  <c r="Y270" i="1" s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M269" i="1"/>
  <c r="L269" i="1"/>
  <c r="K269" i="1"/>
  <c r="J269" i="1"/>
  <c r="Y269" i="1" s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M268" i="1"/>
  <c r="L268" i="1"/>
  <c r="K268" i="1"/>
  <c r="J268" i="1"/>
  <c r="Y268" i="1" s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M266" i="1"/>
  <c r="L266" i="1"/>
  <c r="K266" i="1"/>
  <c r="J266" i="1"/>
  <c r="Y266" i="1" s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M265" i="1"/>
  <c r="L265" i="1"/>
  <c r="K265" i="1"/>
  <c r="J265" i="1"/>
  <c r="Y265" i="1" s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M264" i="1"/>
  <c r="L264" i="1"/>
  <c r="K264" i="1"/>
  <c r="J264" i="1"/>
  <c r="Y264" i="1" s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M260" i="1"/>
  <c r="L260" i="1"/>
  <c r="K260" i="1"/>
  <c r="J260" i="1"/>
  <c r="Y260" i="1" s="1"/>
  <c r="I260" i="1"/>
  <c r="H260" i="1"/>
  <c r="G260" i="1"/>
  <c r="F260" i="1"/>
  <c r="E260" i="1"/>
  <c r="D260" i="1"/>
  <c r="C260" i="1"/>
  <c r="B260" i="1"/>
  <c r="X258" i="1"/>
  <c r="W258" i="1"/>
  <c r="V258" i="1"/>
  <c r="U258" i="1"/>
  <c r="T258" i="1"/>
  <c r="S258" i="1"/>
  <c r="R258" i="1"/>
  <c r="Q258" i="1"/>
  <c r="P258" i="1"/>
  <c r="O258" i="1"/>
  <c r="M258" i="1"/>
  <c r="L258" i="1"/>
  <c r="K258" i="1"/>
  <c r="J258" i="1"/>
  <c r="Y258" i="1" s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M256" i="1"/>
  <c r="L256" i="1"/>
  <c r="K256" i="1"/>
  <c r="J256" i="1"/>
  <c r="Y256" i="1" s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M255" i="1"/>
  <c r="L255" i="1"/>
  <c r="K255" i="1"/>
  <c r="J255" i="1"/>
  <c r="Y255" i="1" s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M254" i="1"/>
  <c r="L254" i="1"/>
  <c r="K254" i="1"/>
  <c r="J254" i="1"/>
  <c r="Y254" i="1" s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M252" i="1"/>
  <c r="L252" i="1"/>
  <c r="K252" i="1"/>
  <c r="J252" i="1"/>
  <c r="Y252" i="1" s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M251" i="1"/>
  <c r="L251" i="1"/>
  <c r="K251" i="1"/>
  <c r="J251" i="1"/>
  <c r="Y251" i="1" s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M250" i="1"/>
  <c r="L250" i="1"/>
  <c r="K250" i="1"/>
  <c r="J250" i="1"/>
  <c r="Y250" i="1" s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M249" i="1"/>
  <c r="L249" i="1"/>
  <c r="K249" i="1"/>
  <c r="J249" i="1"/>
  <c r="Y249" i="1" s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M248" i="1"/>
  <c r="L248" i="1"/>
  <c r="K248" i="1"/>
  <c r="J248" i="1"/>
  <c r="Y248" i="1" s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M247" i="1"/>
  <c r="L247" i="1"/>
  <c r="K247" i="1"/>
  <c r="J247" i="1"/>
  <c r="Y247" i="1" s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M246" i="1"/>
  <c r="L246" i="1"/>
  <c r="K246" i="1"/>
  <c r="J246" i="1"/>
  <c r="Y246" i="1" s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M245" i="1"/>
  <c r="L245" i="1"/>
  <c r="K245" i="1"/>
  <c r="J245" i="1"/>
  <c r="Y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M242" i="1"/>
  <c r="L242" i="1"/>
  <c r="K242" i="1"/>
  <c r="J242" i="1"/>
  <c r="Y242" i="1" s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M241" i="1"/>
  <c r="L241" i="1"/>
  <c r="K241" i="1"/>
  <c r="J241" i="1"/>
  <c r="Y241" i="1" s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M240" i="1"/>
  <c r="L240" i="1"/>
  <c r="K240" i="1"/>
  <c r="J240" i="1"/>
  <c r="Y240" i="1" s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M238" i="1"/>
  <c r="L238" i="1"/>
  <c r="K238" i="1"/>
  <c r="J238" i="1"/>
  <c r="Y238" i="1" s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M237" i="1"/>
  <c r="L237" i="1"/>
  <c r="K237" i="1"/>
  <c r="J237" i="1"/>
  <c r="Y237" i="1" s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M236" i="1"/>
  <c r="L236" i="1"/>
  <c r="K236" i="1"/>
  <c r="J236" i="1"/>
  <c r="Y236" i="1" s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M234" i="1"/>
  <c r="L234" i="1"/>
  <c r="K234" i="1"/>
  <c r="J234" i="1"/>
  <c r="Y234" i="1" s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M233" i="1"/>
  <c r="L233" i="1"/>
  <c r="K233" i="1"/>
  <c r="J233" i="1"/>
  <c r="Y233" i="1" s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M232" i="1"/>
  <c r="L232" i="1"/>
  <c r="K232" i="1"/>
  <c r="J232" i="1"/>
  <c r="Y232" i="1" s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M231" i="1"/>
  <c r="L231" i="1"/>
  <c r="K231" i="1"/>
  <c r="J231" i="1"/>
  <c r="Y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M229" i="1"/>
  <c r="L229" i="1"/>
  <c r="K229" i="1"/>
  <c r="J229" i="1"/>
  <c r="Y229" i="1" s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M228" i="1"/>
  <c r="L228" i="1"/>
  <c r="K228" i="1"/>
  <c r="J228" i="1"/>
  <c r="Y228" i="1" s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M227" i="1"/>
  <c r="L227" i="1"/>
  <c r="K227" i="1"/>
  <c r="J227" i="1"/>
  <c r="Y227" i="1" s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M225" i="1"/>
  <c r="L225" i="1"/>
  <c r="K225" i="1"/>
  <c r="J225" i="1"/>
  <c r="Y225" i="1" s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M224" i="1"/>
  <c r="L224" i="1"/>
  <c r="K224" i="1"/>
  <c r="J224" i="1"/>
  <c r="Y224" i="1" s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M223" i="1"/>
  <c r="L223" i="1"/>
  <c r="K223" i="1"/>
  <c r="J223" i="1"/>
  <c r="Y223" i="1" s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M222" i="1"/>
  <c r="L222" i="1"/>
  <c r="K222" i="1"/>
  <c r="J222" i="1"/>
  <c r="Y222" i="1" s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M220" i="1"/>
  <c r="L220" i="1"/>
  <c r="K220" i="1"/>
  <c r="J220" i="1"/>
  <c r="Y220" i="1" s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M219" i="1"/>
  <c r="L219" i="1"/>
  <c r="K219" i="1"/>
  <c r="J219" i="1"/>
  <c r="Y219" i="1" s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M218" i="1"/>
  <c r="L218" i="1"/>
  <c r="K218" i="1"/>
  <c r="J218" i="1"/>
  <c r="Y218" i="1" s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M214" i="1"/>
  <c r="L214" i="1"/>
  <c r="K214" i="1"/>
  <c r="J214" i="1"/>
  <c r="Y214" i="1" s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M213" i="1"/>
  <c r="L213" i="1"/>
  <c r="K213" i="1"/>
  <c r="J213" i="1"/>
  <c r="Y213" i="1" s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M212" i="1"/>
  <c r="L212" i="1"/>
  <c r="K212" i="1"/>
  <c r="J212" i="1"/>
  <c r="Y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M211" i="1"/>
  <c r="L211" i="1"/>
  <c r="K211" i="1"/>
  <c r="J211" i="1"/>
  <c r="Y211" i="1" s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M210" i="1"/>
  <c r="L210" i="1"/>
  <c r="K210" i="1"/>
  <c r="J210" i="1"/>
  <c r="Y210" i="1" s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M209" i="1"/>
  <c r="L209" i="1"/>
  <c r="K209" i="1"/>
  <c r="J209" i="1"/>
  <c r="Y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M206" i="1"/>
  <c r="L206" i="1"/>
  <c r="K206" i="1"/>
  <c r="J206" i="1"/>
  <c r="Y206" i="1" s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M205" i="1"/>
  <c r="L205" i="1"/>
  <c r="K205" i="1"/>
  <c r="J205" i="1"/>
  <c r="Y205" i="1" s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M204" i="1"/>
  <c r="L204" i="1"/>
  <c r="K204" i="1"/>
  <c r="J204" i="1"/>
  <c r="Y204" i="1" s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M202" i="1"/>
  <c r="L202" i="1"/>
  <c r="K202" i="1"/>
  <c r="J202" i="1"/>
  <c r="Y202" i="1" s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M201" i="1"/>
  <c r="L201" i="1"/>
  <c r="K201" i="1"/>
  <c r="J201" i="1"/>
  <c r="Y201" i="1" s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M200" i="1"/>
  <c r="L200" i="1"/>
  <c r="K200" i="1"/>
  <c r="J200" i="1"/>
  <c r="Y200" i="1" s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M198" i="1"/>
  <c r="L198" i="1"/>
  <c r="K198" i="1"/>
  <c r="J198" i="1"/>
  <c r="Y198" i="1" s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M197" i="1"/>
  <c r="L197" i="1"/>
  <c r="K197" i="1"/>
  <c r="J197" i="1"/>
  <c r="Y197" i="1" s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M196" i="1"/>
  <c r="L196" i="1"/>
  <c r="K196" i="1"/>
  <c r="J196" i="1"/>
  <c r="Y196" i="1" s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M195" i="1"/>
  <c r="L195" i="1"/>
  <c r="K195" i="1"/>
  <c r="J195" i="1"/>
  <c r="Y195" i="1" s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M194" i="1"/>
  <c r="L194" i="1"/>
  <c r="K194" i="1"/>
  <c r="J194" i="1"/>
  <c r="Y194" i="1" s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M193" i="1"/>
  <c r="L193" i="1"/>
  <c r="K193" i="1"/>
  <c r="J193" i="1"/>
  <c r="Y193" i="1" s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M192" i="1"/>
  <c r="L192" i="1"/>
  <c r="K192" i="1"/>
  <c r="J192" i="1"/>
  <c r="Y192" i="1" s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M191" i="1"/>
  <c r="L191" i="1"/>
  <c r="K191" i="1"/>
  <c r="J191" i="1"/>
  <c r="Y191" i="1" s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M189" i="1"/>
  <c r="L189" i="1"/>
  <c r="K189" i="1"/>
  <c r="J189" i="1"/>
  <c r="Y189" i="1" s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M188" i="1"/>
  <c r="L188" i="1"/>
  <c r="K188" i="1"/>
  <c r="J188" i="1"/>
  <c r="Y188" i="1" s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M187" i="1"/>
  <c r="L187" i="1"/>
  <c r="K187" i="1"/>
  <c r="J187" i="1"/>
  <c r="Y187" i="1" s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M186" i="1"/>
  <c r="L186" i="1"/>
  <c r="K186" i="1"/>
  <c r="J186" i="1"/>
  <c r="Y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M184" i="1"/>
  <c r="L184" i="1"/>
  <c r="K184" i="1"/>
  <c r="J184" i="1"/>
  <c r="Y184" i="1" s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M183" i="1"/>
  <c r="L183" i="1"/>
  <c r="K183" i="1"/>
  <c r="J183" i="1"/>
  <c r="Y183" i="1" s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M182" i="1"/>
  <c r="L182" i="1"/>
  <c r="K182" i="1"/>
  <c r="J182" i="1"/>
  <c r="Y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M180" i="1"/>
  <c r="L180" i="1"/>
  <c r="K180" i="1"/>
  <c r="J180" i="1"/>
  <c r="Y180" i="1" s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M179" i="1"/>
  <c r="L179" i="1"/>
  <c r="K179" i="1"/>
  <c r="J179" i="1"/>
  <c r="Y179" i="1" s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M178" i="1"/>
  <c r="L178" i="1"/>
  <c r="K178" i="1"/>
  <c r="J178" i="1"/>
  <c r="Y178" i="1" s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M177" i="1"/>
  <c r="L177" i="1"/>
  <c r="K177" i="1"/>
  <c r="J177" i="1"/>
  <c r="Y177" i="1" s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M175" i="1"/>
  <c r="L175" i="1"/>
  <c r="K175" i="1"/>
  <c r="J175" i="1"/>
  <c r="Y175" i="1" s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M174" i="1"/>
  <c r="L174" i="1"/>
  <c r="K174" i="1"/>
  <c r="J174" i="1"/>
  <c r="Y174" i="1" s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M173" i="1"/>
  <c r="L173" i="1"/>
  <c r="K173" i="1"/>
  <c r="J173" i="1"/>
  <c r="Y173" i="1" s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M171" i="1"/>
  <c r="L171" i="1"/>
  <c r="K171" i="1"/>
  <c r="J171" i="1"/>
  <c r="Y171" i="1" s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M170" i="1"/>
  <c r="L170" i="1"/>
  <c r="K170" i="1"/>
  <c r="J170" i="1"/>
  <c r="Y170" i="1" s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M169" i="1"/>
  <c r="L169" i="1"/>
  <c r="K169" i="1"/>
  <c r="J169" i="1"/>
  <c r="Y169" i="1" s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M168" i="1"/>
  <c r="L168" i="1"/>
  <c r="K168" i="1"/>
  <c r="J168" i="1"/>
  <c r="Y168" i="1" s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M167" i="1"/>
  <c r="L167" i="1"/>
  <c r="K167" i="1"/>
  <c r="J167" i="1"/>
  <c r="Y167" i="1" s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M165" i="1"/>
  <c r="L165" i="1"/>
  <c r="K165" i="1"/>
  <c r="J165" i="1"/>
  <c r="Y165" i="1" s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M164" i="1"/>
  <c r="L164" i="1"/>
  <c r="K164" i="1"/>
  <c r="J164" i="1"/>
  <c r="Y164" i="1" s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M161" i="1"/>
  <c r="L161" i="1"/>
  <c r="K161" i="1"/>
  <c r="J161" i="1"/>
  <c r="Y161" i="1" s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M160" i="1"/>
  <c r="L160" i="1"/>
  <c r="K160" i="1"/>
  <c r="J160" i="1"/>
  <c r="Y160" i="1" s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M159" i="1"/>
  <c r="L159" i="1"/>
  <c r="K159" i="1"/>
  <c r="J159" i="1"/>
  <c r="Y159" i="1" s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M157" i="1"/>
  <c r="L157" i="1"/>
  <c r="K157" i="1"/>
  <c r="J157" i="1"/>
  <c r="Y157" i="1" s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M156" i="1"/>
  <c r="L156" i="1"/>
  <c r="K156" i="1"/>
  <c r="J156" i="1"/>
  <c r="Y156" i="1" s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M155" i="1"/>
  <c r="L155" i="1"/>
  <c r="K155" i="1"/>
  <c r="J155" i="1"/>
  <c r="Y155" i="1" s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M153" i="1"/>
  <c r="L153" i="1"/>
  <c r="K153" i="1"/>
  <c r="J153" i="1"/>
  <c r="Y153" i="1" s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M152" i="1"/>
  <c r="L152" i="1"/>
  <c r="K152" i="1"/>
  <c r="J152" i="1"/>
  <c r="Y152" i="1" s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M151" i="1"/>
  <c r="L151" i="1"/>
  <c r="K151" i="1"/>
  <c r="J151" i="1"/>
  <c r="Y151" i="1" s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M150" i="1"/>
  <c r="L150" i="1"/>
  <c r="K150" i="1"/>
  <c r="J150" i="1"/>
  <c r="Y150" i="1" s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M148" i="1"/>
  <c r="L148" i="1"/>
  <c r="K148" i="1"/>
  <c r="J148" i="1"/>
  <c r="Y148" i="1" s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M147" i="1"/>
  <c r="L147" i="1"/>
  <c r="K147" i="1"/>
  <c r="J147" i="1"/>
  <c r="Y147" i="1" s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M146" i="1"/>
  <c r="L146" i="1"/>
  <c r="K146" i="1"/>
  <c r="J146" i="1"/>
  <c r="Y146" i="1" s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M143" i="1"/>
  <c r="L143" i="1"/>
  <c r="K143" i="1"/>
  <c r="J143" i="1"/>
  <c r="Y143" i="1" s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M142" i="1"/>
  <c r="L142" i="1"/>
  <c r="K142" i="1"/>
  <c r="J142" i="1"/>
  <c r="Y142" i="1" s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M141" i="1"/>
  <c r="L141" i="1"/>
  <c r="K141" i="1"/>
  <c r="J141" i="1"/>
  <c r="Y141" i="1" s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M139" i="1"/>
  <c r="L139" i="1"/>
  <c r="K139" i="1"/>
  <c r="J139" i="1"/>
  <c r="Y139" i="1" s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M138" i="1"/>
  <c r="L138" i="1"/>
  <c r="K138" i="1"/>
  <c r="J138" i="1"/>
  <c r="Y138" i="1" s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M137" i="1"/>
  <c r="L137" i="1"/>
  <c r="K137" i="1"/>
  <c r="J137" i="1"/>
  <c r="Y137" i="1" s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M135" i="1"/>
  <c r="L135" i="1"/>
  <c r="K135" i="1"/>
  <c r="J135" i="1"/>
  <c r="Y135" i="1" s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M134" i="1"/>
  <c r="L134" i="1"/>
  <c r="K134" i="1"/>
  <c r="J134" i="1"/>
  <c r="Y134" i="1" s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M133" i="1"/>
  <c r="L133" i="1"/>
  <c r="K133" i="1"/>
  <c r="J133" i="1"/>
  <c r="Y133" i="1" s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M132" i="1"/>
  <c r="L132" i="1"/>
  <c r="K132" i="1"/>
  <c r="J132" i="1"/>
  <c r="Y132" i="1" s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M130" i="1"/>
  <c r="L130" i="1"/>
  <c r="K130" i="1"/>
  <c r="J130" i="1"/>
  <c r="Y130" i="1" s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M128" i="1"/>
  <c r="L128" i="1"/>
  <c r="K128" i="1"/>
  <c r="J128" i="1"/>
  <c r="Y128" i="1" s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M125" i="1"/>
  <c r="L125" i="1"/>
  <c r="K125" i="1"/>
  <c r="J125" i="1"/>
  <c r="Y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M124" i="1"/>
  <c r="L124" i="1"/>
  <c r="K124" i="1"/>
  <c r="J124" i="1"/>
  <c r="Y124" i="1" s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M123" i="1"/>
  <c r="L123" i="1"/>
  <c r="K123" i="1"/>
  <c r="J123" i="1"/>
  <c r="Y123" i="1" s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M122" i="1"/>
  <c r="L122" i="1"/>
  <c r="K122" i="1"/>
  <c r="J122" i="1"/>
  <c r="Y122" i="1" s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M120" i="1"/>
  <c r="L120" i="1"/>
  <c r="K120" i="1"/>
  <c r="J120" i="1"/>
  <c r="Y120" i="1" s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M119" i="1"/>
  <c r="L119" i="1"/>
  <c r="K119" i="1"/>
  <c r="J119" i="1"/>
  <c r="Y119" i="1" s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M116" i="1"/>
  <c r="L116" i="1"/>
  <c r="K116" i="1"/>
  <c r="J116" i="1"/>
  <c r="Y116" i="1" s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M115" i="1"/>
  <c r="L115" i="1"/>
  <c r="K115" i="1"/>
  <c r="J115" i="1"/>
  <c r="Y115" i="1" s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M114" i="1"/>
  <c r="L114" i="1"/>
  <c r="K114" i="1"/>
  <c r="J114" i="1"/>
  <c r="Y114" i="1" s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M111" i="1"/>
  <c r="L111" i="1"/>
  <c r="K111" i="1"/>
  <c r="J111" i="1"/>
  <c r="Y111" i="1" s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M110" i="1"/>
  <c r="L110" i="1"/>
  <c r="K110" i="1"/>
  <c r="J110" i="1"/>
  <c r="Y110" i="1" s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M107" i="1"/>
  <c r="L107" i="1"/>
  <c r="K107" i="1"/>
  <c r="J107" i="1"/>
  <c r="Y107" i="1" s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M106" i="1"/>
  <c r="L106" i="1"/>
  <c r="K106" i="1"/>
  <c r="J106" i="1"/>
  <c r="Y106" i="1" s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M105" i="1"/>
  <c r="L105" i="1"/>
  <c r="K105" i="1"/>
  <c r="J105" i="1"/>
  <c r="Y105" i="1" s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M104" i="1"/>
  <c r="L104" i="1"/>
  <c r="K104" i="1"/>
  <c r="J104" i="1"/>
  <c r="Y104" i="1" s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M103" i="1"/>
  <c r="L103" i="1"/>
  <c r="K103" i="1"/>
  <c r="J103" i="1"/>
  <c r="Y103" i="1" s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M102" i="1"/>
  <c r="L102" i="1"/>
  <c r="K102" i="1"/>
  <c r="J102" i="1"/>
  <c r="Y102" i="1" s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M101" i="1"/>
  <c r="L101" i="1"/>
  <c r="K101" i="1"/>
  <c r="J101" i="1"/>
  <c r="Y101" i="1" s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M99" i="1"/>
  <c r="L99" i="1"/>
  <c r="K99" i="1"/>
  <c r="J99" i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M98" i="1"/>
  <c r="L98" i="1"/>
  <c r="K98" i="1"/>
  <c r="J98" i="1"/>
  <c r="Y98" i="1" s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M97" i="1"/>
  <c r="L97" i="1"/>
  <c r="K97" i="1"/>
  <c r="J97" i="1"/>
  <c r="Y97" i="1" s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M96" i="1"/>
  <c r="L96" i="1"/>
  <c r="K96" i="1"/>
  <c r="J96" i="1"/>
  <c r="Y96" i="1" s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M95" i="1"/>
  <c r="L95" i="1"/>
  <c r="K95" i="1"/>
  <c r="J95" i="1"/>
  <c r="Y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M94" i="1"/>
  <c r="L94" i="1"/>
  <c r="K94" i="1"/>
  <c r="J94" i="1"/>
  <c r="Y94" i="1" s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M93" i="1"/>
  <c r="L93" i="1"/>
  <c r="K93" i="1"/>
  <c r="J93" i="1"/>
  <c r="Y93" i="1" s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M92" i="1"/>
  <c r="L92" i="1"/>
  <c r="K92" i="1"/>
  <c r="J92" i="1"/>
  <c r="Y92" i="1" s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M89" i="1"/>
  <c r="L89" i="1"/>
  <c r="K89" i="1"/>
  <c r="J89" i="1"/>
  <c r="Y89" i="1" s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M88" i="1"/>
  <c r="L88" i="1"/>
  <c r="K88" i="1"/>
  <c r="J88" i="1"/>
  <c r="Y88" i="1" s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M87" i="1"/>
  <c r="L87" i="1"/>
  <c r="K87" i="1"/>
  <c r="J87" i="1"/>
  <c r="Y87" i="1" s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M86" i="1"/>
  <c r="L86" i="1"/>
  <c r="K86" i="1"/>
  <c r="J86" i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M85" i="1"/>
  <c r="L85" i="1"/>
  <c r="K85" i="1"/>
  <c r="J85" i="1"/>
  <c r="Y85" i="1" s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M84" i="1"/>
  <c r="L84" i="1"/>
  <c r="K84" i="1"/>
  <c r="J84" i="1"/>
  <c r="Y84" i="1" s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M83" i="1"/>
  <c r="L83" i="1"/>
  <c r="K83" i="1"/>
  <c r="J83" i="1"/>
  <c r="Y83" i="1" s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M82" i="1"/>
  <c r="L82" i="1"/>
  <c r="K82" i="1"/>
  <c r="J82" i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M81" i="1"/>
  <c r="L81" i="1"/>
  <c r="K81" i="1"/>
  <c r="J81" i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M80" i="1"/>
  <c r="L80" i="1"/>
  <c r="K80" i="1"/>
  <c r="J80" i="1"/>
  <c r="Y80" i="1" s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M79" i="1"/>
  <c r="L79" i="1"/>
  <c r="K79" i="1"/>
  <c r="J79" i="1"/>
  <c r="Y79" i="1" s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M78" i="1"/>
  <c r="L78" i="1"/>
  <c r="K78" i="1"/>
  <c r="J78" i="1"/>
  <c r="Y78" i="1" s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M77" i="1"/>
  <c r="L77" i="1"/>
  <c r="K77" i="1"/>
  <c r="J77" i="1"/>
  <c r="Y77" i="1" s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M76" i="1"/>
  <c r="L76" i="1"/>
  <c r="K76" i="1"/>
  <c r="J76" i="1"/>
  <c r="Y76" i="1" s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M75" i="1"/>
  <c r="L75" i="1"/>
  <c r="K75" i="1"/>
  <c r="J75" i="1"/>
  <c r="Y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M74" i="1"/>
  <c r="L74" i="1"/>
  <c r="K74" i="1"/>
  <c r="J74" i="1"/>
  <c r="Y74" i="1" s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M73" i="1"/>
  <c r="L73" i="1"/>
  <c r="K73" i="1"/>
  <c r="J73" i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M72" i="1"/>
  <c r="L72" i="1"/>
  <c r="K72" i="1"/>
  <c r="J72" i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M71" i="1"/>
  <c r="L71" i="1"/>
  <c r="K71" i="1"/>
  <c r="J71" i="1"/>
  <c r="Y71" i="1" s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M70" i="1"/>
  <c r="L70" i="1"/>
  <c r="K70" i="1"/>
  <c r="J70" i="1"/>
  <c r="Y70" i="1" s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M69" i="1"/>
  <c r="L69" i="1"/>
  <c r="K69" i="1"/>
  <c r="J69" i="1"/>
  <c r="Y69" i="1" s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M68" i="1"/>
  <c r="L68" i="1"/>
  <c r="K68" i="1"/>
  <c r="J68" i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M67" i="1"/>
  <c r="L67" i="1"/>
  <c r="K67" i="1"/>
  <c r="J67" i="1"/>
  <c r="Y67" i="1" s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M66" i="1"/>
  <c r="L66" i="1"/>
  <c r="K66" i="1"/>
  <c r="J66" i="1"/>
  <c r="Y66" i="1" s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M65" i="1"/>
  <c r="L65" i="1"/>
  <c r="K65" i="1"/>
  <c r="J65" i="1"/>
  <c r="Y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M64" i="1"/>
  <c r="L64" i="1"/>
  <c r="K64" i="1"/>
  <c r="J64" i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M63" i="1"/>
  <c r="L63" i="1"/>
  <c r="K63" i="1"/>
  <c r="J63" i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M62" i="1"/>
  <c r="L62" i="1"/>
  <c r="K62" i="1"/>
  <c r="J62" i="1"/>
  <c r="Y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M61" i="1"/>
  <c r="L61" i="1"/>
  <c r="K61" i="1"/>
  <c r="J61" i="1"/>
  <c r="Y61" i="1" s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M60" i="1"/>
  <c r="L60" i="1"/>
  <c r="K60" i="1"/>
  <c r="J60" i="1"/>
  <c r="Y60" i="1" s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M59" i="1"/>
  <c r="L59" i="1"/>
  <c r="K59" i="1"/>
  <c r="J59" i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M58" i="1"/>
  <c r="L58" i="1"/>
  <c r="K58" i="1"/>
  <c r="J58" i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M57" i="1"/>
  <c r="L57" i="1"/>
  <c r="K57" i="1"/>
  <c r="J57" i="1"/>
  <c r="Y57" i="1" s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M56" i="1"/>
  <c r="L56" i="1"/>
  <c r="K56" i="1"/>
  <c r="J56" i="1"/>
  <c r="Y56" i="1" s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M55" i="1"/>
  <c r="L55" i="1"/>
  <c r="K55" i="1"/>
  <c r="J55" i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M54" i="1"/>
  <c r="L54" i="1"/>
  <c r="K54" i="1"/>
  <c r="J54" i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M53" i="1"/>
  <c r="L53" i="1"/>
  <c r="K53" i="1"/>
  <c r="J53" i="1"/>
  <c r="Y53" i="1" s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M52" i="1"/>
  <c r="L52" i="1"/>
  <c r="K52" i="1"/>
  <c r="J52" i="1"/>
  <c r="Y52" i="1" s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M51" i="1"/>
  <c r="L51" i="1"/>
  <c r="K51" i="1"/>
  <c r="J51" i="1"/>
  <c r="Y51" i="1" s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M50" i="1"/>
  <c r="L50" i="1"/>
  <c r="K50" i="1"/>
  <c r="J50" i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M49" i="1"/>
  <c r="L49" i="1"/>
  <c r="K49" i="1"/>
  <c r="J49" i="1"/>
  <c r="Y49" i="1" s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M48" i="1"/>
  <c r="L48" i="1"/>
  <c r="K48" i="1"/>
  <c r="J48" i="1"/>
  <c r="Y48" i="1" s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M47" i="1"/>
  <c r="L47" i="1"/>
  <c r="K47" i="1"/>
  <c r="J47" i="1"/>
  <c r="Y47" i="1" s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M46" i="1"/>
  <c r="L46" i="1"/>
  <c r="K46" i="1"/>
  <c r="J46" i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M45" i="1"/>
  <c r="L45" i="1"/>
  <c r="K45" i="1"/>
  <c r="J45" i="1"/>
  <c r="Y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M44" i="1"/>
  <c r="L44" i="1"/>
  <c r="K44" i="1"/>
  <c r="J44" i="1"/>
  <c r="Y44" i="1" s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M43" i="1"/>
  <c r="L43" i="1"/>
  <c r="K43" i="1"/>
  <c r="J43" i="1"/>
  <c r="Y43" i="1" s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M42" i="1"/>
  <c r="L42" i="1"/>
  <c r="K42" i="1"/>
  <c r="J42" i="1"/>
  <c r="Y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M41" i="1"/>
  <c r="L41" i="1"/>
  <c r="K41" i="1"/>
  <c r="J41" i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M40" i="1"/>
  <c r="L40" i="1"/>
  <c r="K40" i="1"/>
  <c r="J40" i="1"/>
  <c r="Y40" i="1" s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M39" i="1"/>
  <c r="L39" i="1"/>
  <c r="K39" i="1"/>
  <c r="J39" i="1"/>
  <c r="Y39" i="1" s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M38" i="1"/>
  <c r="L38" i="1"/>
  <c r="K38" i="1"/>
  <c r="J38" i="1"/>
  <c r="Y38" i="1" s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M37" i="1"/>
  <c r="L37" i="1"/>
  <c r="K37" i="1"/>
  <c r="J37" i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M36" i="1"/>
  <c r="L36" i="1"/>
  <c r="K36" i="1"/>
  <c r="J36" i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M35" i="1"/>
  <c r="L35" i="1"/>
  <c r="K35" i="1"/>
  <c r="J35" i="1"/>
  <c r="Y35" i="1" s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M34" i="1"/>
  <c r="L34" i="1"/>
  <c r="K34" i="1"/>
  <c r="J34" i="1"/>
  <c r="Y34" i="1" s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M33" i="1"/>
  <c r="L33" i="1"/>
  <c r="K33" i="1"/>
  <c r="J33" i="1"/>
  <c r="Y33" i="1" s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M32" i="1"/>
  <c r="L32" i="1"/>
  <c r="K32" i="1"/>
  <c r="J32" i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M30" i="1"/>
  <c r="L30" i="1"/>
  <c r="K30" i="1"/>
  <c r="J30" i="1"/>
  <c r="Y30" i="1" s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M29" i="1"/>
  <c r="L29" i="1"/>
  <c r="K29" i="1"/>
  <c r="J29" i="1"/>
  <c r="Y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M27" i="1"/>
  <c r="L27" i="1"/>
  <c r="K27" i="1"/>
  <c r="J27" i="1"/>
  <c r="Y27" i="1" s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M26" i="1"/>
  <c r="L26" i="1"/>
  <c r="K26" i="1"/>
  <c r="J26" i="1"/>
  <c r="Y26" i="1" s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M25" i="1"/>
  <c r="L25" i="1"/>
  <c r="K25" i="1"/>
  <c r="J25" i="1"/>
  <c r="Y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M24" i="1"/>
  <c r="L24" i="1"/>
  <c r="K24" i="1"/>
  <c r="J24" i="1"/>
  <c r="Y24" i="1" s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M22" i="1"/>
  <c r="L22" i="1"/>
  <c r="K22" i="1"/>
  <c r="J22" i="1"/>
  <c r="Y22" i="1" s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M21" i="1"/>
  <c r="L21" i="1"/>
  <c r="K21" i="1"/>
  <c r="J21" i="1"/>
  <c r="Y21" i="1" s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M20" i="1"/>
  <c r="L20" i="1"/>
  <c r="K20" i="1"/>
  <c r="J20" i="1"/>
  <c r="Y20" i="1" s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M17" i="1"/>
  <c r="L17" i="1"/>
  <c r="K17" i="1"/>
  <c r="J17" i="1"/>
  <c r="Y17" i="1" s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M16" i="1"/>
  <c r="L16" i="1"/>
  <c r="K16" i="1"/>
  <c r="J16" i="1"/>
  <c r="Y16" i="1" s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M15" i="1"/>
  <c r="L15" i="1"/>
  <c r="K15" i="1"/>
  <c r="J15" i="1"/>
  <c r="Y15" i="1" s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M13" i="1"/>
  <c r="L13" i="1"/>
  <c r="K13" i="1"/>
  <c r="J13" i="1"/>
  <c r="Y13" i="1" s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M12" i="1"/>
  <c r="L12" i="1"/>
  <c r="K12" i="1"/>
  <c r="J12" i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M11" i="1"/>
  <c r="L11" i="1"/>
  <c r="K11" i="1"/>
  <c r="J11" i="1"/>
  <c r="Y11" i="1" s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M10" i="1"/>
  <c r="L10" i="1"/>
  <c r="K10" i="1"/>
  <c r="J10" i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M8" i="1"/>
  <c r="L8" i="1"/>
  <c r="K8" i="1"/>
  <c r="J8" i="1"/>
  <c r="Y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M7" i="1"/>
  <c r="L7" i="1"/>
  <c r="K7" i="1"/>
  <c r="J7" i="1"/>
  <c r="Y7" i="1" s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M6" i="1"/>
  <c r="L6" i="1"/>
  <c r="K6" i="1"/>
  <c r="J6" i="1"/>
  <c r="Y6" i="1" s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M5" i="1"/>
  <c r="L5" i="1"/>
  <c r="K5" i="1"/>
  <c r="J5" i="1"/>
  <c r="Y5" i="1" s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M4" i="1"/>
  <c r="L4" i="1"/>
  <c r="K4" i="1"/>
  <c r="J4" i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M3" i="1"/>
  <c r="L3" i="1"/>
  <c r="K3" i="1"/>
  <c r="J3" i="1"/>
  <c r="Y3" i="1" s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Y2" i="1" s="1"/>
  <c r="I2" i="1"/>
  <c r="H2" i="1"/>
  <c r="G2" i="1"/>
  <c r="F2" i="1"/>
  <c r="E2" i="1"/>
  <c r="D2" i="1"/>
  <c r="C2" i="1"/>
  <c r="B2" i="1"/>
  <c r="Y72" i="1"/>
  <c r="Y317" i="1"/>
  <c r="Y190" i="1"/>
  <c r="Y337" i="1"/>
  <c r="Y271" i="1"/>
  <c r="Y359" i="1"/>
  <c r="Y345" i="1"/>
  <c r="Y280" i="1"/>
  <c r="Y217" i="1"/>
  <c r="Y131" i="1"/>
  <c r="Y172" i="1"/>
  <c r="Y113" i="1"/>
  <c r="Y243" i="1"/>
  <c r="Y353" i="1"/>
  <c r="Y145" i="1"/>
  <c r="Y117" i="1"/>
  <c r="Y239" i="1"/>
  <c r="Y348" i="1"/>
  <c r="Y10" i="1"/>
  <c r="Y261" i="1"/>
  <c r="Y19" i="1"/>
  <c r="Y144" i="1"/>
  <c r="Y126" i="1"/>
  <c r="Y216" i="1"/>
  <c r="Y349" i="1"/>
  <c r="Y380" i="1"/>
  <c r="Y262" i="1"/>
  <c r="Y293" i="1"/>
  <c r="Y294" i="1"/>
  <c r="Y18" i="1"/>
  <c r="Y368" i="1"/>
  <c r="Y279" i="1"/>
  <c r="Y301" i="1"/>
  <c r="Y377" i="1"/>
  <c r="Y91" i="1"/>
  <c r="Y64" i="1"/>
  <c r="Y118" i="1"/>
  <c r="Y340" i="1"/>
  <c r="Y185" i="1"/>
  <c r="Y290" i="1"/>
  <c r="Y162" i="1"/>
  <c r="Y215" i="1"/>
  <c r="Y163" i="1"/>
  <c r="Y285" i="1"/>
  <c r="Y226" i="1"/>
  <c r="Y58" i="1"/>
  <c r="Y325" i="1"/>
  <c r="Y235" i="1"/>
  <c r="Y54" i="1"/>
  <c r="Y366" i="1"/>
  <c r="Y207" i="1"/>
  <c r="Y361" i="1"/>
  <c r="Y344" i="1"/>
  <c r="Y370" i="1"/>
  <c r="Y112" i="1"/>
  <c r="Y316" i="1"/>
  <c r="Y244" i="1"/>
  <c r="Y328" i="1"/>
  <c r="Y281" i="1"/>
  <c r="Y314" i="1"/>
  <c r="Y362" i="1"/>
  <c r="Y303" i="1"/>
  <c r="Y208" i="1"/>
  <c r="Y28" i="1"/>
  <c r="Y330" i="1"/>
  <c r="Y355" i="1"/>
  <c r="Y367" i="1"/>
  <c r="Y136" i="1"/>
  <c r="Y90" i="1"/>
  <c r="Y351" i="1"/>
  <c r="Y37" i="1"/>
  <c r="Y129" i="1"/>
  <c r="Y108" i="1"/>
  <c r="Y63" i="1"/>
  <c r="Y36" i="1"/>
  <c r="Y68" i="1"/>
  <c r="Y127" i="1"/>
  <c r="Y382" i="1"/>
  <c r="Y82" i="1"/>
  <c r="Y308" i="1"/>
  <c r="Y100" i="1"/>
  <c r="Y121" i="1"/>
  <c r="Y385" i="1"/>
  <c r="Y376" i="1"/>
  <c r="Y312" i="1"/>
  <c r="Y50" i="1"/>
  <c r="Y298" i="1"/>
  <c r="Y347" i="1"/>
  <c r="Y322" i="1"/>
  <c r="Y371" i="1"/>
  <c r="Y267" i="1"/>
  <c r="Y73" i="1"/>
  <c r="Y230" i="1"/>
  <c r="Y289" i="1"/>
  <c r="Y23" i="1"/>
  <c r="Y321" i="1"/>
  <c r="Y335" i="1"/>
  <c r="Y59" i="1"/>
  <c r="Y166" i="1"/>
  <c r="Y263" i="1"/>
  <c r="Y12" i="1"/>
  <c r="Y158" i="1"/>
  <c r="Y199" i="1"/>
  <c r="Y326" i="1"/>
  <c r="Y203" i="1"/>
  <c r="Y109" i="1"/>
  <c r="Y339" i="1"/>
  <c r="Y272" i="1"/>
  <c r="Y181" i="1"/>
  <c r="Y373" i="1"/>
  <c r="Y154" i="1"/>
  <c r="Y4" i="1"/>
  <c r="Y372" i="1"/>
  <c r="Y257" i="1"/>
  <c r="Y32" i="1"/>
  <c r="Y276" i="1"/>
  <c r="Y14" i="1"/>
  <c r="Y369" i="1"/>
  <c r="Y46" i="1"/>
  <c r="Y304" i="1"/>
  <c r="Y299" i="1"/>
  <c r="Y384" i="1"/>
  <c r="Y253" i="1"/>
  <c r="Y221" i="1"/>
  <c r="Y55" i="1"/>
  <c r="Y307" i="1"/>
  <c r="Y352" i="1"/>
  <c r="Y375" i="1"/>
  <c r="Y176" i="1"/>
  <c r="Y140" i="1"/>
  <c r="Y81" i="1"/>
  <c r="Y99" i="1"/>
  <c r="Y357" i="1"/>
  <c r="Y295" i="1"/>
  <c r="Y259" i="1"/>
  <c r="Y9" i="1"/>
  <c r="Y31" i="1"/>
  <c r="Y149" i="1"/>
  <c r="Y86" i="1"/>
  <c r="Y41" i="1"/>
</calcChain>
</file>

<file path=xl/sharedStrings.xml><?xml version="1.0" encoding="utf-8"?>
<sst xmlns="http://schemas.openxmlformats.org/spreadsheetml/2006/main" count="74372" uniqueCount="9958">
  <si>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</si>
  <si>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</si>
  <si>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</si>
  <si>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</si>
  <si>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</si>
  <si>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</si>
  <si>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</si>
  <si>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</si>
  <si>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</si>
  <si>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</si>
  <si>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</si>
  <si>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</si>
  <si>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</si>
  <si>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</si>
  <si>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</si>
  <si>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</si>
  <si>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</si>
  <si>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</si>
  <si>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</si>
  <si>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</si>
  <si>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</si>
  <si>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</si>
  <si>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</si>
  <si>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</si>
  <si>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</si>
  <si>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</si>
  <si>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</si>
  <si>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</si>
  <si>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</si>
  <si>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</si>
  <si>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</si>
  <si>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</si>
  <si>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</si>
  <si>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</si>
  <si>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</si>
  <si>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</si>
  <si>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</si>
  <si>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</si>
  <si>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</si>
  <si>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</si>
  <si>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</si>
  <si>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</si>
  <si>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</si>
  <si>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</si>
  <si>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</si>
  <si>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</si>
  <si>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</si>
  <si>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</si>
  <si>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</si>
  <si>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</si>
  <si>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</si>
  <si>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</si>
  <si>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</si>
  <si>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</si>
  <si>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</si>
  <si>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</si>
  <si>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</si>
  <si>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</si>
  <si>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</si>
  <si>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</si>
  <si>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</si>
  <si>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</si>
  <si>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</si>
  <si>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</si>
  <si>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</si>
  <si>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</si>
  <si>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</si>
  <si>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</si>
  <si>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</si>
  <si>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</si>
  <si>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</si>
  <si>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</si>
  <si>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</si>
  <si>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</si>
  <si>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</si>
  <si>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</si>
  <si>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</si>
  <si>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</si>
  <si>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</si>
  <si>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</si>
  <si>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</si>
  <si>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</si>
  <si>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</si>
  <si>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</si>
  <si>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</si>
  <si>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</si>
  <si>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</si>
  <si>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</si>
  <si>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</si>
  <si>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</si>
  <si>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</si>
  <si>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</si>
  <si>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</si>
  <si>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</si>
  <si>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</si>
  <si>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</si>
  <si>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</si>
  <si>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</si>
  <si>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</si>
  <si>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</si>
  <si>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</si>
  <si>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</si>
  <si>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</si>
  <si>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</si>
  <si>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</si>
  <si>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</si>
  <si>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</si>
  <si>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</si>
  <si>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</si>
  <si>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</si>
  <si>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</si>
  <si>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</si>
  <si>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</si>
  <si>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</si>
  <si>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</si>
  <si>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</si>
  <si>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</si>
  <si>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</si>
  <si>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</si>
  <si>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</si>
  <si>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</si>
  <si>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</si>
  <si>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</si>
  <si>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</si>
  <si>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</si>
  <si>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</si>
  <si>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</si>
  <si>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</si>
  <si>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</si>
  <si>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</si>
  <si>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</si>
  <si>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</si>
  <si>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</si>
  <si>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</si>
  <si>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</si>
  <si>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</si>
  <si>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</si>
  <si>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</si>
  <si>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</si>
  <si>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</si>
  <si>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</si>
  <si>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</si>
  <si>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</si>
  <si>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</si>
  <si>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</si>
  <si>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</si>
  <si>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</si>
  <si>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</si>
  <si>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</si>
  <si>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</si>
  <si>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</si>
  <si>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</si>
  <si>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</si>
  <si>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</si>
  <si>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</si>
  <si>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</si>
  <si>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</si>
  <si>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</si>
  <si>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</si>
  <si>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</si>
  <si>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</si>
  <si>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</si>
  <si>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</si>
  <si>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</si>
  <si>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</si>
  <si>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</si>
  <si>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</si>
  <si>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</si>
  <si>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</si>
  <si>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</si>
  <si>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</si>
  <si>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</si>
  <si>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</si>
  <si>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</si>
  <si>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</si>
  <si>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</si>
  <si>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</si>
  <si>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</si>
  <si>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</si>
  <si>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</si>
  <si>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</si>
  <si>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</si>
  <si>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</si>
  <si>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</si>
  <si>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</si>
  <si>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</si>
  <si>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</si>
  <si>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</si>
  <si>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</si>
  <si>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</si>
  <si>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</si>
  <si>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</si>
  <si>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</si>
  <si>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</si>
  <si>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</si>
  <si>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</si>
  <si>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</si>
  <si>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</si>
  <si>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</si>
  <si>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</si>
  <si>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</si>
  <si>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</si>
  <si>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</si>
  <si>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</si>
  <si>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</si>
  <si>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</si>
  <si>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</si>
  <si>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</si>
  <si>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</si>
  <si>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</si>
  <si>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</si>
  <si>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</si>
  <si>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</si>
  <si>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</si>
  <si>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</si>
  <si>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</si>
  <si>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</si>
  <si>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</si>
  <si>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</si>
  <si>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</si>
  <si>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</si>
  <si>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</si>
  <si>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</si>
  <si>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</si>
  <si>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</si>
  <si>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</si>
  <si>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</si>
  <si>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</si>
  <si>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</si>
  <si>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</si>
  <si>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</si>
  <si>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</si>
  <si>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</si>
  <si>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</si>
  <si>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</si>
  <si>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</si>
  <si>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</si>
  <si>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</si>
  <si>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</si>
  <si>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</si>
  <si>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</si>
  <si>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</si>
  <si>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</si>
  <si>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</si>
  <si>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</si>
  <si>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</si>
  <si>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</si>
  <si>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</si>
  <si>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</si>
  <si>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</si>
  <si>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</si>
  <si>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</si>
  <si>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</si>
  <si>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</si>
  <si>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</si>
  <si>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</si>
  <si>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</si>
  <si>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</si>
  <si>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</si>
  <si>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</si>
  <si>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</si>
  <si>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</si>
  <si>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</si>
  <si>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</si>
  <si>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</si>
  <si>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</si>
  <si>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</si>
  <si>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</si>
  <si>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</si>
  <si>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</si>
  <si>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</si>
  <si>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</si>
  <si>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</si>
  <si>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</si>
  <si>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</si>
  <si>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</si>
  <si>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</si>
  <si>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</si>
  <si>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</si>
  <si>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</si>
  <si>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</si>
  <si>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</si>
  <si>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</si>
  <si>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</si>
  <si>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</si>
  <si>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</si>
  <si>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</si>
  <si>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</si>
  <si>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</si>
  <si>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</si>
  <si>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</si>
  <si>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</si>
  <si>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</si>
  <si>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</si>
  <si>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</si>
  <si>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</si>
  <si>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</si>
  <si>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</si>
  <si>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</si>
  <si>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</si>
  <si>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</si>
  <si>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</si>
  <si>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</si>
  <si>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</si>
  <si>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</si>
  <si>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</si>
  <si>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</si>
  <si>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</si>
  <si>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</si>
  <si>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</si>
  <si>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</si>
  <si>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</si>
  <si>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</si>
  <si>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</si>
  <si>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</si>
  <si>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</si>
  <si>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</si>
  <si>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</si>
  <si>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</si>
  <si>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</si>
  <si>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</si>
  <si>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</si>
  <si>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</si>
  <si>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</si>
  <si>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</si>
  <si>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</si>
  <si>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</si>
  <si>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</si>
  <si>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</si>
  <si>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</si>
  <si>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</si>
  <si>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</si>
  <si>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</si>
  <si>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</si>
  <si>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</si>
  <si>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</si>
  <si>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</si>
  <si>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</si>
  <si>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</si>
  <si>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</si>
  <si>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</si>
  <si>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</si>
  <si>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</si>
  <si>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</si>
  <si>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</si>
  <si>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</si>
  <si>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</si>
  <si>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</si>
  <si>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</si>
  <si>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</si>
  <si>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</si>
  <si>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</si>
  <si>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</si>
  <si>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</si>
  <si>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</si>
  <si>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</si>
  <si>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</si>
  <si>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</si>
  <si>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</si>
  <si>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</si>
  <si>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</si>
  <si>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</si>
  <si>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</si>
  <si>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</si>
  <si>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</si>
  <si>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</si>
  <si>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</si>
  <si>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</si>
  <si>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</si>
  <si>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</si>
  <si>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</si>
  <si>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</si>
  <si>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</si>
  <si>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</si>
  <si>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</si>
  <si>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</si>
  <si>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</si>
  <si>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</si>
  <si>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</si>
  <si>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</si>
  <si>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</si>
  <si>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</si>
  <si>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</si>
  <si>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</si>
  <si>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</si>
  <si>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</si>
  <si>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</si>
  <si>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</si>
  <si>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</si>
  <si>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</si>
  <si>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</si>
  <si>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</si>
  <si>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</si>
  <si>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</si>
  <si>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</si>
  <si>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</si>
  <si>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</si>
  <si>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</si>
  <si>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</si>
  <si>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</si>
  <si>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</si>
  <si>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</si>
  <si>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</si>
  <si>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</si>
  <si>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</si>
  <si>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</si>
  <si>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</si>
  <si>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</si>
  <si>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</si>
  <si>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</si>
  <si>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</si>
  <si>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</si>
  <si>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</si>
  <si>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</si>
  <si>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</si>
  <si>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</si>
  <si>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</si>
  <si>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</si>
  <si>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</si>
  <si>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</si>
  <si>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</si>
  <si>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</si>
  <si>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</si>
  <si>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</si>
  <si>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</si>
  <si>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</si>
  <si>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</si>
  <si>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</si>
  <si>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</si>
  <si>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</si>
  <si>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</si>
  <si>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</si>
  <si>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</si>
  <si>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</si>
  <si>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</si>
  <si>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</si>
  <si>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</si>
  <si>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</si>
  <si>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</si>
  <si>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</si>
  <si>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</si>
  <si>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</si>
  <si>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</si>
  <si>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</si>
  <si>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</si>
  <si>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</si>
  <si>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</si>
  <si>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</si>
  <si>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</si>
  <si>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</si>
  <si>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</si>
  <si>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</si>
  <si>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</si>
  <si>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</si>
  <si>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</si>
  <si>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</si>
  <si>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</si>
  <si>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</si>
  <si>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</si>
  <si>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</si>
  <si>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</si>
  <si>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</si>
  <si>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</si>
  <si>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</si>
  <si>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</si>
  <si>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</si>
  <si>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</si>
  <si>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</si>
  <si>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</si>
  <si>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</si>
  <si>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</si>
  <si>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</si>
  <si>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</si>
  <si>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</si>
  <si>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</si>
  <si>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</si>
  <si>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</si>
  <si>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</si>
  <si>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</si>
  <si>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</si>
  <si>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</si>
  <si>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</si>
  <si>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</si>
  <si>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</si>
  <si>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</si>
  <si>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</si>
  <si>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</si>
  <si>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</si>
  <si>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</si>
  <si>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</si>
  <si>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</si>
  <si>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</si>
  <si>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</si>
  <si>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</si>
  <si>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</si>
  <si>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</si>
  <si>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</si>
  <si>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</si>
  <si>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</si>
  <si>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</si>
  <si>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</si>
  <si>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</si>
  <si>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</si>
  <si>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</si>
  <si>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</si>
  <si>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</si>
  <si>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</si>
  <si>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</si>
  <si>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</si>
  <si>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</si>
  <si>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</si>
  <si>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</si>
  <si>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</si>
  <si>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</si>
  <si>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</si>
  <si>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</si>
  <si>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</si>
  <si>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</si>
  <si>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</si>
  <si>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</si>
  <si>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</si>
  <si>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</si>
  <si>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</si>
  <si>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</si>
  <si>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</si>
  <si>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</si>
  <si>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</si>
  <si>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</si>
  <si>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</si>
  <si>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</si>
  <si>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</si>
  <si>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</si>
  <si>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</si>
  <si>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</si>
  <si>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</si>
  <si>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</si>
  <si>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</si>
  <si>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</si>
  <si>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</si>
  <si>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</si>
  <si>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</si>
  <si>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</si>
  <si>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</si>
  <si>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</si>
  <si>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</si>
  <si>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</si>
  <si>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</si>
  <si>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</si>
  <si>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</si>
  <si>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</si>
  <si>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</si>
  <si>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</si>
  <si>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</si>
  <si>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</si>
  <si>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</si>
  <si>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</si>
  <si>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</si>
  <si>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</si>
  <si>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</si>
  <si>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</si>
  <si>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</si>
  <si>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</si>
  <si>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</si>
  <si>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</si>
  <si>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</si>
  <si>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</si>
  <si>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</si>
  <si>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</si>
  <si>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</si>
  <si>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</si>
  <si>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</si>
  <si>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</si>
  <si>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</si>
  <si>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</si>
  <si>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</si>
  <si>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</si>
  <si>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</si>
  <si>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</si>
  <si>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</si>
  <si>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</si>
  <si>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</si>
  <si>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</si>
  <si>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</si>
  <si>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</si>
  <si>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</si>
  <si>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</si>
  <si>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</si>
  <si>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</si>
  <si>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</si>
  <si>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</si>
  <si>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</si>
  <si>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</si>
  <si>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</si>
  <si>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</si>
  <si>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</si>
  <si>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</si>
  <si>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</si>
  <si>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</si>
  <si>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</si>
  <si>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</si>
  <si>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</si>
  <si>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</si>
  <si>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</si>
  <si>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</si>
  <si>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</si>
  <si>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</si>
  <si>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</si>
  <si>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</si>
  <si>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</si>
  <si>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</si>
  <si>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</si>
  <si>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</si>
  <si>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</si>
  <si>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</si>
  <si>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</si>
  <si>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</si>
  <si>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</si>
  <si>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</si>
  <si>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</si>
  <si>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</si>
  <si>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</si>
  <si>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</si>
  <si>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</si>
  <si>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</si>
  <si>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</si>
  <si>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</si>
  <si>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</si>
  <si>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</si>
  <si>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</si>
  <si>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</si>
  <si>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</si>
  <si>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</si>
  <si>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</si>
  <si>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</si>
  <si>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</si>
  <si>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</si>
  <si>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</si>
  <si>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</si>
  <si>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</si>
  <si>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</si>
  <si>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</si>
  <si>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</si>
  <si>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</si>
  <si>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</si>
  <si>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</si>
  <si>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</si>
  <si>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</si>
  <si>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</si>
  <si>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</si>
  <si>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</si>
  <si>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</si>
  <si>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</si>
  <si>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</si>
  <si>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</si>
  <si>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</si>
  <si>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</si>
  <si>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</si>
  <si>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</si>
  <si>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</si>
  <si>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</si>
  <si>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</si>
  <si>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</si>
  <si>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</si>
  <si>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</si>
  <si>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</si>
  <si>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</si>
  <si>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</si>
  <si>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</si>
  <si>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</si>
  <si>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</si>
  <si>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</si>
  <si>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</si>
  <si>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</si>
  <si>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</si>
  <si>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</si>
  <si>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</si>
  <si>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</si>
  <si>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</si>
  <si>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</si>
  <si>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</si>
  <si>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</si>
  <si>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</si>
  <si>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</si>
  <si>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</si>
  <si>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</si>
  <si>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</si>
  <si>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</si>
  <si>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</si>
  <si>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</si>
  <si>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</si>
  <si>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</si>
  <si>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</si>
  <si>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</si>
  <si>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</si>
  <si>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</si>
  <si>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</si>
  <si>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</si>
  <si>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</si>
  <si>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</si>
  <si>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</si>
  <si>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</si>
  <si>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</si>
  <si>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</si>
  <si>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</si>
  <si>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</si>
  <si>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</si>
  <si>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</si>
  <si>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</si>
  <si>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</si>
  <si>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</si>
  <si>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</si>
  <si>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</si>
  <si>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</si>
  <si>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</si>
  <si>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</si>
  <si>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</si>
  <si>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</si>
  <si>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</si>
  <si>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</si>
  <si>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</si>
  <si>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</si>
  <si>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</si>
  <si>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</si>
  <si>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</si>
  <si>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</si>
  <si>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</si>
  <si>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</si>
  <si>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</si>
  <si>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</si>
  <si>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</si>
  <si>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</si>
  <si>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</si>
  <si>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</si>
  <si>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</si>
  <si>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</si>
  <si>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</si>
  <si>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</si>
  <si>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</si>
  <si>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</si>
  <si>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</si>
  <si>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</si>
  <si>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</si>
  <si>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</si>
  <si>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</si>
  <si>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</si>
  <si>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</si>
  <si>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</si>
  <si>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</si>
  <si>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</si>
  <si>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</si>
  <si>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</si>
  <si>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</si>
  <si>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</si>
  <si>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</si>
  <si>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</si>
  <si>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</si>
  <si>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</si>
  <si>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</si>
  <si>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</si>
  <si>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</si>
  <si>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</si>
  <si>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</si>
  <si>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</si>
  <si>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</si>
  <si>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</si>
  <si>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</si>
  <si>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</si>
  <si>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</si>
  <si>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</si>
  <si>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</si>
  <si>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</si>
  <si>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</si>
  <si>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</si>
  <si>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</si>
  <si>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</si>
  <si>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</si>
  <si>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</si>
  <si>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</si>
  <si>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</si>
  <si>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</si>
  <si>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</si>
  <si>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</si>
  <si>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</si>
  <si>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</si>
  <si>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</si>
  <si>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</si>
  <si>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</si>
  <si>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</si>
  <si>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</si>
  <si>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</si>
  <si>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</si>
  <si>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</si>
  <si>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</si>
  <si>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</si>
  <si>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</si>
  <si>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</si>
  <si>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</si>
  <si>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</si>
  <si>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</si>
  <si>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</si>
  <si>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</si>
  <si>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</si>
  <si>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</si>
  <si>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</si>
  <si>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</si>
  <si>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</si>
  <si>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</si>
  <si>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</si>
  <si>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</si>
  <si>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</si>
  <si>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</si>
  <si>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</si>
  <si>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</si>
  <si>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</si>
  <si>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</si>
  <si>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</si>
  <si>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</si>
  <si>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</si>
  <si>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</si>
  <si>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</si>
  <si>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</si>
  <si>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</si>
  <si>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</si>
  <si>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</si>
  <si>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</si>
  <si>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</si>
  <si>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</si>
  <si>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</si>
  <si>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</si>
  <si>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</si>
  <si>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</si>
  <si>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</si>
  <si>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</si>
  <si>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</si>
  <si>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</si>
  <si>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</si>
  <si>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</si>
  <si>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</si>
  <si>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</si>
  <si>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</si>
  <si>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</si>
  <si>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</si>
  <si>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</si>
  <si>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</si>
  <si>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</si>
  <si>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</si>
  <si>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</si>
  <si>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</si>
  <si>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</si>
  <si>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</si>
  <si>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</si>
  <si>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</si>
  <si>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</si>
  <si>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</si>
  <si>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</si>
  <si>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</si>
  <si>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</si>
  <si>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</si>
  <si>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</si>
  <si>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</si>
  <si>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</si>
  <si>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</si>
  <si>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</si>
  <si>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</si>
  <si>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</si>
  <si>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</si>
  <si>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</si>
  <si>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</si>
  <si>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</si>
  <si>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</si>
  <si>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</si>
  <si>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</si>
  <si>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</si>
  <si>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</si>
  <si>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</si>
  <si>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</si>
  <si>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</si>
  <si>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</si>
  <si>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</si>
  <si>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</si>
  <si>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</si>
  <si>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</si>
  <si>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</si>
  <si>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</si>
  <si>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</si>
  <si>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</si>
  <si>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</si>
  <si>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</si>
  <si>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</si>
  <si>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</si>
  <si>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</si>
  <si>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</si>
  <si>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</si>
  <si>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</si>
  <si>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</si>
  <si>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</si>
  <si>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</si>
  <si>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</si>
  <si>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</si>
  <si>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</si>
  <si>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</si>
  <si>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</si>
  <si>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</si>
  <si>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</si>
  <si>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</si>
  <si>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</si>
  <si>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</si>
  <si>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</si>
  <si>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</si>
  <si>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</si>
  <si>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</si>
  <si>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</si>
  <si>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</si>
  <si>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</si>
  <si>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</si>
  <si>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</si>
  <si>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</si>
  <si>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</si>
  <si>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</si>
  <si>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</si>
  <si>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</si>
  <si>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</si>
  <si>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</si>
  <si>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</si>
  <si>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</si>
  <si>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</si>
  <si>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</si>
  <si>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</si>
  <si>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</si>
  <si>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</si>
  <si>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</si>
  <si>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</si>
  <si>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</si>
  <si>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</si>
  <si>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</si>
  <si>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</si>
  <si>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</si>
  <si>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</si>
  <si>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</si>
  <si>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</si>
  <si>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</si>
  <si>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</si>
  <si>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</si>
  <si>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</si>
  <si>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</si>
  <si>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</si>
  <si>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</si>
  <si>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</si>
  <si>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</si>
  <si>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</si>
  <si>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</si>
  <si>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</si>
  <si>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</si>
  <si>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</si>
  <si>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</si>
  <si>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</si>
  <si>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</si>
  <si>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</si>
  <si>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</si>
  <si>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</si>
  <si>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</si>
  <si>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</si>
  <si>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</si>
  <si>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</si>
  <si>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</si>
  <si>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</si>
  <si>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</si>
  <si>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</si>
  <si>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</si>
  <si>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</si>
  <si>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</si>
  <si>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</si>
  <si>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</si>
  <si>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</si>
  <si>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</si>
  <si>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</si>
  <si>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</si>
  <si>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</si>
  <si>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</si>
  <si>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</si>
  <si>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</si>
  <si>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</si>
  <si>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</si>
  <si>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</si>
  <si>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</si>
  <si>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</si>
  <si>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</si>
  <si>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</si>
  <si>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</si>
  <si>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</si>
  <si>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</si>
  <si>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</si>
  <si>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</si>
  <si>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</si>
  <si>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</si>
  <si>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</si>
  <si>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</si>
  <si>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</si>
  <si>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</si>
  <si>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</si>
  <si>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</si>
  <si>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</si>
  <si>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</si>
  <si>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</si>
  <si>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</si>
  <si>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</si>
  <si>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</si>
  <si>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</si>
  <si>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</si>
  <si>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</si>
  <si>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</si>
  <si>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</si>
  <si>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</si>
  <si>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</si>
  <si>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</si>
  <si>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</si>
  <si>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</si>
  <si>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</si>
  <si>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</si>
  <si>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</si>
  <si>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</si>
  <si>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</si>
  <si>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</si>
  <si>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</si>
  <si>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</si>
  <si>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</si>
  <si>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</si>
  <si>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</si>
  <si>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</si>
  <si>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</si>
  <si>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</si>
  <si>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</si>
  <si>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</si>
  <si>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</si>
  <si>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</si>
  <si>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</si>
  <si>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</si>
  <si>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</si>
  <si>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</si>
  <si>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</si>
  <si>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</si>
  <si>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</si>
  <si>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</si>
  <si>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</si>
  <si>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</si>
  <si>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</si>
  <si>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</si>
  <si>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</si>
  <si>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</si>
  <si>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</si>
  <si>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</si>
  <si>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</si>
  <si>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</si>
  <si>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</si>
  <si>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</si>
  <si>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</si>
  <si>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</si>
  <si>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</si>
  <si>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</si>
  <si>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</si>
  <si>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</si>
  <si>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</si>
  <si>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</si>
  <si>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</si>
  <si>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</si>
  <si>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</si>
  <si>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</si>
  <si>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</si>
  <si>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</si>
  <si>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</si>
  <si>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</si>
  <si>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</si>
  <si>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</si>
  <si>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</si>
  <si>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</si>
  <si>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</si>
  <si>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</si>
  <si>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</si>
  <si>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</si>
  <si>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</si>
  <si>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</si>
  <si>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</si>
  <si>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</si>
  <si>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</si>
  <si>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</si>
  <si>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</si>
  <si>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</si>
  <si>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</si>
  <si>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</si>
  <si>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</si>
  <si>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</si>
  <si>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</si>
  <si>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</si>
  <si>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</si>
  <si>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</si>
  <si>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</si>
  <si>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</si>
  <si>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</si>
  <si>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</si>
  <si>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</si>
  <si>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</si>
  <si>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</si>
  <si>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</si>
  <si>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</si>
  <si>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</si>
  <si>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</si>
  <si>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</si>
  <si>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</si>
  <si>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</si>
  <si>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</si>
  <si>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</si>
  <si>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</si>
  <si>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</si>
  <si>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</si>
  <si>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</si>
  <si>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</si>
  <si>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</si>
  <si>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</si>
  <si>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</si>
  <si>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</si>
  <si>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</si>
  <si>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</si>
  <si>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</si>
  <si>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</si>
  <si>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</si>
  <si>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</si>
  <si>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</si>
  <si>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</si>
  <si>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</si>
  <si>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</si>
  <si>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</si>
  <si>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</si>
  <si>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</si>
  <si>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</si>
  <si>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</si>
  <si>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</si>
  <si>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</si>
  <si>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</si>
  <si>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</si>
  <si>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</si>
  <si>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</si>
  <si>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</si>
  <si>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</si>
  <si>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</si>
  <si>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</si>
  <si>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</si>
  <si>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</si>
  <si>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</si>
  <si>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</si>
  <si>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</si>
  <si>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</si>
  <si>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</si>
  <si>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</si>
  <si>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</si>
  <si>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</si>
  <si>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</si>
  <si>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</si>
  <si>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</si>
  <si>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</si>
  <si>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</si>
  <si>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</si>
  <si>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</si>
  <si>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</si>
  <si>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</si>
  <si>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</si>
  <si>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</si>
  <si>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</si>
  <si>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</si>
  <si>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</si>
  <si>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</si>
  <si>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</si>
  <si>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</si>
  <si>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</si>
  <si>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</si>
  <si>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</si>
  <si>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</si>
  <si>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</si>
  <si>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</si>
  <si>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</si>
  <si>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</si>
  <si>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</si>
  <si>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</si>
  <si>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</si>
  <si>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</si>
  <si>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</si>
  <si>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</si>
  <si>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</si>
  <si>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</si>
  <si>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</si>
  <si>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</si>
  <si>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</si>
  <si>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</si>
  <si>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</si>
  <si>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</si>
  <si>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</si>
  <si>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</si>
  <si>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</si>
  <si>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</si>
  <si>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</si>
  <si>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</si>
  <si>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</si>
  <si>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</si>
  <si>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</si>
  <si>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</si>
  <si>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</si>
  <si>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</si>
  <si>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</si>
  <si>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</si>
  <si>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</si>
  <si>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</si>
  <si>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</si>
  <si>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</si>
  <si>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</si>
  <si>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</si>
  <si>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</si>
  <si>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</si>
  <si>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</si>
  <si>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</si>
  <si>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</si>
  <si>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</si>
  <si>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</si>
  <si>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</si>
  <si>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</si>
  <si>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</si>
  <si>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</si>
  <si>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</si>
  <si>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</si>
  <si>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</si>
  <si>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</si>
  <si>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</si>
  <si>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</si>
  <si>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</si>
  <si>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</si>
  <si>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</si>
  <si>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</si>
  <si>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</si>
  <si>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</si>
  <si>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</si>
  <si>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</si>
  <si>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</si>
  <si>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</si>
  <si>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</si>
  <si>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</si>
  <si>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</si>
  <si>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</si>
  <si>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</si>
  <si>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</si>
  <si>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</si>
  <si>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</si>
  <si>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</si>
  <si>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</si>
  <si>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</si>
  <si>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</si>
  <si>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</si>
  <si>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</si>
  <si>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</si>
  <si>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</si>
  <si>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</si>
  <si>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</si>
  <si>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</si>
  <si>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</si>
  <si>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</si>
  <si>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</si>
  <si>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</si>
  <si>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</si>
  <si>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</si>
  <si>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</si>
  <si>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</si>
  <si>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</si>
  <si>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</si>
  <si>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</si>
  <si>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</si>
  <si>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</si>
  <si>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</si>
  <si>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</si>
  <si>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</si>
  <si>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</si>
  <si>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</si>
  <si>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</si>
  <si>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</si>
  <si>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</si>
  <si>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</si>
  <si>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</si>
  <si>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</si>
  <si>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</si>
  <si>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</si>
  <si>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</si>
  <si>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</si>
  <si>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</si>
  <si>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</si>
  <si>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</si>
  <si>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</si>
  <si>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</si>
  <si>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</si>
  <si>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</si>
  <si>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</si>
  <si>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</si>
  <si>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</si>
  <si>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</si>
  <si>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</si>
  <si>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</si>
  <si>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</si>
  <si>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</si>
  <si>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</si>
  <si>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</si>
  <si>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</si>
  <si>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</si>
  <si>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</si>
  <si>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</si>
  <si>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</si>
  <si>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</si>
  <si>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</si>
  <si>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</si>
  <si>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</si>
  <si>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</si>
  <si>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</si>
  <si>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</si>
  <si>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</si>
  <si>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</si>
  <si>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</si>
  <si>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</si>
  <si>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</si>
  <si>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</si>
  <si>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</si>
  <si>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</si>
  <si>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</si>
  <si>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</si>
  <si>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</si>
  <si>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</si>
  <si>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</si>
  <si>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</si>
  <si>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</si>
  <si>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</si>
  <si>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</si>
  <si>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</si>
  <si>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</si>
  <si>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</si>
  <si>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</si>
  <si>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</si>
  <si>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</si>
  <si>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</si>
  <si>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</si>
  <si>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</si>
  <si>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</si>
  <si>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</si>
  <si>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</si>
  <si>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</si>
  <si>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</si>
  <si>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</si>
  <si>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</si>
  <si>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</si>
  <si>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</si>
  <si>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</si>
  <si>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</si>
  <si>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</si>
  <si>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</si>
  <si>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</si>
  <si>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</si>
  <si>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</si>
  <si>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</si>
  <si>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</si>
  <si>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</si>
  <si>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</si>
  <si>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</si>
  <si>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</si>
  <si>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</si>
  <si>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</si>
  <si>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</si>
  <si>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</si>
  <si>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</si>
  <si>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</si>
  <si>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</si>
  <si>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</si>
  <si>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</si>
  <si>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</si>
  <si>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</si>
  <si>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</si>
  <si>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</si>
  <si>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</si>
  <si>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</si>
  <si>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</si>
  <si>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</si>
  <si>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</si>
  <si>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</si>
  <si>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</si>
  <si>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</si>
  <si>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</si>
  <si>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</si>
  <si>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</si>
  <si>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</si>
  <si>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</si>
  <si>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</si>
  <si>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</si>
  <si>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</si>
  <si>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</si>
  <si>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</si>
  <si>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</si>
  <si>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</si>
  <si>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</si>
  <si>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</si>
  <si>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</si>
  <si>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</si>
  <si>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</si>
  <si>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</si>
  <si>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</si>
  <si>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</si>
  <si>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</si>
  <si>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</si>
  <si>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</si>
  <si>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</si>
  <si>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</si>
  <si>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</si>
  <si>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</si>
  <si>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</si>
  <si>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</si>
  <si>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</si>
  <si>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</si>
  <si>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</si>
  <si>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</si>
  <si>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</si>
  <si>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</si>
  <si>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</si>
  <si>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</si>
  <si>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</si>
  <si>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</si>
  <si>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</si>
  <si>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</si>
  <si>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</si>
  <si>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</si>
  <si>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</si>
  <si>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</si>
  <si>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</si>
  <si>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</si>
  <si>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</si>
  <si>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</si>
  <si>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</si>
  <si>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</si>
  <si>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</si>
  <si>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</si>
  <si>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</si>
  <si>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</si>
  <si>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</si>
  <si>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</si>
  <si>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</si>
  <si>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</si>
  <si>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</si>
  <si>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</si>
  <si>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</si>
  <si>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</si>
  <si>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</si>
  <si>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</si>
  <si>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</si>
  <si>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</si>
  <si>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</si>
  <si>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</si>
  <si>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</si>
  <si>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</si>
  <si>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</si>
  <si>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</si>
  <si>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</si>
  <si>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</si>
  <si>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</si>
  <si>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</si>
  <si>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</si>
  <si>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</si>
  <si>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</si>
  <si>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</si>
  <si>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</si>
  <si>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</si>
  <si>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</si>
  <si>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</si>
  <si>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</si>
  <si>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</si>
  <si>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</si>
  <si>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</si>
  <si>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</si>
  <si>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</si>
  <si>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</si>
  <si>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</si>
  <si>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</si>
  <si>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</si>
  <si>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</si>
  <si>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</si>
  <si>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</si>
  <si>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</si>
  <si>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</si>
  <si>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</si>
  <si>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</si>
  <si>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</si>
  <si>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</si>
  <si>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</si>
  <si>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</si>
  <si>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</si>
  <si>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</si>
  <si>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</si>
  <si>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</si>
  <si>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</si>
  <si>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</si>
  <si>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</si>
  <si>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</si>
  <si>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</si>
  <si>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</si>
  <si>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</si>
  <si>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</si>
  <si>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</si>
  <si>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</si>
  <si>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</si>
  <si>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</si>
  <si>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</si>
  <si>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</si>
  <si>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</si>
  <si>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</si>
  <si>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</si>
  <si>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</si>
  <si>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</si>
  <si>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</si>
  <si>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</si>
  <si>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</si>
  <si>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</si>
  <si>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</si>
  <si>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</si>
  <si>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</si>
  <si>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</si>
  <si>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</si>
  <si>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</si>
  <si>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</si>
  <si>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</si>
  <si>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</si>
  <si>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</si>
  <si>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</si>
  <si>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</si>
  <si>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</si>
  <si>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</si>
  <si>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</si>
  <si>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</si>
  <si>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</si>
  <si>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</si>
  <si>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</si>
  <si>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</si>
  <si>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</si>
  <si>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</si>
  <si>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</si>
  <si>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</si>
  <si>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</si>
  <si>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</si>
  <si>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</si>
  <si>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</si>
  <si>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</si>
  <si>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</si>
  <si>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</si>
  <si>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</si>
  <si>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</si>
  <si>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</si>
  <si>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</si>
  <si>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</si>
  <si>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</si>
  <si>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</si>
  <si>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</si>
  <si>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</si>
  <si>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</si>
  <si>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</si>
  <si>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</si>
  <si>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</si>
  <si>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</si>
  <si>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</si>
  <si>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</si>
  <si>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</si>
  <si>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</si>
  <si>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</si>
  <si>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</si>
  <si>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</si>
  <si>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</si>
  <si>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</si>
  <si>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</si>
  <si>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</si>
  <si>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</si>
  <si>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</si>
  <si>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</si>
  <si>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</si>
  <si>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</si>
  <si>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</si>
  <si>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</si>
  <si>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</si>
  <si>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</si>
  <si>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</si>
  <si>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</si>
  <si>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</si>
  <si>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</si>
  <si>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</si>
  <si>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</si>
  <si>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</si>
  <si>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</si>
  <si>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</si>
  <si>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</si>
  <si>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</si>
  <si>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</si>
  <si>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</si>
  <si>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</si>
  <si>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</si>
  <si>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</si>
  <si>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</si>
  <si>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</si>
  <si>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</si>
  <si>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</si>
  <si>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</si>
  <si>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</si>
  <si>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</si>
  <si>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</si>
  <si>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</si>
  <si>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</si>
  <si>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</si>
  <si>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</si>
  <si>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</si>
  <si>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</si>
  <si>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</si>
  <si>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</si>
  <si>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</si>
  <si>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</si>
  <si>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</si>
  <si>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</si>
  <si>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</si>
  <si>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</si>
  <si>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</si>
  <si>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</si>
  <si>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</si>
  <si>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</si>
  <si>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</si>
  <si>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</si>
  <si>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</si>
  <si>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</si>
  <si>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</si>
  <si>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</si>
  <si>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</si>
  <si>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</si>
  <si>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</si>
  <si>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</si>
  <si>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</si>
  <si>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</si>
  <si>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</si>
  <si>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</si>
  <si>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</si>
  <si>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</si>
  <si>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</si>
  <si>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</si>
  <si>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</si>
  <si>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</si>
  <si>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</si>
  <si>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</si>
  <si>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</si>
  <si>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</si>
  <si>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</si>
  <si>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</si>
  <si>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</si>
  <si>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</si>
  <si>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</si>
  <si>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</si>
  <si>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</si>
  <si>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</si>
  <si>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</si>
  <si>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</si>
  <si>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</si>
  <si>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</si>
  <si>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</si>
  <si>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</si>
  <si>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</si>
  <si>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</si>
  <si>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</si>
  <si>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</si>
  <si>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</si>
  <si>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</si>
  <si>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</si>
  <si>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</si>
  <si>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</si>
  <si>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</si>
  <si>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</si>
  <si>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</si>
  <si>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</si>
  <si>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</si>
  <si>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</si>
  <si>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</si>
  <si>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</si>
  <si>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</si>
  <si>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</si>
  <si>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</si>
  <si>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</si>
  <si>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</si>
  <si>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</si>
  <si>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</si>
  <si>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</si>
  <si>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</si>
  <si>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</si>
  <si>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</si>
  <si>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</si>
  <si>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</si>
  <si>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</si>
  <si>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</si>
  <si>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</si>
  <si>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</si>
  <si>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</si>
  <si>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</si>
  <si>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</si>
  <si>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</si>
  <si>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</si>
  <si>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</si>
  <si>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</si>
  <si>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</si>
  <si>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</si>
  <si>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</si>
  <si>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</si>
  <si>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</si>
  <si>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</si>
  <si>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</si>
  <si>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</si>
  <si>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</si>
  <si>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</si>
  <si>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</si>
  <si>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</si>
  <si>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</si>
  <si>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</si>
  <si>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</si>
  <si>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</si>
  <si>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</si>
  <si>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</si>
  <si>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</si>
  <si>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</si>
  <si>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</si>
  <si>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</si>
  <si>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</si>
  <si>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</si>
  <si>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</si>
  <si>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</si>
  <si>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</si>
  <si>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</si>
  <si>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</si>
  <si>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</si>
  <si>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</si>
  <si>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</si>
  <si>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</si>
  <si>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</si>
  <si>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</si>
  <si>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</si>
  <si>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</si>
  <si>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</si>
  <si>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</si>
  <si>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</si>
  <si>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</si>
  <si>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</si>
  <si>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</si>
  <si>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</si>
  <si>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</si>
  <si>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</si>
  <si>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</si>
  <si>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</si>
  <si>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</si>
  <si>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</si>
  <si>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</si>
  <si>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</si>
  <si>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</si>
  <si>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</si>
  <si>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</si>
  <si>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</si>
  <si>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</si>
  <si>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</si>
  <si>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</si>
  <si>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</si>
  <si>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</si>
  <si>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</si>
  <si>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</si>
  <si>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</si>
  <si>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</si>
  <si>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</si>
  <si>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</si>
  <si>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</si>
  <si>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</si>
  <si>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</si>
  <si>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</si>
  <si>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</si>
  <si>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</si>
  <si>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</si>
  <si>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</si>
  <si>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</si>
  <si>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</si>
  <si>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</si>
  <si>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</si>
  <si>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</si>
  <si>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</si>
  <si>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</si>
  <si>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</si>
  <si>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</si>
  <si>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</si>
  <si>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</si>
  <si>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</si>
  <si>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</si>
  <si>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</si>
  <si>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</si>
  <si>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</si>
  <si>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</si>
  <si>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</si>
  <si>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</si>
  <si>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</si>
  <si>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</si>
  <si>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</si>
  <si>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</si>
  <si>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</si>
  <si>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</si>
  <si>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</si>
  <si>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</si>
  <si>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</si>
  <si>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</si>
  <si>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</si>
  <si>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</si>
  <si>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</si>
  <si>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</si>
  <si>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</si>
  <si>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</si>
  <si>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</si>
  <si>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</si>
  <si>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</si>
  <si>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</si>
  <si>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</si>
  <si>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</si>
  <si>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</si>
  <si>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</si>
  <si>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</si>
  <si>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</si>
  <si>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</si>
  <si>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</si>
  <si>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</si>
  <si>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</si>
  <si>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</si>
  <si>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</si>
  <si>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</si>
  <si>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</si>
  <si>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</si>
  <si>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</si>
  <si>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</si>
  <si>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</si>
  <si>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</si>
  <si>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</si>
  <si>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</si>
  <si>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</si>
  <si>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</si>
  <si>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</si>
  <si>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</si>
  <si>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</si>
  <si>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</si>
  <si>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</si>
  <si>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</si>
  <si>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</si>
  <si>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</si>
  <si>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</si>
  <si>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</si>
  <si>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</si>
  <si>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</si>
  <si>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</si>
  <si>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</si>
  <si>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</si>
  <si>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</si>
  <si>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</si>
  <si>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</si>
  <si>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</si>
  <si>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</si>
  <si>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</si>
  <si>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</si>
  <si>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</si>
  <si>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</si>
  <si>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</si>
  <si>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</si>
  <si>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</si>
  <si>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</si>
  <si>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</si>
  <si>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</si>
  <si>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</si>
  <si>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</si>
  <si>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</si>
  <si>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</si>
  <si>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</si>
  <si>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</si>
  <si>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</si>
  <si>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</si>
  <si>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</si>
  <si>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</si>
  <si>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</si>
  <si>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</si>
  <si>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</si>
  <si>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</si>
  <si>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</si>
  <si>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</si>
  <si>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</si>
  <si>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</si>
  <si>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</si>
  <si>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</si>
  <si>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</si>
  <si>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</si>
  <si>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</si>
  <si>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</si>
  <si>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</si>
  <si>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</si>
  <si>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</si>
  <si>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</si>
  <si>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</si>
  <si>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</si>
  <si>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</si>
  <si>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</si>
  <si>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</si>
  <si>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</si>
  <si>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</si>
  <si>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</si>
  <si>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</si>
  <si>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</si>
  <si>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</si>
  <si>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</si>
  <si>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</si>
  <si>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</si>
  <si>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</si>
  <si>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</si>
  <si>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</si>
  <si>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</si>
  <si>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</si>
  <si>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</si>
  <si>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</si>
  <si>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</si>
  <si>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</si>
  <si>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</si>
  <si>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</si>
  <si>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</si>
  <si>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</si>
  <si>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</si>
  <si>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</si>
  <si>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</si>
  <si>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</si>
  <si>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</si>
  <si>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</si>
  <si>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</si>
  <si>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</si>
  <si>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</si>
  <si>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</si>
  <si>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</si>
  <si>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</si>
  <si>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</si>
  <si>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</si>
  <si>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</si>
  <si>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</si>
  <si>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</si>
  <si>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</si>
  <si>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</si>
  <si>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</si>
  <si>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</si>
  <si>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</si>
  <si>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</si>
  <si>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</si>
  <si>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</si>
  <si>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</si>
  <si>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</si>
  <si>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</si>
  <si>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</si>
  <si>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</si>
  <si>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</si>
  <si>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</si>
  <si>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</si>
  <si>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</si>
  <si>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</si>
  <si>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</si>
  <si>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</si>
  <si>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</si>
  <si>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</si>
  <si>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</si>
  <si>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</si>
  <si>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</si>
  <si>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</si>
  <si>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</si>
  <si>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</si>
  <si>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</si>
  <si>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</si>
  <si>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</si>
  <si>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</si>
  <si>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</si>
  <si>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</si>
  <si>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</si>
  <si>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</si>
  <si>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</si>
  <si>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</si>
  <si>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</si>
  <si>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</si>
  <si>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</si>
  <si>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</si>
  <si>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</si>
  <si>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</si>
  <si>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</si>
  <si>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</si>
  <si>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</si>
  <si>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</si>
  <si>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</si>
  <si>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</si>
  <si>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</si>
  <si>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</si>
  <si>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</si>
  <si>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</si>
  <si>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</si>
  <si>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</si>
  <si>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</si>
  <si>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</si>
  <si>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</si>
  <si>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</si>
  <si>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</si>
  <si>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</si>
  <si>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</si>
  <si>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</si>
  <si>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</si>
  <si>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</si>
  <si>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</si>
  <si>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</si>
  <si>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</si>
  <si>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</si>
  <si>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</si>
  <si>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</si>
  <si>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</si>
  <si>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</si>
  <si>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</si>
  <si>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</si>
  <si>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</si>
  <si>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</si>
  <si>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</si>
  <si>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</si>
  <si>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</si>
  <si>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</si>
  <si>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</si>
  <si>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</si>
  <si>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</si>
  <si>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</si>
  <si>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</si>
  <si>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</si>
  <si>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</si>
  <si>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</si>
  <si>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</si>
  <si>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</si>
  <si>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</si>
  <si>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</si>
  <si>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</si>
  <si>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</si>
  <si>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</si>
  <si>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</si>
  <si>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</si>
  <si>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</si>
  <si>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</si>
  <si>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</si>
  <si>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</si>
  <si>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</si>
  <si>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</si>
  <si>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</si>
  <si>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</si>
  <si>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</si>
  <si>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</si>
  <si>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</si>
  <si>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</si>
  <si>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</si>
  <si>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</si>
  <si>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</si>
  <si>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</si>
  <si>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</si>
  <si>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</si>
  <si>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</si>
  <si>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</si>
  <si>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</si>
  <si>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</si>
  <si>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</si>
  <si>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</si>
  <si>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</si>
  <si>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</si>
  <si>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</si>
  <si>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</si>
  <si>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</si>
  <si>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</si>
  <si>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</si>
  <si>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</si>
  <si>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</si>
  <si>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</si>
  <si>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</si>
  <si>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</si>
  <si>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</si>
  <si>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</si>
  <si>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</si>
  <si>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</si>
  <si>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</si>
  <si>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</si>
  <si>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</si>
  <si>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</si>
  <si>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</si>
  <si>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</si>
  <si>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</si>
  <si>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</si>
  <si>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</si>
  <si>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</si>
  <si>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</si>
  <si>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</si>
  <si>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</si>
  <si>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</si>
  <si>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</si>
  <si>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</si>
  <si>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</si>
  <si>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</si>
  <si>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</si>
  <si>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</si>
  <si>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</si>
  <si>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</si>
  <si>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</si>
  <si>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</si>
  <si>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</si>
  <si>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</si>
  <si>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</si>
  <si>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</si>
  <si>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</si>
  <si>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</si>
  <si>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</si>
  <si>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</si>
  <si>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</si>
  <si>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</si>
  <si>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</si>
  <si>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</si>
  <si>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</si>
  <si>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</si>
  <si>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</si>
  <si>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</si>
  <si>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</si>
  <si>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</si>
  <si>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</si>
  <si>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</si>
  <si>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</si>
  <si>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</si>
  <si>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</si>
  <si>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</si>
  <si>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</si>
  <si>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</si>
  <si>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</si>
  <si>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</si>
  <si>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</si>
  <si>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</si>
  <si>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</si>
  <si>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</si>
  <si>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</si>
  <si>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</si>
  <si>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</si>
  <si>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</si>
  <si>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</si>
  <si>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</si>
  <si>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</si>
  <si>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</si>
  <si>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</si>
  <si>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</si>
  <si>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</si>
  <si>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</si>
  <si>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</si>
  <si>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</si>
  <si>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</si>
  <si>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</si>
  <si>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</si>
  <si>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</si>
  <si>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</si>
  <si>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</si>
  <si>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</si>
  <si>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</si>
  <si>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</si>
  <si>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</si>
  <si>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</si>
  <si>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</si>
  <si>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</si>
  <si>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</si>
  <si>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</si>
  <si>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</si>
  <si>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</si>
  <si>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</si>
  <si>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</si>
  <si>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</si>
  <si>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</si>
  <si>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</si>
  <si>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</si>
  <si>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</si>
  <si>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</si>
  <si>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</si>
  <si>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</si>
  <si>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</si>
  <si>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</si>
  <si>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</si>
  <si>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</si>
  <si>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</si>
  <si>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</si>
  <si>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</si>
  <si>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</si>
  <si>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</si>
  <si>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</si>
  <si>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</si>
  <si>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</si>
  <si>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</si>
  <si>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</si>
  <si>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</si>
  <si>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</si>
  <si>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</si>
  <si>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</si>
  <si>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</si>
  <si>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</si>
  <si>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</si>
  <si>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</si>
  <si>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</si>
  <si>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</si>
  <si>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</si>
  <si>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</si>
  <si>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</si>
  <si>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</si>
  <si>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</si>
  <si>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</si>
  <si>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</si>
  <si>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</si>
  <si>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</si>
  <si>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</si>
  <si>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</si>
  <si>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</si>
  <si>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</si>
  <si>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</si>
  <si>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</si>
  <si>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</si>
  <si>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</si>
  <si>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</si>
  <si>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</si>
  <si>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</si>
  <si>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</si>
  <si>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</si>
  <si>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</si>
  <si>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</si>
  <si>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</si>
  <si>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</si>
  <si>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</si>
  <si>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</si>
  <si>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</si>
  <si>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</si>
  <si>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</si>
  <si>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</si>
  <si>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</si>
  <si>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</si>
  <si>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</si>
  <si>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</si>
  <si>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</si>
  <si>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</si>
  <si>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</si>
  <si>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</si>
  <si>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</si>
  <si>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</si>
  <si>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</si>
  <si>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</si>
  <si>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</si>
  <si>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</si>
  <si>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</si>
  <si>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</si>
  <si>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</si>
  <si>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</si>
  <si>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</si>
  <si>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</si>
  <si>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</si>
  <si>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</si>
  <si>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</si>
  <si>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</si>
  <si>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</si>
  <si>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</si>
  <si>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</si>
  <si>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</si>
  <si>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</si>
  <si>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</si>
  <si>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</si>
  <si>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</si>
  <si>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</si>
  <si>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</si>
  <si>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</si>
  <si>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</si>
  <si>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</si>
  <si>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</si>
  <si>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</si>
  <si>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</si>
  <si>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</si>
  <si>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</si>
  <si>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</si>
  <si>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</si>
  <si>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</si>
  <si>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</si>
  <si>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</si>
  <si>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</si>
  <si>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</si>
  <si>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</si>
  <si>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</si>
  <si>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</si>
  <si>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</si>
  <si>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</si>
  <si>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</si>
  <si>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</si>
  <si>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</si>
  <si>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</si>
  <si>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</si>
  <si>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</si>
  <si>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</si>
  <si>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</si>
  <si>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</si>
  <si>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</si>
  <si>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</si>
  <si>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</si>
  <si>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</si>
  <si>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</si>
  <si>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</si>
  <si>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</si>
  <si>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</si>
  <si>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</si>
  <si>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</si>
  <si>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</si>
  <si>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</si>
  <si>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</si>
  <si>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</si>
  <si>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</si>
  <si>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</si>
  <si>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</si>
  <si>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</si>
  <si>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</si>
  <si>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</si>
  <si>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</si>
  <si>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</si>
  <si>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</si>
  <si>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</si>
  <si>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</si>
  <si>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</si>
  <si>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</si>
  <si>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</si>
  <si>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</si>
  <si>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</si>
  <si>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</si>
  <si>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</si>
  <si>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</si>
  <si>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</si>
  <si>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</si>
  <si>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</si>
  <si>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</si>
  <si>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</si>
  <si>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</si>
  <si>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</si>
  <si>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</si>
  <si>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</si>
  <si>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</si>
  <si>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</si>
  <si>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</si>
  <si>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</si>
  <si>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</si>
  <si>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</si>
  <si>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</si>
  <si>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</si>
  <si>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</si>
  <si>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</si>
  <si>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</si>
  <si>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</si>
  <si>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</si>
  <si>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</si>
  <si>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</si>
  <si>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</si>
  <si>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</si>
  <si>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</si>
  <si>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</si>
  <si>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</si>
  <si>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</si>
  <si>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</si>
  <si>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</si>
  <si>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</si>
  <si>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</si>
  <si>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</si>
  <si>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</si>
  <si>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</si>
  <si>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</si>
  <si>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</si>
  <si>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</si>
  <si>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</si>
  <si>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</si>
  <si>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</si>
  <si>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</si>
  <si>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</si>
  <si>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</si>
  <si>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</si>
  <si>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</si>
  <si>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</si>
  <si>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</si>
  <si>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</si>
  <si>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</si>
  <si>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</si>
  <si>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</si>
  <si>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</si>
  <si>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</si>
  <si>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</si>
  <si>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</si>
  <si>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</si>
  <si>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</si>
  <si>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</si>
  <si>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</si>
  <si>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</si>
  <si>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</si>
  <si>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</si>
  <si>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</si>
  <si>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</si>
  <si>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</si>
  <si>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</si>
  <si>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</si>
  <si>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</si>
  <si>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</si>
  <si>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</si>
  <si>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</si>
  <si>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</si>
  <si>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</si>
  <si>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</si>
  <si>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</si>
  <si>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</si>
  <si>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</si>
  <si>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</si>
  <si>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</si>
  <si>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</si>
  <si>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</si>
  <si>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</si>
  <si>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</si>
  <si>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</si>
  <si>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</si>
  <si>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</si>
  <si>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</si>
  <si>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</si>
  <si>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</si>
  <si>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</si>
  <si>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</si>
  <si>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</si>
  <si>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</si>
  <si>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</si>
  <si>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</si>
  <si>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</si>
  <si>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</si>
  <si>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</si>
  <si>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</si>
  <si>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</si>
  <si>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</si>
  <si>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</si>
  <si>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</si>
  <si>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</si>
  <si>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</si>
  <si>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</si>
  <si>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</si>
  <si>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</si>
  <si>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</si>
  <si>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</si>
  <si>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</si>
  <si>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</si>
  <si>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</si>
  <si>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</si>
  <si>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</si>
  <si>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</si>
  <si>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</si>
  <si>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</si>
  <si>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</si>
  <si>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</si>
  <si>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</si>
  <si>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</si>
  <si>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</si>
  <si>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</si>
  <si>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</si>
  <si>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</si>
  <si>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</si>
  <si>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</si>
  <si>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</si>
  <si>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</si>
  <si>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</si>
  <si>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</si>
  <si>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</si>
  <si>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</si>
  <si>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</si>
  <si>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</si>
  <si>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</si>
  <si>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</si>
  <si>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</si>
  <si>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</si>
  <si>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</si>
  <si>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</si>
  <si>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</si>
  <si>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</si>
  <si>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</si>
  <si>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</si>
  <si>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</si>
  <si>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</si>
  <si>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</si>
  <si>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</si>
  <si>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</si>
  <si>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</si>
  <si>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</si>
  <si>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</si>
  <si>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</si>
  <si>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</si>
  <si>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</si>
  <si>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</si>
  <si>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</si>
  <si>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</si>
  <si>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</si>
  <si>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</si>
  <si>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</si>
  <si>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</si>
  <si>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</si>
  <si>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</si>
  <si>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</si>
  <si>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</si>
  <si>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</si>
  <si>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</si>
  <si>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</si>
  <si>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</si>
  <si>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</si>
  <si>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</si>
  <si>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</si>
  <si>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</si>
  <si>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</si>
  <si>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</si>
  <si>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</si>
  <si>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</si>
  <si>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</si>
  <si>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</si>
  <si>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</si>
  <si>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</si>
  <si>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</si>
  <si>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</si>
  <si>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</si>
  <si>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</si>
  <si>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</si>
  <si>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</si>
  <si>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</si>
  <si>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</si>
  <si>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</si>
  <si>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</si>
  <si>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</si>
  <si>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</si>
  <si>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</si>
  <si>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</si>
  <si>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</si>
  <si>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</si>
  <si>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</si>
  <si>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</si>
  <si>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</si>
  <si>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</si>
  <si>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</si>
  <si>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</si>
  <si>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</si>
  <si>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</si>
  <si>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</si>
  <si>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</si>
  <si>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</si>
  <si>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</si>
  <si>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</si>
  <si>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</si>
  <si>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</si>
  <si>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</si>
  <si>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</si>
  <si>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</si>
  <si>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</si>
  <si>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</si>
  <si>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</si>
  <si>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</si>
  <si>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</si>
  <si>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</si>
  <si>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</si>
  <si>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</si>
  <si>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</si>
  <si>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</si>
  <si>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</si>
  <si>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</si>
  <si>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</si>
  <si>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</si>
  <si>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</si>
  <si>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</si>
  <si>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</si>
  <si>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</si>
  <si>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</si>
  <si>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</si>
  <si>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</si>
  <si>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</si>
  <si>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</si>
  <si>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</si>
  <si>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</si>
  <si>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</si>
  <si>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</si>
  <si>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</si>
  <si>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</si>
  <si>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</si>
  <si>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</si>
  <si>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</si>
  <si>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</si>
  <si>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</si>
  <si>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</si>
  <si>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</si>
  <si>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</si>
  <si>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</si>
  <si>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</si>
  <si>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</si>
  <si>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</si>
  <si>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</si>
  <si>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</si>
  <si>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</si>
  <si>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</si>
  <si>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</si>
  <si>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</si>
  <si>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</si>
  <si>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</si>
  <si>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</si>
  <si>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</si>
  <si>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</si>
  <si>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</si>
  <si>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</si>
  <si>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</si>
  <si>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</si>
  <si>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</si>
  <si>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</si>
  <si>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</si>
  <si>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</si>
  <si>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</si>
  <si>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</si>
  <si>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</si>
  <si>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</si>
  <si>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</si>
  <si>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</si>
  <si>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</si>
  <si>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</si>
  <si>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</si>
  <si>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</si>
  <si>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</si>
  <si>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</si>
  <si>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</si>
  <si>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</si>
  <si>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</si>
  <si>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</si>
  <si>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</si>
  <si>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</si>
  <si>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</si>
  <si>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</si>
  <si>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</si>
  <si>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</si>
  <si>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</si>
  <si>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</si>
  <si>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</si>
  <si>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</si>
  <si>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</si>
  <si>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</si>
  <si>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</si>
  <si>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</si>
  <si>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</si>
  <si>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</si>
  <si>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</si>
  <si>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</si>
  <si>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</si>
  <si>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</si>
  <si>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</si>
  <si>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</si>
  <si>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</si>
  <si>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</si>
  <si>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</si>
  <si>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</si>
  <si>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</si>
  <si>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</si>
  <si>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</si>
  <si>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</si>
  <si>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</si>
  <si>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</si>
  <si>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</si>
  <si>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</si>
  <si>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</si>
  <si>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</si>
  <si>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</si>
  <si>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</si>
  <si>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</si>
  <si>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</si>
  <si>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</si>
  <si>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</si>
  <si>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</si>
  <si>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</si>
  <si>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</si>
  <si>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</si>
  <si>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</si>
  <si>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</si>
  <si>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</si>
  <si>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</si>
  <si>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</si>
  <si>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</si>
  <si>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</si>
  <si>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</si>
  <si>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</si>
  <si>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</si>
  <si>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</si>
  <si>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</si>
  <si>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</si>
  <si>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</si>
  <si>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</si>
  <si>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</si>
  <si>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</si>
  <si>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</si>
  <si>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</si>
  <si>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</si>
  <si>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</si>
  <si>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</si>
  <si>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</si>
  <si>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</si>
  <si>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</si>
  <si>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</si>
  <si>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</si>
  <si>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</si>
  <si>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</si>
  <si>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</si>
  <si>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</si>
  <si>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</si>
  <si>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</si>
  <si>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</si>
  <si>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</si>
  <si>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</si>
  <si>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</si>
  <si>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</si>
  <si>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</si>
  <si>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</si>
  <si>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</si>
  <si>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</si>
  <si>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</si>
  <si>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</si>
  <si>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</si>
  <si>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</si>
  <si>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</si>
  <si>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</si>
  <si>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</si>
  <si>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</si>
  <si>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</si>
  <si>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</si>
  <si>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</si>
  <si>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</si>
  <si>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</si>
  <si>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</si>
  <si>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</si>
  <si>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</si>
  <si>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</si>
  <si>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</si>
  <si>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</si>
  <si>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</si>
  <si>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</si>
  <si>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</si>
  <si>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</si>
  <si>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</si>
  <si>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</si>
  <si>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</si>
  <si>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</si>
  <si>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</si>
  <si>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</si>
  <si>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</si>
  <si>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</si>
  <si>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</si>
  <si>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</si>
  <si>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</si>
  <si>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</si>
  <si>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</si>
  <si>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</si>
  <si>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</si>
  <si>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</si>
  <si>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</si>
  <si>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</si>
  <si>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</si>
  <si>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</si>
  <si>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</si>
  <si>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</si>
  <si>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</si>
  <si>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</si>
  <si>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</si>
  <si>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</si>
  <si>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</si>
  <si>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</si>
  <si>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</si>
  <si>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</si>
  <si>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</si>
  <si>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</si>
  <si>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</si>
  <si>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</si>
  <si>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</si>
  <si>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</si>
  <si>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</si>
  <si>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</si>
  <si>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</si>
  <si>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</si>
  <si>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</si>
  <si>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</si>
  <si>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</si>
  <si>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</si>
  <si>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</si>
  <si>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</si>
  <si>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</si>
  <si>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</si>
  <si>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</si>
  <si>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</si>
  <si>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</si>
  <si>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</si>
  <si>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</si>
  <si>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</si>
  <si>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</si>
  <si>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</si>
  <si>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</si>
  <si>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</si>
  <si>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</si>
  <si>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</si>
  <si>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</si>
  <si>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</si>
  <si>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</si>
  <si>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</si>
  <si>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</si>
  <si>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</si>
  <si>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</si>
  <si>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</si>
  <si>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</si>
  <si>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</si>
  <si>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</si>
  <si>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</si>
  <si>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</si>
  <si>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</si>
  <si>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</si>
  <si>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</si>
  <si>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</si>
  <si>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</si>
  <si>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</si>
  <si>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</si>
  <si>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</si>
  <si>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</si>
  <si>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</si>
  <si>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</si>
  <si>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</si>
  <si>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</si>
  <si>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</si>
  <si>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</si>
  <si>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</si>
  <si>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</si>
  <si>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</si>
  <si>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</si>
  <si>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</si>
  <si>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</si>
  <si>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</si>
  <si>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</si>
  <si>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</si>
  <si>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</si>
  <si>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</si>
  <si>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</si>
  <si>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</si>
  <si>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</si>
  <si>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</si>
  <si>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</si>
  <si>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</si>
  <si>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</si>
  <si>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</si>
  <si>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</si>
  <si>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</si>
  <si>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</si>
  <si>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</si>
  <si>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</si>
  <si>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</si>
  <si>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</si>
  <si>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</si>
  <si>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</si>
  <si>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</si>
  <si>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</si>
  <si>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</si>
  <si>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</si>
  <si>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</si>
  <si>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</si>
  <si>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</si>
  <si>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</si>
  <si>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</si>
  <si>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</si>
  <si>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</si>
  <si>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</si>
  <si>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</si>
  <si>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</si>
  <si>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</si>
  <si>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</si>
  <si>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</si>
  <si>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</si>
  <si>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</si>
  <si>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</si>
  <si>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</si>
  <si>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</si>
  <si>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</si>
  <si>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</si>
  <si>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</si>
  <si>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</si>
  <si>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</si>
  <si>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</si>
  <si>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</si>
  <si>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</si>
  <si>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</si>
  <si>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</si>
  <si>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</si>
  <si>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</si>
  <si>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</si>
  <si>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</si>
  <si>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</si>
  <si>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</si>
  <si>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</si>
  <si>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</si>
  <si>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</si>
  <si>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</si>
  <si>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</si>
  <si>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</si>
  <si>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</si>
  <si>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</si>
  <si>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</si>
  <si>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</si>
  <si>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</si>
  <si>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</si>
  <si>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</si>
  <si>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</si>
  <si>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</si>
  <si>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</si>
  <si>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</si>
  <si>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</si>
  <si>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</si>
  <si>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</si>
  <si>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</si>
  <si>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</si>
  <si>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</si>
  <si>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</si>
  <si>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</si>
  <si>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</si>
  <si>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</si>
  <si>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</si>
  <si>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</si>
  <si>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</si>
  <si>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</si>
  <si>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</si>
  <si>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</si>
  <si>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</si>
  <si>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</si>
  <si>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</si>
  <si>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</si>
  <si>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</si>
  <si>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</si>
  <si>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</si>
  <si>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</si>
  <si>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</si>
  <si>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</si>
  <si>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</si>
  <si>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</si>
  <si>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</si>
  <si>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</si>
  <si>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</si>
  <si>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</si>
  <si>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</si>
  <si>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</si>
  <si>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</si>
  <si>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</si>
  <si>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</si>
  <si>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</si>
  <si>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</si>
  <si>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</si>
  <si>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</si>
  <si>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</si>
  <si>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</si>
  <si>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</si>
  <si>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</si>
  <si>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</si>
  <si>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</si>
  <si>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</si>
  <si>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</si>
  <si>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</si>
  <si>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</si>
  <si>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</si>
  <si>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</si>
  <si>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</si>
  <si>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</si>
  <si>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</si>
  <si>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</si>
  <si>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</si>
  <si>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</si>
  <si>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</si>
  <si>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</si>
  <si>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</si>
  <si>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</si>
  <si>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</si>
  <si>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</si>
  <si>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</si>
  <si>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</si>
  <si>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</si>
  <si>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</si>
  <si>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</si>
  <si>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</si>
  <si>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</si>
  <si>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</si>
  <si>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</si>
  <si>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</si>
  <si>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</si>
  <si>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</si>
  <si>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</si>
  <si>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</si>
  <si>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</si>
  <si>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</si>
  <si>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</si>
  <si>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</si>
  <si>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</si>
  <si>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</si>
  <si>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</si>
  <si>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</si>
  <si>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</si>
  <si>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</si>
  <si>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</si>
  <si>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</si>
  <si>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</si>
  <si>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</si>
  <si>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</si>
  <si>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</si>
  <si>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</si>
  <si>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</si>
  <si>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</si>
  <si>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</si>
  <si>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</si>
  <si>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</si>
  <si>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</si>
  <si>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</si>
  <si>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</si>
  <si>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</si>
  <si>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</si>
  <si>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</si>
  <si>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</si>
  <si>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</si>
  <si>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</si>
  <si>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</si>
  <si>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</si>
  <si>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</si>
  <si>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</si>
  <si>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</si>
  <si>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</si>
  <si>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</si>
  <si>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</si>
  <si>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</si>
  <si>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</si>
  <si>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</si>
  <si>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</si>
  <si>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</si>
  <si>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</si>
  <si>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</si>
  <si>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</si>
  <si>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</si>
  <si>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</si>
  <si>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</si>
  <si>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</si>
  <si>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</si>
  <si>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</si>
  <si>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</si>
  <si>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</si>
  <si>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</si>
  <si>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</si>
  <si>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</si>
  <si>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</si>
  <si>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</si>
  <si>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</si>
  <si>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</si>
  <si>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</si>
  <si>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</si>
  <si>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</si>
  <si>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</si>
  <si>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</si>
  <si>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</si>
  <si>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</si>
  <si>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</si>
  <si>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</si>
  <si>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</si>
  <si>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</si>
  <si>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</si>
  <si>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</si>
  <si>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</si>
  <si>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</si>
  <si>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</si>
  <si>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</si>
  <si>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</si>
  <si>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</si>
  <si>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</si>
  <si>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</si>
  <si>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</si>
  <si>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</si>
  <si>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</si>
  <si>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</si>
  <si>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</si>
  <si>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</si>
  <si>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</si>
  <si>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</si>
  <si>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</si>
  <si>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</si>
  <si>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</si>
  <si>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</si>
  <si>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</si>
  <si>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</si>
  <si>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</si>
  <si>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</si>
  <si>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</si>
  <si>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</si>
  <si>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</si>
  <si>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</si>
  <si>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</si>
  <si>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</si>
  <si>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</si>
  <si>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</si>
  <si>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</si>
  <si>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</si>
  <si>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</si>
  <si>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</si>
  <si>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</si>
  <si>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</si>
  <si>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</si>
  <si>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</si>
  <si>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</si>
  <si>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</si>
  <si>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</si>
  <si>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</si>
  <si>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</si>
  <si>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</si>
  <si>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</si>
  <si>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</si>
  <si>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</si>
  <si>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</si>
  <si>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</si>
  <si>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</si>
  <si>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</si>
  <si>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</si>
  <si>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</si>
  <si>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</si>
  <si>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</si>
  <si>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</si>
  <si>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</si>
  <si>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</si>
  <si>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</si>
  <si>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</si>
  <si>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</si>
  <si>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</si>
  <si>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</si>
  <si>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</si>
  <si>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</si>
  <si>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</si>
  <si>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</si>
  <si>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</si>
  <si>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</si>
  <si>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</si>
  <si>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</si>
  <si>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</si>
  <si>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</si>
  <si>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</si>
  <si>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</si>
  <si>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</si>
  <si>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</si>
  <si>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</si>
  <si>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</si>
  <si>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</si>
  <si>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</si>
  <si>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</si>
  <si>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</si>
  <si>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</si>
  <si>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</si>
  <si>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</si>
  <si>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</si>
  <si>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</si>
  <si>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</si>
  <si>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</si>
  <si>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</si>
  <si>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</si>
  <si>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</si>
  <si>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</si>
  <si>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</si>
  <si>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</si>
  <si>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</si>
  <si>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</si>
  <si>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</si>
  <si>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</si>
  <si>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</si>
  <si>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</si>
  <si>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</si>
  <si>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</si>
  <si>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</si>
  <si>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</si>
  <si>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</si>
  <si>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</si>
  <si>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</si>
  <si>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</si>
  <si>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</si>
  <si>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</si>
  <si>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</si>
  <si>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</si>
  <si>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</si>
  <si>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</si>
  <si>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</si>
  <si>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</si>
  <si>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</si>
  <si>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</si>
  <si>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</si>
  <si>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</si>
  <si>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</si>
  <si>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</si>
  <si>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</si>
  <si>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</si>
  <si>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</si>
  <si>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</si>
  <si>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</si>
  <si>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</si>
  <si>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</si>
  <si>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</si>
  <si>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</si>
  <si>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</si>
  <si>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</si>
  <si>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</si>
  <si>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</si>
  <si>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</si>
  <si>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</si>
  <si>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</si>
  <si>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</si>
  <si>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</si>
  <si>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</si>
  <si>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</si>
  <si>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</si>
  <si>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</si>
  <si>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</si>
  <si>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</si>
  <si>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</si>
  <si>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</si>
  <si>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</si>
  <si>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</si>
  <si>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</si>
  <si>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</si>
  <si>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</si>
  <si>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</si>
  <si>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</si>
  <si>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</si>
  <si>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</si>
  <si>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</si>
  <si>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</si>
  <si>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</si>
  <si>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</si>
  <si>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</si>
  <si>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</si>
  <si>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</si>
  <si>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</si>
  <si>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</si>
  <si>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</si>
  <si>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</si>
  <si>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</si>
  <si>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</si>
  <si>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</si>
  <si>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</si>
  <si>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</si>
  <si>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</si>
  <si>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</si>
  <si>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</si>
  <si>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</si>
  <si>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</si>
  <si>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</si>
  <si>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</si>
  <si>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</si>
  <si>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</si>
  <si>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</si>
  <si>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</si>
  <si>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</si>
  <si>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</si>
  <si>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</si>
  <si>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</si>
  <si>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</si>
  <si>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</si>
  <si>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</si>
  <si>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</si>
  <si>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</si>
  <si>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</si>
  <si>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</si>
  <si>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</si>
  <si>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</si>
  <si>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</si>
  <si>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</si>
  <si>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</si>
  <si>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</si>
  <si>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</si>
  <si>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</si>
  <si>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</si>
  <si>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</si>
  <si>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</si>
  <si>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</si>
  <si>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</si>
  <si>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</si>
  <si>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</si>
  <si>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</si>
  <si>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</si>
  <si>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</si>
  <si>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</si>
  <si>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</si>
  <si>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</si>
  <si>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</si>
  <si>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</si>
  <si>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</si>
  <si>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</si>
  <si>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</si>
  <si>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</si>
  <si>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</si>
  <si>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</si>
  <si>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</si>
  <si>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</si>
  <si>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</si>
  <si>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</si>
  <si>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</si>
  <si>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</si>
  <si>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</si>
  <si>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</si>
  <si>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</si>
  <si>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</si>
  <si>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</si>
  <si>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</si>
  <si>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</si>
  <si>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</si>
  <si>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</si>
  <si>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</si>
  <si>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</si>
  <si>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</si>
  <si>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</si>
  <si>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</si>
  <si>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</si>
  <si>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</si>
  <si>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</si>
  <si>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</si>
  <si>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</si>
  <si>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</si>
  <si>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</si>
  <si>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</si>
  <si>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</si>
  <si>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</si>
  <si>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</si>
  <si>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</si>
  <si>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</si>
  <si>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</si>
  <si>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</si>
  <si>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</si>
  <si>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</si>
  <si>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</si>
  <si>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</si>
  <si>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</si>
  <si>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</si>
  <si>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</si>
  <si>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</si>
  <si>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</si>
  <si>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</si>
  <si>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</si>
  <si>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</si>
  <si>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</si>
  <si>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</si>
  <si>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</si>
  <si>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</si>
  <si>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</si>
  <si>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</si>
  <si>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</si>
  <si>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</si>
  <si>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</si>
  <si>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</si>
  <si>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</si>
  <si>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</si>
  <si>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</si>
  <si>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</si>
  <si>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</si>
  <si>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</si>
  <si>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</si>
  <si>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</si>
  <si>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</si>
  <si>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</si>
  <si>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</si>
  <si>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</si>
  <si>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</si>
  <si>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</si>
  <si>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</si>
  <si>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</si>
  <si>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</si>
  <si>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</si>
  <si>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</si>
  <si>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</si>
  <si>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</si>
  <si>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</si>
  <si>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</si>
  <si>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</si>
  <si>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</si>
  <si>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</si>
  <si>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</si>
  <si>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</si>
  <si>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</si>
  <si>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</si>
  <si>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</si>
  <si>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</si>
  <si>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</si>
  <si>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</si>
  <si>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</si>
  <si>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</si>
  <si>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</si>
  <si>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</si>
  <si>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</si>
  <si>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</si>
  <si>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</si>
  <si>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</si>
  <si>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</si>
  <si>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</si>
  <si>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</si>
  <si>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</si>
  <si>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</si>
  <si>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</si>
  <si>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</si>
  <si>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</si>
  <si>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</si>
  <si>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</si>
  <si>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</si>
  <si>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</si>
  <si>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</si>
  <si>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</si>
  <si>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</si>
  <si>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</si>
  <si>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</si>
  <si>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</si>
  <si>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</si>
  <si>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</si>
  <si>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</si>
  <si>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</si>
  <si>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</si>
  <si>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</si>
  <si>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</si>
  <si>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</si>
  <si>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</si>
  <si>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</si>
  <si>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</si>
  <si>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</si>
  <si>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</si>
  <si>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</si>
  <si>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</si>
  <si>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</si>
  <si>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</si>
  <si>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</si>
  <si>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</si>
  <si>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</si>
  <si>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</si>
  <si>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</si>
  <si>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</si>
  <si>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</si>
  <si>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</si>
  <si>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</si>
  <si>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</si>
  <si>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</si>
  <si>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</si>
  <si>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</si>
  <si>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</si>
  <si>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</si>
  <si>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</si>
  <si>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</si>
  <si>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</si>
  <si>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</si>
  <si>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</si>
  <si>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</si>
  <si>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</si>
  <si>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</si>
  <si>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</si>
  <si>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</si>
  <si>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</si>
  <si>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</si>
  <si>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</si>
  <si>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</si>
  <si>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</si>
  <si>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</si>
  <si>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</si>
  <si>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</si>
  <si>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</si>
  <si>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</si>
  <si>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</si>
  <si>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</si>
  <si>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</si>
  <si>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</si>
  <si>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</si>
  <si>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</si>
  <si>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</si>
  <si>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</si>
  <si>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</si>
  <si>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</si>
  <si>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</si>
  <si>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</si>
  <si>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</si>
  <si>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</si>
  <si>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</si>
  <si>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</si>
  <si>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</si>
  <si>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</si>
  <si>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</si>
  <si>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</si>
  <si>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</si>
  <si>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</si>
  <si>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</si>
  <si>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</si>
  <si>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</si>
  <si>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</si>
  <si>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</si>
  <si>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</si>
  <si>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</si>
  <si>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</si>
  <si>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</si>
  <si>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</si>
  <si>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</si>
  <si>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</si>
  <si>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</si>
  <si>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</si>
  <si>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</si>
  <si>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</si>
  <si>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</si>
  <si>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</si>
  <si>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</si>
  <si>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</si>
  <si>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</si>
  <si>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</si>
  <si>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</si>
  <si>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</si>
  <si>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</si>
  <si>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</si>
  <si>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</si>
  <si>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</si>
  <si>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</si>
  <si>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</si>
  <si>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</si>
  <si>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</si>
  <si>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</si>
  <si>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</si>
  <si>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</si>
  <si>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</si>
  <si>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</si>
  <si>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</si>
  <si>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</si>
  <si>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</si>
  <si>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</si>
  <si>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</si>
  <si>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</si>
  <si>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</si>
  <si>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</si>
  <si>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</si>
  <si>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</si>
  <si>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</si>
  <si>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</si>
  <si>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</si>
  <si>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</si>
  <si>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</si>
  <si>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</si>
  <si>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</si>
  <si>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</si>
  <si>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</si>
  <si>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</si>
  <si>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</si>
  <si>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</si>
  <si>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</si>
  <si>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</si>
  <si>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</si>
  <si>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</si>
  <si>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</si>
  <si>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</si>
  <si>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</si>
  <si>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</si>
  <si>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</si>
  <si>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</si>
  <si>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</si>
  <si>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</si>
  <si>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</si>
  <si>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</si>
  <si>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</si>
  <si>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</si>
  <si>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</si>
  <si>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</si>
  <si>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</si>
  <si>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</si>
  <si>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</si>
  <si>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</si>
  <si>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</si>
  <si>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</si>
  <si>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</si>
  <si>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</si>
  <si>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</si>
  <si>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</si>
  <si>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</si>
  <si>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</si>
  <si>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</si>
  <si>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</si>
  <si>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</si>
  <si>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</si>
  <si>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</si>
  <si>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</si>
  <si>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</si>
  <si>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</si>
  <si>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</si>
  <si>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</si>
  <si>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</si>
  <si>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</si>
  <si>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</si>
  <si>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</si>
  <si>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</si>
  <si>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</si>
  <si>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</si>
  <si>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</si>
  <si>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</si>
  <si>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</si>
  <si>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</si>
  <si>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</si>
  <si>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</si>
  <si>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</si>
  <si>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</si>
  <si>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</si>
  <si>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</si>
  <si>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</si>
  <si>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</si>
  <si>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</si>
  <si>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</si>
  <si>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</si>
  <si>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</si>
  <si>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</si>
  <si>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</si>
  <si>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</si>
  <si>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</si>
  <si>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</si>
  <si>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</si>
  <si>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</si>
  <si>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</si>
  <si>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</si>
  <si>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</si>
  <si>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</si>
  <si>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</si>
  <si>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</si>
  <si>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</si>
  <si>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</si>
  <si>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</si>
  <si>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</si>
  <si>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</si>
  <si>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</si>
  <si>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</si>
  <si>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</si>
  <si>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</si>
  <si>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</si>
  <si>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</si>
  <si>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</si>
  <si>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</si>
  <si>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</si>
  <si>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</si>
  <si>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</si>
  <si>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</si>
  <si>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</si>
  <si>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</si>
  <si>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</si>
  <si>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</si>
  <si>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</si>
  <si>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</si>
  <si>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</si>
  <si>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</si>
  <si>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</si>
  <si>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</si>
  <si>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</si>
  <si>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</si>
  <si>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</si>
  <si>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</si>
  <si>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</si>
  <si>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</si>
  <si>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</si>
  <si>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</si>
  <si>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</si>
  <si>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</si>
  <si>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</si>
  <si>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</si>
  <si>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</si>
  <si>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</si>
  <si>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</si>
  <si>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</si>
  <si>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</si>
  <si>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</si>
  <si>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</si>
  <si>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</si>
  <si>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</si>
  <si>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</si>
  <si>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</si>
  <si>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</si>
  <si>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</si>
  <si>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</si>
  <si>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</si>
  <si>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</si>
  <si>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</si>
  <si>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</si>
  <si>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</si>
  <si>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</si>
  <si>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</si>
  <si>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</si>
  <si>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</si>
  <si>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</si>
  <si>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</si>
  <si>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</si>
  <si>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</si>
  <si>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</si>
  <si>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</si>
  <si>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</si>
  <si>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</si>
  <si>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</si>
  <si>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</si>
  <si>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</si>
  <si>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</si>
  <si>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</si>
  <si>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</si>
  <si>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</si>
  <si>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</si>
  <si>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</si>
  <si>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</si>
  <si>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</si>
  <si>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</si>
  <si>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</si>
  <si>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</si>
  <si>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</si>
  <si>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</si>
  <si>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</si>
  <si>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</si>
  <si>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</si>
  <si>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</si>
  <si>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</si>
  <si>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</si>
  <si>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</si>
  <si>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</si>
  <si>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</si>
  <si>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</si>
  <si>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</si>
  <si>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</si>
  <si>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</si>
  <si>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</si>
  <si>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</si>
  <si>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</si>
  <si>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</si>
  <si>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</si>
  <si>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</si>
  <si>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</si>
  <si>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</si>
  <si>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</si>
  <si>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</si>
  <si>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</si>
  <si>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</si>
  <si>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</si>
  <si>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</si>
  <si>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</si>
  <si>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</si>
  <si>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</si>
  <si>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</si>
  <si>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</si>
  <si>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</si>
  <si>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</si>
  <si>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</si>
  <si>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</si>
  <si>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</si>
  <si>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</si>
  <si>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</si>
  <si>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</si>
  <si>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</si>
  <si>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</si>
  <si>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</si>
  <si>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</si>
  <si>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</si>
  <si>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</si>
  <si>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</si>
  <si>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</si>
  <si>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</si>
  <si>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</si>
  <si>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</si>
  <si>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</si>
  <si>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</si>
  <si>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</si>
  <si>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</si>
  <si>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</si>
  <si>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</si>
  <si>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</si>
  <si>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</si>
  <si>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</si>
  <si>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</si>
  <si>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</si>
  <si>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</si>
  <si>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</si>
  <si>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</si>
  <si>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</si>
  <si>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</si>
  <si>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</si>
  <si>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</si>
  <si>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</si>
  <si>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</si>
  <si>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</si>
  <si>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</si>
  <si>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</si>
  <si>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</si>
  <si>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</si>
  <si>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</si>
  <si>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</si>
  <si>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</si>
  <si>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</si>
  <si>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</si>
  <si>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</si>
  <si>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</si>
  <si>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</si>
  <si>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</si>
  <si>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</si>
  <si>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</si>
  <si>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</si>
  <si>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</si>
  <si>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</si>
  <si>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</si>
  <si>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</si>
  <si>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</si>
  <si>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</si>
  <si>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</si>
  <si>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</si>
  <si>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</si>
  <si>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</si>
  <si>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</si>
  <si>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</si>
  <si>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</si>
  <si>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</si>
  <si>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</si>
  <si>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</si>
  <si>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</si>
  <si>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</si>
  <si>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</si>
  <si>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</si>
  <si>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</si>
  <si>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</si>
  <si>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</si>
  <si>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</si>
  <si>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</si>
  <si>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</si>
  <si>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</si>
  <si>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</si>
  <si>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</si>
  <si>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</si>
  <si>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</si>
  <si>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</si>
  <si>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</si>
  <si>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</si>
  <si>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</si>
  <si>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</si>
  <si>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</si>
  <si>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</si>
  <si>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</si>
  <si>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</si>
  <si>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</si>
  <si>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</si>
  <si>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</si>
  <si>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</si>
  <si>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</si>
  <si>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</si>
  <si>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</si>
  <si>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</si>
  <si>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</si>
  <si>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</si>
  <si>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</si>
  <si>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</si>
  <si>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</si>
  <si>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</si>
  <si>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</si>
  <si>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</si>
  <si>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</si>
  <si>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</si>
  <si>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</si>
  <si>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</si>
  <si>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</si>
  <si>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</si>
  <si>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</si>
  <si>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</si>
  <si>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</si>
  <si>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</si>
  <si>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</si>
  <si>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</si>
  <si>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</si>
  <si>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</si>
  <si>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</si>
  <si>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</si>
  <si>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</si>
  <si>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</si>
  <si>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</si>
  <si>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</si>
  <si>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</si>
  <si>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</si>
  <si>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</si>
  <si>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</si>
  <si>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</si>
  <si>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</si>
  <si>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</si>
  <si>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</si>
  <si>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</si>
  <si>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</si>
  <si>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</si>
  <si>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</si>
  <si>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</si>
  <si>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</si>
  <si>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</si>
  <si>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</si>
  <si>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</si>
  <si>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</si>
  <si>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</si>
  <si>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</si>
  <si>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</si>
  <si>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</si>
  <si>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</si>
  <si>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</si>
  <si>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</si>
  <si>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</si>
  <si>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</si>
  <si>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</si>
  <si>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</si>
  <si>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</si>
  <si>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</si>
  <si>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</si>
  <si>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</si>
  <si>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</si>
  <si>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</si>
  <si>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</si>
  <si>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</si>
  <si>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</si>
  <si>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</si>
  <si>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</si>
  <si>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</si>
  <si>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</si>
  <si>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</si>
  <si>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</si>
  <si>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</si>
  <si>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</si>
  <si>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</si>
  <si>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</si>
  <si>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</si>
  <si>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</si>
  <si>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</si>
  <si>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</si>
  <si>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</si>
  <si>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</si>
  <si>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</si>
  <si>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</si>
  <si>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</si>
  <si>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</si>
  <si>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</si>
  <si>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</si>
  <si>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</si>
  <si>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</si>
  <si>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</si>
  <si>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</si>
  <si>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</si>
  <si>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</si>
  <si>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</si>
  <si>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</si>
  <si>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</si>
  <si>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</si>
  <si>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</si>
  <si>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</si>
  <si>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</si>
  <si>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</si>
  <si>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</si>
  <si>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</si>
  <si>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</si>
  <si>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</si>
  <si>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</si>
  <si>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</si>
  <si>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</si>
  <si>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</si>
  <si>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</si>
  <si>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</si>
  <si>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</si>
  <si>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</si>
  <si>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</si>
  <si>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</si>
  <si>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</si>
  <si>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</si>
  <si>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</si>
  <si>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</si>
  <si>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</si>
  <si>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</si>
  <si>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</si>
  <si>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</si>
  <si>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</si>
  <si>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</si>
  <si>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</si>
  <si>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</si>
  <si>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</si>
  <si>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</si>
  <si>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</si>
  <si>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</si>
  <si>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</si>
  <si>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</si>
  <si>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</si>
  <si>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</si>
  <si>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</si>
  <si>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</si>
  <si>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</si>
  <si>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</si>
  <si>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</si>
  <si>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</si>
  <si>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</si>
  <si>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</si>
  <si>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</si>
  <si>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</si>
  <si>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</si>
  <si>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</si>
  <si>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</si>
  <si>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</si>
  <si>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</si>
  <si>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</si>
  <si>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</si>
  <si>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</si>
  <si>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</si>
  <si>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</si>
  <si>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</si>
  <si>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</si>
  <si>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</si>
  <si>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</si>
  <si>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</si>
  <si>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</si>
  <si>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</si>
  <si>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</si>
  <si>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</si>
  <si>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</si>
  <si>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</si>
  <si>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</si>
  <si>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</si>
  <si>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</si>
  <si>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</si>
  <si>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</si>
  <si>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</si>
  <si>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</si>
  <si>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</si>
  <si>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</si>
  <si>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</si>
  <si>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</si>
  <si>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</si>
  <si>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</si>
  <si>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</si>
  <si>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</si>
  <si>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</si>
  <si>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</si>
  <si>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</si>
  <si>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</si>
  <si>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</si>
  <si>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</si>
  <si>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</si>
  <si>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</si>
  <si>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</si>
  <si>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</si>
  <si>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</si>
  <si>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</si>
  <si>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</si>
  <si>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</si>
  <si>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</si>
  <si>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</si>
  <si>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</si>
  <si>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</si>
  <si>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</si>
  <si>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</si>
  <si>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</si>
  <si>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</si>
  <si>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</si>
  <si>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</si>
  <si>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</si>
  <si>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</si>
  <si>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</si>
  <si>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</si>
  <si>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</si>
  <si>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</si>
  <si>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</si>
  <si>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</si>
  <si>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</si>
  <si>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</si>
  <si>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</si>
  <si>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</si>
  <si>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</si>
  <si>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</si>
  <si>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</si>
  <si>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</si>
  <si>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</si>
  <si>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</si>
  <si>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</si>
  <si>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</si>
  <si>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</si>
  <si>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</si>
  <si>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</si>
  <si>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</si>
  <si>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</si>
  <si>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</si>
  <si>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</si>
  <si>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</si>
  <si>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</si>
  <si>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</si>
  <si>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</si>
  <si>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</si>
  <si>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</si>
  <si>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</si>
  <si>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</si>
  <si>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</si>
  <si>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</si>
  <si>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</si>
  <si>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</si>
  <si>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</si>
  <si>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</si>
  <si>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</si>
  <si>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</si>
  <si>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</si>
  <si>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</si>
  <si>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</si>
  <si>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</si>
  <si>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</si>
  <si>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</si>
  <si>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</si>
  <si>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</si>
  <si>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</si>
  <si>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</si>
  <si>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</si>
  <si>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</si>
  <si>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</si>
  <si>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</si>
  <si>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</si>
  <si>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</si>
  <si>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</si>
  <si>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</si>
  <si>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</si>
  <si>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</si>
  <si>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</si>
  <si>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</si>
  <si>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</si>
  <si>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</si>
  <si>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</si>
  <si>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</si>
  <si>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</si>
  <si>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</si>
  <si>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</si>
  <si>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</si>
  <si>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</si>
  <si>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</si>
  <si>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</si>
  <si>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</si>
  <si>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</si>
  <si>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</si>
  <si>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</si>
  <si>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</si>
  <si>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</si>
  <si>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</si>
  <si>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</si>
  <si>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</si>
  <si>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</si>
  <si>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</si>
  <si>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</si>
  <si>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</si>
  <si>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</si>
  <si>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</si>
  <si>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</si>
  <si>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</si>
  <si>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</si>
  <si>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</si>
  <si>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</si>
  <si>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</si>
  <si>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</si>
  <si>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</si>
  <si>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</si>
  <si>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</si>
  <si>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</si>
  <si>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</si>
  <si>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</si>
  <si>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</si>
  <si>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</si>
  <si>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</si>
  <si>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</si>
  <si>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</si>
  <si>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</si>
  <si>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</si>
  <si>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</si>
  <si>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</si>
  <si>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</si>
  <si>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</si>
  <si>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</si>
  <si>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</si>
  <si>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</si>
  <si>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</si>
  <si>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</si>
  <si>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</si>
  <si>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</si>
  <si>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</si>
  <si>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</si>
  <si>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</si>
  <si>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</si>
  <si>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</si>
  <si>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</si>
  <si>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</si>
  <si>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</si>
  <si>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</si>
  <si>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</si>
  <si>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</si>
  <si>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</si>
  <si>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</si>
  <si>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</si>
  <si>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</si>
  <si>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</si>
  <si>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</si>
  <si>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</si>
  <si>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</si>
  <si>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</si>
  <si>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</si>
  <si>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</si>
  <si>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</si>
  <si>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</si>
  <si>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</si>
  <si>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</si>
  <si>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</si>
  <si>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</si>
  <si>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</si>
  <si>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</si>
  <si>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</si>
  <si>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</si>
  <si>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</si>
  <si>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</si>
  <si>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</si>
  <si>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</si>
  <si>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</si>
  <si>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</si>
  <si>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</si>
  <si>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</si>
  <si>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</si>
  <si>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</si>
  <si>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</si>
  <si>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</si>
  <si>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</si>
  <si>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</si>
  <si>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</si>
  <si>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</si>
  <si>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</si>
  <si>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</si>
  <si>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</si>
  <si>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</si>
  <si>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</si>
  <si>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</si>
  <si>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</si>
  <si>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</si>
  <si>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</si>
  <si>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</si>
  <si>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</si>
  <si>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</si>
  <si>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</si>
  <si>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</si>
  <si>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</si>
  <si>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</si>
  <si>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</si>
  <si>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</si>
  <si>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</si>
  <si>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</si>
  <si>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</si>
  <si>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</si>
  <si>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</si>
  <si>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</si>
  <si>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</si>
  <si>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</si>
  <si>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</si>
  <si>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</si>
  <si>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</si>
  <si>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</si>
  <si>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</si>
  <si>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</si>
  <si>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</si>
  <si>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</si>
  <si>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</si>
  <si>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</si>
  <si>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</si>
  <si>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</si>
  <si>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</si>
  <si>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</si>
  <si>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</si>
  <si>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</si>
  <si>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</si>
  <si>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</si>
  <si>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</si>
  <si>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</si>
  <si>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</si>
  <si>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</si>
  <si>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</si>
  <si>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</si>
  <si>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</si>
  <si>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</si>
  <si>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</si>
  <si>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</si>
  <si>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</si>
  <si>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</si>
  <si>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</si>
  <si>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</si>
  <si>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</si>
  <si>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</si>
  <si>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</si>
  <si>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</si>
  <si>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</si>
  <si>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</si>
  <si>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</si>
  <si>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</si>
  <si>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</si>
  <si>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</si>
  <si>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</si>
  <si>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</si>
  <si>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</si>
  <si>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</si>
  <si>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</si>
  <si>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</si>
  <si>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</si>
  <si>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</si>
  <si>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</si>
  <si>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</si>
  <si>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</si>
  <si>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</si>
  <si>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</si>
  <si>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</si>
  <si>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</si>
  <si>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</si>
  <si>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</si>
  <si>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</si>
  <si>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</si>
  <si>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</si>
  <si>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</si>
  <si>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</si>
  <si>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</si>
  <si>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</si>
  <si>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</si>
  <si>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</si>
  <si>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</si>
  <si>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</si>
  <si>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</si>
  <si>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</si>
  <si>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</si>
  <si>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</si>
  <si>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</si>
  <si>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</si>
  <si>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</si>
  <si>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</si>
  <si>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</si>
  <si>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</si>
  <si>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</si>
  <si>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</si>
  <si>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</si>
  <si>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</si>
  <si>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</si>
  <si>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</si>
  <si>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</si>
  <si>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</si>
  <si>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</si>
  <si>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</si>
  <si>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</si>
  <si>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</si>
  <si>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</si>
  <si>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</si>
  <si>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</si>
  <si>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</si>
  <si>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</si>
  <si>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</si>
  <si>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</si>
  <si>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</si>
  <si>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</si>
  <si>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</si>
  <si>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</si>
  <si>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</si>
  <si>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</si>
  <si>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</si>
  <si>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</si>
  <si>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</si>
  <si>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</si>
  <si>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</si>
  <si>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</si>
  <si>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</si>
  <si>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</si>
  <si>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</si>
  <si>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</si>
  <si>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</si>
  <si>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</si>
  <si>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</si>
  <si>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</si>
  <si>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</si>
  <si>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</si>
  <si>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</si>
  <si>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</si>
  <si>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</si>
  <si>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</si>
  <si>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</si>
  <si>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</si>
  <si>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</si>
  <si>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</si>
  <si>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</si>
  <si>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</si>
  <si>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</si>
  <si>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</si>
  <si>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</si>
  <si>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</si>
  <si>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</si>
  <si>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</si>
  <si>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</si>
  <si>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</si>
  <si>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</si>
  <si>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</si>
  <si>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</si>
  <si>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</si>
  <si>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</si>
  <si>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</si>
  <si>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</si>
  <si>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</si>
  <si>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</si>
  <si>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</si>
  <si>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</si>
  <si>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</si>
  <si>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</si>
  <si>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</si>
  <si>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</si>
  <si>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</si>
  <si>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</si>
  <si>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</si>
  <si>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</si>
  <si>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</si>
  <si>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</si>
  <si>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</si>
  <si>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</si>
  <si>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</si>
  <si>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</si>
  <si>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</si>
  <si>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</si>
  <si>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</si>
  <si>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</si>
  <si>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</si>
  <si>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</si>
  <si>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</si>
  <si>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</si>
  <si>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</si>
  <si>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</si>
  <si>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</si>
  <si>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</si>
  <si>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</si>
  <si>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</si>
  <si>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</si>
  <si>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</si>
  <si>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</si>
  <si>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</si>
  <si>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</si>
  <si>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</si>
  <si>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</si>
  <si>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</si>
  <si>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</si>
  <si>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</si>
  <si>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</si>
  <si>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</si>
  <si>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</si>
  <si>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</si>
  <si>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</si>
  <si>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</si>
  <si>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</si>
  <si>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</si>
  <si>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</si>
  <si>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</si>
  <si>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</si>
  <si>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</si>
  <si>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</si>
  <si>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</si>
  <si>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</si>
  <si>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</si>
  <si>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</si>
  <si>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</si>
  <si>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</si>
  <si>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</si>
  <si>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</si>
  <si>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</si>
  <si>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</si>
  <si>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</si>
  <si>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</si>
  <si>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</si>
  <si>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</si>
  <si>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</si>
  <si>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</si>
  <si>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</si>
  <si>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</si>
  <si>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</si>
  <si>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</si>
  <si>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</si>
  <si>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</si>
  <si>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</si>
  <si>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</si>
  <si>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</si>
  <si>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</si>
  <si>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</si>
  <si>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</si>
  <si>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</si>
  <si>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</si>
  <si>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</si>
  <si>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</si>
  <si>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</si>
  <si>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</si>
  <si>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</si>
  <si>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</si>
  <si>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</si>
  <si>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</si>
  <si>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</si>
  <si>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</si>
  <si>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</si>
  <si>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</si>
  <si>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</si>
  <si>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</si>
  <si>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</si>
  <si>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</si>
  <si>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</si>
  <si>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</si>
  <si>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</si>
  <si>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</si>
  <si>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</si>
  <si>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</si>
  <si>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</si>
  <si>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</si>
  <si>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</si>
  <si>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</si>
  <si>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</si>
  <si>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</si>
  <si>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</si>
  <si>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</si>
  <si>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</si>
  <si>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</si>
  <si>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</si>
  <si>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</si>
  <si>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</si>
  <si>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</si>
  <si>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</si>
  <si>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</si>
  <si>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</si>
  <si>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</si>
  <si>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</si>
  <si>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</si>
  <si>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</si>
  <si>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</si>
  <si>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</si>
  <si>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</si>
  <si>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</si>
  <si>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</si>
  <si>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</si>
  <si>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</si>
  <si>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</si>
  <si>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</si>
  <si>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</si>
  <si>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</si>
  <si>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</si>
  <si>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</si>
  <si>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</si>
  <si>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</si>
  <si>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</si>
  <si>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</si>
  <si>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</si>
  <si>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</si>
  <si>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</si>
  <si>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</si>
  <si>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</si>
  <si>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</si>
  <si>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</si>
  <si>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</si>
  <si>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</si>
  <si>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</si>
  <si>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</si>
  <si>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</si>
  <si>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</si>
  <si>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</si>
  <si>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</si>
  <si>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</si>
  <si>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</si>
  <si>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</si>
  <si>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</si>
  <si>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</si>
  <si>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</si>
  <si>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</si>
  <si>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</si>
  <si>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</si>
  <si>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</si>
  <si>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</si>
  <si>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</si>
  <si>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</si>
  <si>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</si>
  <si>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</si>
  <si>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</si>
  <si>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</si>
  <si>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</si>
  <si>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</si>
  <si>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</si>
  <si>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</si>
  <si>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</si>
  <si>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</si>
  <si>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</si>
  <si>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</si>
  <si>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</si>
  <si>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</si>
  <si>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</si>
  <si>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</si>
  <si>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</si>
  <si>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</si>
  <si>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</si>
  <si>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</si>
  <si>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</si>
  <si>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</si>
  <si>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</si>
  <si>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</si>
  <si>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</si>
  <si>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</si>
  <si>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</si>
  <si>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</si>
  <si>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</si>
  <si>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</si>
  <si>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</si>
  <si>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</si>
  <si>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</si>
  <si>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</si>
  <si>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</si>
  <si>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</si>
  <si>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</si>
  <si>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</si>
  <si>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</si>
  <si>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</si>
  <si>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</si>
  <si>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</si>
  <si>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</si>
  <si>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</si>
  <si>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</si>
  <si>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</si>
  <si>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</si>
  <si>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</si>
  <si>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</si>
  <si>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</si>
  <si>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</si>
  <si>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</si>
  <si>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</si>
  <si>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</si>
  <si>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</si>
  <si>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</si>
  <si>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</si>
  <si>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</si>
  <si>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</si>
  <si>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</si>
  <si>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</si>
  <si>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</si>
  <si>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</si>
  <si>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</si>
  <si>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</si>
  <si>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</si>
  <si>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</si>
  <si>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</si>
  <si>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</si>
  <si>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</si>
  <si>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</si>
  <si>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</si>
  <si>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</si>
  <si>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</si>
  <si>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</si>
  <si>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</si>
  <si>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</si>
  <si>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</si>
  <si>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</si>
  <si>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</si>
  <si>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</si>
  <si>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</si>
  <si>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</si>
  <si>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</si>
  <si>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</si>
  <si>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</si>
  <si>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</si>
  <si>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</si>
  <si>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</si>
  <si>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</si>
  <si>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</si>
  <si>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</si>
  <si>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</si>
  <si>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</si>
  <si>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</si>
  <si>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</si>
  <si>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</si>
  <si>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</si>
  <si>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</si>
  <si>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</si>
  <si>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</si>
  <si>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</si>
  <si>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</si>
  <si>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</si>
  <si>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</si>
  <si>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</si>
  <si>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</si>
  <si>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</si>
  <si>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</si>
  <si>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</si>
  <si>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</si>
  <si>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</si>
  <si>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</si>
  <si>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</si>
  <si>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</si>
  <si>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</si>
  <si>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</si>
  <si>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</si>
  <si>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</si>
  <si>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</si>
  <si>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</si>
  <si>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</si>
  <si>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</si>
  <si>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</si>
  <si>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</si>
  <si>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</si>
  <si>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</si>
  <si>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</si>
  <si>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</si>
  <si>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</si>
  <si>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</si>
  <si>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</si>
  <si>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</si>
  <si>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</si>
  <si>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</si>
  <si>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</si>
  <si>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</si>
  <si>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</si>
  <si>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</si>
  <si>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</si>
  <si>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</si>
  <si>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</si>
  <si>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</si>
  <si>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</si>
  <si>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</si>
  <si>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</si>
  <si>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</si>
  <si>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</si>
  <si>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</si>
  <si>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</si>
  <si>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</si>
  <si>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</si>
  <si>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</si>
  <si>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</si>
  <si>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</si>
  <si>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</si>
  <si>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</si>
  <si>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</si>
  <si>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</si>
  <si>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</si>
  <si>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</si>
  <si>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</si>
  <si>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</si>
  <si>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</si>
  <si>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</si>
  <si>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</si>
  <si>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</si>
  <si>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</si>
  <si>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</si>
  <si>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</si>
  <si>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</si>
  <si>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</si>
  <si>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</si>
  <si>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</si>
  <si>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</si>
  <si>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</si>
  <si>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</si>
  <si>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</si>
  <si>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</si>
  <si>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</si>
  <si>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</si>
  <si>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</si>
  <si>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</si>
  <si>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</si>
  <si>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</si>
  <si>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</si>
  <si>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</si>
  <si>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</si>
  <si>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</si>
  <si>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</si>
  <si>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</si>
  <si>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</si>
  <si>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</si>
  <si>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</si>
  <si>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</si>
  <si>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</si>
  <si>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</si>
  <si>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</si>
  <si>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</si>
  <si>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</si>
  <si>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</si>
  <si>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</si>
  <si>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</si>
  <si>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</si>
  <si>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</si>
  <si>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</si>
  <si>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</si>
  <si>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</si>
  <si>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</si>
  <si>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</si>
  <si>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</si>
  <si>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</si>
  <si>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</si>
  <si>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</si>
  <si>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</si>
  <si>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</si>
  <si>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</si>
  <si>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</si>
  <si>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</si>
  <si>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</si>
  <si>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</si>
  <si>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</si>
  <si>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</si>
  <si>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</si>
  <si>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</si>
  <si>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</si>
  <si>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</si>
  <si>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</si>
  <si>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</si>
  <si>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</si>
  <si>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</si>
  <si>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</si>
  <si>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</si>
  <si>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</si>
  <si>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</si>
  <si>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</si>
  <si>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</si>
  <si>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</si>
  <si>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</si>
  <si>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</si>
  <si>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</si>
  <si>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</si>
  <si>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</si>
  <si>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</si>
  <si>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</si>
  <si>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</si>
  <si>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</si>
  <si>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</si>
  <si>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</si>
  <si>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</si>
  <si>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</si>
  <si>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</si>
  <si>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</si>
  <si>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</si>
  <si>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</si>
  <si>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</si>
  <si>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</si>
  <si>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</si>
  <si>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</si>
  <si>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</si>
  <si>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</si>
  <si>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</si>
  <si>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</si>
  <si>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</si>
  <si>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</si>
  <si>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</si>
  <si>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</si>
  <si>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</si>
  <si>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</si>
  <si>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</si>
  <si>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</si>
  <si>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</si>
  <si>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</si>
  <si>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</si>
  <si>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</si>
  <si>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</si>
  <si>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</si>
  <si>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</si>
  <si>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</si>
  <si>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</si>
  <si>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</si>
  <si>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</si>
  <si>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</si>
  <si>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</si>
  <si>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</si>
  <si>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</si>
  <si>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</si>
  <si>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</si>
  <si>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</si>
  <si>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</si>
  <si>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</si>
  <si>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</si>
  <si>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</si>
  <si>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</si>
  <si>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</si>
  <si>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</si>
  <si>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</si>
  <si>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</si>
  <si>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</si>
  <si>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</si>
  <si>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</si>
  <si>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</si>
  <si>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</si>
  <si>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</si>
  <si>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</si>
  <si>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</si>
  <si>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</si>
  <si>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</si>
  <si>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</si>
  <si>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</si>
  <si>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</si>
  <si>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</si>
  <si>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</si>
  <si>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</si>
  <si>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</si>
  <si>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</si>
  <si>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</si>
  <si>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</si>
  <si>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</si>
  <si>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</si>
  <si>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</si>
  <si>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</si>
  <si>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</si>
  <si>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</si>
  <si>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</si>
  <si>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</si>
  <si>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</si>
  <si>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</si>
  <si>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</si>
  <si>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</si>
  <si>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</si>
  <si>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</si>
  <si>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</si>
  <si>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</si>
  <si>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</si>
  <si>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</si>
  <si>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</si>
  <si>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</si>
  <si>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</si>
  <si>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</si>
  <si>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</si>
  <si>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</si>
  <si>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</si>
  <si>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</si>
  <si>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</si>
  <si>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</si>
  <si>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</si>
  <si>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</si>
  <si>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</si>
  <si>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</si>
  <si>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</si>
  <si>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</si>
  <si>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</si>
  <si>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</si>
  <si>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</si>
  <si>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</si>
  <si>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</si>
  <si>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</si>
  <si>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</si>
  <si>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</si>
  <si>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</si>
  <si>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</si>
  <si>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</si>
  <si>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</si>
  <si>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</si>
  <si>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</si>
  <si>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</si>
  <si>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</si>
  <si>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</si>
  <si>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</si>
  <si>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</si>
  <si>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</si>
  <si>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</si>
  <si>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</si>
  <si>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</si>
  <si>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</si>
  <si>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</si>
  <si>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</si>
  <si>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</si>
  <si>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</si>
  <si>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</si>
  <si>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</si>
  <si>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</si>
  <si>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</si>
  <si>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</si>
  <si>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</si>
  <si>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</si>
  <si>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</si>
  <si>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</si>
  <si>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</si>
  <si>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</si>
  <si>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</si>
  <si>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</si>
  <si>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</si>
  <si>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</si>
  <si>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</si>
  <si>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</si>
  <si>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</si>
  <si>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</si>
  <si>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</si>
  <si>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</si>
  <si>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</si>
  <si>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</si>
  <si>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</si>
  <si>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</si>
  <si>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</si>
  <si>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</si>
  <si>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</si>
  <si>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</si>
  <si>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</si>
  <si>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</si>
  <si>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</si>
  <si>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</si>
  <si>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</si>
  <si>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</si>
  <si>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</si>
  <si>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</si>
  <si>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</si>
  <si>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</si>
  <si>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</si>
  <si>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</si>
  <si>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</si>
  <si>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</si>
  <si>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</si>
  <si>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</si>
  <si>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</si>
  <si>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</si>
  <si>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</si>
  <si>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</si>
  <si>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</si>
  <si>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</si>
  <si>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</si>
  <si>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</si>
  <si>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</si>
  <si>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</si>
  <si>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</si>
  <si>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</si>
  <si>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</si>
  <si>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</si>
  <si>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</si>
  <si>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</si>
  <si>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</si>
  <si>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</si>
  <si>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</si>
  <si>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</si>
  <si>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</si>
  <si>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</si>
  <si>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</si>
  <si>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</si>
  <si>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</si>
  <si>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</si>
  <si>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</si>
  <si>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</si>
  <si>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</si>
  <si>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</si>
  <si>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</si>
  <si>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</si>
  <si>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</si>
  <si>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</si>
  <si>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</si>
  <si>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</si>
  <si>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</si>
  <si>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</si>
  <si>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</si>
  <si>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</si>
  <si>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</si>
  <si>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</si>
  <si>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</si>
  <si>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</si>
  <si>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</si>
  <si>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</si>
  <si>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</si>
  <si>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</si>
  <si>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</si>
  <si>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</si>
  <si>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</si>
  <si>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</si>
  <si>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</si>
  <si>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</si>
  <si>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</si>
  <si>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</si>
  <si>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</si>
  <si>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</si>
  <si>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</si>
  <si>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</si>
  <si>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</si>
  <si>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</si>
  <si>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</si>
  <si>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</si>
  <si>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</si>
  <si>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</si>
  <si>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</si>
  <si>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</si>
  <si>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</si>
  <si>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</si>
  <si>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</si>
  <si>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</si>
  <si>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</si>
  <si>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</si>
  <si>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</si>
  <si>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</si>
  <si>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</si>
  <si>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</si>
  <si>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</si>
  <si>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</si>
  <si>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</si>
  <si>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</si>
  <si>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</si>
  <si>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</si>
  <si>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</si>
  <si>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</si>
  <si>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</si>
  <si>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</si>
  <si>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</si>
  <si>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</si>
  <si>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</si>
  <si>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</si>
  <si>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</si>
  <si>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</si>
  <si>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</si>
  <si>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</si>
  <si>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</si>
  <si>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</si>
  <si>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</si>
  <si>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</si>
  <si>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</si>
  <si>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</si>
  <si>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</si>
  <si>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</si>
  <si>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</si>
  <si>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</si>
  <si>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</si>
  <si>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</si>
  <si>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</si>
  <si>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</si>
  <si>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</si>
  <si>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</si>
  <si>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</si>
  <si>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</si>
  <si>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</si>
  <si>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</si>
  <si>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</si>
  <si>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</si>
  <si>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</si>
  <si>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</si>
  <si>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</si>
  <si>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</si>
  <si>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</si>
  <si>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</si>
  <si>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</si>
  <si>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</si>
  <si>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</si>
  <si>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</si>
  <si>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</si>
  <si>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</si>
  <si>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</si>
  <si>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</si>
  <si>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</si>
  <si>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</si>
  <si>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</si>
  <si>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</si>
  <si>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</si>
  <si>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</si>
  <si>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</si>
  <si>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</si>
  <si>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</si>
  <si>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</si>
  <si>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</si>
  <si>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</si>
  <si>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</si>
  <si>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</si>
  <si>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</si>
  <si>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</si>
  <si>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</si>
  <si>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</si>
  <si>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</si>
  <si>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</si>
  <si>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</si>
  <si>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</si>
  <si>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</si>
  <si>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</si>
  <si>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</si>
  <si>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</si>
  <si>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</si>
  <si>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</si>
  <si>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</si>
  <si>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</si>
  <si>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</si>
  <si>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</si>
  <si>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</si>
  <si>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</si>
  <si>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</si>
  <si>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</si>
  <si>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</si>
  <si>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</si>
  <si>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</si>
  <si>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</si>
  <si>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</si>
  <si>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</si>
  <si>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</si>
  <si>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</si>
  <si>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</si>
  <si>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</si>
  <si>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</si>
  <si>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</si>
  <si>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</si>
  <si>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</si>
  <si>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</si>
  <si>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</si>
  <si>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</si>
  <si>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</si>
  <si>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</si>
  <si>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</si>
  <si>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</si>
  <si>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</si>
  <si>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</si>
  <si>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</si>
  <si>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</si>
  <si>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</si>
  <si>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</si>
  <si>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</si>
  <si>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</si>
  <si>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</si>
  <si>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</si>
  <si>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</si>
  <si>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</si>
  <si>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</si>
  <si>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</si>
  <si>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</si>
  <si>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</si>
  <si>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</si>
  <si>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</si>
  <si>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</si>
  <si>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</si>
  <si>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</si>
  <si>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</si>
  <si>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</si>
  <si>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</si>
  <si>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</si>
  <si>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</si>
  <si>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</si>
  <si>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</si>
  <si>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</si>
  <si>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</si>
  <si>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</si>
  <si>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</si>
  <si>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</si>
  <si>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</si>
  <si>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</si>
  <si>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</si>
  <si>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</si>
  <si>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</si>
  <si>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</si>
  <si>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</si>
  <si>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</si>
  <si>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</si>
  <si>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</si>
  <si>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</si>
  <si>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</si>
  <si>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</si>
  <si>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</si>
  <si>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</si>
  <si>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</si>
  <si>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</si>
  <si>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</si>
  <si>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</si>
  <si>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</si>
  <si>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</si>
  <si>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</si>
  <si>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</si>
  <si>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</si>
  <si>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</si>
  <si>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</si>
  <si>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</si>
  <si>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</si>
  <si>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</si>
  <si>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</si>
  <si>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</si>
  <si>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</si>
  <si>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</si>
  <si>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</si>
  <si>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</si>
  <si>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</si>
  <si>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</si>
  <si>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</si>
  <si>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</si>
  <si>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</si>
  <si>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</si>
  <si>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</si>
  <si>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</si>
  <si>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</si>
  <si>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</si>
  <si>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</si>
  <si>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</si>
  <si>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</si>
  <si>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</si>
  <si>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</si>
  <si>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</si>
  <si>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</si>
  <si>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</si>
  <si>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</si>
  <si>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</si>
  <si>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</si>
  <si>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</si>
  <si>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</si>
  <si>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</si>
  <si>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</si>
  <si>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</si>
  <si>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</si>
  <si>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</si>
  <si>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</si>
  <si>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</si>
  <si>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</si>
  <si>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</si>
  <si>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</si>
  <si>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</si>
  <si>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</si>
  <si>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</si>
  <si>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</si>
  <si>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</si>
  <si>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</si>
  <si>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</si>
  <si>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</si>
  <si>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</si>
  <si>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</si>
  <si>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</si>
  <si>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</si>
  <si>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</si>
  <si>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</si>
  <si>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</si>
  <si>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</si>
  <si>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</si>
  <si>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</si>
  <si>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</si>
  <si>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</si>
  <si>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</si>
  <si>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</si>
  <si>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</si>
  <si>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</si>
  <si>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</si>
  <si>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</si>
  <si>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</si>
  <si>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</si>
  <si>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</si>
  <si>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</si>
  <si>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</si>
  <si>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</si>
  <si>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</si>
  <si>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</si>
  <si>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</si>
  <si>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</si>
  <si>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</si>
  <si>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</si>
  <si>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</si>
  <si>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</si>
  <si>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</si>
  <si>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</si>
  <si>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</si>
  <si>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</si>
  <si>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</si>
  <si>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</si>
  <si>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</si>
  <si>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</si>
  <si>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</si>
  <si>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</si>
  <si>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</si>
  <si>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</si>
  <si>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</si>
  <si>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</si>
  <si>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</si>
  <si>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</si>
  <si>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</si>
  <si>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</si>
  <si>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</si>
  <si>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</si>
  <si>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</si>
  <si>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</si>
  <si>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</si>
  <si>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</si>
  <si>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</si>
  <si>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</si>
  <si>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</si>
  <si>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</si>
  <si>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</si>
  <si>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</si>
  <si>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</si>
  <si>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</si>
  <si>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</si>
  <si>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</si>
  <si>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</si>
  <si>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</si>
  <si>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</si>
  <si>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</si>
  <si>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</si>
  <si>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</si>
  <si>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</si>
  <si>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</si>
  <si>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</si>
  <si>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</si>
  <si>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</si>
  <si>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</si>
  <si>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</si>
  <si>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</si>
  <si>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</si>
  <si>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</si>
  <si>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</si>
  <si>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</si>
  <si>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</si>
  <si>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</si>
  <si>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</si>
  <si>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</si>
  <si>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</si>
  <si>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</si>
  <si>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</si>
  <si>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</si>
  <si>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</si>
  <si>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</si>
  <si>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</si>
  <si>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</si>
  <si>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</si>
  <si>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</si>
  <si>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</si>
  <si>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</si>
  <si>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</si>
  <si>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</si>
  <si>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</si>
  <si>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</si>
  <si>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</si>
  <si>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</si>
  <si>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</si>
  <si>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</si>
  <si>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</si>
  <si>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</si>
  <si>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</si>
  <si>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</si>
  <si>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</si>
  <si>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</si>
  <si>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</si>
  <si>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</si>
  <si>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</si>
  <si>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</si>
  <si>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</si>
  <si>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</si>
  <si>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</si>
  <si>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</si>
  <si>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</si>
  <si>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</si>
  <si>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</si>
  <si>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</si>
  <si>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</si>
  <si>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</si>
  <si>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</si>
  <si>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</si>
  <si>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</si>
  <si>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</si>
  <si>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</si>
  <si>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</si>
  <si>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</si>
  <si>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</si>
  <si>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</si>
  <si>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</si>
  <si>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</si>
  <si>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</si>
  <si>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</si>
  <si>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</si>
  <si>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</si>
  <si>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</si>
  <si>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</si>
  <si>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</si>
  <si>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</si>
  <si>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</si>
  <si>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</si>
  <si>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</si>
  <si>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</si>
  <si>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</si>
  <si>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</si>
  <si>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</si>
  <si>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</si>
  <si>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</si>
  <si>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</si>
  <si>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</si>
  <si>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</si>
  <si>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</si>
  <si>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</si>
  <si>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</si>
  <si>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</si>
  <si>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</si>
  <si>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</si>
  <si>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</si>
  <si>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</si>
  <si>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</si>
  <si>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</si>
  <si>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</si>
  <si>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</si>
  <si>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</si>
  <si>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</si>
  <si>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</si>
  <si>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</si>
  <si>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</si>
  <si>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</si>
  <si>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</si>
  <si>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</si>
  <si>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</si>
  <si>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</si>
  <si>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</si>
  <si>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</si>
  <si>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</si>
  <si>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</si>
  <si>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</si>
  <si>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</si>
  <si>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</si>
  <si>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</si>
  <si>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</si>
  <si>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</si>
  <si>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</si>
  <si>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</si>
  <si>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</si>
  <si>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</si>
  <si>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</si>
  <si>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</si>
  <si>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</si>
  <si>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</si>
  <si>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</si>
  <si>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</si>
  <si>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</si>
  <si>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</si>
  <si>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</si>
  <si>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</si>
  <si>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</si>
  <si>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</si>
  <si>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</si>
  <si>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</si>
  <si>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</si>
  <si>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</si>
  <si>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</si>
  <si>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</si>
  <si>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</si>
  <si>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</si>
  <si>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</si>
  <si>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</si>
  <si>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</si>
  <si>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</si>
  <si>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</si>
  <si>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</si>
  <si>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</si>
  <si>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</si>
  <si>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</si>
  <si>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</si>
  <si>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</si>
  <si>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</si>
  <si>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</si>
  <si>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</si>
  <si>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</si>
  <si>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</si>
  <si>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</si>
  <si>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</si>
  <si>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</si>
  <si>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</si>
  <si>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</si>
  <si>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</si>
  <si>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</si>
  <si>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</si>
  <si>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</si>
  <si>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</si>
  <si>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</si>
  <si>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</si>
  <si>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</si>
  <si>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</si>
  <si>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</si>
  <si>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</si>
  <si>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</si>
  <si>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</si>
  <si>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</si>
  <si>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</si>
  <si>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</si>
  <si>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</si>
  <si>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</si>
  <si>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</si>
  <si>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</si>
  <si>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</si>
  <si>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</si>
  <si>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</si>
  <si>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</si>
  <si>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</si>
  <si>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</si>
  <si>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</si>
  <si>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</si>
  <si>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</si>
  <si>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</si>
  <si>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</si>
  <si>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</si>
  <si>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</si>
  <si>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</si>
  <si>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</si>
  <si>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</si>
  <si>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</si>
  <si>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</si>
  <si>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</si>
  <si>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</si>
  <si>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</si>
  <si>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</si>
  <si>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</si>
  <si>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</si>
  <si>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</si>
  <si>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</si>
  <si>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</si>
  <si>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</si>
  <si>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</si>
  <si>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</si>
  <si>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</si>
  <si>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</si>
  <si>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</si>
  <si>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</si>
  <si>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</si>
  <si>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</si>
  <si>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</si>
  <si>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</si>
  <si>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</si>
  <si>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</si>
  <si>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</si>
  <si>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</si>
  <si>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</si>
  <si>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</si>
  <si>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</si>
  <si>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</si>
  <si>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</si>
  <si>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</si>
  <si>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</si>
  <si>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</si>
  <si>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</si>
  <si>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</si>
  <si>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</si>
  <si>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</si>
  <si>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</si>
  <si>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</si>
  <si>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</si>
  <si>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</si>
  <si>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</si>
  <si>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</si>
  <si>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</si>
  <si>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</si>
  <si>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</si>
  <si>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</si>
  <si>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</si>
  <si>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</si>
  <si>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</si>
  <si>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</si>
  <si>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</si>
  <si>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</si>
  <si>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</si>
  <si>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</si>
  <si>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</si>
  <si>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</si>
  <si>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</si>
  <si>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</si>
  <si>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</si>
  <si>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</si>
  <si>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</si>
  <si>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</si>
  <si>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</si>
  <si>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</si>
  <si>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</si>
  <si>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</si>
  <si>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</si>
  <si>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</si>
  <si>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</si>
  <si>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</si>
  <si>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</si>
  <si>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</si>
  <si>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</si>
  <si>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</si>
  <si>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</si>
  <si>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</si>
  <si>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</si>
  <si>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</si>
  <si>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</si>
  <si>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</si>
  <si>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</si>
  <si>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</si>
  <si>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</si>
  <si>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</si>
  <si>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</si>
  <si>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</si>
  <si>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</si>
  <si>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</si>
  <si>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</si>
  <si>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</si>
  <si>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</si>
  <si>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</si>
  <si>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</si>
  <si>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</si>
  <si>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</si>
  <si>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</si>
  <si>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</si>
  <si>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</si>
  <si>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</si>
  <si>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</si>
  <si>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</si>
  <si>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</si>
  <si>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</si>
  <si>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</si>
  <si>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</si>
  <si>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</si>
  <si>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</si>
  <si>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</si>
  <si>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</si>
  <si>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</si>
  <si>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</si>
  <si>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</si>
  <si>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</si>
  <si>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</si>
  <si>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</si>
  <si>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</si>
  <si>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</si>
  <si>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</si>
  <si>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</si>
  <si>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</si>
  <si>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</si>
  <si>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</si>
  <si>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</si>
  <si>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</si>
  <si>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</si>
  <si>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</si>
  <si>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</si>
  <si>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</si>
  <si>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</si>
  <si>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</si>
  <si>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</si>
  <si>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</si>
  <si>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</si>
  <si>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</si>
  <si>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</si>
  <si>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</si>
  <si>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</si>
  <si>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</si>
  <si>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</si>
  <si>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</si>
  <si>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</si>
  <si>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</si>
  <si>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</si>
  <si>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</si>
  <si>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</si>
  <si>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</si>
  <si>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</si>
  <si>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</si>
  <si>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</si>
  <si>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</si>
  <si>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</si>
  <si>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</si>
  <si>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</si>
  <si>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</si>
  <si>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</si>
  <si>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</si>
  <si>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</si>
  <si>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</si>
  <si>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</si>
  <si>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</si>
  <si>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</si>
  <si>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</si>
  <si>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</si>
  <si>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</si>
  <si>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</si>
  <si>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</si>
  <si>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</si>
  <si>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</si>
  <si>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</si>
  <si>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</si>
  <si>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</si>
  <si>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</si>
  <si>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</si>
  <si>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</si>
  <si>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</si>
  <si>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</si>
  <si>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</si>
  <si>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</si>
  <si>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</si>
  <si>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</si>
  <si>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</si>
  <si>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</si>
  <si>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</si>
  <si>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</si>
  <si>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</si>
  <si>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</si>
  <si>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</si>
  <si>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</si>
  <si>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</si>
  <si>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</si>
  <si>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</si>
  <si>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</si>
  <si>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</si>
  <si>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</si>
  <si>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</si>
  <si>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</si>
  <si>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</si>
  <si>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</si>
  <si>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</si>
  <si>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</si>
  <si>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</si>
  <si>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</si>
  <si>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</si>
  <si>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</si>
  <si>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</si>
  <si>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</si>
  <si>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</si>
  <si>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</si>
  <si>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</si>
  <si>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</si>
  <si>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</si>
  <si>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</si>
  <si>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</si>
  <si>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</si>
  <si>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</si>
  <si>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</si>
  <si>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</si>
  <si>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</si>
  <si>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</si>
  <si>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</si>
  <si>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</si>
  <si>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</si>
  <si>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</si>
  <si>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</si>
  <si>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</si>
  <si>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</si>
  <si>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</si>
  <si>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</si>
  <si>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</si>
  <si>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</si>
  <si>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</si>
  <si>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</si>
  <si>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</si>
  <si>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</si>
  <si>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</si>
  <si>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</si>
  <si>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</si>
  <si>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</si>
  <si>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</si>
  <si>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</si>
  <si>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</si>
  <si>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</si>
  <si>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</si>
  <si>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</si>
  <si>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</si>
  <si>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</si>
  <si>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</si>
  <si>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</si>
  <si>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</si>
  <si>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</si>
  <si>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</si>
  <si>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</si>
  <si>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</si>
  <si>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</si>
  <si>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</si>
  <si>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</si>
  <si>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</si>
  <si>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</si>
  <si>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</si>
  <si>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</si>
  <si>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</si>
  <si>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</si>
  <si>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</si>
  <si>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</si>
  <si>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</si>
  <si>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</si>
  <si>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</si>
  <si>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</si>
  <si>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</si>
  <si>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</si>
  <si>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</si>
  <si>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</si>
  <si>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</si>
  <si>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</si>
  <si>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</si>
  <si>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</si>
  <si>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</si>
  <si>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</si>
  <si>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</si>
  <si>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</si>
  <si>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</si>
  <si>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</si>
  <si>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</si>
  <si>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</si>
  <si>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</si>
  <si>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</si>
  <si>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</si>
  <si>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</si>
  <si>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</si>
  <si>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</si>
  <si>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</si>
  <si>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</si>
  <si>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</si>
  <si>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</si>
  <si>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</si>
  <si>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</si>
  <si>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</si>
  <si>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</si>
  <si>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</si>
  <si>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</si>
  <si>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</si>
  <si>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</si>
  <si>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</si>
  <si>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</si>
  <si>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</si>
  <si>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</si>
  <si>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</si>
  <si>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</si>
  <si>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</si>
  <si>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</si>
  <si>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</si>
  <si>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</si>
  <si>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</si>
  <si>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</si>
  <si>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</si>
  <si>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</si>
  <si>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</si>
  <si>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</si>
  <si>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</si>
  <si>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</si>
  <si>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</si>
  <si>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</si>
  <si>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</si>
  <si>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</si>
  <si>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</si>
  <si>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</si>
  <si>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</si>
  <si>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</si>
  <si>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</si>
  <si>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</si>
  <si>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</si>
  <si>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</si>
  <si>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</si>
  <si>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</si>
  <si>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</si>
  <si>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</si>
  <si>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</si>
  <si>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</si>
  <si>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</si>
  <si>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</si>
  <si>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</si>
  <si>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</si>
  <si>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</si>
  <si>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</si>
  <si>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</si>
  <si>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</si>
  <si>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</si>
  <si>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</si>
  <si>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</si>
  <si>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</si>
  <si>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</si>
  <si>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</si>
  <si>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</si>
  <si>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</si>
  <si>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</si>
  <si>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</si>
  <si>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</si>
  <si>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</si>
  <si>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</si>
  <si>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</si>
  <si>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</si>
  <si>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</si>
  <si>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</si>
  <si>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</si>
  <si>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</si>
  <si>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</si>
  <si>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</si>
  <si>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</si>
  <si>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</si>
  <si>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</si>
  <si>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</si>
  <si>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</si>
  <si>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</si>
  <si>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</si>
  <si>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</si>
  <si>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</si>
  <si>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</si>
  <si>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</si>
  <si>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</si>
  <si>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</si>
  <si>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</si>
  <si>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</si>
  <si>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</si>
  <si>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</si>
  <si>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</si>
  <si>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</si>
  <si>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</si>
  <si>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</si>
  <si>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</si>
  <si>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</si>
  <si>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</si>
  <si>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</si>
  <si>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</si>
  <si>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</si>
  <si>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</si>
  <si>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</si>
  <si>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</si>
  <si>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</si>
  <si>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</si>
  <si>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</si>
  <si>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</si>
  <si>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</si>
  <si>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</si>
  <si>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</si>
  <si>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</si>
  <si>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</si>
  <si>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</si>
  <si>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</si>
  <si>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</si>
  <si>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</si>
  <si>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</si>
  <si>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</si>
  <si>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</si>
  <si>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</si>
  <si>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</si>
  <si>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</si>
  <si>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</si>
  <si>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</si>
  <si>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</si>
  <si>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</si>
  <si>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</si>
  <si>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</si>
  <si>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</si>
  <si>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</si>
  <si>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</si>
  <si>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</si>
  <si>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</si>
  <si>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</si>
  <si>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</si>
  <si>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</si>
  <si>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</si>
  <si>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</si>
  <si>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</si>
  <si>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</si>
  <si>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</si>
  <si>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</si>
  <si>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</si>
  <si>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</si>
  <si>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</si>
  <si>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</si>
  <si>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</si>
  <si>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</si>
  <si>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</si>
  <si>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</si>
  <si>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</si>
  <si>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</si>
  <si>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</si>
  <si>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</si>
  <si>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</si>
  <si>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</si>
  <si>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</si>
  <si>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</si>
  <si>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</si>
  <si>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</si>
  <si>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</si>
  <si>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</si>
  <si>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</si>
  <si>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</si>
  <si>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</si>
  <si>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</si>
  <si>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</si>
  <si>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</si>
  <si>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</si>
  <si>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</si>
  <si>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</si>
  <si>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</si>
  <si>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</si>
  <si>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</si>
  <si>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</si>
  <si>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</si>
  <si>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</si>
  <si>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</si>
  <si>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</si>
  <si>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</si>
  <si>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</si>
  <si>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</si>
  <si>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</si>
  <si>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</si>
  <si>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</si>
  <si>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</si>
  <si>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</si>
  <si>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</si>
  <si>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</si>
  <si>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</si>
  <si>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</si>
  <si>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</si>
  <si>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</si>
  <si>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</si>
  <si>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</si>
  <si>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</si>
  <si>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</si>
  <si>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</si>
  <si>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</si>
  <si>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</si>
  <si>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</si>
  <si>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</si>
  <si>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</si>
  <si>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</si>
  <si>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</si>
  <si>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</si>
  <si>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</si>
  <si>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</si>
  <si>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</si>
  <si>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</si>
  <si>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</si>
  <si>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</si>
  <si>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</si>
  <si>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</si>
  <si>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</si>
  <si>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</si>
  <si>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</si>
  <si>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</si>
  <si>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</si>
  <si>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</si>
  <si>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</si>
  <si>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</si>
  <si>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</si>
  <si>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</si>
  <si>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</si>
  <si>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</si>
  <si>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</si>
  <si>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</si>
  <si>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</si>
  <si>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</si>
  <si>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</si>
  <si>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</si>
  <si>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</si>
  <si>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</si>
  <si>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</si>
  <si>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</si>
  <si>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</si>
  <si>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</si>
  <si>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</si>
  <si>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</si>
  <si>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</si>
  <si>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</si>
  <si>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</si>
  <si>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</si>
  <si>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</si>
  <si>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</si>
  <si>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</si>
  <si>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</si>
  <si>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</si>
  <si>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</si>
  <si>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</si>
  <si>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</si>
  <si>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</si>
  <si>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</si>
  <si>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</si>
  <si>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</si>
  <si>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</si>
  <si>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</si>
  <si>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</si>
  <si>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</si>
  <si>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</si>
  <si>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</si>
  <si>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</si>
  <si>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</si>
  <si>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</si>
  <si>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</si>
  <si>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</si>
  <si>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</si>
  <si>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</si>
  <si>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</si>
  <si>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</si>
  <si>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</si>
  <si>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</si>
  <si>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</si>
  <si>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</si>
  <si>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</si>
  <si>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</si>
  <si>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</si>
  <si>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</si>
  <si>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</si>
  <si>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</si>
  <si>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</si>
  <si>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</si>
  <si>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</si>
  <si>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</si>
  <si>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</si>
  <si>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</si>
  <si>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</si>
  <si>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</si>
  <si>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</si>
  <si>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</si>
  <si>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</si>
  <si>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</si>
  <si>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</si>
  <si>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</si>
  <si>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</si>
  <si>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</si>
  <si>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</si>
  <si>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</si>
  <si>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</si>
  <si>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</si>
  <si>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</si>
  <si>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</si>
  <si>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</si>
  <si>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</si>
  <si>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</si>
  <si>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</si>
  <si>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</si>
  <si>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</si>
  <si>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</si>
  <si>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</si>
  <si>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</si>
  <si>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</si>
  <si>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</si>
  <si>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</si>
  <si>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</si>
  <si>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</si>
  <si>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</si>
  <si>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</si>
  <si>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</si>
  <si>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</si>
  <si>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</si>
  <si>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</si>
  <si>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</si>
  <si>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</si>
  <si>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</si>
  <si>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</si>
  <si>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</si>
  <si>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</si>
  <si>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</si>
  <si>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</si>
  <si>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</si>
  <si>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</si>
  <si>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</si>
  <si>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</si>
  <si>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</si>
  <si>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</si>
  <si>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</si>
  <si>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</si>
  <si>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</si>
  <si>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</si>
  <si>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</si>
  <si>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</si>
  <si>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</si>
  <si>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</si>
  <si>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</si>
  <si>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</si>
  <si>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</si>
  <si>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</si>
  <si>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</si>
  <si>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</si>
  <si>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</si>
  <si>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</si>
  <si>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</si>
  <si>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</si>
  <si>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</si>
  <si>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</si>
  <si>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</si>
  <si>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</si>
  <si>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</si>
  <si>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</si>
  <si>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</si>
  <si>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</si>
  <si>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</si>
  <si>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</si>
  <si>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</si>
  <si>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</si>
  <si>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</si>
  <si>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</si>
  <si>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</si>
  <si>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</si>
  <si>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</si>
  <si>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</si>
  <si>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</si>
  <si>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</si>
  <si>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</si>
  <si>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</si>
  <si>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</si>
  <si>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</si>
  <si>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</si>
  <si>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</si>
  <si>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</si>
  <si>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</si>
  <si>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</si>
  <si>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</si>
  <si>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</si>
  <si>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</si>
  <si>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</si>
  <si>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</si>
  <si>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</si>
  <si>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</si>
  <si>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</si>
  <si>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</si>
  <si>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</si>
  <si>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</si>
  <si>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</si>
  <si>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</si>
  <si>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</si>
  <si>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</si>
  <si>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</si>
  <si>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</si>
  <si>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</si>
  <si>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</si>
  <si>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</si>
  <si>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</si>
  <si>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</si>
  <si>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</si>
  <si>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</si>
  <si>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</si>
  <si>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</si>
  <si>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</si>
  <si>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</si>
  <si>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</si>
  <si>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</si>
  <si>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</si>
  <si>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</si>
  <si>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</si>
  <si>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</si>
  <si>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</si>
  <si>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</si>
  <si>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</si>
  <si>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</si>
  <si>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</si>
  <si>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</si>
  <si>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</si>
  <si>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</si>
  <si>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</si>
  <si>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</si>
  <si>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</si>
  <si>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</si>
  <si>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</si>
  <si>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</si>
  <si>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</si>
  <si>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</si>
  <si>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</si>
  <si>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</si>
  <si>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</si>
  <si>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</si>
  <si>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</si>
  <si>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</si>
  <si>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</si>
  <si>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</si>
  <si>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</si>
  <si>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</si>
  <si>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</si>
  <si>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</si>
  <si>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</si>
  <si>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</si>
  <si>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</si>
  <si>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</si>
  <si>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</si>
  <si>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</si>
  <si>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</si>
  <si>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</si>
  <si>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</si>
  <si>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</si>
  <si>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</si>
  <si>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</si>
  <si>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</si>
  <si>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</si>
  <si>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</si>
  <si>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</si>
  <si>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</si>
  <si>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</si>
  <si>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</si>
  <si>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</si>
  <si>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</si>
  <si>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</si>
  <si>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</si>
  <si>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</si>
  <si>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</si>
  <si>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</si>
  <si>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</si>
  <si>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</si>
  <si>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</si>
  <si>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</si>
  <si>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</si>
  <si>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</si>
  <si>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</si>
  <si>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</si>
  <si>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</si>
  <si>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</si>
  <si>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</si>
  <si>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</si>
  <si>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</si>
  <si>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</si>
  <si>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</si>
  <si>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</si>
  <si>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</si>
  <si>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</si>
  <si>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</si>
  <si>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</si>
  <si>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</si>
  <si>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</si>
  <si>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</si>
  <si>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</si>
  <si>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</si>
  <si>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</si>
  <si>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</si>
  <si>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</si>
  <si>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</si>
  <si>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</si>
  <si>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</si>
  <si>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</si>
  <si>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</si>
  <si>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</si>
  <si>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</si>
  <si>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</si>
  <si>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</si>
  <si>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</si>
  <si>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</si>
  <si>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</si>
  <si>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</si>
  <si>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</si>
  <si>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</si>
  <si>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</si>
  <si>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</si>
  <si>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</si>
  <si>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</si>
  <si>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</si>
  <si>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</si>
  <si>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</si>
  <si>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</si>
  <si>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</si>
  <si>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</si>
  <si>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</si>
  <si>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</si>
  <si>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</si>
  <si>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</si>
  <si>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</si>
  <si>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</si>
  <si>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</si>
  <si>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</si>
  <si>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</si>
  <si>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</si>
  <si>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</si>
  <si>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</si>
  <si>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</si>
  <si>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</si>
  <si>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</si>
  <si>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</si>
  <si>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</si>
  <si>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</si>
  <si>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</si>
  <si>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</si>
  <si>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</si>
  <si>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</si>
  <si>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</si>
  <si>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</si>
  <si>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</si>
  <si>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</si>
  <si>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</si>
  <si>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</si>
  <si>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</si>
  <si>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</si>
  <si>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</si>
  <si>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</si>
  <si>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</si>
  <si>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</si>
  <si>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</si>
  <si>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</si>
  <si>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</si>
  <si>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</si>
  <si>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</si>
  <si>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</si>
  <si>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</si>
  <si>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</si>
  <si>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</si>
  <si>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</si>
  <si>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</si>
  <si>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</si>
  <si>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</si>
  <si>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</si>
  <si>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</si>
  <si>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</si>
  <si>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</si>
  <si>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</si>
  <si>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</si>
  <si>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</si>
  <si>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</si>
  <si>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</si>
  <si>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</si>
  <si>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</si>
  <si>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</si>
  <si>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</si>
  <si>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</si>
  <si>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</si>
  <si>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</si>
  <si>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</si>
  <si>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</si>
  <si>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</si>
  <si>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</si>
  <si>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</si>
  <si>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</si>
  <si>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</si>
  <si>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</si>
  <si>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</si>
  <si>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</si>
  <si>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</si>
  <si>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</si>
  <si>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</si>
  <si>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</si>
  <si>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</si>
  <si>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</si>
  <si>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</si>
  <si>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</si>
  <si>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</si>
  <si>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</si>
  <si>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</si>
  <si>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</si>
  <si>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</si>
  <si>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</si>
  <si>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</si>
  <si>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</si>
  <si>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</si>
  <si>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</si>
  <si>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</si>
  <si>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</si>
  <si>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</si>
  <si>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</si>
  <si>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</si>
  <si>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</si>
  <si>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</si>
  <si>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</si>
  <si>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</si>
  <si>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</si>
  <si>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</si>
  <si>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</si>
  <si>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</si>
  <si>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</si>
  <si>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</si>
  <si>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</si>
  <si>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</si>
  <si>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</si>
  <si>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</si>
  <si>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</si>
  <si>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</si>
  <si>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</si>
  <si>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</si>
  <si>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</si>
  <si>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</si>
  <si>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</si>
  <si>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</si>
  <si>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</si>
  <si>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</si>
  <si>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</si>
  <si>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</si>
  <si>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</si>
  <si>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</si>
  <si>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</si>
  <si>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</si>
  <si>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</si>
  <si>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</si>
  <si>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</si>
  <si>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</si>
  <si>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</si>
  <si>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</si>
  <si>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</si>
  <si>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</si>
  <si>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</si>
  <si>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</si>
  <si>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</si>
  <si>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</si>
  <si>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</si>
  <si>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</si>
  <si>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</si>
  <si>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</si>
  <si>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</si>
  <si>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</si>
  <si>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</si>
  <si>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</si>
  <si>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</si>
  <si>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</si>
  <si>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</si>
  <si>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</si>
  <si>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</si>
  <si>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</si>
  <si>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</si>
  <si>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</si>
  <si>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</si>
  <si>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</si>
  <si>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</si>
  <si>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</si>
  <si>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</si>
  <si>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</si>
  <si>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</si>
  <si>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</si>
  <si>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</si>
  <si>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</si>
  <si>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</si>
  <si>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</si>
  <si>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</si>
  <si>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</si>
  <si>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</si>
  <si>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</si>
  <si>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</si>
  <si>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</si>
  <si>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</si>
  <si>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</si>
  <si>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</si>
  <si>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</si>
  <si>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</si>
  <si>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</si>
  <si>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</si>
  <si>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</si>
  <si>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</si>
  <si>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</si>
  <si>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</si>
  <si>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</si>
  <si>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</si>
  <si>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</si>
  <si>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</si>
  <si>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</si>
  <si>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</si>
  <si>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</si>
  <si>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</si>
  <si>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</si>
  <si>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</si>
  <si>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</si>
  <si>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</si>
  <si>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</si>
  <si>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</si>
  <si>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</si>
  <si>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</si>
  <si>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</si>
  <si>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</si>
  <si>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</si>
  <si>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</si>
  <si>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</si>
  <si>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</si>
  <si>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</si>
  <si>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</si>
  <si>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</si>
  <si>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</si>
  <si>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</si>
  <si>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</si>
  <si>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</si>
  <si>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</si>
  <si>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</si>
  <si>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</si>
  <si>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</si>
  <si>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</si>
  <si>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</si>
  <si>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</si>
  <si>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</si>
  <si>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</si>
  <si>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</si>
  <si>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</si>
  <si>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</si>
  <si>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</si>
  <si>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</si>
  <si>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</si>
  <si>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</si>
  <si>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</si>
  <si>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</si>
  <si>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</si>
  <si>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</si>
  <si>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</si>
  <si>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</si>
  <si>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</si>
  <si>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</si>
  <si>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</si>
  <si>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</si>
  <si>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</si>
  <si>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</si>
  <si>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</si>
  <si>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</si>
  <si>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</si>
  <si>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</si>
  <si>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</si>
  <si>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</si>
  <si>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</si>
  <si>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</si>
  <si>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</si>
  <si>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</si>
  <si>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</si>
  <si>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</si>
  <si>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</si>
  <si>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</si>
  <si>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</si>
  <si>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</si>
  <si>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</si>
  <si>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</si>
  <si>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</si>
  <si>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</si>
  <si>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</si>
  <si>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</si>
  <si>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</si>
  <si>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</si>
  <si>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</si>
  <si>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</si>
  <si>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</si>
  <si>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</si>
  <si>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</si>
  <si>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</si>
  <si>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</si>
  <si>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</si>
  <si>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</si>
  <si>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</si>
  <si>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</si>
  <si>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</si>
  <si>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</si>
  <si>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</si>
  <si>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</si>
  <si>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</si>
  <si>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</si>
  <si>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</si>
  <si>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</si>
  <si>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</si>
  <si>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</si>
  <si>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</si>
  <si>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</si>
  <si>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</si>
  <si>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</si>
  <si>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</si>
  <si>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</si>
  <si>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</si>
  <si>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</si>
  <si>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</si>
  <si>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</si>
  <si>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</si>
  <si>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</si>
  <si>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</si>
  <si>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</si>
  <si>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</si>
  <si>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</si>
  <si>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</si>
  <si>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</si>
  <si>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</si>
  <si>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</si>
  <si>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</si>
  <si>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</si>
  <si>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</si>
  <si>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</si>
  <si>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</si>
  <si>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</si>
  <si>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</si>
  <si>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</si>
  <si>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</si>
  <si>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</si>
  <si>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</si>
  <si>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</si>
  <si>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</si>
  <si>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</si>
  <si>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</si>
  <si>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</si>
  <si>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</si>
  <si>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</si>
  <si>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</si>
  <si>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</si>
  <si>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</si>
  <si>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</si>
  <si>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</si>
  <si>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</si>
  <si>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</si>
  <si>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</si>
  <si>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</si>
  <si>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</si>
  <si>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</si>
  <si>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</si>
  <si>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</si>
  <si>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</si>
  <si>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</si>
  <si>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</si>
  <si>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</si>
  <si>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</si>
  <si>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</si>
  <si>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</si>
  <si>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</si>
  <si>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</si>
  <si>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</si>
  <si>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</si>
  <si>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</si>
  <si>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</si>
  <si>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</si>
  <si>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</si>
  <si>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</si>
  <si>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</si>
  <si>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</si>
  <si>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</si>
  <si>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</si>
  <si>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</si>
  <si>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</si>
  <si>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</si>
  <si>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</si>
  <si>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</si>
  <si>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</si>
  <si>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</si>
  <si>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</si>
  <si>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</si>
  <si>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</si>
  <si>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</si>
  <si>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</si>
  <si>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</si>
  <si>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</si>
  <si>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</si>
  <si>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</si>
  <si>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</si>
  <si>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</si>
  <si>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</si>
  <si>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</si>
  <si>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</si>
  <si>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</si>
  <si>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</si>
  <si>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</si>
  <si>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</si>
  <si>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</si>
  <si>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</si>
  <si>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</si>
  <si>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</si>
  <si>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</si>
  <si>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</si>
  <si>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</si>
  <si>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</si>
  <si>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</si>
  <si>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</si>
  <si>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</si>
  <si>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</si>
  <si>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</si>
  <si>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</si>
  <si>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</si>
  <si>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</si>
  <si>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</si>
  <si>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</si>
  <si>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</si>
  <si>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</si>
  <si>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</si>
  <si>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</si>
  <si>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</si>
  <si>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</si>
  <si>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</si>
  <si>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</si>
  <si>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</si>
  <si>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</si>
  <si>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</si>
  <si>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</si>
  <si>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</si>
  <si>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</si>
  <si>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</si>
  <si>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</si>
  <si>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</si>
  <si>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</si>
  <si>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</si>
  <si>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</si>
  <si>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</si>
  <si>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</si>
  <si>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</si>
  <si>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</si>
  <si>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</si>
  <si>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</si>
  <si>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</si>
  <si>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</si>
  <si>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</si>
  <si>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</si>
  <si>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</si>
  <si>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</si>
  <si>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</si>
  <si>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</si>
  <si>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</si>
  <si>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</si>
  <si>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</si>
  <si>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</si>
  <si>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</si>
  <si>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</si>
  <si>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</si>
  <si>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</si>
  <si>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</si>
  <si>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</si>
  <si>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</si>
  <si>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</si>
  <si>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</si>
  <si>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</si>
  <si>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</si>
  <si>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</si>
  <si>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</si>
  <si>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</si>
  <si>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</si>
  <si>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</si>
  <si>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</si>
  <si>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</si>
  <si>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</si>
  <si>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</si>
  <si>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</si>
  <si>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</si>
  <si>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</si>
  <si>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</si>
  <si>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</si>
  <si>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</si>
  <si>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</si>
  <si>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</si>
  <si>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</si>
  <si>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</si>
  <si>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</si>
  <si>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</si>
  <si>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</si>
  <si>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</si>
  <si>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</si>
  <si>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</si>
  <si>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</si>
  <si>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</si>
  <si>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</si>
  <si>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</si>
  <si>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</si>
  <si>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</si>
  <si>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</si>
  <si>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</si>
  <si>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</si>
  <si>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</si>
  <si>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</si>
  <si>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</si>
  <si>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</si>
  <si>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</si>
  <si>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</si>
  <si>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</si>
  <si>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</si>
  <si>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</si>
  <si>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</si>
  <si>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</si>
  <si>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</si>
  <si>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</si>
  <si>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</si>
  <si>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</si>
  <si>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</si>
  <si>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</si>
  <si>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</si>
  <si>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</si>
  <si>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</si>
  <si>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</si>
  <si>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</si>
  <si>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</si>
  <si>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</si>
  <si>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</si>
  <si>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</si>
  <si>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</si>
  <si>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</si>
  <si>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</si>
  <si>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</si>
  <si>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</si>
  <si>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</si>
  <si>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</si>
  <si>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</si>
  <si>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</si>
  <si>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</si>
  <si>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</si>
  <si>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</si>
  <si>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</si>
  <si>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</si>
  <si>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</si>
  <si>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</si>
  <si>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</si>
  <si>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</si>
  <si>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</si>
  <si>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</si>
  <si>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</si>
  <si>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</si>
  <si>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</si>
  <si>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</si>
  <si>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</si>
  <si>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</si>
  <si>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</si>
  <si>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</si>
  <si>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</si>
  <si>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</si>
  <si>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</si>
  <si>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</si>
  <si>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</si>
  <si>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</si>
  <si>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</si>
  <si>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</si>
  <si>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</si>
  <si>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</si>
  <si>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</si>
  <si>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</si>
  <si>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</si>
  <si>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</si>
  <si>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</si>
  <si>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</si>
  <si>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</si>
  <si>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</si>
  <si>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</si>
  <si>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</si>
  <si>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</si>
  <si>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</si>
  <si>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</si>
  <si>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</si>
  <si>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</si>
  <si>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</si>
  <si>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</si>
  <si>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</si>
  <si>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</si>
  <si>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</si>
  <si>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</si>
  <si>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</si>
  <si>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</si>
  <si>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</si>
  <si>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</si>
  <si>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</si>
  <si>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</si>
  <si>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</si>
  <si>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</si>
  <si>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</si>
  <si>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</si>
  <si>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</si>
  <si>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</si>
  <si>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</si>
  <si>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</si>
  <si>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</si>
  <si>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</si>
  <si>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</si>
  <si>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</si>
  <si>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</si>
  <si>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</si>
  <si>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</si>
  <si>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</si>
  <si>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</si>
  <si>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</si>
  <si>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</si>
  <si>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</si>
  <si>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</si>
  <si>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</si>
  <si>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</si>
  <si>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</si>
  <si>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</si>
  <si>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</si>
  <si>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</si>
  <si>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</si>
  <si>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</si>
  <si>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</si>
  <si>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</si>
  <si>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</si>
  <si>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</si>
  <si>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</si>
  <si>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</si>
  <si>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</si>
  <si>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</si>
  <si>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</si>
  <si>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</si>
  <si>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</si>
  <si>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</si>
  <si>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</si>
  <si>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</si>
  <si>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</si>
  <si>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</si>
  <si>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</si>
  <si>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</si>
  <si>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</si>
  <si>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</si>
  <si>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</si>
  <si>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</si>
  <si>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</si>
  <si>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</si>
  <si>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</si>
  <si>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</si>
  <si>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</si>
  <si>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</si>
  <si>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</si>
  <si>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</si>
  <si>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</si>
  <si>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</si>
  <si>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</si>
  <si>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</si>
  <si>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</si>
  <si>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</si>
  <si>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</si>
  <si>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</si>
  <si>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</si>
  <si>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</si>
  <si>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</si>
  <si>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</si>
  <si>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</si>
  <si>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</si>
  <si>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</si>
  <si>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</si>
  <si>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</si>
  <si>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</si>
  <si>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</si>
  <si>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</si>
  <si>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</si>
  <si>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</si>
  <si>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</si>
  <si>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</si>
  <si>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</si>
  <si>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</si>
  <si>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</si>
  <si>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</si>
  <si>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</si>
  <si>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</si>
  <si>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</si>
  <si>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</si>
  <si>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</si>
  <si>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</si>
  <si>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</si>
  <si>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</si>
  <si>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</si>
  <si>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</si>
  <si>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</si>
  <si>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</si>
  <si>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</si>
  <si>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</si>
  <si>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</si>
  <si>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</si>
  <si>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</si>
  <si>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</si>
  <si>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</si>
  <si>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</si>
  <si>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</si>
  <si>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</si>
  <si>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</si>
  <si>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</si>
  <si>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</si>
  <si>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</si>
  <si>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</si>
  <si>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</si>
  <si>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</si>
  <si>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</si>
  <si>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</si>
  <si>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</si>
  <si>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</si>
  <si>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</si>
  <si>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</si>
  <si>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</si>
  <si>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</si>
  <si>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</si>
  <si>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</si>
  <si>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</si>
  <si>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</si>
  <si>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</si>
  <si>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</si>
  <si>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</si>
  <si>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</si>
  <si>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</si>
  <si>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</si>
  <si>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</si>
  <si>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</si>
  <si>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</si>
  <si>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</si>
  <si>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</si>
  <si>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</si>
  <si>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</si>
  <si>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</si>
  <si>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</si>
  <si>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</si>
  <si>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</si>
  <si>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</si>
  <si>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</si>
  <si>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</si>
  <si>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</si>
  <si>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</si>
  <si>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</si>
  <si>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</si>
  <si>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</si>
  <si>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</si>
  <si>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</si>
  <si>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</si>
  <si>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</si>
  <si>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</si>
  <si>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</si>
  <si>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</si>
  <si>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</si>
  <si>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</si>
  <si>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</si>
  <si>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</si>
  <si>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</si>
  <si>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</si>
  <si>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</si>
  <si>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</si>
  <si>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</si>
  <si>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</si>
  <si>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</si>
  <si>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</si>
  <si>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</si>
  <si>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</si>
  <si>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</si>
  <si>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</si>
  <si>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</si>
  <si>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</si>
  <si>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</si>
  <si>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</si>
  <si>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</si>
  <si>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</si>
  <si>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</si>
  <si>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</si>
  <si>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</si>
  <si>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</si>
  <si>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</si>
  <si>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</si>
  <si>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</si>
  <si>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</si>
  <si>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</si>
  <si>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</si>
  <si>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</si>
  <si>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</si>
  <si>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</si>
  <si>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</si>
  <si>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</si>
  <si>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</si>
  <si>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</si>
  <si>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</si>
  <si>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</si>
  <si>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</si>
  <si>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</si>
  <si>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</si>
  <si>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</si>
  <si>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</si>
  <si>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</si>
  <si>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</si>
  <si>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</si>
  <si>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</si>
  <si>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</si>
  <si>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</si>
  <si>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</si>
  <si>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</si>
  <si>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</si>
  <si>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</si>
  <si>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</si>
  <si>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</si>
  <si>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</si>
  <si>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</si>
  <si>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</si>
  <si>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</si>
  <si>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</si>
  <si>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</si>
  <si>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</si>
  <si>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</si>
  <si>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</si>
  <si>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</si>
  <si>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</si>
  <si>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</si>
  <si>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</si>
  <si>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</si>
  <si>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</si>
  <si>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</si>
  <si>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</si>
  <si>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</si>
  <si>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</si>
  <si>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</si>
  <si>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</si>
  <si>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</si>
  <si>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</si>
  <si>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</si>
  <si>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</si>
  <si>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</si>
  <si>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</si>
  <si>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</si>
  <si>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</si>
  <si>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</si>
  <si>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</si>
  <si>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</si>
  <si>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</si>
  <si>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</si>
  <si>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</si>
  <si>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</si>
  <si>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</si>
  <si>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</si>
  <si>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</si>
  <si>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</si>
  <si>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</si>
  <si>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</si>
  <si>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</si>
  <si>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</si>
  <si>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</si>
  <si>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</si>
  <si>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</si>
  <si>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</si>
  <si>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</si>
  <si>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</si>
  <si>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</si>
  <si>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</si>
  <si>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</si>
  <si>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</si>
  <si>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</si>
  <si>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</si>
  <si>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</si>
  <si>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</si>
  <si>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</si>
  <si>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</si>
  <si>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</si>
  <si>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</si>
  <si>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</si>
  <si>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</si>
  <si>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</si>
  <si>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</si>
  <si>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</si>
  <si>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</si>
  <si>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</si>
  <si>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</si>
  <si>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</si>
  <si>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</si>
  <si>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</si>
  <si>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</si>
  <si>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</si>
  <si>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</si>
  <si>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</si>
  <si>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</si>
  <si>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</si>
  <si>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</si>
  <si>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</si>
  <si>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</si>
  <si>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</si>
  <si>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</si>
  <si>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</si>
  <si>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</si>
  <si>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</si>
  <si>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</si>
  <si>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</si>
  <si>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</si>
  <si>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</si>
  <si>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</si>
  <si>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</si>
  <si>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</si>
  <si>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</si>
  <si>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</si>
  <si>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</si>
  <si>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</si>
  <si>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</si>
  <si>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</si>
  <si>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</si>
  <si>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</si>
  <si>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</si>
  <si>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</si>
  <si>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</si>
  <si>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</si>
  <si>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</si>
  <si>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</si>
  <si>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</si>
  <si>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</si>
  <si>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</si>
  <si>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</si>
  <si>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</si>
  <si>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</si>
  <si>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</si>
  <si>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</si>
  <si>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</si>
  <si>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</si>
  <si>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</si>
  <si>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</si>
  <si>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</si>
  <si>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</si>
  <si>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</si>
  <si>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</si>
  <si>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</si>
  <si>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</si>
  <si>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</si>
  <si>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</si>
  <si>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</si>
  <si>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</si>
  <si>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</si>
  <si>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</si>
  <si>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</si>
  <si>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</si>
  <si>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</si>
  <si>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</si>
  <si>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</si>
  <si>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</si>
  <si>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</si>
  <si>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</si>
  <si>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</si>
  <si>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</si>
  <si>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</si>
  <si>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</si>
  <si>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</si>
  <si>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</si>
  <si>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</si>
  <si>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</si>
  <si>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</si>
  <si>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</si>
  <si>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</si>
  <si>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</si>
  <si>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</si>
  <si>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</si>
  <si>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</si>
  <si>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</si>
  <si>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</si>
  <si>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</si>
  <si>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</si>
  <si>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</si>
  <si>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</si>
  <si>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</si>
  <si>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</si>
  <si>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</si>
  <si>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</si>
  <si>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</si>
  <si>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</si>
  <si>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</si>
  <si>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</si>
  <si>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</si>
  <si>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</si>
  <si>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</si>
  <si>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</si>
  <si>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</si>
  <si>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</si>
  <si>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</si>
  <si>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</si>
  <si>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</si>
  <si>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</si>
  <si>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</si>
  <si>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</si>
  <si>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</si>
  <si>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</si>
  <si>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</si>
  <si>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</si>
  <si>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</si>
  <si>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</si>
  <si>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</si>
  <si>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</si>
  <si>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</si>
  <si>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</si>
  <si>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</si>
  <si>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</si>
  <si>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</si>
  <si>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</si>
  <si>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</si>
  <si>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</si>
  <si>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</si>
  <si>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</si>
  <si>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</si>
  <si>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</si>
  <si>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</si>
  <si>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</si>
  <si>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</si>
  <si>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</si>
  <si>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</si>
  <si>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</si>
  <si>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</si>
  <si>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</si>
  <si>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</si>
  <si>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</si>
  <si>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</si>
  <si>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</si>
  <si>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</si>
  <si>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</si>
  <si>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</si>
  <si>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</si>
  <si>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</si>
  <si>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</si>
  <si>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</si>
  <si>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</si>
  <si>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</si>
  <si>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</si>
  <si>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</si>
  <si>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</si>
  <si>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</si>
  <si>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</si>
  <si>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</si>
  <si>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</si>
  <si>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</si>
  <si>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</si>
  <si>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</si>
  <si>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</si>
  <si>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</si>
  <si>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</si>
  <si>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</si>
  <si>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</si>
  <si>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</si>
  <si>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</si>
  <si>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</si>
  <si>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</si>
  <si>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</si>
  <si>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</si>
  <si>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</si>
  <si>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</si>
  <si>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</si>
  <si>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</si>
  <si>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</si>
  <si>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</si>
  <si>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</si>
  <si>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</si>
  <si>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</si>
  <si>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</si>
  <si>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</si>
  <si>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</si>
  <si>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</si>
  <si>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</si>
  <si>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</si>
  <si>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</si>
  <si>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</si>
  <si>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</si>
  <si>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</si>
  <si>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</si>
  <si>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</si>
  <si>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</si>
  <si>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</si>
  <si>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</si>
  <si>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</si>
  <si>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</si>
  <si>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</si>
  <si>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</si>
  <si>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</si>
  <si>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</si>
  <si>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</si>
  <si>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</si>
  <si>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</si>
  <si>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</si>
  <si>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</si>
  <si>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</si>
  <si>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</si>
  <si>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</si>
  <si>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</si>
  <si>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</si>
  <si>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</si>
  <si>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</si>
  <si>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</si>
  <si>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</si>
  <si>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</si>
  <si>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</si>
  <si>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</si>
  <si>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</si>
  <si>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</si>
  <si>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</si>
  <si>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</si>
  <si>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</si>
  <si>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</si>
  <si>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</si>
  <si>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</si>
  <si>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</si>
  <si>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</si>
  <si>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</si>
  <si>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</si>
  <si>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</si>
  <si>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</si>
  <si>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</si>
  <si>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</si>
  <si>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</si>
  <si>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</si>
  <si>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</si>
  <si>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</si>
  <si>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</si>
  <si>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</si>
  <si>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</si>
  <si>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</si>
  <si>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</si>
  <si>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</si>
  <si>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</si>
  <si>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</si>
  <si>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</si>
  <si>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</si>
  <si>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</si>
  <si>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</si>
  <si>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</si>
  <si>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</si>
  <si>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</si>
  <si>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</si>
  <si>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</si>
  <si>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</si>
  <si>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</si>
  <si>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</si>
  <si>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</si>
  <si>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</si>
  <si>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</si>
  <si>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</si>
  <si>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</si>
  <si>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</si>
  <si>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</si>
  <si>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</si>
  <si>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</si>
  <si>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</si>
  <si>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</si>
  <si>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</si>
  <si>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</si>
  <si>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</si>
  <si>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</si>
  <si>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</si>
  <si>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</si>
  <si>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</si>
  <si>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</si>
  <si>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</si>
  <si>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</si>
  <si>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</si>
  <si>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</si>
  <si>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</si>
  <si>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</si>
  <si>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</si>
  <si>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</si>
  <si>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</si>
  <si>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</si>
  <si>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</si>
  <si>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</si>
  <si>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</si>
  <si>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</si>
  <si>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</si>
  <si>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</si>
  <si>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</si>
  <si>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</si>
  <si>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</si>
  <si>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</si>
  <si>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</si>
  <si>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</si>
  <si>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</si>
  <si>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</si>
  <si>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</si>
  <si>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</si>
  <si>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</si>
  <si>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</si>
  <si>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</si>
  <si>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</si>
  <si>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</si>
  <si>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</si>
  <si>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</si>
  <si>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</si>
  <si>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</si>
  <si>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</si>
  <si>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</si>
  <si>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</si>
  <si>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</si>
  <si>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</si>
  <si>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</si>
  <si>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</si>
  <si>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</si>
  <si>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</si>
  <si>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</si>
  <si>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</si>
  <si>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</si>
  <si>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</si>
  <si>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</si>
  <si>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</si>
  <si>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</si>
  <si>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</si>
  <si>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</si>
  <si>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</si>
  <si>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</si>
  <si>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</si>
  <si>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</si>
  <si>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</si>
  <si>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</si>
  <si>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</si>
  <si>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</si>
  <si>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</si>
  <si>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</si>
  <si>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</si>
  <si>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</si>
  <si>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</si>
  <si>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</si>
  <si>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</si>
  <si>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</si>
  <si>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</si>
  <si>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</si>
  <si>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</si>
  <si>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</si>
  <si>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</si>
  <si>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</si>
  <si>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</si>
  <si>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</si>
  <si>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</si>
  <si>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</si>
  <si>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</si>
  <si>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</si>
  <si>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</si>
  <si>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</si>
  <si>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</si>
  <si>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</si>
  <si>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</si>
  <si>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</si>
  <si>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</si>
  <si>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</si>
  <si>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</si>
  <si>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</si>
  <si>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</si>
  <si>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</si>
  <si>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</si>
  <si>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</si>
  <si>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</si>
  <si>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</si>
  <si>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</si>
  <si>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</si>
  <si>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</si>
  <si>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</si>
  <si>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</si>
  <si>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</si>
  <si>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</si>
  <si>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</si>
  <si>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</si>
  <si>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</si>
  <si>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</si>
  <si>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</si>
  <si>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</si>
  <si>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</si>
  <si>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</si>
  <si>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</si>
  <si>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</si>
  <si>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</si>
  <si>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</si>
  <si>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</si>
  <si>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</si>
  <si>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</si>
  <si>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</si>
  <si>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</si>
  <si>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</si>
  <si>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</si>
  <si>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</si>
  <si>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</si>
  <si>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</si>
  <si>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</si>
  <si>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</si>
  <si>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</si>
  <si>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</si>
  <si>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</si>
  <si>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</si>
  <si>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</si>
  <si>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</si>
  <si>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</si>
  <si>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</si>
  <si>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</si>
  <si>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</si>
  <si>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</si>
  <si>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</si>
  <si>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</si>
  <si>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</si>
  <si>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</si>
  <si>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</si>
  <si>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</si>
  <si>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</si>
  <si>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</si>
  <si>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</si>
  <si>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</si>
  <si>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</si>
  <si>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</si>
  <si>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</si>
  <si>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</si>
  <si>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</si>
  <si>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</si>
  <si>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</si>
  <si>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</si>
  <si>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</si>
  <si>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</si>
  <si>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</si>
  <si>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</si>
  <si>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</si>
  <si>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</si>
  <si>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</si>
  <si>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</si>
  <si>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</si>
  <si>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</si>
  <si>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</si>
  <si>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</si>
  <si>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</si>
  <si>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</si>
  <si>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</si>
  <si>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</si>
  <si>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</si>
  <si>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</si>
  <si>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</si>
  <si>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</si>
  <si>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</si>
  <si>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</si>
  <si>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</si>
  <si>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</si>
  <si>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</si>
  <si>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</si>
  <si>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</si>
  <si>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</si>
  <si>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</si>
  <si>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</si>
  <si>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</si>
  <si>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</si>
  <si>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</si>
  <si>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</si>
  <si>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</si>
  <si>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</si>
  <si>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</si>
  <si>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</si>
  <si>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</si>
  <si>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</si>
  <si>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</si>
  <si>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</si>
  <si>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</si>
  <si>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</si>
  <si>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</si>
  <si>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</si>
  <si>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</si>
  <si>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</si>
  <si>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</si>
  <si>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</si>
  <si>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</si>
  <si>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</si>
  <si>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</si>
  <si>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</si>
  <si>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</si>
  <si>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</si>
  <si>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</si>
  <si>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</si>
  <si>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</si>
  <si>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</si>
  <si>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</si>
  <si>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</si>
  <si>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</si>
  <si>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</si>
  <si>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</si>
  <si>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</si>
  <si>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</si>
  <si>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</si>
  <si>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</si>
  <si>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</si>
  <si>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</si>
  <si>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</si>
  <si>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</si>
  <si>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</si>
  <si>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</si>
  <si>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</si>
  <si>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</si>
  <si>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</si>
  <si>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</si>
  <si>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</si>
  <si>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</si>
  <si>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</si>
  <si>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</si>
  <si>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</si>
  <si>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</si>
  <si>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</si>
  <si>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</si>
  <si>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</si>
  <si>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</si>
  <si>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</si>
  <si>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</si>
  <si>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</si>
  <si>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</si>
  <si>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</si>
  <si>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</si>
  <si>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</si>
  <si>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</si>
  <si>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</si>
  <si>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</si>
  <si>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</si>
  <si>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</si>
  <si>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</si>
  <si>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</si>
  <si>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</si>
  <si>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</si>
  <si>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</si>
  <si>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</si>
  <si>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</si>
  <si>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</si>
  <si>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</si>
  <si>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</si>
  <si>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</si>
  <si>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</si>
  <si>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</si>
  <si>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</si>
  <si>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</si>
  <si>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</si>
  <si>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</si>
  <si>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</si>
  <si>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</si>
  <si>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</si>
  <si>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</si>
  <si>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</si>
  <si>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</si>
  <si>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</si>
  <si>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</si>
  <si>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</si>
  <si>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</si>
  <si>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</si>
  <si>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</si>
  <si>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</si>
  <si>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</si>
  <si>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</si>
  <si>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</si>
  <si>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</si>
  <si>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</si>
  <si>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</si>
  <si>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</si>
  <si>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</si>
  <si>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</si>
  <si>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</si>
  <si>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</si>
  <si>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</si>
  <si>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</si>
  <si>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</si>
  <si>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</si>
  <si>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</si>
  <si>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</si>
  <si>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</si>
  <si>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</si>
  <si>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</si>
  <si>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</si>
  <si>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</si>
  <si>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</si>
  <si>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</si>
  <si>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</si>
  <si>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</si>
  <si>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</si>
  <si>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</si>
  <si>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</si>
  <si>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</si>
  <si>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</si>
  <si>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</si>
  <si>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</si>
  <si>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</si>
  <si>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</si>
  <si>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</si>
  <si>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</si>
  <si>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</si>
  <si>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</si>
  <si>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</si>
  <si>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</si>
  <si>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</si>
  <si>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</si>
  <si>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</si>
  <si>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</si>
  <si>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</si>
  <si>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</si>
  <si>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</si>
  <si>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</si>
  <si>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</si>
  <si>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</si>
  <si>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</si>
  <si>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</si>
  <si>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</si>
  <si>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</si>
  <si>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</si>
  <si>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</si>
  <si>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</si>
  <si>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</si>
  <si>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</si>
  <si>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</si>
  <si>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</si>
  <si>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</si>
  <si>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</si>
  <si>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</si>
  <si>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</si>
  <si>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</si>
  <si>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</si>
  <si>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</si>
  <si>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</si>
  <si>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</si>
  <si>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</si>
  <si>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</si>
  <si>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</si>
  <si>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</si>
  <si>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</si>
  <si>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</si>
  <si>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</si>
  <si>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</si>
  <si>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</si>
  <si>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</si>
  <si>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</si>
  <si>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</si>
  <si>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</si>
  <si>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</si>
  <si>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</si>
  <si>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</si>
  <si>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</si>
  <si>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</si>
  <si>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</si>
  <si>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</si>
  <si>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</si>
  <si>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</si>
  <si>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</si>
  <si>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</si>
  <si>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</si>
  <si>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</si>
  <si>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</si>
  <si>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</si>
  <si>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</si>
  <si>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</si>
  <si>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</si>
  <si>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</si>
  <si>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</si>
  <si>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</si>
  <si>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</si>
  <si>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</si>
  <si>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</si>
  <si>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</si>
  <si>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</si>
  <si>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</si>
  <si>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</si>
  <si>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</si>
  <si>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</si>
  <si>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</si>
  <si>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</si>
  <si>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</si>
  <si>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</si>
  <si>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</si>
  <si>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</si>
  <si>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</si>
  <si>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</si>
  <si>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</si>
  <si>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</si>
  <si>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</si>
  <si>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</si>
  <si>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</si>
  <si>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</si>
  <si>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</si>
  <si>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</si>
  <si>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</si>
  <si>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</si>
  <si>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</si>
  <si>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</si>
  <si>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</si>
  <si>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</si>
  <si>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</si>
  <si>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</si>
  <si>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</si>
  <si>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</si>
  <si>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</si>
  <si>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</si>
  <si>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</si>
  <si>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</si>
  <si>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</si>
  <si>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</si>
  <si>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</si>
  <si>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</si>
  <si>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</si>
  <si>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</si>
  <si>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</si>
  <si>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</si>
  <si>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</si>
  <si>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</si>
  <si>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</si>
  <si>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</si>
  <si>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</si>
  <si>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</si>
  <si>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</si>
  <si>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</si>
  <si>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</si>
  <si>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</si>
  <si>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</si>
  <si>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</si>
  <si>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</si>
  <si>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</si>
  <si>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</si>
  <si>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</si>
  <si>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</si>
  <si>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</si>
  <si>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</si>
  <si>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</si>
  <si>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</si>
  <si>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</si>
  <si>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</si>
  <si>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</si>
  <si>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</si>
  <si>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</si>
  <si>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</si>
  <si>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</si>
  <si>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</si>
  <si>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</si>
  <si>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</si>
  <si>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</si>
  <si>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</si>
  <si>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</si>
  <si>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</si>
  <si>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</si>
  <si>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</si>
  <si>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</si>
  <si>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</si>
  <si>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</si>
  <si>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</si>
  <si>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</si>
  <si>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</si>
  <si>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</si>
  <si>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</si>
  <si>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</si>
  <si>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</si>
  <si>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</si>
  <si>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</si>
  <si>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</si>
  <si>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</si>
  <si>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</si>
  <si>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</si>
  <si>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</si>
  <si>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</si>
  <si>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</si>
  <si>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</si>
  <si>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</si>
  <si>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</si>
  <si>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</si>
  <si>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</si>
  <si>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</si>
  <si>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</si>
  <si>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</si>
  <si>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</si>
  <si>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</si>
  <si>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</si>
  <si>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</si>
  <si>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</si>
  <si>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</si>
  <si>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</si>
  <si>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</si>
  <si>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</si>
  <si>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</si>
  <si>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</si>
  <si>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</si>
  <si>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</si>
  <si>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</si>
  <si>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</si>
  <si>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</si>
  <si>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</si>
  <si>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</si>
  <si>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</si>
  <si>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</si>
  <si>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</si>
  <si>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</si>
  <si>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</si>
  <si>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</si>
  <si>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</si>
  <si>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</si>
  <si>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</si>
  <si>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</si>
  <si>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</si>
  <si>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</si>
  <si>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</si>
  <si>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</si>
  <si>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</si>
  <si>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</si>
  <si>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</si>
  <si>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</si>
  <si>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</si>
  <si>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</si>
  <si>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</si>
  <si>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</si>
  <si>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</si>
  <si>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</si>
  <si>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</si>
  <si>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</si>
  <si>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</si>
  <si>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</si>
  <si>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</si>
  <si>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</si>
  <si>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</si>
  <si>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</si>
  <si>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</si>
  <si>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</si>
  <si>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</si>
  <si>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</si>
  <si>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</si>
  <si>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</si>
  <si>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</si>
  <si>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</si>
  <si>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</si>
  <si>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</si>
  <si>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</si>
  <si>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</si>
  <si>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</si>
  <si>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</si>
  <si>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</si>
  <si>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</si>
  <si>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</si>
  <si>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</si>
  <si>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</si>
  <si>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</si>
  <si>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</si>
  <si>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</si>
  <si>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</si>
  <si>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</si>
  <si>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</si>
  <si>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</si>
  <si>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</si>
  <si>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</si>
  <si>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</si>
  <si>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</si>
  <si>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</si>
  <si>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</si>
  <si>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</si>
  <si>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</si>
  <si>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</si>
  <si>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</si>
  <si>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</si>
  <si>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</si>
  <si>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</si>
  <si>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</si>
  <si>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</si>
  <si>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</si>
  <si>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</si>
  <si>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</si>
  <si>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</si>
  <si>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</si>
  <si>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</si>
  <si>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</si>
  <si>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</si>
  <si>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</si>
  <si>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</si>
  <si>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</si>
  <si>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</si>
  <si>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</si>
  <si>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</si>
  <si>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</si>
  <si>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</si>
  <si>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</si>
  <si>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</si>
  <si>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</si>
  <si>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</si>
  <si>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</si>
  <si>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</si>
  <si>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</si>
  <si>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</si>
  <si>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</si>
  <si>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</si>
  <si>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</si>
  <si>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</si>
  <si>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</si>
  <si>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</si>
  <si>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</si>
  <si>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</si>
  <si>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</si>
  <si>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</si>
  <si>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</si>
  <si>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</si>
  <si>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</si>
  <si>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</si>
  <si>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</si>
  <si>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</si>
  <si>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</si>
  <si>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</si>
  <si>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</si>
  <si>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</si>
  <si>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</si>
  <si>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</si>
  <si>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</si>
  <si>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</si>
  <si>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</si>
  <si>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</si>
  <si>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</si>
  <si>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</si>
  <si>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</si>
  <si>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</si>
  <si>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</si>
  <si>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</si>
  <si>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</si>
  <si>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</si>
  <si>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</si>
  <si>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</si>
  <si>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</si>
  <si>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</si>
  <si>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</si>
  <si>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</si>
  <si>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</si>
  <si>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</si>
  <si>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</si>
  <si>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</si>
  <si>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</si>
  <si>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</si>
  <si>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</si>
  <si>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</si>
  <si>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</si>
  <si>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</si>
  <si>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</si>
  <si>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</si>
  <si>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</si>
  <si>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</si>
  <si>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</si>
  <si>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</si>
  <si>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</si>
  <si>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</si>
  <si>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</si>
  <si>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</si>
  <si>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</si>
  <si>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</si>
  <si>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</si>
  <si>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</si>
  <si>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</si>
  <si>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</si>
  <si>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</si>
  <si>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</si>
  <si>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</si>
  <si>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</si>
  <si>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</si>
  <si>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</si>
  <si>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</si>
  <si>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</si>
  <si>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</si>
  <si>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</si>
  <si>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</si>
  <si>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</si>
  <si>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</si>
  <si>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</si>
  <si>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</si>
  <si>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</si>
  <si>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</si>
  <si>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</si>
  <si>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</si>
  <si>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</si>
  <si>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</si>
  <si>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</si>
  <si>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</si>
  <si>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</si>
  <si>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</si>
  <si>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</si>
  <si>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</si>
  <si>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</si>
  <si>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</si>
  <si>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</si>
  <si>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</si>
  <si>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</si>
  <si>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</si>
  <si>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</si>
  <si>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</si>
  <si>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</si>
  <si>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</si>
  <si>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</si>
  <si>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</si>
  <si>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</si>
  <si>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</si>
  <si>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</si>
  <si>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</si>
  <si>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</si>
  <si>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</si>
  <si>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</si>
  <si>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</si>
  <si>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</si>
  <si>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</si>
  <si>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</si>
  <si>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</si>
  <si>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</si>
  <si>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</si>
  <si>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</si>
  <si>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</si>
  <si>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</si>
  <si>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</si>
  <si>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</si>
  <si>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</si>
  <si>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</si>
  <si>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</si>
  <si>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</si>
  <si>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</si>
  <si>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</si>
  <si>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</si>
  <si>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</si>
  <si>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</si>
  <si>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</si>
  <si>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</si>
  <si>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</si>
  <si>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</si>
  <si>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</si>
  <si>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</si>
  <si>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</si>
  <si>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</si>
  <si>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</si>
  <si>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</si>
  <si>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</si>
  <si>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</si>
  <si>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</si>
  <si>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</si>
  <si>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</si>
  <si>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</si>
  <si>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</si>
  <si>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</si>
  <si>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</si>
  <si>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</si>
  <si>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</si>
  <si>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</si>
  <si>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</si>
  <si>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</si>
  <si>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</si>
  <si>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</si>
  <si>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</si>
  <si>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</si>
  <si>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</si>
  <si>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</si>
  <si>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</si>
  <si>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</si>
  <si>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</si>
  <si>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</si>
  <si>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</si>
  <si>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</si>
  <si>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</si>
  <si>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</si>
  <si>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</si>
  <si>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</si>
  <si>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</si>
  <si>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</si>
  <si>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</si>
  <si>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</si>
  <si>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</si>
  <si>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</si>
  <si>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</si>
  <si>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</si>
  <si>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</si>
  <si>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</si>
  <si>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</si>
  <si>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</si>
  <si>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</si>
  <si>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</si>
  <si>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</si>
  <si>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</si>
  <si>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</si>
  <si>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</si>
  <si>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</si>
  <si>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</si>
  <si>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</si>
  <si>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</si>
  <si>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</si>
  <si>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</si>
  <si>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</si>
  <si>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</si>
  <si>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</si>
  <si>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</si>
  <si>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</si>
  <si>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</si>
  <si>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</si>
  <si>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</si>
  <si>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</si>
  <si>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</si>
  <si>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</si>
  <si>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</si>
  <si>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</si>
  <si>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</si>
  <si>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</si>
  <si>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</si>
  <si>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</si>
  <si>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</si>
  <si>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</si>
  <si>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</si>
  <si>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</si>
  <si>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</si>
  <si>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</si>
  <si>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</si>
  <si>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</si>
  <si>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</si>
  <si>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</si>
  <si>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</si>
  <si>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</si>
  <si>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</si>
  <si>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</si>
  <si>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</si>
  <si>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</si>
  <si>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</si>
  <si>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</si>
  <si>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</si>
  <si>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</si>
  <si>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</si>
  <si>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</si>
  <si>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</si>
  <si>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</si>
  <si>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</si>
  <si>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</si>
  <si>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</si>
  <si>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</si>
  <si>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</si>
  <si>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</si>
  <si>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</si>
  <si>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</si>
  <si>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</si>
  <si>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</si>
  <si>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</si>
  <si>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</si>
  <si>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</si>
  <si>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</si>
  <si>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</si>
  <si>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</si>
  <si>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</si>
  <si>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</si>
  <si>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</si>
  <si>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</si>
  <si>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</si>
  <si>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</si>
  <si>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</si>
  <si>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</si>
  <si>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</si>
  <si>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</si>
  <si>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</si>
  <si>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</si>
  <si>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</si>
  <si>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</si>
  <si>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</si>
  <si>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</si>
  <si>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</si>
  <si>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</si>
  <si>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</si>
  <si>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</si>
  <si>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</si>
  <si>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</si>
  <si>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</si>
  <si>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</si>
  <si>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</si>
  <si>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</si>
  <si>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</si>
  <si>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</si>
  <si>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</si>
  <si>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</si>
  <si>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</si>
  <si>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</si>
  <si>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</si>
  <si>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</si>
  <si>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</si>
  <si>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</si>
  <si>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</si>
  <si>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</si>
  <si>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</si>
  <si>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</si>
  <si>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</si>
  <si>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</si>
  <si>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</si>
  <si>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</si>
  <si>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</si>
  <si>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</si>
  <si>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</si>
  <si>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</si>
  <si>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</si>
  <si>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</si>
  <si>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</si>
  <si>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</si>
  <si>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</si>
  <si>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</si>
  <si>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</si>
  <si>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</si>
  <si>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</si>
  <si>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</si>
  <si>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</si>
  <si>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</si>
  <si>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</si>
  <si>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</si>
  <si>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</si>
  <si>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</si>
  <si>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</si>
  <si>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</si>
  <si>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</si>
  <si>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</si>
  <si>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</si>
  <si>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</si>
  <si>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</si>
  <si>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</si>
  <si>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</si>
  <si>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</si>
  <si>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</si>
  <si>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</si>
  <si>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</si>
  <si>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</si>
  <si>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</si>
  <si>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</si>
  <si>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</si>
  <si>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</si>
  <si>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</si>
  <si>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</si>
  <si>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</si>
  <si>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</si>
  <si>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</si>
  <si>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</si>
  <si>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</si>
  <si>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</si>
  <si>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</si>
  <si>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</si>
  <si>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</si>
  <si>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</si>
  <si>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</si>
  <si>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</si>
  <si>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</si>
  <si>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</si>
  <si>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</si>
  <si>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</si>
  <si>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</si>
  <si>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</si>
  <si>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</si>
  <si>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</si>
  <si>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</si>
  <si>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</si>
  <si>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</si>
  <si>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</si>
  <si>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</si>
  <si>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</si>
  <si>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</si>
  <si>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</si>
  <si>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</si>
  <si>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</si>
  <si>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</si>
  <si>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</si>
  <si>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</si>
  <si>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</si>
  <si>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</si>
  <si>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</si>
  <si>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</si>
  <si>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</si>
  <si>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</si>
  <si>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</si>
  <si>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</si>
  <si>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</si>
  <si>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</si>
  <si>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</si>
  <si>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</si>
  <si>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</si>
  <si>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</si>
  <si>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</si>
  <si>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</si>
  <si>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</si>
  <si>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</si>
  <si>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</si>
  <si>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</si>
  <si>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</si>
  <si>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</si>
  <si>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</si>
  <si>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</si>
  <si>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</si>
  <si>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</si>
  <si>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</si>
  <si>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</si>
  <si>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</si>
  <si>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</si>
  <si>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</si>
  <si>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</si>
  <si>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</si>
  <si>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</si>
  <si>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</si>
  <si>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</si>
  <si>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</si>
  <si>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</si>
  <si>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</si>
  <si>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</si>
  <si>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</si>
  <si>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</si>
  <si>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</si>
  <si>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</si>
  <si>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</si>
  <si>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</si>
  <si>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</si>
  <si>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</si>
  <si>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</si>
  <si>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</si>
  <si>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</si>
  <si>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</si>
  <si>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</si>
  <si>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</si>
  <si>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</si>
  <si>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</si>
  <si>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</si>
  <si>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</si>
  <si>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</si>
  <si>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</si>
  <si>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</si>
  <si>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</si>
  <si>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</si>
  <si>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</si>
  <si>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</si>
  <si>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</si>
  <si>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</si>
  <si>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</si>
  <si>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</si>
  <si>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</si>
  <si>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</si>
  <si>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</si>
  <si>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</si>
  <si>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</si>
  <si>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</si>
  <si>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</si>
  <si>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</si>
  <si>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</si>
  <si>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</si>
  <si>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</si>
  <si>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</si>
  <si>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</si>
  <si>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</si>
  <si>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</si>
  <si>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</si>
  <si>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</si>
  <si>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</si>
  <si>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</si>
  <si>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</si>
  <si>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</si>
  <si>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</si>
  <si>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</si>
  <si>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</si>
  <si>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</si>
  <si>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</si>
  <si>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</si>
  <si>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</si>
  <si>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</si>
  <si>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</si>
  <si>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</si>
  <si>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</si>
  <si>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</si>
  <si>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</si>
  <si>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</si>
  <si>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</si>
  <si>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</si>
  <si>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</si>
  <si>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</si>
  <si>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</si>
  <si>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</si>
  <si>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</si>
  <si>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</si>
  <si>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</si>
  <si>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</si>
  <si>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</si>
  <si>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</si>
  <si>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</si>
  <si>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</si>
  <si>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</si>
  <si>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</si>
  <si>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</si>
  <si>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</si>
  <si>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</si>
  <si>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</si>
  <si>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</si>
  <si>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</si>
  <si>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</si>
  <si>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</si>
  <si>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</si>
  <si>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</si>
  <si>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</si>
  <si>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</si>
  <si>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</si>
  <si>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</si>
  <si>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</si>
  <si>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</si>
  <si>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</si>
  <si>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</si>
  <si>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</si>
  <si>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</si>
  <si>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</si>
  <si>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</si>
  <si>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</si>
  <si>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</si>
  <si>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</si>
  <si>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</si>
  <si>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</si>
  <si>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</si>
  <si>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</si>
  <si>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</si>
  <si>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</si>
  <si>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</si>
  <si>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</si>
  <si>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</si>
  <si>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</si>
  <si>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</si>
  <si>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</si>
  <si>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</si>
  <si>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</si>
  <si>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</si>
  <si>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</si>
  <si>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</si>
  <si>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</si>
  <si>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</si>
  <si>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</si>
  <si>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</si>
  <si>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</si>
  <si>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</si>
  <si>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</si>
  <si>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</si>
  <si>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</si>
  <si>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</si>
  <si>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</si>
  <si>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</si>
  <si>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</si>
  <si>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</si>
  <si>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</si>
  <si>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</si>
  <si>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</si>
  <si>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</si>
  <si>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</si>
  <si>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</si>
  <si>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</si>
  <si>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</si>
  <si>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</si>
  <si>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</si>
  <si>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</si>
  <si>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</si>
  <si>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</si>
  <si>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</si>
  <si>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</si>
  <si>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</si>
  <si>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</si>
  <si>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</si>
  <si>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</si>
  <si>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</si>
  <si>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</si>
  <si>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</si>
  <si>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</si>
  <si>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</si>
  <si>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</si>
  <si>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</si>
  <si>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</si>
  <si>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</si>
  <si>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</si>
  <si>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</si>
  <si>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</si>
  <si>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</si>
  <si>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</si>
  <si>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</si>
  <si>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</si>
  <si>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</si>
  <si>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</si>
  <si>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</si>
  <si>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</si>
  <si>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</si>
  <si>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</si>
  <si>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</si>
  <si>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</si>
  <si>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</si>
  <si>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</si>
  <si>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</si>
  <si>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</si>
  <si>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</si>
  <si>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</si>
  <si>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</si>
  <si>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</si>
  <si>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</si>
  <si>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</si>
  <si>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</si>
  <si>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</si>
  <si>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</si>
  <si>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</si>
  <si>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</si>
  <si>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</si>
  <si>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</si>
  <si>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</si>
  <si>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</si>
  <si>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</si>
  <si>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</si>
  <si>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</si>
  <si>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</si>
  <si>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</si>
  <si>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</si>
  <si>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</si>
  <si>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</si>
  <si>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</si>
  <si>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</si>
  <si>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</si>
  <si>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</si>
  <si>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</si>
  <si>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</si>
  <si>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</si>
  <si>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</si>
  <si>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</si>
  <si>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</si>
  <si>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</si>
  <si>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</si>
  <si>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</si>
  <si>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</si>
  <si>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</si>
  <si>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</si>
  <si>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</si>
  <si>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</si>
  <si>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</si>
  <si>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</si>
  <si>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</si>
  <si>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</si>
  <si>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</si>
  <si>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</si>
  <si>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</si>
  <si>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</si>
  <si>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</si>
  <si>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</si>
  <si>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</si>
  <si>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</si>
  <si>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</si>
  <si>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</si>
  <si>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</si>
  <si>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</si>
  <si>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</si>
  <si>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</si>
  <si>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</si>
  <si>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</si>
  <si>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</si>
  <si>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</si>
  <si>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</si>
  <si>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</si>
  <si>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</si>
  <si>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</si>
  <si>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</si>
  <si>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</si>
  <si>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</si>
  <si>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</si>
  <si>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</si>
  <si>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</si>
  <si>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</si>
  <si>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</si>
  <si>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</si>
  <si>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</si>
  <si>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</si>
  <si>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</si>
  <si>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</si>
  <si>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</si>
  <si>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</si>
  <si>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</si>
  <si>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</si>
  <si>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</si>
  <si>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</si>
  <si>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</si>
  <si>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</si>
  <si>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</si>
  <si>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</si>
  <si>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</si>
  <si>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</si>
  <si>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</si>
  <si>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</si>
  <si>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</si>
  <si>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</si>
  <si>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</si>
  <si>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</si>
  <si>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</si>
  <si>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</si>
  <si>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</si>
  <si>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</si>
  <si>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</si>
  <si>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</si>
  <si>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</si>
  <si>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</si>
  <si>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</si>
  <si>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</si>
  <si>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</si>
  <si>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</si>
  <si>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</si>
  <si>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</si>
  <si>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</si>
  <si>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</si>
  <si>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</si>
  <si>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</si>
  <si>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</si>
  <si>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</si>
  <si>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</si>
  <si>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</si>
  <si>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</si>
  <si>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</si>
  <si>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</si>
  <si>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</si>
  <si>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</si>
  <si>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</si>
  <si>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</si>
  <si>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</si>
  <si>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</si>
  <si>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</si>
  <si>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</si>
  <si>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</si>
  <si>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</si>
  <si>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</si>
  <si>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</si>
  <si>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</si>
  <si>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</si>
  <si>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</si>
  <si>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</si>
  <si>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</si>
  <si>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</si>
  <si>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</si>
  <si>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</si>
  <si>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</si>
  <si>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</si>
  <si>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</si>
  <si>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</si>
  <si>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</si>
  <si>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</si>
  <si>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</si>
  <si>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</si>
  <si>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</si>
  <si>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</si>
  <si>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</si>
  <si>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</si>
  <si>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</si>
  <si>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</si>
  <si>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</si>
  <si>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</si>
  <si>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</si>
  <si>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</si>
  <si>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</si>
  <si>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</si>
  <si>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</si>
  <si>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</si>
  <si>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</si>
  <si>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</si>
  <si>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</si>
  <si>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007260117001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</si>
  <si>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</si>
  <si>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</si>
  <si>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</si>
  <si>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</si>
  <si>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</si>
  <si>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</si>
  <si>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</si>
  <si>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</si>
  <si>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</si>
  <si>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</si>
  <si>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</si>
  <si>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</si>
  <si>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</si>
  <si>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</si>
  <si>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</si>
  <si>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</si>
  <si>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</si>
  <si>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</si>
  <si>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</si>
  <si>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</si>
  <si>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</si>
  <si>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</si>
  <si>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</si>
  <si>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</si>
  <si>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</si>
  <si>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(미인출)PGIF V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</si>
  <si>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</si>
  <si>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</si>
  <si>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</si>
  <si>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</si>
  <si>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</si>
  <si>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</si>
  <si>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</si>
  <si>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</si>
  <si>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</si>
  <si>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</si>
  <si>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</si>
  <si>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</si>
  <si>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</si>
  <si>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</si>
  <si>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</si>
  <si>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</si>
  <si>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</si>
  <si>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</si>
  <si>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(미인출)8VC</t>
  </si>
  <si>
    <t>8VC Fund VII, L.P.</t>
  </si>
  <si>
    <t>최초납입일로부터 5년</t>
  </si>
  <si>
    <t>최초납입일로부터 10년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</si>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</sst>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32"/>
  <sheetViews>
    <sheetView tabSelected="1" zoomScale="70" zoomScaleNormal="70" workbookViewId="0">
      <pane xSplit="1" ySplit="1" topLeftCell="C370" activePane="bottomRight" state="frozen"/>
      <selection pane="topRight"/>
      <selection pane="bottomLeft"/>
      <selection pane="bottomRight" activeCell="M390" sqref="M390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10" max="10" width="8.796875" customWidth="1"/>
    <col min="11" max="11" width="15.19921875" bestFit="1" customWidth="1"/>
    <col min="13" max="14" width="21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8890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IF($A2="","",IFERROR(VLOOKUP($A2,AI_PF!$A:$EU,29,FALSE),""))</f>
        <v>해당없음</v>
      </c>
      <c r="O2" t="str">
        <f>IF($A2="","",IFERROR(VLOOKUP($A2,Data_Raw!$A:$G,5,FALSE),""))</f>
        <v>KOR</v>
      </c>
      <c r="P2" t="str">
        <f>IF($A2="","",IFERROR(VLOOKUP($A2,Data_Raw!$A:$G,6,FALSE),""))</f>
        <v>BTO</v>
      </c>
      <c r="Q2" t="str">
        <f>IF($A2="","",IFERROR(VLOOKUP($A2,Data_Raw!$A:$G,7,FALSE),""))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4737303672</v>
      </c>
      <c r="U2">
        <f>IF($A2="","",SUMIFS(AI_PF!$CA:$CA,AI_PF!$A:$A,$A2))</f>
        <v>9275000000</v>
      </c>
      <c r="V2">
        <f>IF($A2="","",SUMIFS(AI_PF!$CE:$CE,AI_PF!$A:$A,$A2))</f>
        <v>9262696328</v>
      </c>
      <c r="W2">
        <f>IF($A2="","",IFERROR(VLOOKUP($A2,AI_PF!$A:$CO,93,FALSE),""))</f>
        <v>7.4321596999999997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IF($A3="","",IFERROR(VLOOKUP($A3,AI_PF!$A:$EU,29,FALSE),""))</f>
        <v>해당없음</v>
      </c>
      <c r="O3" t="str">
        <f>IF($A3="","",IFERROR(VLOOKUP($A3,Data_Raw!$A:$G,5,FALSE),""))</f>
        <v>KOR</v>
      </c>
      <c r="P3" t="str">
        <f>IF($A3="","",IFERROR(VLOOKUP($A3,Data_Raw!$A:$G,6,FALSE),""))</f>
        <v>BTO</v>
      </c>
      <c r="Q3" t="str">
        <f>IF($A3="","",IFERROR(VLOOKUP($A3,Data_Raw!$A:$G,7,FALSE),""))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IF($A4="","",IFERROR(VLOOKUP($A4,AI_PF!$A:$EU,29,FALSE),""))</f>
        <v>해당없음</v>
      </c>
      <c r="O4" t="str">
        <f>IF($A4="","",IFERROR(VLOOKUP($A4,Data_Raw!$A:$G,5,FALSE),""))</f>
        <v>KOR</v>
      </c>
      <c r="P4" t="str">
        <f>IF($A4="","",IFERROR(VLOOKUP($A4,Data_Raw!$A:$G,6,FALSE),""))</f>
        <v>BTO</v>
      </c>
      <c r="Q4" t="str">
        <f>IF($A4="","",IFERROR(VLOOKUP($A4,Data_Raw!$A:$G,7,FALSE),""))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13035429530</v>
      </c>
      <c r="U4">
        <f>IF($A4="","",SUMIFS(AI_PF!$CA:$CA,AI_PF!$A:$A,$A4))</f>
        <v>30509431114</v>
      </c>
      <c r="V4">
        <f>IF($A4="","",SUMIFS(AI_PF!$CE:$CE,AI_PF!$A:$A,$A4))</f>
        <v>41733460684</v>
      </c>
      <c r="W4">
        <f>IF($A4="","",IFERROR(VLOOKUP($A4,AI_PF!$A:$CO,93,FALSE),""))</f>
        <v>12.543752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IF($A5="","",IFERROR(VLOOKUP($A5,AI_PF!$A:$EU,29,FALSE),""))</f>
        <v>해당없음</v>
      </c>
      <c r="O5" t="str">
        <f>IF($A5="","",IFERROR(VLOOKUP($A5,Data_Raw!$A:$G,5,FALSE),""))</f>
        <v>KOR</v>
      </c>
      <c r="P5" t="str">
        <f>IF($A5="","",IFERROR(VLOOKUP($A5,Data_Raw!$A:$G,6,FALSE),""))</f>
        <v>BTO</v>
      </c>
      <c r="Q5" t="str">
        <f>IF($A5="","",IFERROR(VLOOKUP($A5,Data_Raw!$A:$G,7,FALSE),""))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4318302029</v>
      </c>
      <c r="W5">
        <f>IF($A5="","",IFERROR(VLOOKUP($A5,AI_PF!$A:$CO,93,FALSE),""))</f>
        <v>4.6795758605003348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47118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IF($A6="","",IFERROR(VLOOKUP($A6,AI_PF!$A:$EU,29,FALSE),""))</f>
        <v>해당없음</v>
      </c>
      <c r="O6" t="str">
        <f>IF($A6="","",IFERROR(VLOOKUP($A6,Data_Raw!$A:$G,5,FALSE),""))</f>
        <v>KOR</v>
      </c>
      <c r="P6" t="str">
        <f>IF($A6="","",IFERROR(VLOOKUP($A6,Data_Raw!$A:$G,6,FALSE),""))</f>
        <v>BTL</v>
      </c>
      <c r="Q6" t="str">
        <f>IF($A6="","",IFERROR(VLOOKUP($A6,Data_Raw!$A:$G,7,FALSE),""))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12569126780</v>
      </c>
      <c r="U6">
        <f>IF($A6="","",SUMIFS(AI_PF!$CA:$CA,AI_PF!$A:$A,$A6))</f>
        <v>4888599289</v>
      </c>
      <c r="V6">
        <f>IF($A6="","",SUMIFS(AI_PF!$CE:$CE,AI_PF!$A:$A,$A6))</f>
        <v>4865152924</v>
      </c>
      <c r="W6">
        <f>IF($A6="","",IFERROR(VLOOKUP($A6,AI_PF!$A:$CO,93,FALSE),""))</f>
        <v>3.5138486000000002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47208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IF($A7="","",IFERROR(VLOOKUP($A7,AI_PF!$A:$EU,29,FALSE),""))</f>
        <v>해당없음</v>
      </c>
      <c r="O7" t="str">
        <f>IF($A7="","",IFERROR(VLOOKUP($A7,Data_Raw!$A:$G,5,FALSE),""))</f>
        <v>KOR</v>
      </c>
      <c r="P7" t="str">
        <f>IF($A7="","",IFERROR(VLOOKUP($A7,Data_Raw!$A:$G,6,FALSE),""))</f>
        <v>BTL</v>
      </c>
      <c r="Q7" t="str">
        <f>IF($A7="","",IFERROR(VLOOKUP($A7,Data_Raw!$A:$G,7,FALSE),""))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11646513839</v>
      </c>
      <c r="U7">
        <f>IF($A7="","",SUMIFS(AI_PF!$CA:$CA,AI_PF!$A:$A,$A7))</f>
        <v>4857565965</v>
      </c>
      <c r="V7">
        <f>IF($A7="","",SUMIFS(AI_PF!$CE:$CE,AI_PF!$A:$A,$A7))</f>
        <v>4856859126</v>
      </c>
      <c r="W7">
        <f>IF($A7="","",IFERROR(VLOOKUP($A7,AI_PF!$A:$CO,93,FALSE),""))</f>
        <v>3.7214318999999998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47391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IF($A8="","",IFERROR(VLOOKUP($A8,AI_PF!$A:$EU,29,FALSE),""))</f>
        <v>해당없음</v>
      </c>
      <c r="O8" t="str">
        <f>IF($A8="","",IFERROR(VLOOKUP($A8,Data_Raw!$A:$G,5,FALSE),""))</f>
        <v>KOR</v>
      </c>
      <c r="P8" t="str">
        <f>IF($A8="","",IFERROR(VLOOKUP($A8,Data_Raw!$A:$G,6,FALSE),""))</f>
        <v>BTL</v>
      </c>
      <c r="Q8" t="str">
        <f>IF($A8="","",IFERROR(VLOOKUP($A8,Data_Raw!$A:$G,7,FALSE),""))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5971592320</v>
      </c>
      <c r="U8">
        <f>IF($A8="","",SUMIFS(AI_PF!$CA:$CA,AI_PF!$A:$A,$A8))</f>
        <v>2181658700</v>
      </c>
      <c r="V8">
        <f>IF($A8="","",SUMIFS(AI_PF!$CE:$CE,AI_PF!$A:$A,$A8))</f>
        <v>2181326380</v>
      </c>
      <c r="W8">
        <f>IF($A8="","",IFERROR(VLOOKUP($A8,AI_PF!$A:$CO,93,FALSE),""))</f>
        <v>3.8876455999999999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IF($A9="","",IFERROR(VLOOKUP($A9,AI_PF!$A:$EU,29,FALSE),""))</f>
        <v>해당없음</v>
      </c>
      <c r="O9" t="str">
        <f>IF($A9="","",IFERROR(VLOOKUP($A9,Data_Raw!$A:$G,5,FALSE),""))</f>
        <v>KOR</v>
      </c>
      <c r="P9" t="str">
        <f>IF($A9="","",IFERROR(VLOOKUP($A9,Data_Raw!$A:$G,6,FALSE),""))</f>
        <v>BTL</v>
      </c>
      <c r="Q9" t="str">
        <f>IF($A9="","",IFERROR(VLOOKUP($A9,Data_Raw!$A:$G,7,FALSE),""))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46220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IF($A10="","",IFERROR(VLOOKUP($A10,AI_PF!$A:$EU,29,FALSE),""))</f>
        <v>해당없음</v>
      </c>
      <c r="O10" t="str">
        <f>IF($A10="","",IFERROR(VLOOKUP($A10,Data_Raw!$A:$G,5,FALSE),""))</f>
        <v>KOR</v>
      </c>
      <c r="P10" t="str">
        <f>IF($A10="","",IFERROR(VLOOKUP($A10,Data_Raw!$A:$G,6,FALSE),""))</f>
        <v>BTL</v>
      </c>
      <c r="Q10" t="str">
        <f>IF($A10="","",IFERROR(VLOOKUP($A10,Data_Raw!$A:$G,7,FALSE),""))</f>
        <v>Social</v>
      </c>
      <c r="R10">
        <f>IF($A10="","",SUMIFS(AI_PF!$AP:$AP,AI_PF!$A:$A,$A10))</f>
        <v>9619000000</v>
      </c>
      <c r="S10">
        <f>IF($A10="","",SUMIFS(AI_PF!$AW:$AW,AI_PF!$A:$A,$A10))</f>
        <v>9619000000</v>
      </c>
      <c r="T10">
        <f>IF($A10="","",SUMIFS(AI_PF!$AZ:$AZ,AI_PF!$A:$A,$A10))</f>
        <v>9600622677</v>
      </c>
      <c r="U10">
        <f>IF($A10="","",SUMIFS(AI_PF!$CA:$CA,AI_PF!$A:$A,$A10))</f>
        <v>18381000</v>
      </c>
      <c r="V10">
        <f>IF($A10="","",SUMIFS(AI_PF!$CE:$CE,AI_PF!$A:$A,$A10))</f>
        <v>18377323</v>
      </c>
      <c r="W10">
        <f>IF($A10="","",IFERROR(VLOOKUP($A10,AI_PF!$A:$CO,93,FALSE),""))</f>
        <v>3.2753017999999998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IF($A11="","",IFERROR(VLOOKUP($A11,AI_PF!$A:$EU,29,FALSE),""))</f>
        <v>해당없음</v>
      </c>
      <c r="O11" t="str">
        <f>IF($A11="","",IFERROR(VLOOKUP($A11,Data_Raw!$A:$G,5,FALSE),""))</f>
        <v>KOR</v>
      </c>
      <c r="P11" t="str">
        <f>IF($A11="","",IFERROR(VLOOKUP($A11,Data_Raw!$A:$G,6,FALSE),""))</f>
        <v>BTL</v>
      </c>
      <c r="Q11" t="str">
        <f>IF($A11="","",IFERROR(VLOOKUP($A11,Data_Raw!$A:$G,7,FALSE),""))</f>
        <v>Social</v>
      </c>
      <c r="R11">
        <f>IF($A11="","",SUMIFS(AI_PF!$AP:$AP,AI_PF!$A:$A,$A11))</f>
        <v>9179500000</v>
      </c>
      <c r="S11">
        <f>IF($A11="","",SUMIFS(AI_PF!$AW:$AW,AI_PF!$A:$A,$A11))</f>
        <v>2928600000</v>
      </c>
      <c r="T11">
        <f>IF($A11="","",SUMIFS(AI_PF!$AZ:$AZ,AI_PF!$A:$A,$A11))</f>
        <v>2914800816</v>
      </c>
      <c r="U11">
        <f>IF($A11="","",SUMIFS(AI_PF!$CA:$CA,AI_PF!$A:$A,$A11))</f>
        <v>13803000</v>
      </c>
      <c r="V11">
        <f>IF($A11="","",SUMIFS(AI_PF!$CE:$CE,AI_PF!$A:$A,$A11))</f>
        <v>13799184</v>
      </c>
      <c r="W11">
        <f>IF($A11="","",IFERROR(VLOOKUP($A11,AI_PF!$A:$CO,93,FALSE),""))</f>
        <v>4.5418896999999996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47118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IF($A12="","",IFERROR(VLOOKUP($A12,AI_PF!$A:$EU,29,FALSE),""))</f>
        <v>해당없음</v>
      </c>
      <c r="O12" t="str">
        <f>IF($A12="","",IFERROR(VLOOKUP($A12,Data_Raw!$A:$G,5,FALSE),""))</f>
        <v>KOR</v>
      </c>
      <c r="P12" t="str">
        <f>IF($A12="","",IFERROR(VLOOKUP($A12,Data_Raw!$A:$G,6,FALSE),""))</f>
        <v>BTL</v>
      </c>
      <c r="Q12" t="str">
        <f>IF($A12="","",IFERROR(VLOOKUP($A12,Data_Raw!$A:$G,7,FALSE),""))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14020009557</v>
      </c>
      <c r="U12">
        <f>IF($A12="","",SUMIFS(AI_PF!$CA:$CA,AI_PF!$A:$A,$A12))</f>
        <v>5384898033</v>
      </c>
      <c r="V12">
        <f>IF($A12="","",SUMIFS(AI_PF!$CE:$CE,AI_PF!$A:$A,$A12))</f>
        <v>5384102476</v>
      </c>
      <c r="W12">
        <f>IF($A12="","",IFERROR(VLOOKUP($A12,AI_PF!$A:$CO,93,FALSE),""))</f>
        <v>3.6183719999999999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47483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IF($A13="","",IFERROR(VLOOKUP($A13,AI_PF!$A:$EU,29,FALSE),""))</f>
        <v>해당없음</v>
      </c>
      <c r="O13" t="str">
        <f>IF($A13="","",IFERROR(VLOOKUP($A13,Data_Raw!$A:$G,5,FALSE),""))</f>
        <v>KOR</v>
      </c>
      <c r="P13" t="str">
        <f>IF($A13="","",IFERROR(VLOOKUP($A13,Data_Raw!$A:$G,6,FALSE),""))</f>
        <v>BTL</v>
      </c>
      <c r="Q13" t="str">
        <f>IF($A13="","",IFERROR(VLOOKUP($A13,Data_Raw!$A:$G,7,FALSE),""))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6515210239</v>
      </c>
      <c r="U13">
        <f>IF($A13="","",SUMIFS(AI_PF!$CA:$CA,AI_PF!$A:$A,$A13))</f>
        <v>2879484175</v>
      </c>
      <c r="V13">
        <f>IF($A13="","",SUMIFS(AI_PF!$CE:$CE,AI_PF!$A:$A,$A13))</f>
        <v>2879039936</v>
      </c>
      <c r="W13">
        <f>IF($A13="","",IFERROR(VLOOKUP($A13,AI_PF!$A:$CO,93,FALSE),""))</f>
        <v>4.1657603999999999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46322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IF($A14="","",IFERROR(VLOOKUP($A14,AI_PF!$A:$EU,29,FALSE),""))</f>
        <v>해당없음</v>
      </c>
      <c r="O14" t="str">
        <f>IF($A14="","",IFERROR(VLOOKUP($A14,Data_Raw!$A:$G,5,FALSE),""))</f>
        <v>KOR</v>
      </c>
      <c r="P14" t="str">
        <f>IF($A14="","",IFERROR(VLOOKUP($A14,Data_Raw!$A:$G,6,FALSE),""))</f>
        <v>BTL</v>
      </c>
      <c r="Q14" t="str">
        <f>IF($A14="","",IFERROR(VLOOKUP($A14,Data_Raw!$A:$G,7,FALSE),""))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6944315060</v>
      </c>
      <c r="U14">
        <f>IF($A14="","",SUMIFS(AI_PF!$CA:$CA,AI_PF!$A:$A,$A14))</f>
        <v>730161936</v>
      </c>
      <c r="V14">
        <f>IF($A14="","",SUMIFS(AI_PF!$CE:$CE,AI_PF!$A:$A,$A14))</f>
        <v>730030876</v>
      </c>
      <c r="W14">
        <f>IF($A14="","",IFERROR(VLOOKUP($A14,AI_PF!$A:$CO,93,FALSE),""))</f>
        <v>4.8268364999999998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IF($A15="","",IFERROR(VLOOKUP($A15,AI_PF!$A:$EU,29,FALSE),""))</f>
        <v>해당없음</v>
      </c>
      <c r="O15" t="str">
        <f>IF($A15="","",IFERROR(VLOOKUP($A15,Data_Raw!$A:$G,5,FALSE),""))</f>
        <v>KOR</v>
      </c>
      <c r="P15" t="str">
        <f>IF($A15="","",IFERROR(VLOOKUP($A15,Data_Raw!$A:$G,6,FALSE),""))</f>
        <v>BTL</v>
      </c>
      <c r="Q15" t="str">
        <f>IF($A15="","",IFERROR(VLOOKUP($A15,Data_Raw!$A:$G,7,FALSE),""))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40971806104</v>
      </c>
      <c r="W15">
        <f>IF($A15="","",IFERROR(VLOOKUP($A15,AI_PF!$A:$CO,93,FALSE),""))</f>
        <v>4.2279723286628723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IF($A16="","",IFERROR(VLOOKUP($A16,AI_PF!$A:$EU,29,FALSE),""))</f>
        <v>해당없음</v>
      </c>
      <c r="O16" t="str">
        <f>IF($A16="","",IFERROR(VLOOKUP($A16,Data_Raw!$A:$G,5,FALSE),""))</f>
        <v>KOR</v>
      </c>
      <c r="P16" t="str">
        <f>IF($A16="","",IFERROR(VLOOKUP($A16,Data_Raw!$A:$G,6,FALSE),""))</f>
        <v>BTL</v>
      </c>
      <c r="Q16" t="str">
        <f>IF($A16="","",IFERROR(VLOOKUP($A16,Data_Raw!$A:$G,7,FALSE),""))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48253486979</v>
      </c>
      <c r="W16">
        <f>IF($A16="","",IFERROR(VLOOKUP($A16,AI_PF!$A:$CO,93,FALSE),""))</f>
        <v>4.591641128063201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IF($A17="","",IFERROR(VLOOKUP($A17,AI_PF!$A:$EU,29,FALSE),""))</f>
        <v>해당없음</v>
      </c>
      <c r="O17" t="str">
        <f>IF($A17="","",IFERROR(VLOOKUP($A17,Data_Raw!$A:$G,5,FALSE),""))</f>
        <v>KOR</v>
      </c>
      <c r="P17" t="str">
        <f>IF($A17="","",IFERROR(VLOOKUP($A17,Data_Raw!$A:$G,6,FALSE),""))</f>
        <v>BTL</v>
      </c>
      <c r="Q17" t="str">
        <f>IF($A17="","",IFERROR(VLOOKUP($A17,Data_Raw!$A:$G,7,FALSE),""))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34891115326</v>
      </c>
      <c r="W17">
        <f>IF($A17="","",IFERROR(VLOOKUP($A17,AI_PF!$A:$CO,93,FALSE),""))</f>
        <v>5.7020583748817453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IF($A18="","",IFERROR(VLOOKUP($A18,AI_PF!$A:$EU,29,FALSE),""))</f>
        <v>해당없음</v>
      </c>
      <c r="O18" t="str">
        <f>IF($A18="","",IFERROR(VLOOKUP($A18,Data_Raw!$A:$G,5,FALSE),""))</f>
        <v>KOR</v>
      </c>
      <c r="P18" t="str">
        <f>IF($A18="","",IFERROR(VLOOKUP($A18,Data_Raw!$A:$G,6,FALSE),""))</f>
        <v>Non-PPP</v>
      </c>
      <c r="Q18" t="str">
        <f>IF($A18="","",IFERROR(VLOOKUP($A18,Data_Raw!$A:$G,7,FALSE),""))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0.76568812131881703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IF($A19="","",IFERROR(VLOOKUP($A19,AI_PF!$A:$EU,29,FALSE),""))</f>
        <v>해당없음</v>
      </c>
      <c r="O19" t="str">
        <f>IF($A19="","",IFERROR(VLOOKUP($A19,Data_Raw!$A:$G,5,FALSE),""))</f>
        <v>KOR</v>
      </c>
      <c r="P19" t="str">
        <f>IF($A19="","",IFERROR(VLOOKUP($A19,Data_Raw!$A:$G,6,FALSE),""))</f>
        <v>BTL</v>
      </c>
      <c r="Q19" t="str">
        <f>IF($A19="","",IFERROR(VLOOKUP($A19,Data_Raw!$A:$G,7,FALSE),""))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12755829490</v>
      </c>
      <c r="U19">
        <f>IF($A19="","",SUMIFS(AI_PF!$CA:$CA,AI_PF!$A:$A,$A19))</f>
        <v>1407452000</v>
      </c>
      <c r="V19">
        <f>IF($A19="","",SUMIFS(AI_PF!$CE:$CE,AI_PF!$A:$A,$A19))</f>
        <v>1407170510</v>
      </c>
      <c r="W19">
        <f>IF($A19="","",IFERROR(VLOOKUP($A19,AI_PF!$A:$CO,93,FALSE),""))</f>
        <v>4.4595840999999998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>
        <f>IF($A20="","",IFERROR(VLOOKUP($A20,AI_PF!$A:$EU,29,FALSE),""))</f>
        <v>0</v>
      </c>
      <c r="O20" t="str">
        <f>IF($A20="","",IFERROR(VLOOKUP($A20,Data_Raw!$A:$G,5,FALSE),""))</f>
        <v>Global</v>
      </c>
      <c r="P20" t="str">
        <f>IF($A20="","",IFERROR(VLOOKUP($A20,Data_Raw!$A:$G,6,FALSE),""))</f>
        <v>Fund of Funds</v>
      </c>
      <c r="Q20" t="str">
        <f>IF($A20="","",IFERROR(VLOOKUP($A20,Data_Raw!$A:$G,7,FALSE),""))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430119137</v>
      </c>
      <c r="W20">
        <f>IF($A20="","",IFERROR(VLOOKUP($A20,AI_PF!$A:$CO,93,FALSE),""))</f>
        <v>-2.5546237826347356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IF($A21="","",IFERROR(VLOOKUP($A21,AI_PF!$A:$EU,29,FALSE),""))</f>
        <v>해당없음</v>
      </c>
      <c r="O21" t="str">
        <f>IF($A21="","",IFERROR(VLOOKUP($A21,Data_Raw!$A:$G,5,FALSE),""))</f>
        <v>KOR</v>
      </c>
      <c r="P21" t="str">
        <f>IF($A21="","",IFERROR(VLOOKUP($A21,Data_Raw!$A:$G,6,FALSE),""))</f>
        <v>BTL</v>
      </c>
      <c r="Q21" t="str">
        <f>IF($A21="","",IFERROR(VLOOKUP($A21,Data_Raw!$A:$G,7,FALSE),""))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13621119508</v>
      </c>
      <c r="U21">
        <f>IF($A21="","",SUMIFS(AI_PF!$CA:$CA,AI_PF!$A:$A,$A21))</f>
        <v>46175979522</v>
      </c>
      <c r="V21">
        <f>IF($A21="","",SUMIFS(AI_PF!$CE:$CE,AI_PF!$A:$A,$A21))</f>
        <v>46168860014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47966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IF($A22="","",IFERROR(VLOOKUP($A22,AI_PF!$A:$EU,29,FALSE),""))</f>
        <v>해당없음</v>
      </c>
      <c r="O22" t="str">
        <f>IF($A22="","",IFERROR(VLOOKUP($A22,Data_Raw!$A:$G,5,FALSE),""))</f>
        <v>KOR</v>
      </c>
      <c r="P22" t="str">
        <f>IF($A22="","",IFERROR(VLOOKUP($A22,Data_Raw!$A:$G,6,FALSE),""))</f>
        <v>BTL</v>
      </c>
      <c r="Q22" t="str">
        <f>IF($A22="","",IFERROR(VLOOKUP($A22,Data_Raw!$A:$G,7,FALSE),""))</f>
        <v>Transportation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9175507313</v>
      </c>
      <c r="U22">
        <f>IF($A22="","",SUMIFS(AI_PF!$CA:$CA,AI_PF!$A:$A,$A22))</f>
        <v>3834960753</v>
      </c>
      <c r="V22">
        <f>IF($A22="","",SUMIFS(AI_PF!$CE:$CE,AI_PF!$A:$A,$A22))</f>
        <v>3806833311</v>
      </c>
      <c r="W22">
        <f>IF($A22="","",IFERROR(VLOOKUP($A22,AI_PF!$A:$CO,93,FALSE),""))</f>
        <v>3.2423962999999998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47847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IF($A23="","",IFERROR(VLOOKUP($A23,AI_PF!$A:$EU,29,FALSE),""))</f>
        <v>해당없음</v>
      </c>
      <c r="O23" t="str">
        <f>IF($A23="","",IFERROR(VLOOKUP($A23,Data_Raw!$A:$G,5,FALSE),""))</f>
        <v>KOR</v>
      </c>
      <c r="P23" t="str">
        <f>IF($A23="","",IFERROR(VLOOKUP($A23,Data_Raw!$A:$G,6,FALSE),""))</f>
        <v>BTL</v>
      </c>
      <c r="Q23" t="str">
        <f>IF($A23="","",IFERROR(VLOOKUP($A23,Data_Raw!$A:$G,7,FALSE),""))</f>
        <v>Transportation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4566015211</v>
      </c>
      <c r="U23">
        <f>IF($A23="","",SUMIFS(AI_PF!$CA:$CA,AI_PF!$A:$A,$A23))</f>
        <v>2875287509</v>
      </c>
      <c r="V23">
        <f>IF($A23="","",SUMIFS(AI_PF!$CE:$CE,AI_PF!$A:$A,$A23))</f>
        <v>2779466257</v>
      </c>
      <c r="W23">
        <f>IF($A23="","",IFERROR(VLOOKUP($A23,AI_PF!$A:$CO,93,FALSE),""))</f>
        <v>3.3564976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IF($A24="","",IFERROR(VLOOKUP($A24,AI_PF!$A:$EU,29,FALSE),""))</f>
        <v>해당없음</v>
      </c>
      <c r="O24" t="str">
        <f>IF($A24="","",IFERROR(VLOOKUP($A24,Data_Raw!$A:$G,5,FALSE),""))</f>
        <v>KOR</v>
      </c>
      <c r="P24" t="str">
        <f>IF($A24="","",IFERROR(VLOOKUP($A24,Data_Raw!$A:$G,6,FALSE),""))</f>
        <v>BTL</v>
      </c>
      <c r="Q24" t="str">
        <f>IF($A24="","",IFERROR(VLOOKUP($A24,Data_Raw!$A:$G,7,FALSE),""))</f>
        <v>Transportation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10423316086</v>
      </c>
      <c r="U24">
        <f>IF($A24="","",SUMIFS(AI_PF!$CA:$CA,AI_PF!$A:$A,$A24))</f>
        <v>3705424999</v>
      </c>
      <c r="V24">
        <f>IF($A24="","",SUMIFS(AI_PF!$CE:$CE,AI_PF!$A:$A,$A24))</f>
        <v>3704683914</v>
      </c>
      <c r="W24">
        <f>IF($A24="","",IFERROR(VLOOKUP($A24,AI_PF!$A:$CO,93,FALSE),""))</f>
        <v>4.8374741999999999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47483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IF($A25="","",IFERROR(VLOOKUP($A25,AI_PF!$A:$EU,29,FALSE),""))</f>
        <v>해당없음</v>
      </c>
      <c r="O25" t="str">
        <f>IF($A25="","",IFERROR(VLOOKUP($A25,Data_Raw!$A:$G,5,FALSE),""))</f>
        <v>KOR</v>
      </c>
      <c r="P25" t="str">
        <f>IF($A25="","",IFERROR(VLOOKUP($A25,Data_Raw!$A:$G,6,FALSE),""))</f>
        <v>BTL</v>
      </c>
      <c r="Q25" t="str">
        <f>IF($A25="","",IFERROR(VLOOKUP($A25,Data_Raw!$A:$G,7,FALSE),""))</f>
        <v>Transportation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5449186566</v>
      </c>
      <c r="U25">
        <f>IF($A25="","",SUMIFS(AI_PF!$CA:$CA,AI_PF!$A:$A,$A25))</f>
        <v>2741025097</v>
      </c>
      <c r="V25">
        <f>IF($A25="","",SUMIFS(AI_PF!$CE:$CE,AI_PF!$A:$A,$A25))</f>
        <v>2720617519</v>
      </c>
      <c r="W25">
        <f>IF($A25="","",IFERROR(VLOOKUP($A25,AI_PF!$A:$CO,93,FALSE),""))</f>
        <v>4.9708212999999999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47483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IF($A26="","",IFERROR(VLOOKUP($A26,AI_PF!$A:$EU,29,FALSE),""))</f>
        <v>해당없음</v>
      </c>
      <c r="O26" t="str">
        <f>IF($A26="","",IFERROR(VLOOKUP($A26,Data_Raw!$A:$G,5,FALSE),""))</f>
        <v>KOR</v>
      </c>
      <c r="P26" t="str">
        <f>IF($A26="","",IFERROR(VLOOKUP($A26,Data_Raw!$A:$G,6,FALSE),""))</f>
        <v>BTL</v>
      </c>
      <c r="Q26" t="str">
        <f>IF($A26="","",IFERROR(VLOOKUP($A26,Data_Raw!$A:$G,7,FALSE),""))</f>
        <v>Transportation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10629842382</v>
      </c>
      <c r="U26">
        <f>IF($A26="","",SUMIFS(AI_PF!$CA:$CA,AI_PF!$A:$A,$A26))</f>
        <v>4813197794</v>
      </c>
      <c r="V26">
        <f>IF($A26="","",SUMIFS(AI_PF!$CE:$CE,AI_PF!$A:$A,$A26))</f>
        <v>4811990121</v>
      </c>
      <c r="W26">
        <f>IF($A26="","",IFERROR(VLOOKUP($A26,AI_PF!$A:$CO,93,FALSE),""))</f>
        <v>3.2635862000000002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46752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IF($A27="","",IFERROR(VLOOKUP($A27,AI_PF!$A:$EU,29,FALSE),""))</f>
        <v>해당없음</v>
      </c>
      <c r="O27" t="str">
        <f>IF($A27="","",IFERROR(VLOOKUP($A27,Data_Raw!$A:$G,5,FALSE),""))</f>
        <v>KOR</v>
      </c>
      <c r="P27" t="str">
        <f>IF($A27="","",IFERROR(VLOOKUP($A27,Data_Raw!$A:$G,6,FALSE),""))</f>
        <v>BTL</v>
      </c>
      <c r="Q27" t="str">
        <f>IF($A27="","",IFERROR(VLOOKUP($A27,Data_Raw!$A:$G,7,FALSE),""))</f>
        <v>Transportation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9162831740</v>
      </c>
      <c r="U27">
        <f>IF($A27="","",SUMIFS(AI_PF!$CA:$CA,AI_PF!$A:$A,$A27))</f>
        <v>5837732168</v>
      </c>
      <c r="V27">
        <f>IF($A27="","",SUMIFS(AI_PF!$CE:$CE,AI_PF!$A:$A,$A27))</f>
        <v>5836804908</v>
      </c>
      <c r="W27">
        <f>IF($A27="","",IFERROR(VLOOKUP($A27,AI_PF!$A:$CO,93,FALSE),""))</f>
        <v>3.0350882000000001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46203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IF($A28="","",IFERROR(VLOOKUP($A28,AI_PF!$A:$EU,29,FALSE),""))</f>
        <v>해당없음</v>
      </c>
      <c r="O28" t="str">
        <f>IF($A28="","",IFERROR(VLOOKUP($A28,Data_Raw!$A:$G,5,FALSE),""))</f>
        <v>KOR</v>
      </c>
      <c r="P28" t="str">
        <f>IF($A28="","",IFERROR(VLOOKUP($A28,Data_Raw!$A:$G,6,FALSE),""))</f>
        <v>BTL</v>
      </c>
      <c r="Q28" t="str">
        <f>IF($A28="","",IFERROR(VLOOKUP($A28,Data_Raw!$A:$G,7,FALSE),""))</f>
        <v>Transportation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81357157</v>
      </c>
      <c r="U28">
        <f>IF($A28="","",SUMIFS(AI_PF!$CA:$CA,AI_PF!$A:$A,$A28))</f>
        <v>6982539224</v>
      </c>
      <c r="V28">
        <f>IF($A28="","",SUMIFS(AI_PF!$CE:$CE,AI_PF!$A:$A,$A28))</f>
        <v>6981483336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47756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IF($A29="","",IFERROR(VLOOKUP($A29,AI_PF!$A:$EU,29,FALSE),""))</f>
        <v>해당없음</v>
      </c>
      <c r="O29" t="str">
        <f>IF($A29="","",IFERROR(VLOOKUP($A29,Data_Raw!$A:$G,5,FALSE),""))</f>
        <v>KOR</v>
      </c>
      <c r="P29" t="str">
        <f>IF($A29="","",IFERROR(VLOOKUP($A29,Data_Raw!$A:$G,6,FALSE),""))</f>
        <v>BTL</v>
      </c>
      <c r="Q29" t="str">
        <f>IF($A29="","",IFERROR(VLOOKUP($A29,Data_Raw!$A:$G,7,FALSE),""))</f>
        <v>Transportation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6403676184</v>
      </c>
      <c r="U29">
        <f>IF($A29="","",SUMIFS(AI_PF!$CA:$CA,AI_PF!$A:$A,$A29))</f>
        <v>3591945665</v>
      </c>
      <c r="V29">
        <f>IF($A29="","",SUMIFS(AI_PF!$CE:$CE,AI_PF!$A:$A,$A29))</f>
        <v>3591397491</v>
      </c>
      <c r="W29">
        <f>IF($A29="","",IFERROR(VLOOKUP($A29,AI_PF!$A:$CO,93,FALSE),""))</f>
        <v>5.1899487999999998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IF($A30="","",IFERROR(VLOOKUP($A30,AI_PF!$A:$EU,29,FALSE),""))</f>
        <v>해당없음</v>
      </c>
      <c r="O30" t="str">
        <f>IF($A30="","",IFERROR(VLOOKUP($A30,Data_Raw!$A:$G,5,FALSE),""))</f>
        <v>KOR</v>
      </c>
      <c r="P30" t="str">
        <f>IF($A30="","",IFERROR(VLOOKUP($A30,Data_Raw!$A:$G,6,FALSE),""))</f>
        <v>BTO</v>
      </c>
      <c r="Q30" t="str">
        <f>IF($A30="","",IFERROR(VLOOKUP($A30,Data_Raw!$A:$G,7,FALSE),""))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144145948893</v>
      </c>
      <c r="U30">
        <f>IF($A30="","",SUMIFS(AI_PF!$CA:$CA,AI_PF!$A:$A,$A30))</f>
        <v>326559850254</v>
      </c>
      <c r="V30">
        <f>IF($A30="","",SUMIFS(AI_PF!$CE:$CE,AI_PF!$A:$A,$A30))</f>
        <v>318795440118</v>
      </c>
      <c r="W30">
        <f>IF($A30="","",IFERROR(VLOOKUP($A30,AI_PF!$A:$CO,93,FALSE),""))</f>
        <v>5.9170990000000003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46113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IF($A31="","",IFERROR(VLOOKUP($A31,AI_PF!$A:$EU,29,FALSE),""))</f>
        <v>해당없음</v>
      </c>
      <c r="O31" t="str">
        <f>IF($A31="","",IFERROR(VLOOKUP($A31,Data_Raw!$A:$G,5,FALSE),""))</f>
        <v>KOR</v>
      </c>
      <c r="P31" t="str">
        <f>IF($A31="","",IFERROR(VLOOKUP($A31,Data_Raw!$A:$G,6,FALSE),""))</f>
        <v>BTL</v>
      </c>
      <c r="Q31" t="str">
        <f>IF($A31="","",IFERROR(VLOOKUP($A31,Data_Raw!$A:$G,7,FALSE),""))</f>
        <v>Transportation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6724062739</v>
      </c>
      <c r="U31">
        <f>IF($A31="","",SUMIFS(AI_PF!$CA:$CA,AI_PF!$A:$A,$A31))</f>
        <v>2509797884</v>
      </c>
      <c r="V31">
        <f>IF($A31="","",SUMIFS(AI_PF!$CE:$CE,AI_PF!$A:$A,$A31))</f>
        <v>2509433605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IF($A32="","",IFERROR(VLOOKUP($A32,AI_PF!$A:$EU,29,FALSE),""))</f>
        <v>해당없음</v>
      </c>
      <c r="O32" t="str">
        <f>IF($A32="","",IFERROR(VLOOKUP($A32,Data_Raw!$A:$G,5,FALSE),""))</f>
        <v>KOR</v>
      </c>
      <c r="P32" t="str">
        <f>IF($A32="","",IFERROR(VLOOKUP($A32,Data_Raw!$A:$G,6,FALSE),""))</f>
        <v>BTL</v>
      </c>
      <c r="Q32" t="str">
        <f>IF($A32="","",IFERROR(VLOOKUP($A32,Data_Raw!$A:$G,7,FALSE),""))</f>
        <v>Transportation</v>
      </c>
      <c r="R32">
        <f>IF($A32="","",SUMIFS(AI_PF!$AP:$AP,AI_PF!$A:$A,$A32))</f>
        <v>12552540000</v>
      </c>
      <c r="S32">
        <f>IF($A32="","",SUMIFS(AI_PF!$AW:$AW,AI_PF!$A:$A,$A32))</f>
        <v>3046452500</v>
      </c>
      <c r="T32">
        <f>IF($A32="","",SUMIFS(AI_PF!$AZ:$AZ,AI_PF!$A:$A,$A32))</f>
        <v>3033838442</v>
      </c>
      <c r="U32">
        <f>IF($A32="","",SUMIFS(AI_PF!$CA:$CA,AI_PF!$A:$A,$A32))</f>
        <v>12616581</v>
      </c>
      <c r="V32">
        <f>IF($A32="","",SUMIFS(AI_PF!$CE:$CE,AI_PF!$A:$A,$A32))</f>
        <v>12614058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IF($A33="","",IFERROR(VLOOKUP($A33,AI_PF!$A:$EU,29,FALSE),""))</f>
        <v>해당없음</v>
      </c>
      <c r="O33" t="str">
        <f>IF($A33="","",IFERROR(VLOOKUP($A33,Data_Raw!$A:$G,5,FALSE),""))</f>
        <v>KOR</v>
      </c>
      <c r="P33" t="str">
        <f>IF($A33="","",IFERROR(VLOOKUP($A33,Data_Raw!$A:$G,6,FALSE),""))</f>
        <v>BTL</v>
      </c>
      <c r="Q33" t="str">
        <f>IF($A33="","",IFERROR(VLOOKUP($A33,Data_Raw!$A:$G,7,FALSE),""))</f>
        <v>Transportation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10210838120</v>
      </c>
      <c r="U33">
        <f>IF($A33="","",SUMIFS(AI_PF!$CA:$CA,AI_PF!$A:$A,$A33))</f>
        <v>444500780</v>
      </c>
      <c r="V33">
        <f>IF($A33="","",SUMIFS(AI_PF!$CE:$CE,AI_PF!$A:$A,$A33))</f>
        <v>444411880</v>
      </c>
      <c r="W33">
        <f>IF($A33="","",IFERROR(VLOOKUP($A33,AI_PF!$A:$CO,93,FALSE),""))</f>
        <v>3.3624143000000002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IF($A34="","",IFERROR(VLOOKUP($A34,AI_PF!$A:$EU,29,FALSE),""))</f>
        <v>해당없음</v>
      </c>
      <c r="O34" t="str">
        <f>IF($A34="","",IFERROR(VLOOKUP($A34,Data_Raw!$A:$G,5,FALSE),""))</f>
        <v>KOR</v>
      </c>
      <c r="P34" t="str">
        <f>IF($A34="","",IFERROR(VLOOKUP($A34,Data_Raw!$A:$G,6,FALSE),""))</f>
        <v>BTL</v>
      </c>
      <c r="Q34" t="str">
        <f>IF($A34="","",IFERROR(VLOOKUP($A34,Data_Raw!$A:$G,7,FALSE),""))</f>
        <v>Transportation</v>
      </c>
      <c r="R34">
        <f>IF($A34="","",SUMIFS(AI_PF!$AP:$AP,AI_PF!$A:$A,$A34))</f>
        <v>26500000000</v>
      </c>
      <c r="S34">
        <f>IF($A34="","",SUMIFS(AI_PF!$AW:$AW,AI_PF!$A:$A,$A34))</f>
        <v>26137600000</v>
      </c>
      <c r="T34">
        <f>IF($A34="","",SUMIFS(AI_PF!$AZ:$AZ,AI_PF!$A:$A,$A34))</f>
        <v>25663090236</v>
      </c>
      <c r="U34">
        <f>IF($A34="","",SUMIFS(AI_PF!$CA:$CA,AI_PF!$A:$A,$A34))</f>
        <v>474604685</v>
      </c>
      <c r="V34">
        <f>IF($A34="","",SUMIFS(AI_PF!$CE:$CE,AI_PF!$A:$A,$A34))</f>
        <v>474509764</v>
      </c>
      <c r="W34">
        <f>IF($A34="","",IFERROR(VLOOKUP($A34,AI_PF!$A:$CO,93,FALSE),""))</f>
        <v>4.2933985000000003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IF($A35="","",IFERROR(VLOOKUP($A35,AI_PF!$A:$EU,29,FALSE),""))</f>
        <v>해당없음</v>
      </c>
      <c r="O35" t="str">
        <f>IF($A35="","",IFERROR(VLOOKUP($A35,Data_Raw!$A:$G,5,FALSE),""))</f>
        <v>KOR</v>
      </c>
      <c r="P35" t="str">
        <f>IF($A35="","",IFERROR(VLOOKUP($A35,Data_Raw!$A:$G,6,FALSE),""))</f>
        <v>BTL</v>
      </c>
      <c r="Q35" t="str">
        <f>IF($A35="","",IFERROR(VLOOKUP($A35,Data_Raw!$A:$G,7,FALSE),""))</f>
        <v>Transportation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145425809983</v>
      </c>
      <c r="U35">
        <f>IF($A35="","",SUMIFS(AI_PF!$CA:$CA,AI_PF!$A:$A,$A35))</f>
        <v>53998320376</v>
      </c>
      <c r="V35">
        <f>IF($A35="","",SUMIFS(AI_PF!$CE:$CE,AI_PF!$A:$A,$A35))</f>
        <v>55698982502</v>
      </c>
      <c r="W35">
        <f>IF($A35="","",IFERROR(VLOOKUP($A35,AI_PF!$A:$CO,93,FALSE),""))</f>
        <v>4.776645600795745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IF($A36="","",IFERROR(VLOOKUP($A36,AI_PF!$A:$EU,29,FALSE),""))</f>
        <v>Aquasure</v>
      </c>
      <c r="O36" t="str">
        <f>IF($A36="","",IFERROR(VLOOKUP($A36,Data_Raw!$A:$G,5,FALSE),""))</f>
        <v>Asia</v>
      </c>
      <c r="P36" t="str">
        <f>IF($A36="","",IFERROR(VLOOKUP($A36,Data_Raw!$A:$G,6,FALSE),""))</f>
        <v>Non-PPP</v>
      </c>
      <c r="Q36" t="str">
        <f>IF($A36="","",IFERROR(VLOOKUP($A36,Data_Raw!$A:$G,7,FALSE),""))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1046730476</v>
      </c>
      <c r="W36">
        <f>IF($A36="","",IFERROR(VLOOKUP($A36,AI_PF!$A:$CO,93,FALSE),""))</f>
        <v>9.5897635817527771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IF($A37="","",IFERROR(VLOOKUP($A37,AI_PF!$A:$EU,29,FALSE),""))</f>
        <v>해당없음</v>
      </c>
      <c r="O37" t="str">
        <f>IF($A37="","",IFERROR(VLOOKUP($A37,Data_Raw!$A:$G,5,FALSE),""))</f>
        <v>KOR</v>
      </c>
      <c r="P37" t="str">
        <f>IF($A37="","",IFERROR(VLOOKUP($A37,Data_Raw!$A:$G,6,FALSE),""))</f>
        <v>BTO</v>
      </c>
      <c r="Q37" t="str">
        <f>IF($A37="","",IFERROR(VLOOKUP($A37,Data_Raw!$A:$G,7,FALSE),""))</f>
        <v>Transportation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8065882924</v>
      </c>
      <c r="W37">
        <f>IF($A37="","",IFERROR(VLOOKUP($A37,AI_PF!$A:$CO,93,FALSE),""))</f>
        <v>6.0325416922569275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IF($A38="","",IFERROR(VLOOKUP($A38,AI_PF!$A:$EU,29,FALSE),""))</f>
        <v>해당없음</v>
      </c>
      <c r="O38" t="str">
        <f>IF($A38="","",IFERROR(VLOOKUP($A38,Data_Raw!$A:$G,5,FALSE),""))</f>
        <v>KOR</v>
      </c>
      <c r="P38" t="str">
        <f>IF($A38="","",IFERROR(VLOOKUP($A38,Data_Raw!$A:$G,6,FALSE),""))</f>
        <v>BTL</v>
      </c>
      <c r="Q38" t="str">
        <f>IF($A38="","",IFERROR(VLOOKUP($A38,Data_Raw!$A:$G,7,FALSE),""))</f>
        <v>Transportation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39485346070</v>
      </c>
      <c r="U38">
        <f>IF($A38="","",SUMIFS(AI_PF!$CA:$CA,AI_PF!$A:$A,$A38))</f>
        <v>37646617480</v>
      </c>
      <c r="V38">
        <f>IF($A38="","",SUMIFS(AI_PF!$CE:$CE,AI_PF!$A:$A,$A38))</f>
        <v>38241166812</v>
      </c>
      <c r="W38">
        <f>IF($A38="","",IFERROR(VLOOKUP($A38,AI_PF!$A:$CO,93,FALSE),""))</f>
        <v>4.9238055999999997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IF($A39="","",IFERROR(VLOOKUP($A39,AI_PF!$A:$EU,29,FALSE),""))</f>
        <v>해당없음</v>
      </c>
      <c r="O39" t="str">
        <f>IF($A39="","",IFERROR(VLOOKUP($A39,Data_Raw!$A:$G,5,FALSE),""))</f>
        <v>KOR</v>
      </c>
      <c r="P39" t="str">
        <f>IF($A39="","",IFERROR(VLOOKUP($A39,Data_Raw!$A:$G,6,FALSE),""))</f>
        <v>BTL</v>
      </c>
      <c r="Q39" t="str">
        <f>IF($A39="","",IFERROR(VLOOKUP($A39,Data_Raw!$A:$G,7,FALSE),""))</f>
        <v>Transportation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254281500021</v>
      </c>
      <c r="U39">
        <f>IF($A39="","",SUMIFS(AI_PF!$CA:$CA,AI_PF!$A:$A,$A39))</f>
        <v>186374144856</v>
      </c>
      <c r="V39">
        <f>IF($A39="","",SUMIFS(AI_PF!$CE:$CE,AI_PF!$A:$A,$A39))</f>
        <v>196629991458</v>
      </c>
      <c r="W39">
        <f>IF($A39="","",IFERROR(VLOOKUP($A39,AI_PF!$A:$CO,93,FALSE),""))</f>
        <v>4.5281562209129333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IF($A40="","",IFERROR(VLOOKUP($A40,AI_PF!$A:$EU,29,FALSE),""))</f>
        <v>해당없음</v>
      </c>
      <c r="O40" t="str">
        <f>IF($A40="","",IFERROR(VLOOKUP($A40,Data_Raw!$A:$G,5,FALSE),""))</f>
        <v>KOR</v>
      </c>
      <c r="P40" t="str">
        <f>IF($A40="","",IFERROR(VLOOKUP($A40,Data_Raw!$A:$G,6,FALSE),""))</f>
        <v>BTL</v>
      </c>
      <c r="Q40" t="str">
        <f>IF($A40="","",IFERROR(VLOOKUP($A40,Data_Raw!$A:$G,7,FALSE),""))</f>
        <v>Transportation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30115558597</v>
      </c>
      <c r="U40">
        <f>IF($A40="","",SUMIFS(AI_PF!$CA:$CA,AI_PF!$A:$A,$A40))</f>
        <v>12965484500</v>
      </c>
      <c r="V40">
        <f>IF($A40="","",SUMIFS(AI_PF!$CE:$CE,AI_PF!$A:$A,$A40))</f>
        <v>12962891403</v>
      </c>
      <c r="W40">
        <f>IF($A40="","",IFERROR(VLOOKUP($A40,AI_PF!$A:$CO,93,FALSE),""))</f>
        <v>5.4598104999999997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IF($A41="","",IFERROR(VLOOKUP($A41,AI_PF!$A:$EU,29,FALSE),""))</f>
        <v>해당없음</v>
      </c>
      <c r="O41" t="str">
        <f>IF($A41="","",IFERROR(VLOOKUP($A41,Data_Raw!$A:$G,5,FALSE),""))</f>
        <v>KOR</v>
      </c>
      <c r="P41" t="str">
        <f>IF($A41="","",IFERROR(VLOOKUP($A41,Data_Raw!$A:$G,6,FALSE),""))</f>
        <v>BTL</v>
      </c>
      <c r="Q41" t="str">
        <f>IF($A41="","",IFERROR(VLOOKUP($A41,Data_Raw!$A:$G,7,FALSE),""))</f>
        <v>Transportation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14254349735</v>
      </c>
      <c r="U41">
        <f>IF($A41="","",SUMIFS(AI_PF!$CA:$CA,AI_PF!$A:$A,$A41))</f>
        <v>10193823892</v>
      </c>
      <c r="V41">
        <f>IF($A41="","",SUMIFS(AI_PF!$CE:$CE,AI_PF!$A:$A,$A41))</f>
        <v>10191785127</v>
      </c>
      <c r="W41">
        <f>IF($A41="","",IFERROR(VLOOKUP($A41,AI_PF!$A:$CO,93,FALSE),""))</f>
        <v>4.767862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IF($A42="","",IFERROR(VLOOKUP($A42,AI_PF!$A:$EU,29,FALSE),""))</f>
        <v>해당없음</v>
      </c>
      <c r="O42" t="str">
        <f>IF($A42="","",IFERROR(VLOOKUP($A42,Data_Raw!$A:$G,5,FALSE),""))</f>
        <v>KOR</v>
      </c>
      <c r="P42" t="str">
        <f>IF($A42="","",IFERROR(VLOOKUP($A42,Data_Raw!$A:$G,6,FALSE),""))</f>
        <v>BTL</v>
      </c>
      <c r="Q42" t="str">
        <f>IF($A42="","",IFERROR(VLOOKUP($A42,Data_Raw!$A:$G,7,FALSE),""))</f>
        <v>Transportation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17211653424</v>
      </c>
      <c r="U42">
        <f>IF($A42="","",SUMIFS(AI_PF!$CA:$CA,AI_PF!$A:$A,$A42))</f>
        <v>10650976771</v>
      </c>
      <c r="V42">
        <f>IF($A42="","",SUMIFS(AI_PF!$CE:$CE,AI_PF!$A:$A,$A42))</f>
        <v>10648846576</v>
      </c>
      <c r="W42">
        <f>IF($A42="","",IFERROR(VLOOKUP($A42,AI_PF!$A:$CO,93,FALSE),""))</f>
        <v>4.7608753000000004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IF($A43="","",IFERROR(VLOOKUP($A43,AI_PF!$A:$EU,29,FALSE),""))</f>
        <v>해당없음</v>
      </c>
      <c r="O43" t="str">
        <f>IF($A43="","",IFERROR(VLOOKUP($A43,Data_Raw!$A:$G,5,FALSE),""))</f>
        <v>KOR</v>
      </c>
      <c r="P43" t="str">
        <f>IF($A43="","",IFERROR(VLOOKUP($A43,Data_Raw!$A:$G,6,FALSE),""))</f>
        <v>BTL</v>
      </c>
      <c r="Q43" t="str">
        <f>IF($A43="","",IFERROR(VLOOKUP($A43,Data_Raw!$A:$G,7,FALSE),""))</f>
        <v>Transportation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15721978026</v>
      </c>
      <c r="U43">
        <f>IF($A43="","",SUMIFS(AI_PF!$CA:$CA,AI_PF!$A:$A,$A43))</f>
        <v>12636265228</v>
      </c>
      <c r="V43">
        <f>IF($A43="","",SUMIFS(AI_PF!$CE:$CE,AI_PF!$A:$A,$A43))</f>
        <v>12633737974</v>
      </c>
      <c r="W43">
        <f>IF($A43="","",IFERROR(VLOOKUP($A43,AI_PF!$A:$CO,93,FALSE),""))</f>
        <v>5.0832816999999997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IF($A44="","",IFERROR(VLOOKUP($A44,AI_PF!$A:$EU,29,FALSE),""))</f>
        <v>해당없음</v>
      </c>
      <c r="O44" t="str">
        <f>IF($A44="","",IFERROR(VLOOKUP($A44,Data_Raw!$A:$G,5,FALSE),""))</f>
        <v>KOR</v>
      </c>
      <c r="P44" t="str">
        <f>IF($A44="","",IFERROR(VLOOKUP($A44,Data_Raw!$A:$G,6,FALSE),""))</f>
        <v>BTL</v>
      </c>
      <c r="Q44" t="str">
        <f>IF($A44="","",IFERROR(VLOOKUP($A44,Data_Raw!$A:$G,7,FALSE),""))</f>
        <v>Transportation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15178246001</v>
      </c>
      <c r="U44">
        <f>IF($A44="","",SUMIFS(AI_PF!$CA:$CA,AI_PF!$A:$A,$A44))</f>
        <v>11711245248</v>
      </c>
      <c r="V44">
        <f>IF($A44="","",SUMIFS(AI_PF!$CE:$CE,AI_PF!$A:$A,$A44))</f>
        <v>11708902999</v>
      </c>
      <c r="W44">
        <f>IF($A44="","",IFERROR(VLOOKUP($A44,AI_PF!$A:$CO,93,FALSE),""))</f>
        <v>4.4763042999999998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IF($A45="","",IFERROR(VLOOKUP($A45,AI_PF!$A:$EU,29,FALSE),""))</f>
        <v>해당없음</v>
      </c>
      <c r="O45" t="str">
        <f>IF($A45="","",IFERROR(VLOOKUP($A45,Data_Raw!$A:$G,5,FALSE),""))</f>
        <v>KOR</v>
      </c>
      <c r="P45" t="str">
        <f>IF($A45="","",IFERROR(VLOOKUP($A45,Data_Raw!$A:$G,6,FALSE),""))</f>
        <v>BTL</v>
      </c>
      <c r="Q45" t="str">
        <f>IF($A45="","",IFERROR(VLOOKUP($A45,Data_Raw!$A:$G,7,FALSE),""))</f>
        <v>Transportation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14177785029</v>
      </c>
      <c r="U45">
        <f>IF($A45="","",SUMIFS(AI_PF!$CA:$CA,AI_PF!$A:$A,$A45))</f>
        <v>12881236218</v>
      </c>
      <c r="V45">
        <f>IF($A45="","",SUMIFS(AI_PF!$CE:$CE,AI_PF!$A:$A,$A45))</f>
        <v>12878659971</v>
      </c>
      <c r="W45">
        <f>IF($A45="","",IFERROR(VLOOKUP($A45,AI_PF!$A:$CO,93,FALSE),""))</f>
        <v>4.8928836000000002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IF($A46="","",IFERROR(VLOOKUP($A46,AI_PF!$A:$EU,29,FALSE),""))</f>
        <v>해당없음</v>
      </c>
      <c r="O46" t="str">
        <f>IF($A46="","",IFERROR(VLOOKUP($A46,Data_Raw!$A:$G,5,FALSE),""))</f>
        <v>KOR</v>
      </c>
      <c r="P46" t="str">
        <f>IF($A46="","",IFERROR(VLOOKUP($A46,Data_Raw!$A:$G,6,FALSE),""))</f>
        <v>BTL</v>
      </c>
      <c r="Q46" t="str">
        <f>IF($A46="","",IFERROR(VLOOKUP($A46,Data_Raw!$A:$G,7,FALSE),""))</f>
        <v>Transportation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13605440236</v>
      </c>
      <c r="U46">
        <f>IF($A46="","",SUMIFS(AI_PF!$CA:$CA,AI_PF!$A:$A,$A46))</f>
        <v>9314422649</v>
      </c>
      <c r="V46">
        <f>IF($A46="","",SUMIFS(AI_PF!$CE:$CE,AI_PF!$A:$A,$A46))</f>
        <v>9312559764</v>
      </c>
      <c r="W46">
        <f>IF($A46="","",IFERROR(VLOOKUP($A46,AI_PF!$A:$CO,93,FALSE),""))</f>
        <v>4.6934442000000001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IF($A47="","",IFERROR(VLOOKUP($A47,AI_PF!$A:$EU,29,FALSE),""))</f>
        <v>해당없음</v>
      </c>
      <c r="O47" t="str">
        <f>IF($A47="","",IFERROR(VLOOKUP($A47,Data_Raw!$A:$G,5,FALSE),""))</f>
        <v>KOR</v>
      </c>
      <c r="P47" t="str">
        <f>IF($A47="","",IFERROR(VLOOKUP($A47,Data_Raw!$A:$G,6,FALSE),""))</f>
        <v>BTL</v>
      </c>
      <c r="Q47" t="str">
        <f>IF($A47="","",IFERROR(VLOOKUP($A47,Data_Raw!$A:$G,7,FALSE),""))</f>
        <v>Transportation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18275390404</v>
      </c>
      <c r="U47">
        <f>IF($A47="","",SUMIFS(AI_PF!$CA:$CA,AI_PF!$A:$A,$A47))</f>
        <v>16676272829</v>
      </c>
      <c r="V47">
        <f>IF($A47="","",SUMIFS(AI_PF!$CE:$CE,AI_PF!$A:$A,$A47))</f>
        <v>17595587679</v>
      </c>
      <c r="W47">
        <f>IF($A47="","",IFERROR(VLOOKUP($A47,AI_PF!$A:$CO,93,FALSE),""))</f>
        <v>5.0605441000000004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IF($A48="","",IFERROR(VLOOKUP($A48,AI_PF!$A:$EU,29,FALSE),""))</f>
        <v>Glennmont Partners</v>
      </c>
      <c r="O48" t="str">
        <f>IF($A48="","",IFERROR(VLOOKUP($A48,Data_Raw!$A:$G,5,FALSE),""))</f>
        <v>Europe</v>
      </c>
      <c r="P48" t="str">
        <f>IF($A48="","",IFERROR(VLOOKUP($A48,Data_Raw!$A:$G,6,FALSE),""))</f>
        <v>Non-PPP</v>
      </c>
      <c r="Q48" t="str">
        <f>IF($A48="","",IFERROR(VLOOKUP($A48,Data_Raw!$A:$G,7,FALSE),""))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90271505</v>
      </c>
      <c r="W48">
        <f>IF($A48="","",IFERROR(VLOOKUP($A48,AI_PF!$A:$CO,93,FALSE),""))</f>
        <v>5.3672638535499582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IF($A49="","",IFERROR(VLOOKUP($A49,AI_PF!$A:$EU,29,FALSE),""))</f>
        <v>해당없음</v>
      </c>
      <c r="O49" t="str">
        <f>IF($A49="","",IFERROR(VLOOKUP($A49,Data_Raw!$A:$G,5,FALSE),""))</f>
        <v>KOR</v>
      </c>
      <c r="P49" t="str">
        <f>IF($A49="","",IFERROR(VLOOKUP($A49,Data_Raw!$A:$G,6,FALSE),""))</f>
        <v>BTL</v>
      </c>
      <c r="Q49" t="str">
        <f>IF($A49="","",IFERROR(VLOOKUP($A49,Data_Raw!$A:$G,7,FALSE),""))</f>
        <v>Transportation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15867605195</v>
      </c>
      <c r="U49">
        <f>IF($A49="","",SUMIFS(AI_PF!$CA:$CA,AI_PF!$A:$A,$A49))</f>
        <v>15731443822</v>
      </c>
      <c r="V49">
        <f>IF($A49="","",SUMIFS(AI_PF!$CE:$CE,AI_PF!$A:$A,$A49))</f>
        <v>15797127825</v>
      </c>
      <c r="W49">
        <f>IF($A49="","",IFERROR(VLOOKUP($A49,AI_PF!$A:$CO,93,FALSE),""))</f>
        <v>4.6959467999999998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IF($A50="","",IFERROR(VLOOKUP($A50,AI_PF!$A:$EU,29,FALSE),""))</f>
        <v>해당없음</v>
      </c>
      <c r="O50" t="str">
        <f>IF($A50="","",IFERROR(VLOOKUP($A50,Data_Raw!$A:$G,5,FALSE),""))</f>
        <v>KOR</v>
      </c>
      <c r="P50" t="str">
        <f>IF($A50="","",IFERROR(VLOOKUP($A50,Data_Raw!$A:$G,6,FALSE),""))</f>
        <v>BTL</v>
      </c>
      <c r="Q50" t="str">
        <f>IF($A50="","",IFERROR(VLOOKUP($A50,Data_Raw!$A:$G,7,FALSE),""))</f>
        <v>Transportation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16914883733</v>
      </c>
      <c r="U50">
        <f>IF($A50="","",SUMIFS(AI_PF!$CA:$CA,AI_PF!$A:$A,$A50))</f>
        <v>13995775174</v>
      </c>
      <c r="V50">
        <f>IF($A50="","",SUMIFS(AI_PF!$CE:$CE,AI_PF!$A:$A,$A50))</f>
        <v>14532144791</v>
      </c>
      <c r="W50">
        <f>IF($A50="","",IFERROR(VLOOKUP($A50,AI_PF!$A:$CO,93,FALSE),""))</f>
        <v>5.1617021999999997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IF($A51="","",IFERROR(VLOOKUP($A51,AI_PF!$A:$EU,29,FALSE),""))</f>
        <v>해당없음</v>
      </c>
      <c r="O51" t="str">
        <f>IF($A51="","",IFERROR(VLOOKUP($A51,Data_Raw!$A:$G,5,FALSE),""))</f>
        <v>KOR</v>
      </c>
      <c r="P51" t="str">
        <f>IF($A51="","",IFERROR(VLOOKUP($A51,Data_Raw!$A:$G,6,FALSE),""))</f>
        <v>BTL</v>
      </c>
      <c r="Q51" t="str">
        <f>IF($A51="","",IFERROR(VLOOKUP($A51,Data_Raw!$A:$G,7,FALSE),""))</f>
        <v>Transportation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11870132780</v>
      </c>
      <c r="U51">
        <f>IF($A51="","",SUMIFS(AI_PF!$CA:$CA,AI_PF!$A:$A,$A51))</f>
        <v>11378436976</v>
      </c>
      <c r="V51">
        <f>IF($A51="","",SUMIFS(AI_PF!$CE:$CE,AI_PF!$A:$A,$A51))</f>
        <v>11539409253</v>
      </c>
      <c r="W51">
        <f>IF($A51="","",IFERROR(VLOOKUP($A51,AI_PF!$A:$CO,93,FALSE),""))</f>
        <v>4.7470141999999997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IF($A52="","",IFERROR(VLOOKUP($A52,AI_PF!$A:$EU,29,FALSE),""))</f>
        <v>CD&amp;R</v>
      </c>
      <c r="O52" t="str">
        <f>IF($A52="","",IFERROR(VLOOKUP($A52,Data_Raw!$A:$G,5,FALSE),""))</f>
        <v>US</v>
      </c>
      <c r="P52" t="str">
        <f>IF($A52="","",IFERROR(VLOOKUP($A52,Data_Raw!$A:$G,6,FALSE),""))</f>
        <v>Buyout</v>
      </c>
      <c r="Q52" t="str">
        <f>IF($A52="","",IFERROR(VLOOKUP($A52,Data_Raw!$A:$G,7,FALSE),""))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59391764</v>
      </c>
      <c r="W52">
        <f>IF($A52="","",IFERROR(VLOOKUP($A52,AI_PF!$A:$CO,93,FALSE),""))</f>
        <v>25.200589299201969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IF($A53="","",IFERROR(VLOOKUP($A53,AI_PF!$A:$EU,29,FALSE),""))</f>
        <v>Goldman Sachs</v>
      </c>
      <c r="O53" t="str">
        <f>IF($A53="","",IFERROR(VLOOKUP($A53,Data_Raw!$A:$G,5,FALSE),""))</f>
        <v>US</v>
      </c>
      <c r="P53" t="str">
        <f>IF($A53="","",IFERROR(VLOOKUP($A53,Data_Raw!$A:$G,6,FALSE),""))</f>
        <v>Fund of Funds</v>
      </c>
      <c r="Q53" t="str">
        <f>IF($A53="","",IFERROR(VLOOKUP($A53,Data_Raw!$A:$G,7,FALSE),""))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863644061</v>
      </c>
      <c r="W53">
        <f>IF($A53="","",IFERROR(VLOOKUP($A53,AI_PF!$A:$CO,93,FALSE),""))</f>
        <v>6.4185288548469543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IF($A54="","",IFERROR(VLOOKUP($A54,AI_PF!$A:$EU,29,FALSE),""))</f>
        <v>Goldman Sachs</v>
      </c>
      <c r="O54" t="str">
        <f>IF($A54="","",IFERROR(VLOOKUP($A54,Data_Raw!$A:$G,5,FALSE),""))</f>
        <v>US</v>
      </c>
      <c r="P54" t="str">
        <f>IF($A54="","",IFERROR(VLOOKUP($A54,Data_Raw!$A:$G,6,FALSE),""))</f>
        <v>Hedge Fund</v>
      </c>
      <c r="Q54" t="str">
        <f>IF($A54="","",IFERROR(VLOOKUP($A54,Data_Raw!$A:$G,7,FALSE),""))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435687314</v>
      </c>
      <c r="W54">
        <f>IF($A54="","",IFERROR(VLOOKUP($A54,AI_PF!$A:$CO,93,FALSE),""))</f>
        <v>4.6711817383766174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IF($A55="","",IFERROR(VLOOKUP($A55,AI_PF!$A:$EU,29,FALSE),""))</f>
        <v>해당없음</v>
      </c>
      <c r="O55" t="str">
        <f>IF($A55="","",IFERROR(VLOOKUP($A55,Data_Raw!$A:$G,5,FALSE),""))</f>
        <v>KOR</v>
      </c>
      <c r="P55" t="str">
        <f>IF($A55="","",IFERROR(VLOOKUP($A55,Data_Raw!$A:$G,6,FALSE),""))</f>
        <v>BTL</v>
      </c>
      <c r="Q55" t="str">
        <f>IF($A55="","",IFERROR(VLOOKUP($A55,Data_Raw!$A:$G,7,FALSE),""))</f>
        <v>Transportation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11148912720</v>
      </c>
      <c r="U55">
        <f>IF($A55="","",SUMIFS(AI_PF!$CA:$CA,AI_PF!$A:$A,$A55))</f>
        <v>7728894059</v>
      </c>
      <c r="V55">
        <f>IF($A55="","",SUMIFS(AI_PF!$CE:$CE,AI_PF!$A:$A,$A55))</f>
        <v>7727348280</v>
      </c>
      <c r="W55">
        <f>IF($A55="","",IFERROR(VLOOKUP($A55,AI_PF!$A:$CO,93,FALSE),""))</f>
        <v>5.1155198999999998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IF($A56="","",IFERROR(VLOOKUP($A56,AI_PF!$A:$EU,29,FALSE),""))</f>
        <v>해당없음</v>
      </c>
      <c r="O56" t="str">
        <f>IF($A56="","",IFERROR(VLOOKUP($A56,Data_Raw!$A:$G,5,FALSE),""))</f>
        <v>KOR</v>
      </c>
      <c r="P56" t="str">
        <f>IF($A56="","",IFERROR(VLOOKUP($A56,Data_Raw!$A:$G,6,FALSE),""))</f>
        <v>BTL</v>
      </c>
      <c r="Q56" t="str">
        <f>IF($A56="","",IFERROR(VLOOKUP($A56,Data_Raw!$A:$G,7,FALSE),""))</f>
        <v>Transportation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39111785439</v>
      </c>
      <c r="U56">
        <f>IF($A56="","",SUMIFS(AI_PF!$CA:$CA,AI_PF!$A:$A,$A56))</f>
        <v>29383459532</v>
      </c>
      <c r="V56">
        <f>IF($A56="","",SUMIFS(AI_PF!$CE:$CE,AI_PF!$A:$A,$A56))</f>
        <v>29807490270</v>
      </c>
      <c r="W56">
        <f>IF($A56="","",IFERROR(VLOOKUP($A56,AI_PF!$A:$CO,93,FALSE),""))</f>
        <v>4.2904582619667062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IF($A57="","",IFERROR(VLOOKUP($A57,AI_PF!$A:$EU,29,FALSE),""))</f>
        <v>해당없음</v>
      </c>
      <c r="O57" t="str">
        <f>IF($A57="","",IFERROR(VLOOKUP($A57,Data_Raw!$A:$G,5,FALSE),""))</f>
        <v>KOR</v>
      </c>
      <c r="P57" t="str">
        <f>IF($A57="","",IFERROR(VLOOKUP($A57,Data_Raw!$A:$G,6,FALSE),""))</f>
        <v>BTL</v>
      </c>
      <c r="Q57" t="str">
        <f>IF($A57="","",IFERROR(VLOOKUP($A57,Data_Raw!$A:$G,7,FALSE),""))</f>
        <v>Transportation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30238524204</v>
      </c>
      <c r="U57">
        <f>IF($A57="","",SUMIFS(AI_PF!$CA:$CA,AI_PF!$A:$A,$A57))</f>
        <v>25122831641</v>
      </c>
      <c r="V57">
        <f>IF($A57="","",SUMIFS(AI_PF!$CE:$CE,AI_PF!$A:$A,$A57))</f>
        <v>25383431912</v>
      </c>
      <c r="W57">
        <f>IF($A57="","",IFERROR(VLOOKUP($A57,AI_PF!$A:$CO,93,FALSE),""))</f>
        <v>5.2926093999999999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IF($A58="","",IFERROR(VLOOKUP($A58,AI_PF!$A:$EU,29,FALSE),""))</f>
        <v>해당없음</v>
      </c>
      <c r="O58" t="str">
        <f>IF($A58="","",IFERROR(VLOOKUP($A58,Data_Raw!$A:$G,5,FALSE),""))</f>
        <v>KOR</v>
      </c>
      <c r="P58" t="str">
        <f>IF($A58="","",IFERROR(VLOOKUP($A58,Data_Raw!$A:$G,6,FALSE),""))</f>
        <v>BTL</v>
      </c>
      <c r="Q58" t="str">
        <f>IF($A58="","",IFERROR(VLOOKUP($A58,Data_Raw!$A:$G,7,FALSE),""))</f>
        <v>Transportation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9480499917</v>
      </c>
      <c r="U58">
        <f>IF($A58="","",SUMIFS(AI_PF!$CA:$CA,AI_PF!$A:$A,$A58))</f>
        <v>9493398763</v>
      </c>
      <c r="V58">
        <f>IF($A58="","",SUMIFS(AI_PF!$CE:$CE,AI_PF!$A:$A,$A58))</f>
        <v>9491500083</v>
      </c>
      <c r="W58">
        <f>IF($A58="","",IFERROR(VLOOKUP($A58,AI_PF!$A:$CO,93,FALSE),""))</f>
        <v>5.0418991999999996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IF($A59="","",IFERROR(VLOOKUP($A59,AI_PF!$A:$EU,29,FALSE),""))</f>
        <v>해당없음</v>
      </c>
      <c r="O59" t="str">
        <f>IF($A59="","",IFERROR(VLOOKUP($A59,Data_Raw!$A:$G,5,FALSE),""))</f>
        <v>KOR</v>
      </c>
      <c r="P59" t="str">
        <f>IF($A59="","",IFERROR(VLOOKUP($A59,Data_Raw!$A:$G,6,FALSE),""))</f>
        <v>BTL</v>
      </c>
      <c r="Q59" t="str">
        <f>IF($A59="","",IFERROR(VLOOKUP($A59,Data_Raw!$A:$G,7,FALSE),""))</f>
        <v>Transportation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20460907928</v>
      </c>
      <c r="U59">
        <f>IF($A59="","",SUMIFS(AI_PF!$CA:$CA,AI_PF!$A:$A,$A59))</f>
        <v>11967680418</v>
      </c>
      <c r="V59">
        <f>IF($A59="","",SUMIFS(AI_PF!$CE:$CE,AI_PF!$A:$A,$A59))</f>
        <v>12211025529</v>
      </c>
      <c r="W59">
        <f>IF($A59="","",IFERROR(VLOOKUP($A59,AI_PF!$A:$CO,93,FALSE),""))</f>
        <v>4.5674374999999996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IF($A60="","",IFERROR(VLOOKUP($A60,AI_PF!$A:$EU,29,FALSE),""))</f>
        <v>해당없음</v>
      </c>
      <c r="O60" t="str">
        <f>IF($A60="","",IFERROR(VLOOKUP($A60,Data_Raw!$A:$G,5,FALSE),""))</f>
        <v>KOR</v>
      </c>
      <c r="P60" t="str">
        <f>IF($A60="","",IFERROR(VLOOKUP($A60,Data_Raw!$A:$G,6,FALSE),""))</f>
        <v>Non-PPP</v>
      </c>
      <c r="Q60" t="str">
        <f>IF($A60="","",IFERROR(VLOOKUP($A60,Data_Raw!$A:$G,7,FALSE),""))</f>
        <v>Energy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98914460549</v>
      </c>
      <c r="U60">
        <f>IF($A60="","",SUMIFS(AI_PF!$CA:$CA,AI_PF!$A:$A,$A60))</f>
        <v>1261113508</v>
      </c>
      <c r="V60">
        <f>IF($A60="","",SUMIFS(AI_PF!$CE:$CE,AI_PF!$A:$A,$A60))</f>
        <v>1230945467</v>
      </c>
      <c r="W60">
        <f>IF($A60="","",IFERROR(VLOOKUP($A60,AI_PF!$A:$CO,93,FALSE),""))</f>
        <v>5.6316831707954398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IF($A61="","",IFERROR(VLOOKUP($A61,AI_PF!$A:$EU,29,FALSE),""))</f>
        <v>해당없음</v>
      </c>
      <c r="O61" t="str">
        <f>IF($A61="","",IFERROR(VLOOKUP($A61,Data_Raw!$A:$G,5,FALSE),""))</f>
        <v>KOR</v>
      </c>
      <c r="P61" t="str">
        <f>IF($A61="","",IFERROR(VLOOKUP($A61,Data_Raw!$A:$G,6,FALSE),""))</f>
        <v>BTO</v>
      </c>
      <c r="Q61" t="str">
        <f>IF($A61="","",IFERROR(VLOOKUP($A61,Data_Raw!$A:$G,7,FALSE),""))</f>
        <v>Transportation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36844423191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IF($A62="","",IFERROR(VLOOKUP($A62,AI_PF!$A:$EU,29,FALSE),""))</f>
        <v>해당없음</v>
      </c>
      <c r="O62" t="str">
        <f>IF($A62="","",IFERROR(VLOOKUP($A62,Data_Raw!$A:$G,5,FALSE),""))</f>
        <v>KOR</v>
      </c>
      <c r="P62" t="str">
        <f>IF($A62="","",IFERROR(VLOOKUP($A62,Data_Raw!$A:$G,6,FALSE),""))</f>
        <v>Non-PPP</v>
      </c>
      <c r="Q62" t="str">
        <f>IF($A62="","",IFERROR(VLOOKUP($A62,Data_Raw!$A:$G,7,FALSE),""))</f>
        <v>Energy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15167026572</v>
      </c>
      <c r="U62">
        <f>IF($A62="","",SUMIFS(AI_PF!$CA:$CA,AI_PF!$A:$A,$A62))</f>
        <v>2746235072</v>
      </c>
      <c r="V62">
        <f>IF($A62="","",SUMIFS(AI_PF!$CE:$CE,AI_PF!$A:$A,$A62))</f>
        <v>2748410152</v>
      </c>
      <c r="W62">
        <f>IF($A62="","",IFERROR(VLOOKUP($A62,AI_PF!$A:$CO,93,FALSE),""))</f>
        <v>6.4262863993644714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IF($A63="","",IFERROR(VLOOKUP($A63,AI_PF!$A:$EU,29,FALSE),""))</f>
        <v>미래에셋자산운용</v>
      </c>
      <c r="O63" t="str">
        <f>IF($A63="","",IFERROR(VLOOKUP($A63,Data_Raw!$A:$G,5,FALSE),""))</f>
        <v>Global</v>
      </c>
      <c r="P63" t="str">
        <f>IF($A63="","",IFERROR(VLOOKUP($A63,Data_Raw!$A:$G,6,FALSE),""))</f>
        <v>Non-PPP</v>
      </c>
      <c r="Q63" t="str">
        <f>IF($A63="","",IFERROR(VLOOKUP($A63,Data_Raw!$A:$G,7,FALSE),""))</f>
        <v>General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101976134291</v>
      </c>
      <c r="W63">
        <f>IF($A63="","",IFERROR(VLOOKUP($A63,AI_PF!$A:$CO,93,FALSE),""))</f>
        <v>3.567291796207428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IF($A64="","",IFERROR(VLOOKUP($A64,AI_PF!$A:$EU,29,FALSE),""))</f>
        <v>Coller Capital</v>
      </c>
      <c r="O64" t="str">
        <f>IF($A64="","",IFERROR(VLOOKUP($A64,Data_Raw!$A:$G,5,FALSE),""))</f>
        <v>US</v>
      </c>
      <c r="P64" t="str">
        <f>IF($A64="","",IFERROR(VLOOKUP($A64,Data_Raw!$A:$G,6,FALSE),""))</f>
        <v>PE Secondary</v>
      </c>
      <c r="Q64" t="str">
        <f>IF($A64="","",IFERROR(VLOOKUP($A64,Data_Raw!$A:$G,7,FALSE),""))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806482387</v>
      </c>
      <c r="W64">
        <f>IF($A64="","",IFERROR(VLOOKUP($A64,AI_PF!$A:$CO,93,FALSE),""))</f>
        <v>15.048443675041201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IF($A65="","",IFERROR(VLOOKUP($A65,AI_PF!$A:$EU,29,FALSE),""))</f>
        <v>Infrared</v>
      </c>
      <c r="O65" t="str">
        <f>IF($A65="","",IFERROR(VLOOKUP($A65,Data_Raw!$A:$G,5,FALSE),""))</f>
        <v>Europe</v>
      </c>
      <c r="P65" t="str">
        <f>IF($A65="","",IFERROR(VLOOKUP($A65,Data_Raw!$A:$G,6,FALSE),""))</f>
        <v>hybrid</v>
      </c>
      <c r="Q65" t="str">
        <f>IF($A65="","",IFERROR(VLOOKUP($A65,Data_Raw!$A:$G,7,FALSE),""))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99685182920</v>
      </c>
      <c r="W65">
        <f>IF($A65="","",IFERROR(VLOOKUP($A65,AI_PF!$A:$CO,93,FALSE),""))</f>
        <v>8.4893670678138751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IF($A66="","",IFERROR(VLOOKUP($A66,AI_PF!$A:$EU,29,FALSE),""))</f>
        <v>해당없음</v>
      </c>
      <c r="O66" t="str">
        <f>IF($A66="","",IFERROR(VLOOKUP($A66,Data_Raw!$A:$G,5,FALSE),""))</f>
        <v>KOR</v>
      </c>
      <c r="P66" t="str">
        <f>IF($A66="","",IFERROR(VLOOKUP($A66,Data_Raw!$A:$G,6,FALSE),""))</f>
        <v>Buyout</v>
      </c>
      <c r="Q66" t="str">
        <f>IF($A66="","",IFERROR(VLOOKUP($A66,Data_Raw!$A:$G,7,FALSE),""))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609592843</v>
      </c>
      <c r="W66">
        <f>IF($A66="","",IFERROR(VLOOKUP($A66,AI_PF!$A:$CO,93,FALSE),""))</f>
        <v>-0.98359413444995891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IF($A67="","",IFERROR(VLOOKUP($A67,AI_PF!$A:$EU,29,FALSE),""))</f>
        <v>해당없음</v>
      </c>
      <c r="O67" t="str">
        <f>IF($A67="","",IFERROR(VLOOKUP($A67,Data_Raw!$A:$G,5,FALSE),""))</f>
        <v>KOR</v>
      </c>
      <c r="P67" t="str">
        <f>IF($A67="","",IFERROR(VLOOKUP($A67,Data_Raw!$A:$G,6,FALSE),""))</f>
        <v>BTO</v>
      </c>
      <c r="Q67" t="str">
        <f>IF($A67="","",IFERROR(VLOOKUP($A67,Data_Raw!$A:$G,7,FALSE),""))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51713984706</v>
      </c>
      <c r="W67">
        <f>IF($A67="","",IFERROR(VLOOKUP($A67,AI_PF!$A:$CO,93,FALSE),""))</f>
        <v>5.244297683238984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IF($A68="","",IFERROR(VLOOKUP($A68,AI_PF!$A:$EU,29,FALSE),""))</f>
        <v>해당없음</v>
      </c>
      <c r="O68" t="str">
        <f>IF($A68="","",IFERROR(VLOOKUP($A68,Data_Raw!$A:$G,5,FALSE),""))</f>
        <v>KOR</v>
      </c>
      <c r="P68" t="str">
        <f>IF($A68="","",IFERROR(VLOOKUP($A68,Data_Raw!$A:$G,6,FALSE),""))</f>
        <v>BTO</v>
      </c>
      <c r="Q68" t="str">
        <f>IF($A68="","",IFERROR(VLOOKUP($A68,Data_Raw!$A:$G,7,FALSE),""))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56784459600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IF($A69="","",IFERROR(VLOOKUP($A69,AI_PF!$A:$EU,29,FALSE),""))</f>
        <v>KKR</v>
      </c>
      <c r="O69" t="str">
        <f>IF($A69="","",IFERROR(VLOOKUP($A69,Data_Raw!$A:$G,5,FALSE),""))</f>
        <v>Asia</v>
      </c>
      <c r="P69" t="str">
        <f>IF($A69="","",IFERROR(VLOOKUP($A69,Data_Raw!$A:$G,6,FALSE),""))</f>
        <v>Buyout</v>
      </c>
      <c r="Q69" t="str">
        <f>IF($A69="","",IFERROR(VLOOKUP($A69,Data_Raw!$A:$G,7,FALSE),""))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16039782</v>
      </c>
      <c r="W69">
        <f>IF($A69="","",IFERROR(VLOOKUP($A69,AI_PF!$A:$CO,93,FALSE),""))</f>
        <v>12.512819170951841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IF($A70="","",IFERROR(VLOOKUP($A70,AI_PF!$A:$EU,29,FALSE),""))</f>
        <v>Fairfield</v>
      </c>
      <c r="O70" t="str">
        <f>IF($A70="","",IFERROR(VLOOKUP($A70,Data_Raw!$A:$G,5,FALSE),""))</f>
        <v>US</v>
      </c>
      <c r="P70" t="str">
        <f>IF($A70="","",IFERROR(VLOOKUP($A70,Data_Raw!$A:$G,6,FALSE),""))</f>
        <v>Hedge Fund</v>
      </c>
      <c r="Q70" t="str">
        <f>IF($A70="","",IFERROR(VLOOKUP($A70,Data_Raw!$A:$G,7,FALSE),""))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IF($A71="","",IFERROR(VLOOKUP($A71,AI_PF!$A:$EU,29,FALSE),""))</f>
        <v>Farallon</v>
      </c>
      <c r="O71" t="str">
        <f>IF($A71="","",IFERROR(VLOOKUP($A71,Data_Raw!$A:$G,5,FALSE),""))</f>
        <v>US</v>
      </c>
      <c r="P71" t="str">
        <f>IF($A71="","",IFERROR(VLOOKUP($A71,Data_Raw!$A:$G,6,FALSE),""))</f>
        <v>Hedge Fund</v>
      </c>
      <c r="Q71" t="str">
        <f>IF($A71="","",IFERROR(VLOOKUP($A71,Data_Raw!$A:$G,7,FALSE),""))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50495497</v>
      </c>
      <c r="W71">
        <f>IF($A71="","",IFERROR(VLOOKUP($A71,AI_PF!$A:$CO,93,FALSE),""))</f>
        <v>0.19666939973831174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>
        <f>IF($A72="","",IFERROR(VLOOKUP($A72,AI_PF!$A:$EU,29,FALSE),""))</f>
        <v>0</v>
      </c>
      <c r="O72" t="str">
        <f>IF($A72="","",IFERROR(VLOOKUP($A72,Data_Raw!$A:$G,5,FALSE),""))</f>
        <v>Global</v>
      </c>
      <c r="P72" t="str">
        <f>IF($A72="","",IFERROR(VLOOKUP($A72,Data_Raw!$A:$G,6,FALSE),""))</f>
        <v>Senior|Core</v>
      </c>
      <c r="Q72" t="str">
        <f>IF($A72="","",IFERROR(VLOOKUP($A72,Data_Raw!$A:$G,7,FALSE),""))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41629533072</v>
      </c>
      <c r="W72">
        <f>IF($A72="","",IFERROR(VLOOKUP($A72,AI_PF!$A:$CO,93,FALSE),""))</f>
        <v>3.6795589327812213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IF($A73="","",IFERROR(VLOOKUP($A73,AI_PF!$A:$EU,29,FALSE),""))</f>
        <v>해당없음</v>
      </c>
      <c r="O73" t="str">
        <f>IF($A73="","",IFERROR(VLOOKUP($A73,Data_Raw!$A:$G,5,FALSE),""))</f>
        <v>KOR</v>
      </c>
      <c r="P73" t="str">
        <f>IF($A73="","",IFERROR(VLOOKUP($A73,Data_Raw!$A:$G,6,FALSE),""))</f>
        <v>Non-PPP</v>
      </c>
      <c r="Q73" t="str">
        <f>IF($A73="","",IFERROR(VLOOKUP($A73,Data_Raw!$A:$G,7,FALSE),""))</f>
        <v>Social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13034858685</v>
      </c>
      <c r="W73">
        <f>IF($A73="","",IFERROR(VLOOKUP($A73,AI_PF!$A:$CO,93,FALSE),""))</f>
        <v>5.4247561097145081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47282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>
        <f>IF($A74="","",IFERROR(VLOOKUP($A74,AI_PF!$A:$EU,29,FALSE),""))</f>
        <v>0</v>
      </c>
      <c r="O74" t="str">
        <f>IF($A74="","",IFERROR(VLOOKUP($A74,Data_Raw!$A:$G,5,FALSE),""))</f>
        <v>Global</v>
      </c>
      <c r="P74" t="str">
        <f>IF($A74="","",IFERROR(VLOOKUP($A74,Data_Raw!$A:$G,6,FALSE),""))</f>
        <v>hybrid</v>
      </c>
      <c r="Q74" t="str">
        <f>IF($A74="","",IFERROR(VLOOKUP($A74,Data_Raw!$A:$G,7,FALSE),""))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21676128859</v>
      </c>
      <c r="W74">
        <f>IF($A74="","",IFERROR(VLOOKUP($A74,AI_PF!$A:$CO,93,FALSE),""))</f>
        <v>5.0646409392356855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IF($A75="","",IFERROR(VLOOKUP($A75,AI_PF!$A:$EU,29,FALSE),""))</f>
        <v>해당없음</v>
      </c>
      <c r="O75" t="str">
        <f>IF($A75="","",IFERROR(VLOOKUP($A75,Data_Raw!$A:$G,5,FALSE),""))</f>
        <v>KOR</v>
      </c>
      <c r="P75" t="str">
        <f>IF($A75="","",IFERROR(VLOOKUP($A75,Data_Raw!$A:$G,6,FALSE),""))</f>
        <v>BTO</v>
      </c>
      <c r="Q75" t="str">
        <f>IF($A75="","",IFERROR(VLOOKUP($A75,Data_Raw!$A:$G,7,FALSE),""))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15604880000</v>
      </c>
      <c r="U75">
        <f>IF($A75="","",SUMIFS(AI_PF!$CA:$CA,AI_PF!$A:$A,$A75))</f>
        <v>64397977582</v>
      </c>
      <c r="V75">
        <f>IF($A75="","",SUMIFS(AI_PF!$CE:$CE,AI_PF!$A:$A,$A75))</f>
        <v>67682311011</v>
      </c>
      <c r="W75">
        <f>IF($A75="","",IFERROR(VLOOKUP($A75,AI_PF!$A:$CO,93,FALSE),""))</f>
        <v>4.3116316000000001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>
        <f>IF($A76="","",IFERROR(VLOOKUP($A76,AI_PF!$A:$EU,29,FALSE),""))</f>
        <v>0</v>
      </c>
      <c r="O76" t="str">
        <f>IF($A76="","",IFERROR(VLOOKUP($A76,Data_Raw!$A:$G,5,FALSE),""))</f>
        <v>Europe</v>
      </c>
      <c r="P76" t="str">
        <f>IF($A76="","",IFERROR(VLOOKUP($A76,Data_Raw!$A:$G,6,FALSE),""))</f>
        <v>Mezzanine|Core</v>
      </c>
      <c r="Q76" t="str">
        <f>IF($A76="","",IFERROR(VLOOKUP($A76,Data_Raw!$A:$G,7,FALSE),""))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43513989466</v>
      </c>
      <c r="U76">
        <f>IF($A76="","",SUMIFS(AI_PF!$CA:$CA,AI_PF!$A:$A,$A76))</f>
        <v>2403535562</v>
      </c>
      <c r="V76">
        <f>IF($A76="","",SUMIFS(AI_PF!$CE:$CE,AI_PF!$A:$A,$A76))</f>
        <v>1359812944</v>
      </c>
      <c r="W76">
        <f>IF($A76="","",IFERROR(VLOOKUP($A76,AI_PF!$A:$CO,93,FALSE),""))</f>
        <v>3.2156065106391893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IF($A77="","",IFERROR(VLOOKUP($A77,AI_PF!$A:$EU,29,FALSE),""))</f>
        <v>해당없음</v>
      </c>
      <c r="O77" t="str">
        <f>IF($A77="","",IFERROR(VLOOKUP($A77,Data_Raw!$A:$G,5,FALSE),""))</f>
        <v>KOR</v>
      </c>
      <c r="P77" t="str">
        <f>IF($A77="","",IFERROR(VLOOKUP($A77,Data_Raw!$A:$G,6,FALSE),""))</f>
        <v>BTL</v>
      </c>
      <c r="Q77" t="str">
        <f>IF($A77="","",IFERROR(VLOOKUP($A77,Data_Raw!$A:$G,7,FALSE),""))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190268516</v>
      </c>
      <c r="U77">
        <f>IF($A77="","",SUMIFS(AI_PF!$CA:$CA,AI_PF!$A:$A,$A77))</f>
        <v>199247211771</v>
      </c>
      <c r="V77">
        <f>IF($A77="","",SUMIFS(AI_PF!$CE:$CE,AI_PF!$A:$A,$A77))</f>
        <v>199577462511</v>
      </c>
      <c r="W77">
        <f>IF($A77="","",IFERROR(VLOOKUP($A77,AI_PF!$A:$CO,93,FALSE),""))</f>
        <v>5.6970346999999997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IF($A78="","",IFERROR(VLOOKUP($A78,AI_PF!$A:$EU,29,FALSE),""))</f>
        <v>해당없음</v>
      </c>
      <c r="O78" t="str">
        <f>IF($A78="","",IFERROR(VLOOKUP($A78,Data_Raw!$A:$G,5,FALSE),""))</f>
        <v>KOR</v>
      </c>
      <c r="P78" t="str">
        <f>IF($A78="","",IFERROR(VLOOKUP($A78,Data_Raw!$A:$G,6,FALSE),""))</f>
        <v>BTO</v>
      </c>
      <c r="Q78" t="str">
        <f>IF($A78="","",IFERROR(VLOOKUP($A78,Data_Raw!$A:$G,7,FALSE),""))</f>
        <v>Transportation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39322392903</v>
      </c>
      <c r="U78">
        <f>IF($A78="","",SUMIFS(AI_PF!$CA:$CA,AI_PF!$A:$A,$A78))</f>
        <v>7643234400</v>
      </c>
      <c r="V78">
        <f>IF($A78="","",SUMIFS(AI_PF!$CE:$CE,AI_PF!$A:$A,$A78))</f>
        <v>7640963696</v>
      </c>
      <c r="W78">
        <f>IF($A78="","",IFERROR(VLOOKUP($A78,AI_PF!$A:$CO,93,FALSE),""))</f>
        <v>4.474983513355256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IF($A79="","",IFERROR(VLOOKUP($A79,AI_PF!$A:$EU,29,FALSE),""))</f>
        <v>해당없음</v>
      </c>
      <c r="O79" t="str">
        <f>IF($A79="","",IFERROR(VLOOKUP($A79,Data_Raw!$A:$G,5,FALSE),""))</f>
        <v>KOR</v>
      </c>
      <c r="P79" t="str">
        <f>IF($A79="","",IFERROR(VLOOKUP($A79,Data_Raw!$A:$G,6,FALSE),""))</f>
        <v>담보대출</v>
      </c>
      <c r="Q79" t="str">
        <f>IF($A79="","",IFERROR(VLOOKUP($A79,Data_Raw!$A:$G,7,FALSE),""))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45588401946</v>
      </c>
      <c r="W79">
        <f>IF($A79="","",IFERROR(VLOOKUP($A79,AI_PF!$A:$CO,93,FALSE),""))</f>
        <v>11.775669455528259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IF($A80="","",IFERROR(VLOOKUP($A80,AI_PF!$A:$EU,29,FALSE),""))</f>
        <v>KB자산운용</v>
      </c>
      <c r="O80" t="str">
        <f>IF($A80="","",IFERROR(VLOOKUP($A80,Data_Raw!$A:$G,5,FALSE),""))</f>
        <v>Asia</v>
      </c>
      <c r="P80" t="str">
        <f>IF($A80="","",IFERROR(VLOOKUP($A80,Data_Raw!$A:$G,6,FALSE),""))</f>
        <v>Non-PPP</v>
      </c>
      <c r="Q80" t="str">
        <f>IF($A80="","",IFERROR(VLOOKUP($A80,Data_Raw!$A:$G,7,FALSE),""))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23464967102</v>
      </c>
      <c r="U80">
        <f>IF($A80="","",SUMIFS(AI_PF!$CA:$CA,AI_PF!$A:$A,$A80))</f>
        <v>8507421895</v>
      </c>
      <c r="V80">
        <f>IF($A80="","",SUMIFS(AI_PF!$CE:$CE,AI_PF!$A:$A,$A80))</f>
        <v>8869998853</v>
      </c>
      <c r="W80">
        <f>IF($A80="","",IFERROR(VLOOKUP($A80,AI_PF!$A:$CO,93,FALSE),""))</f>
        <v>5.8999171853065482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IF($A81="","",IFERROR(VLOOKUP($A81,AI_PF!$A:$EU,29,FALSE),""))</f>
        <v>Genii Kanan Real Estate Management</v>
      </c>
      <c r="O81" t="str">
        <f>IF($A81="","",IFERROR(VLOOKUP($A81,Data_Raw!$A:$G,5,FALSE),""))</f>
        <v>Global</v>
      </c>
      <c r="P81" t="str">
        <f>IF($A81="","",IFERROR(VLOOKUP($A81,Data_Raw!$A:$G,6,FALSE),""))</f>
        <v>Equity|Core</v>
      </c>
      <c r="Q81" t="str">
        <f>IF($A81="","",IFERROR(VLOOKUP($A81,Data_Raw!$A:$G,7,FALSE),""))</f>
        <v>Office</v>
      </c>
      <c r="R81">
        <f>IF($A81="","",SUMIFS(AI_PF!$AP:$AP,AI_PF!$A:$A,$A81))</f>
        <v>540000000000</v>
      </c>
      <c r="S81">
        <f>IF($A81="","",SUMIFS(AI_PF!$AW:$AW,AI_PF!$A:$A,$A81))</f>
        <v>266543310331</v>
      </c>
      <c r="T81">
        <f>IF($A81="","",SUMIFS(AI_PF!$AZ:$AZ,AI_PF!$A:$A,$A81))</f>
        <v>126462485655</v>
      </c>
      <c r="U81">
        <f>IF($A81="","",SUMIFS(AI_PF!$CA:$CA,AI_PF!$A:$A,$A81))</f>
        <v>143425311336</v>
      </c>
      <c r="V81">
        <f>IF($A81="","",SUMIFS(AI_PF!$CE:$CE,AI_PF!$A:$A,$A81))</f>
        <v>70744797420</v>
      </c>
      <c r="W81">
        <f>IF($A81="","",IFERROR(VLOOKUP($A81,AI_PF!$A:$CO,93,FALSE),""))</f>
        <v>6.5588667988777178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IF($A82="","",IFERROR(VLOOKUP($A82,AI_PF!$A:$EU,29,FALSE),""))</f>
        <v>해당없음</v>
      </c>
      <c r="O82" t="str">
        <f>IF($A82="","",IFERROR(VLOOKUP($A82,Data_Raw!$A:$G,5,FALSE),""))</f>
        <v>KOR</v>
      </c>
      <c r="P82" t="str">
        <f>IF($A82="","",IFERROR(VLOOKUP($A82,Data_Raw!$A:$G,6,FALSE),""))</f>
        <v>BTL</v>
      </c>
      <c r="Q82" t="str">
        <f>IF($A82="","",IFERROR(VLOOKUP($A82,Data_Raw!$A:$G,7,FALSE),""))</f>
        <v>Transportation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5859220832</v>
      </c>
      <c r="U82">
        <f>IF($A82="","",SUMIFS(AI_PF!$CA:$CA,AI_PF!$A:$A,$A82))</f>
        <v>7092197608</v>
      </c>
      <c r="V82">
        <f>IF($A82="","",SUMIFS(AI_PF!$CE:$CE,AI_PF!$A:$A,$A82))</f>
        <v>7090779168</v>
      </c>
      <c r="W82">
        <f>IF($A82="","",IFERROR(VLOOKUP($A82,AI_PF!$A:$CO,93,FALSE),""))</f>
        <v>4.0605574999999998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IF($A83="","",IFERROR(VLOOKUP($A83,AI_PF!$A:$EU,29,FALSE),""))</f>
        <v>신한자산운용</v>
      </c>
      <c r="O83" t="str">
        <f>IF($A83="","",IFERROR(VLOOKUP($A83,Data_Raw!$A:$G,5,FALSE),""))</f>
        <v>Asia</v>
      </c>
      <c r="P83" t="str">
        <f>IF($A83="","",IFERROR(VLOOKUP($A83,Data_Raw!$A:$G,6,FALSE),""))</f>
        <v>Non-PPP</v>
      </c>
      <c r="Q83" t="str">
        <f>IF($A83="","",IFERROR(VLOOKUP($A83,Data_Raw!$A:$G,7,FALSE),""))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1858239565</v>
      </c>
      <c r="W83">
        <f>IF($A83="","",IFERROR(VLOOKUP($A83,AI_PF!$A:$CO,93,FALSE),""))</f>
        <v>12.425994277000427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IF($A84="","",IFERROR(VLOOKUP($A84,AI_PF!$A:$EU,29,FALSE),""))</f>
        <v>해당없음</v>
      </c>
      <c r="O84" t="str">
        <f>IF($A84="","",IFERROR(VLOOKUP($A84,Data_Raw!$A:$G,5,FALSE),""))</f>
        <v>KOR</v>
      </c>
      <c r="P84" t="str">
        <f>IF($A84="","",IFERROR(VLOOKUP($A84,Data_Raw!$A:$G,6,FALSE),""))</f>
        <v>BTO</v>
      </c>
      <c r="Q84" t="str">
        <f>IF($A84="","",IFERROR(VLOOKUP($A84,Data_Raw!$A:$G,7,FALSE),""))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266651615</v>
      </c>
      <c r="U84">
        <f>IF($A84="","",SUMIFS(AI_PF!$CA:$CA,AI_PF!$A:$A,$A84))</f>
        <v>140594772227</v>
      </c>
      <c r="V84">
        <f>IF($A84="","",SUMIFS(AI_PF!$CE:$CE,AI_PF!$A:$A,$A84))</f>
        <v>137973834288</v>
      </c>
      <c r="W84">
        <f>IF($A84="","",IFERROR(VLOOKUP($A84,AI_PF!$A:$CO,93,FALSE),""))</f>
        <v>5.1082517000000003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IF($A85="","",IFERROR(VLOOKUP($A85,AI_PF!$A:$EU,29,FALSE),""))</f>
        <v>해당없음</v>
      </c>
      <c r="O85" t="str">
        <f>IF($A85="","",IFERROR(VLOOKUP($A85,Data_Raw!$A:$G,5,FALSE),""))</f>
        <v>KOR</v>
      </c>
      <c r="P85" t="str">
        <f>IF($A85="","",IFERROR(VLOOKUP($A85,Data_Raw!$A:$G,6,FALSE),""))</f>
        <v>BTO</v>
      </c>
      <c r="Q85" t="str">
        <f>IF($A85="","",IFERROR(VLOOKUP($A85,Data_Raw!$A:$G,7,FALSE),""))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53395044136</v>
      </c>
      <c r="U85">
        <f>IF($A85="","",SUMIFS(AI_PF!$CA:$CA,AI_PF!$A:$A,$A85))</f>
        <v>126152427246</v>
      </c>
      <c r="V85">
        <f>IF($A85="","",SUMIFS(AI_PF!$CE:$CE,AI_PF!$A:$A,$A85))</f>
        <v>143738808958</v>
      </c>
      <c r="W85">
        <f>IF($A85="","",IFERROR(VLOOKUP($A85,AI_PF!$A:$CO,93,FALSE),""))</f>
        <v>5.6126372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IF($A86="","",IFERROR(VLOOKUP($A86,AI_PF!$A:$EU,29,FALSE),""))</f>
        <v>해당없음</v>
      </c>
      <c r="O86" t="str">
        <f>IF($A86="","",IFERROR(VLOOKUP($A86,Data_Raw!$A:$G,5,FALSE),""))</f>
        <v>KOR</v>
      </c>
      <c r="P86" t="str">
        <f>IF($A86="","",IFERROR(VLOOKUP($A86,Data_Raw!$A:$G,6,FALSE),""))</f>
        <v>BTO</v>
      </c>
      <c r="Q86" t="str">
        <f>IF($A86="","",IFERROR(VLOOKUP($A86,Data_Raw!$A:$G,7,FALSE),""))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1494861140</v>
      </c>
      <c r="U86">
        <f>IF($A86="","",SUMIFS(AI_PF!$CA:$CA,AI_PF!$A:$A,$A86))</f>
        <v>21674040637</v>
      </c>
      <c r="V86">
        <f>IF($A86="","",SUMIFS(AI_PF!$CE:$CE,AI_PF!$A:$A,$A86))</f>
        <v>22919200582</v>
      </c>
      <c r="W86">
        <f>IF($A86="","",IFERROR(VLOOKUP($A86,AI_PF!$A:$CO,93,FALSE),""))</f>
        <v>5.7448843121528617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IF($A87="","",IFERROR(VLOOKUP($A87,AI_PF!$A:$EU,29,FALSE),""))</f>
        <v>Crestview</v>
      </c>
      <c r="O87" t="str">
        <f>IF($A87="","",IFERROR(VLOOKUP($A87,Data_Raw!$A:$G,5,FALSE),""))</f>
        <v>US</v>
      </c>
      <c r="P87" t="str">
        <f>IF($A87="","",IFERROR(VLOOKUP($A87,Data_Raw!$A:$G,6,FALSE),""))</f>
        <v>Buyout</v>
      </c>
      <c r="Q87" t="str">
        <f>IF($A87="","",IFERROR(VLOOKUP($A87,Data_Raw!$A:$G,7,FALSE),""))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9059848983</v>
      </c>
      <c r="W87">
        <f>IF($A87="","",IFERROR(VLOOKUP($A87,AI_PF!$A:$CO,93,FALSE),""))</f>
        <v>1.9776639342308049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IF($A88="","",IFERROR(VLOOKUP($A88,AI_PF!$A:$EU,29,FALSE),""))</f>
        <v>New Mountain</v>
      </c>
      <c r="O88" t="str">
        <f>IF($A88="","",IFERROR(VLOOKUP($A88,Data_Raw!$A:$G,5,FALSE),""))</f>
        <v>US</v>
      </c>
      <c r="P88" t="str">
        <f>IF($A88="","",IFERROR(VLOOKUP($A88,Data_Raw!$A:$G,6,FALSE),""))</f>
        <v>Buyout</v>
      </c>
      <c r="Q88" t="str">
        <f>IF($A88="","",IFERROR(VLOOKUP($A88,Data_Raw!$A:$G,7,FALSE),""))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2270901497</v>
      </c>
      <c r="W88">
        <f>IF($A88="","",IFERROR(VLOOKUP($A88,AI_PF!$A:$CO,93,FALSE),""))</f>
        <v>19.089437127113342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IF($A89="","",IFERROR(VLOOKUP($A89,AI_PF!$A:$EU,29,FALSE),""))</f>
        <v>Carlyle</v>
      </c>
      <c r="O89" t="str">
        <f>IF($A89="","",IFERROR(VLOOKUP($A89,Data_Raw!$A:$G,5,FALSE),""))</f>
        <v>Europe</v>
      </c>
      <c r="P89" t="str">
        <f>IF($A89="","",IFERROR(VLOOKUP($A89,Data_Raw!$A:$G,6,FALSE),""))</f>
        <v>Buyout</v>
      </c>
      <c r="Q89" t="str">
        <f>IF($A89="","",IFERROR(VLOOKUP($A89,Data_Raw!$A:$G,7,FALSE),""))</f>
        <v>General</v>
      </c>
      <c r="R89">
        <f>IF($A89="","",SUMIFS(AI_PF!$AP:$AP,AI_PF!$A:$A,$A89))</f>
        <v>32934480000</v>
      </c>
      <c r="S89">
        <f>IF($A89="","",SUMIFS(AI_PF!$AW:$AW,AI_PF!$A:$A,$A89))</f>
        <v>40606451825</v>
      </c>
      <c r="T89">
        <f>IF($A89="","",SUMIFS(AI_PF!$AZ:$AZ,AI_PF!$A:$A,$A89))</f>
        <v>26316439232</v>
      </c>
      <c r="U89">
        <f>IF($A89="","",SUMIFS(AI_PF!$CA:$CA,AI_PF!$A:$A,$A89))</f>
        <v>15109746431</v>
      </c>
      <c r="V89">
        <f>IF($A89="","",SUMIFS(AI_PF!$CE:$CE,AI_PF!$A:$A,$A89))</f>
        <v>12030364091</v>
      </c>
      <c r="W89">
        <f>IF($A89="","",IFERROR(VLOOKUP($A89,AI_PF!$A:$CO,93,FALSE),""))</f>
        <v>11.979240775108336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46458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IF($A90="","",IFERROR(VLOOKUP($A90,AI_PF!$A:$EU,29,FALSE),""))</f>
        <v>PAI</v>
      </c>
      <c r="O90" t="str">
        <f>IF($A90="","",IFERROR(VLOOKUP($A90,Data_Raw!$A:$G,5,FALSE),""))</f>
        <v>Global</v>
      </c>
      <c r="P90" t="str">
        <f>IF($A90="","",IFERROR(VLOOKUP($A90,Data_Raw!$A:$G,6,FALSE),""))</f>
        <v>Buyout</v>
      </c>
      <c r="Q90" t="str">
        <f>IF($A90="","",IFERROR(VLOOKUP($A90,Data_Raw!$A:$G,7,FALSE),""))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12776252279</v>
      </c>
      <c r="W90">
        <f>IF($A90="","",IFERROR(VLOOKUP($A90,AI_PF!$A:$CO,93,FALSE),""))</f>
        <v>15.430745482444767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IF($A91="","",IFERROR(VLOOKUP($A91,AI_PF!$A:$EU,29,FALSE),""))</f>
        <v>해당없음</v>
      </c>
      <c r="O91" t="str">
        <f>IF($A91="","",IFERROR(VLOOKUP($A91,Data_Raw!$A:$G,5,FALSE),""))</f>
        <v>KOR</v>
      </c>
      <c r="P91" t="str">
        <f>IF($A91="","",IFERROR(VLOOKUP($A91,Data_Raw!$A:$G,6,FALSE),""))</f>
        <v>Non-PPP</v>
      </c>
      <c r="Q91" t="str">
        <f>IF($A91="","",IFERROR(VLOOKUP($A91,Data_Raw!$A:$G,7,FALSE),""))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7659612759</v>
      </c>
      <c r="U91">
        <f>IF($A91="","",SUMIFS(AI_PF!$CA:$CA,AI_PF!$A:$A,$A91))</f>
        <v>6346733976</v>
      </c>
      <c r="V91">
        <f>IF($A91="","",SUMIFS(AI_PF!$CE:$CE,AI_PF!$A:$A,$A91))</f>
        <v>6340387241</v>
      </c>
      <c r="W91">
        <f>IF($A91="","",IFERROR(VLOOKUP($A91,AI_PF!$A:$CO,93,FALSE),""))</f>
        <v>4.9827750999999996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IF($A92="","",IFERROR(VLOOKUP($A92,AI_PF!$A:$EU,29,FALSE),""))</f>
        <v>해당없음</v>
      </c>
      <c r="O92" t="str">
        <f>IF($A92="","",IFERROR(VLOOKUP($A92,Data_Raw!$A:$G,5,FALSE),""))</f>
        <v>KOR</v>
      </c>
      <c r="P92" t="str">
        <f>IF($A92="","",IFERROR(VLOOKUP($A92,Data_Raw!$A:$G,6,FALSE),""))</f>
        <v>BTO</v>
      </c>
      <c r="Q92" t="str">
        <f>IF($A92="","",IFERROR(VLOOKUP($A92,Data_Raw!$A:$G,7,FALSE),""))</f>
        <v>Transportation</v>
      </c>
      <c r="R92">
        <f>IF($A92="","",SUMIFS(AI_PF!$AP:$AP,AI_PF!$A:$A,$A92))</f>
        <v>30000000000</v>
      </c>
      <c r="S92">
        <f>IF($A92="","",SUMIFS(AI_PF!$AW:$AW,AI_PF!$A:$A,$A92))</f>
        <v>29204546000</v>
      </c>
      <c r="T92">
        <f>IF($A92="","",SUMIFS(AI_PF!$AZ:$AZ,AI_PF!$A:$A,$A92))</f>
        <v>2773136721</v>
      </c>
      <c r="U92">
        <f>IF($A92="","",SUMIFS(AI_PF!$CA:$CA,AI_PF!$A:$A,$A92))</f>
        <v>26434090908</v>
      </c>
      <c r="V92">
        <f>IF($A92="","",SUMIFS(AI_PF!$CE:$CE,AI_PF!$A:$A,$A92))</f>
        <v>26431409279</v>
      </c>
      <c r="W92">
        <f>IF($A92="","",IFERROR(VLOOKUP($A92,AI_PF!$A:$CO,93,FALSE),""))</f>
        <v>4.6989782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IF($A93="","",IFERROR(VLOOKUP($A93,AI_PF!$A:$EU,29,FALSE),""))</f>
        <v>해당없음</v>
      </c>
      <c r="O93" t="str">
        <f>IF($A93="","",IFERROR(VLOOKUP($A93,Data_Raw!$A:$G,5,FALSE),""))</f>
        <v>KOR</v>
      </c>
      <c r="P93" t="str">
        <f>IF($A93="","",IFERROR(VLOOKUP($A93,Data_Raw!$A:$G,6,FALSE),""))</f>
        <v>BTL</v>
      </c>
      <c r="Q93" t="str">
        <f>IF($A93="","",IFERROR(VLOOKUP($A93,Data_Raw!$A:$G,7,FALSE),""))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98790684569</v>
      </c>
      <c r="U93">
        <f>IF($A93="","",SUMIFS(AI_PF!$CA:$CA,AI_PF!$A:$A,$A93))</f>
        <v>232471809793</v>
      </c>
      <c r="V93">
        <f>IF($A93="","",SUMIFS(AI_PF!$CE:$CE,AI_PF!$A:$A,$A93))</f>
        <v>232425315431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IF($A94="","",IFERROR(VLOOKUP($A94,AI_PF!$A:$EU,29,FALSE),""))</f>
        <v>해당없음</v>
      </c>
      <c r="O94" t="str">
        <f>IF($A94="","",IFERROR(VLOOKUP($A94,Data_Raw!$A:$G,5,FALSE),""))</f>
        <v>KOR</v>
      </c>
      <c r="P94" t="str">
        <f>IF($A94="","",IFERROR(VLOOKUP($A94,Data_Raw!$A:$G,6,FALSE),""))</f>
        <v>BTL</v>
      </c>
      <c r="Q94" t="str">
        <f>IF($A94="","",IFERROR(VLOOKUP($A94,Data_Raw!$A:$G,7,FALSE),""))</f>
        <v>Transportation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43857656028</v>
      </c>
      <c r="U94">
        <f>IF($A94="","",SUMIFS(AI_PF!$CA:$CA,AI_PF!$A:$A,$A94))</f>
        <v>40656639096</v>
      </c>
      <c r="V94">
        <f>IF($A94="","",SUMIFS(AI_PF!$CE:$CE,AI_PF!$A:$A,$A94))</f>
        <v>41475429294</v>
      </c>
      <c r="W94">
        <f>IF($A94="","",IFERROR(VLOOKUP($A94,AI_PF!$A:$CO,93,FALSE),""))</f>
        <v>3.7403389811515808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IF($A95="","",IFERROR(VLOOKUP($A95,AI_PF!$A:$EU,29,FALSE),""))</f>
        <v>해당없음</v>
      </c>
      <c r="O95" t="str">
        <f>IF($A95="","",IFERROR(VLOOKUP($A95,Data_Raw!$A:$G,5,FALSE),""))</f>
        <v>KOR</v>
      </c>
      <c r="P95" t="str">
        <f>IF($A95="","",IFERROR(VLOOKUP($A95,Data_Raw!$A:$G,6,FALSE),""))</f>
        <v>Non-PPP</v>
      </c>
      <c r="Q95" t="str">
        <f>IF($A95="","",IFERROR(VLOOKUP($A95,Data_Raw!$A:$G,7,FALSE),""))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14439246595</v>
      </c>
      <c r="U95">
        <f>IF($A95="","",SUMIFS(AI_PF!$CA:$CA,AI_PF!$A:$A,$A95))</f>
        <v>41495000000</v>
      </c>
      <c r="V95">
        <f>IF($A95="","",SUMIFS(AI_PF!$CE:$CE,AI_PF!$A:$A,$A95))</f>
        <v>40239788125</v>
      </c>
      <c r="W95">
        <f>IF($A95="","",IFERROR(VLOOKUP($A95,AI_PF!$A:$CO,93,FALSE),""))</f>
        <v>4.0918168000000001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IF($A96="","",IFERROR(VLOOKUP($A96,AI_PF!$A:$EU,29,FALSE),""))</f>
        <v>해당없음</v>
      </c>
      <c r="O96" t="str">
        <f>IF($A96="","",IFERROR(VLOOKUP($A96,Data_Raw!$A:$G,5,FALSE),""))</f>
        <v>KOR</v>
      </c>
      <c r="P96" t="str">
        <f>IF($A96="","",IFERROR(VLOOKUP($A96,Data_Raw!$A:$G,6,FALSE),""))</f>
        <v>BTO</v>
      </c>
      <c r="Q96" t="str">
        <f>IF($A96="","",IFERROR(VLOOKUP($A96,Data_Raw!$A:$G,7,FALSE),""))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21439456773</v>
      </c>
      <c r="W96">
        <f>IF($A96="","",IFERROR(VLOOKUP($A96,AI_PF!$A:$CO,93,FALSE),""))</f>
        <v>6.3962355256080645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IF($A97="","",IFERROR(VLOOKUP($A97,AI_PF!$A:$EU,29,FALSE),""))</f>
        <v>MetLife</v>
      </c>
      <c r="O97" t="str">
        <f>IF($A97="","",IFERROR(VLOOKUP($A97,Data_Raw!$A:$G,5,FALSE),""))</f>
        <v>US</v>
      </c>
      <c r="P97" t="str">
        <f>IF($A97="","",IFERROR(VLOOKUP($A97,Data_Raw!$A:$G,6,FALSE),""))</f>
        <v>Senior|Core</v>
      </c>
      <c r="Q97" t="str">
        <f>IF($A97="","",IFERROR(VLOOKUP($A97,Data_Raw!$A:$G,7,FALSE),""))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188123609588</v>
      </c>
      <c r="U97">
        <f>IF($A97="","",SUMIFS(AI_PF!$CA:$CA,AI_PF!$A:$A,$A97))</f>
        <v>240478644854</v>
      </c>
      <c r="V97">
        <f>IF($A97="","",SUMIFS(AI_PF!$CE:$CE,AI_PF!$A:$A,$A97))</f>
        <v>222789174046</v>
      </c>
      <c r="W97">
        <f>IF($A97="","",IFERROR(VLOOKUP($A97,AI_PF!$A:$CO,93,FALSE),""))</f>
        <v>1.8901458382606511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IF($A98="","",IFERROR(VLOOKUP($A98,AI_PF!$A:$EU,29,FALSE),""))</f>
        <v>해당없음</v>
      </c>
      <c r="O98" t="str">
        <f>IF($A98="","",IFERROR(VLOOKUP($A98,Data_Raw!$A:$G,5,FALSE),""))</f>
        <v>KOR</v>
      </c>
      <c r="P98" t="str">
        <f>IF($A98="","",IFERROR(VLOOKUP($A98,Data_Raw!$A:$G,6,FALSE),""))</f>
        <v>Non-PPP</v>
      </c>
      <c r="Q98" t="str">
        <f>IF($A98="","",IFERROR(VLOOKUP($A98,Data_Raw!$A:$G,7,FALSE),""))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33739995720</v>
      </c>
      <c r="U98">
        <f>IF($A98="","",SUMIFS(AI_PF!$CA:$CA,AI_PF!$A:$A,$A98))</f>
        <v>54501915788</v>
      </c>
      <c r="V98">
        <f>IF($A98="","",SUMIFS(AI_PF!$CE:$CE,AI_PF!$A:$A,$A98))</f>
        <v>54365267438</v>
      </c>
      <c r="W98">
        <f>IF($A98="","",IFERROR(VLOOKUP($A98,AI_PF!$A:$CO,93,FALSE),""))</f>
        <v>4.2112353000000002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IF($A99="","",IFERROR(VLOOKUP($A99,AI_PF!$A:$EU,29,FALSE),""))</f>
        <v>해당없음</v>
      </c>
      <c r="O99" t="str">
        <f>IF($A99="","",IFERROR(VLOOKUP($A99,Data_Raw!$A:$G,5,FALSE),""))</f>
        <v>KOR</v>
      </c>
      <c r="P99" t="str">
        <f>IF($A99="","",IFERROR(VLOOKUP($A99,Data_Raw!$A:$G,6,FALSE),""))</f>
        <v>BTL</v>
      </c>
      <c r="Q99" t="str">
        <f>IF($A99="","",IFERROR(VLOOKUP($A99,Data_Raw!$A:$G,7,FALSE),""))</f>
        <v>Transportation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30945611859</v>
      </c>
      <c r="U99">
        <f>IF($A99="","",SUMIFS(AI_PF!$CA:$CA,AI_PF!$A:$A,$A99))</f>
        <v>28643066975</v>
      </c>
      <c r="V99">
        <f>IF($A99="","",SUMIFS(AI_PF!$CE:$CE,AI_PF!$A:$A,$A99))</f>
        <v>28749452286</v>
      </c>
      <c r="W99">
        <f>IF($A99="","",IFERROR(VLOOKUP($A99,AI_PF!$A:$CO,93,FALSE),""))</f>
        <v>4.5905706000000004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IF($A100="","",IFERROR(VLOOKUP($A100,AI_PF!$A:$EU,29,FALSE),""))</f>
        <v>해당없음</v>
      </c>
      <c r="O100" t="str">
        <f>IF($A100="","",IFERROR(VLOOKUP($A100,Data_Raw!$A:$G,5,FALSE),""))</f>
        <v>KOR</v>
      </c>
      <c r="P100" t="str">
        <f>IF($A100="","",IFERROR(VLOOKUP($A100,Data_Raw!$A:$G,6,FALSE),""))</f>
        <v>BTO</v>
      </c>
      <c r="Q100" t="str">
        <f>IF($A100="","",IFERROR(VLOOKUP($A100,Data_Raw!$A:$G,7,FALSE),""))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5296402809</v>
      </c>
      <c r="U100">
        <f>IF($A100="","",SUMIFS(AI_PF!$CA:$CA,AI_PF!$A:$A,$A100))</f>
        <v>8001229738</v>
      </c>
      <c r="V100">
        <f>IF($A100="","",SUMIFS(AI_PF!$CE:$CE,AI_PF!$A:$A,$A100))</f>
        <v>8836595441</v>
      </c>
      <c r="W100">
        <f>IF($A100="","",IFERROR(VLOOKUP($A100,AI_PF!$A:$CO,93,FALSE),""))</f>
        <v>4.3343115000000001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IF($A101="","",IFERROR(VLOOKUP($A101,AI_PF!$A:$EU,29,FALSE),""))</f>
        <v>해당없음</v>
      </c>
      <c r="O101" t="str">
        <f>IF($A101="","",IFERROR(VLOOKUP($A101,Data_Raw!$A:$G,5,FALSE),""))</f>
        <v>KOR</v>
      </c>
      <c r="P101" t="str">
        <f>IF($A101="","",IFERROR(VLOOKUP($A101,Data_Raw!$A:$G,6,FALSE),""))</f>
        <v>Early</v>
      </c>
      <c r="Q101" t="str">
        <f>IF($A101="","",IFERROR(VLOOKUP($A101,Data_Raw!$A:$G,7,FALSE),""))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-2.3210016312077637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IF($A102="","",IFERROR(VLOOKUP($A102,AI_PF!$A:$EU,29,FALSE),""))</f>
        <v>해당없음</v>
      </c>
      <c r="O102" t="str">
        <f>IF($A102="","",IFERROR(VLOOKUP($A102,Data_Raw!$A:$G,5,FALSE),""))</f>
        <v>KOR</v>
      </c>
      <c r="P102" t="str">
        <f>IF($A102="","",IFERROR(VLOOKUP($A102,Data_Raw!$A:$G,6,FALSE),""))</f>
        <v>BTO</v>
      </c>
      <c r="Q102" t="str">
        <f>IF($A102="","",IFERROR(VLOOKUP($A102,Data_Raw!$A:$G,7,FALSE),""))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3.4385737000000001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IF($A103="","",IFERROR(VLOOKUP($A103,AI_PF!$A:$EU,29,FALSE),""))</f>
        <v>해당없음</v>
      </c>
      <c r="O103" t="str">
        <f>IF($A103="","",IFERROR(VLOOKUP($A103,Data_Raw!$A:$G,5,FALSE),""))</f>
        <v>KOR</v>
      </c>
      <c r="P103" t="str">
        <f>IF($A103="","",IFERROR(VLOOKUP($A103,Data_Raw!$A:$G,6,FALSE),""))</f>
        <v>BTO</v>
      </c>
      <c r="Q103" t="str">
        <f>IF($A103="","",IFERROR(VLOOKUP($A103,Data_Raw!$A:$G,7,FALSE),""))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26764185954</v>
      </c>
      <c r="W103">
        <f>IF($A103="","",IFERROR(VLOOKUP($A103,AI_PF!$A:$CO,93,FALSE),""))</f>
        <v>3.302359282970428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IF($A104="","",IFERROR(VLOOKUP($A104,AI_PF!$A:$EU,29,FALSE),""))</f>
        <v>Allianz Global Investors</v>
      </c>
      <c r="O104" t="str">
        <f>IF($A104="","",IFERROR(VLOOKUP($A104,Data_Raw!$A:$G,5,FALSE),""))</f>
        <v>Europe</v>
      </c>
      <c r="P104" t="str">
        <f>IF($A104="","",IFERROR(VLOOKUP($A104,Data_Raw!$A:$G,6,FALSE),""))</f>
        <v>hybrid</v>
      </c>
      <c r="Q104" t="str">
        <f>IF($A104="","",IFERROR(VLOOKUP($A104,Data_Raw!$A:$G,7,FALSE),""))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5277971691</v>
      </c>
      <c r="U104">
        <f>IF($A104="","",SUMIFS(AI_PF!$CA:$CA,AI_PF!$A:$A,$A104))</f>
        <v>29710089759</v>
      </c>
      <c r="V104">
        <f>IF($A104="","",SUMIFS(AI_PF!$CE:$CE,AI_PF!$A:$A,$A104))</f>
        <v>34708666763</v>
      </c>
      <c r="W104">
        <f>IF($A104="","",IFERROR(VLOOKUP($A104,AI_PF!$A:$CO,93,FALSE),""))</f>
        <v>3.927081525325776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IF($A105="","",IFERROR(VLOOKUP($A105,AI_PF!$A:$EU,29,FALSE),""))</f>
        <v>해당없음</v>
      </c>
      <c r="O105" t="str">
        <f>IF($A105="","",IFERROR(VLOOKUP($A105,Data_Raw!$A:$G,5,FALSE),""))</f>
        <v>KOR</v>
      </c>
      <c r="P105" t="str">
        <f>IF($A105="","",IFERROR(VLOOKUP($A105,Data_Raw!$A:$G,6,FALSE),""))</f>
        <v>BTL</v>
      </c>
      <c r="Q105" t="str">
        <f>IF($A105="","",IFERROR(VLOOKUP($A105,Data_Raw!$A:$G,7,FALSE),""))</f>
        <v>Transportation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1988901609</v>
      </c>
      <c r="U105">
        <f>IF($A105="","",SUMIFS(AI_PF!$CA:$CA,AI_PF!$A:$A,$A105))</f>
        <v>4125673526</v>
      </c>
      <c r="V105">
        <f>IF($A105="","",SUMIFS(AI_PF!$CE:$CE,AI_PF!$A:$A,$A105))</f>
        <v>4124848391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IF($A106="","",IFERROR(VLOOKUP($A106,AI_PF!$A:$EU,29,FALSE),""))</f>
        <v>해당없음</v>
      </c>
      <c r="O106" t="str">
        <f>IF($A106="","",IFERROR(VLOOKUP($A106,Data_Raw!$A:$G,5,FALSE),""))</f>
        <v>KOR</v>
      </c>
      <c r="P106" t="str">
        <f>IF($A106="","",IFERROR(VLOOKUP($A106,Data_Raw!$A:$G,6,FALSE),""))</f>
        <v>BTL</v>
      </c>
      <c r="Q106" t="str">
        <f>IF($A106="","",IFERROR(VLOOKUP($A106,Data_Raw!$A:$G,7,FALSE),""))</f>
        <v>Transportation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720627345</v>
      </c>
      <c r="U106">
        <f>IF($A106="","",SUMIFS(AI_PF!$CA:$CA,AI_PF!$A:$A,$A106))</f>
        <v>1634340538</v>
      </c>
      <c r="V106">
        <f>IF($A106="","",SUMIFS(AI_PF!$CE:$CE,AI_PF!$A:$A,$A106))</f>
        <v>1619567656</v>
      </c>
      <c r="W106">
        <f>IF($A106="","",IFERROR(VLOOKUP($A106,AI_PF!$A:$CO,93,FALSE),""))</f>
        <v>3.5453936457633977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IF($A107="","",IFERROR(VLOOKUP($A107,AI_PF!$A:$EU,29,FALSE),""))</f>
        <v>해당없음</v>
      </c>
      <c r="O107" t="str">
        <f>IF($A107="","",IFERROR(VLOOKUP($A107,Data_Raw!$A:$G,5,FALSE),""))</f>
        <v>KOR</v>
      </c>
      <c r="P107" t="str">
        <f>IF($A107="","",IFERROR(VLOOKUP($A107,Data_Raw!$A:$G,6,FALSE),""))</f>
        <v>BTO</v>
      </c>
      <c r="Q107" t="str">
        <f>IF($A107="","",IFERROR(VLOOKUP($A107,Data_Raw!$A:$G,7,FALSE),""))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5389041055</v>
      </c>
      <c r="U107">
        <f>IF($A107="","",SUMIFS(AI_PF!$CA:$CA,AI_PF!$A:$A,$A107))</f>
        <v>36568816173</v>
      </c>
      <c r="V107">
        <f>IF($A107="","",SUMIFS(AI_PF!$CE:$CE,AI_PF!$A:$A,$A107))</f>
        <v>41903763825</v>
      </c>
      <c r="W107">
        <f>IF($A107="","",IFERROR(VLOOKUP($A107,AI_PF!$A:$CO,93,FALSE),""))</f>
        <v>3.957236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IF($A108="","",IFERROR(VLOOKUP($A108,AI_PF!$A:$EU,29,FALSE),""))</f>
        <v>해당없음</v>
      </c>
      <c r="O108" t="str">
        <f>IF($A108="","",IFERROR(VLOOKUP($A108,Data_Raw!$A:$G,5,FALSE),""))</f>
        <v>KOR</v>
      </c>
      <c r="P108" t="str">
        <f>IF($A108="","",IFERROR(VLOOKUP($A108,Data_Raw!$A:$G,6,FALSE),""))</f>
        <v>BTO</v>
      </c>
      <c r="Q108" t="str">
        <f>IF($A108="","",IFERROR(VLOOKUP($A108,Data_Raw!$A:$G,7,FALSE),""))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33929194880</v>
      </c>
      <c r="U108">
        <f>IF($A108="","",SUMIFS(AI_PF!$CA:$CA,AI_PF!$A:$A,$A108))</f>
        <v>46104000000</v>
      </c>
      <c r="V108">
        <f>IF($A108="","",SUMIFS(AI_PF!$CE:$CE,AI_PF!$A:$A,$A108))</f>
        <v>46070805120</v>
      </c>
      <c r="W108">
        <f>IF($A108="","",IFERROR(VLOOKUP($A108,AI_PF!$A:$CO,93,FALSE),""))</f>
        <v>4.3664572000000001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IF($A109="","",IFERROR(VLOOKUP($A109,AI_PF!$A:$EU,29,FALSE),""))</f>
        <v>해당없음</v>
      </c>
      <c r="O109" t="str">
        <f>IF($A109="","",IFERROR(VLOOKUP($A109,Data_Raw!$A:$G,5,FALSE),""))</f>
        <v>KOR</v>
      </c>
      <c r="P109" t="str">
        <f>IF($A109="","",IFERROR(VLOOKUP($A109,Data_Raw!$A:$G,6,FALSE),""))</f>
        <v>Non-PPP</v>
      </c>
      <c r="Q109" t="str">
        <f>IF($A109="","",IFERROR(VLOOKUP($A109,Data_Raw!$A:$G,7,FALSE),""))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16029647381</v>
      </c>
      <c r="U109">
        <f>IF($A109="","",SUMIFS(AI_PF!$CA:$CA,AI_PF!$A:$A,$A109))</f>
        <v>11203101524</v>
      </c>
      <c r="V109">
        <f>IF($A109="","",SUMIFS(AI_PF!$CE:$CE,AI_PF!$A:$A,$A109))</f>
        <v>11111626648</v>
      </c>
      <c r="W109">
        <f>IF($A109="","",IFERROR(VLOOKUP($A109,AI_PF!$A:$CO,93,FALSE),""))</f>
        <v>4.2440804839134216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IF($A110="","",IFERROR(VLOOKUP($A110,AI_PF!$A:$EU,29,FALSE),""))</f>
        <v>해당없음</v>
      </c>
      <c r="O110" t="str">
        <f>IF($A110="","",IFERROR(VLOOKUP($A110,Data_Raw!$A:$G,5,FALSE),""))</f>
        <v>KOR</v>
      </c>
      <c r="P110" t="str">
        <f>IF($A110="","",IFERROR(VLOOKUP($A110,Data_Raw!$A:$G,6,FALSE),""))</f>
        <v>BTL</v>
      </c>
      <c r="Q110" t="str">
        <f>IF($A110="","",IFERROR(VLOOKUP($A110,Data_Raw!$A:$G,7,FALSE),""))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8278943776</v>
      </c>
      <c r="U110">
        <f>IF($A110="","",SUMIFS(AI_PF!$CA:$CA,AI_PF!$A:$A,$A110))</f>
        <v>77070544890</v>
      </c>
      <c r="V110">
        <f>IF($A110="","",SUMIFS(AI_PF!$CE:$CE,AI_PF!$A:$A,$A110))</f>
        <v>79170608191</v>
      </c>
      <c r="W110">
        <f>IF($A110="","",IFERROR(VLOOKUP($A110,AI_PF!$A:$CO,93,FALSE),""))</f>
        <v>4.1582337021827716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IF($A111="","",IFERROR(VLOOKUP($A111,AI_PF!$A:$EU,29,FALSE),""))</f>
        <v>미래에셋자산운용</v>
      </c>
      <c r="O111" t="str">
        <f>IF($A111="","",IFERROR(VLOOKUP($A111,Data_Raw!$A:$G,5,FALSE),""))</f>
        <v>Global</v>
      </c>
      <c r="P111" t="str">
        <f>IF($A111="","",IFERROR(VLOOKUP($A111,Data_Raw!$A:$G,6,FALSE),""))</f>
        <v>Non-PPP</v>
      </c>
      <c r="Q111" t="str">
        <f>IF($A111="","",IFERROR(VLOOKUP($A111,Data_Raw!$A:$G,7,FALSE),""))</f>
        <v>General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50031566031</v>
      </c>
      <c r="W111">
        <f>IF($A111="","",IFERROR(VLOOKUP($A111,AI_PF!$A:$CO,93,FALSE),""))</f>
        <v>2.4974426627159123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>
        <f>IF($A112="","",IFERROR(VLOOKUP($A112,AI_PF!$A:$EU,29,FALSE),""))</f>
        <v>0</v>
      </c>
      <c r="O112" t="str">
        <f>IF($A112="","",IFERROR(VLOOKUP($A112,Data_Raw!$A:$G,5,FALSE),""))</f>
        <v>US</v>
      </c>
      <c r="P112" t="str">
        <f>IF($A112="","",IFERROR(VLOOKUP($A112,Data_Raw!$A:$G,6,FALSE),""))</f>
        <v>Early</v>
      </c>
      <c r="Q112" t="str">
        <f>IF($A112="","",IFERROR(VLOOKUP($A112,Data_Raw!$A:$G,7,FALSE),""))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128755781858</v>
      </c>
      <c r="W112">
        <f>IF($A112="","",IFERROR(VLOOKUP($A112,AI_PF!$A:$CO,93,FALSE),""))</f>
        <v>-0.80861755297519278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IF($A113="","",IFERROR(VLOOKUP($A113,AI_PF!$A:$EU,29,FALSE),""))</f>
        <v>해당없음</v>
      </c>
      <c r="O113" t="str">
        <f>IF($A113="","",IFERROR(VLOOKUP($A113,Data_Raw!$A:$G,5,FALSE),""))</f>
        <v>KOR</v>
      </c>
      <c r="P113" t="str">
        <f>IF($A113="","",IFERROR(VLOOKUP($A113,Data_Raw!$A:$G,6,FALSE),""))</f>
        <v>Buyout</v>
      </c>
      <c r="Q113" t="str">
        <f>IF($A113="","",IFERROR(VLOOKUP($A113,Data_Raw!$A:$G,7,FALSE),""))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IF($A114="","",IFERROR(VLOOKUP($A114,AI_PF!$A:$EU,29,FALSE),""))</f>
        <v>GSO</v>
      </c>
      <c r="O114" t="str">
        <f>IF($A114="","",IFERROR(VLOOKUP($A114,Data_Raw!$A:$G,5,FALSE),""))</f>
        <v>Global</v>
      </c>
      <c r="P114" t="str">
        <f>IF($A114="","",IFERROR(VLOOKUP($A114,Data_Raw!$A:$G,6,FALSE),""))</f>
        <v>Mezzanine</v>
      </c>
      <c r="Q114" t="str">
        <f>IF($A114="","",IFERROR(VLOOKUP($A114,Data_Raw!$A:$G,7,FALSE),""))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65137949007</v>
      </c>
      <c r="T114">
        <f>IF($A114="","",SUMIFS(AI_PF!$AZ:$AZ,AI_PF!$A:$A,$A114))</f>
        <v>52770066368</v>
      </c>
      <c r="U114">
        <f>IF($A114="","",SUMIFS(AI_PF!$CA:$CA,AI_PF!$A:$A,$A114))</f>
        <v>15855860428</v>
      </c>
      <c r="V114">
        <f>IF($A114="","",SUMIFS(AI_PF!$CE:$CE,AI_PF!$A:$A,$A114))</f>
        <v>9280451695</v>
      </c>
      <c r="W114">
        <f>IF($A114="","",IFERROR(VLOOKUP($A114,AI_PF!$A:$CO,93,FALSE),""))</f>
        <v>14.436599612236023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IF($A115="","",IFERROR(VLOOKUP($A115,AI_PF!$A:$EU,29,FALSE),""))</f>
        <v>해당없음</v>
      </c>
      <c r="O115" t="str">
        <f>IF($A115="","",IFERROR(VLOOKUP($A115,Data_Raw!$A:$G,5,FALSE),""))</f>
        <v>KOR</v>
      </c>
      <c r="P115" t="str">
        <f>IF($A115="","",IFERROR(VLOOKUP($A115,Data_Raw!$A:$G,6,FALSE),""))</f>
        <v>Non-PPP</v>
      </c>
      <c r="Q115" t="str">
        <f>IF($A115="","",IFERROR(VLOOKUP($A115,Data_Raw!$A:$G,7,FALSE),""))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15370500019</v>
      </c>
      <c r="U115">
        <f>IF($A115="","",SUMIFS(AI_PF!$CA:$CA,AI_PF!$A:$A,$A115))</f>
        <v>9131920619</v>
      </c>
      <c r="V115">
        <f>IF($A115="","",SUMIFS(AI_PF!$CE:$CE,AI_PF!$A:$A,$A115))</f>
        <v>9187350198</v>
      </c>
      <c r="W115">
        <f>IF($A115="","",IFERROR(VLOOKUP($A115,AI_PF!$A:$CO,93,FALSE),""))</f>
        <v>3.7064906954765329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IF($A116="","",IFERROR(VLOOKUP($A116,AI_PF!$A:$EU,29,FALSE),""))</f>
        <v>해당없음</v>
      </c>
      <c r="O116" t="str">
        <f>IF($A116="","",IFERROR(VLOOKUP($A116,Data_Raw!$A:$G,5,FALSE),""))</f>
        <v>KOR</v>
      </c>
      <c r="P116" t="str">
        <f>IF($A116="","",IFERROR(VLOOKUP($A116,Data_Raw!$A:$G,6,FALSE),""))</f>
        <v>Non-PPP</v>
      </c>
      <c r="Q116" t="str">
        <f>IF($A116="","",IFERROR(VLOOKUP($A116,Data_Raw!$A:$G,7,FALSE),""))</f>
        <v>Energy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12051663843</v>
      </c>
      <c r="W116">
        <f>IF($A116="","",IFERROR(VLOOKUP($A116,AI_PF!$A:$CO,93,FALSE),""))</f>
        <v>4.6094164252281189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IF($A117="","",IFERROR(VLOOKUP($A117,AI_PF!$A:$EU,29,FALSE),""))</f>
        <v>IFC</v>
      </c>
      <c r="O117" t="str">
        <f>IF($A117="","",IFERROR(VLOOKUP($A117,Data_Raw!$A:$G,5,FALSE),""))</f>
        <v>Global</v>
      </c>
      <c r="P117" t="str">
        <f>IF($A117="","",IFERROR(VLOOKUP($A117,Data_Raw!$A:$G,6,FALSE),""))</f>
        <v>Late</v>
      </c>
      <c r="Q117" t="str">
        <f>IF($A117="","",IFERROR(VLOOKUP($A117,Data_Raw!$A:$G,7,FALSE),""))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21996404400</v>
      </c>
      <c r="V117">
        <f>IF($A117="","",SUMIFS(AI_PF!$CE:$CE,AI_PF!$A:$A,$A117))</f>
        <v>21996404400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IF($A118="","",IFERROR(VLOOKUP($A118,AI_PF!$A:$EU,29,FALSE),""))</f>
        <v>해당없음</v>
      </c>
      <c r="O118" t="str">
        <f>IF($A118="","",IFERROR(VLOOKUP($A118,Data_Raw!$A:$G,5,FALSE),""))</f>
        <v>KOR</v>
      </c>
      <c r="P118" t="str">
        <f>IF($A118="","",IFERROR(VLOOKUP($A118,Data_Raw!$A:$G,6,FALSE),""))</f>
        <v>BTL</v>
      </c>
      <c r="Q118" t="str">
        <f>IF($A118="","",IFERROR(VLOOKUP($A118,Data_Raw!$A:$G,7,FALSE),""))</f>
        <v>Transportation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3171976701</v>
      </c>
      <c r="U118">
        <f>IF($A118="","",SUMIFS(AI_PF!$CA:$CA,AI_PF!$A:$A,$A118))</f>
        <v>6486320563</v>
      </c>
      <c r="V118">
        <f>IF($A118="","",SUMIFS(AI_PF!$CE:$CE,AI_PF!$A:$A,$A118))</f>
        <v>6485023299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IF($A119="","",IFERROR(VLOOKUP($A119,AI_PF!$A:$EU,29,FALSE),""))</f>
        <v>Mesa West Capital</v>
      </c>
      <c r="O119" t="str">
        <f>IF($A119="","",IFERROR(VLOOKUP($A119,Data_Raw!$A:$G,5,FALSE),""))</f>
        <v>US</v>
      </c>
      <c r="P119" t="str">
        <f>IF($A119="","",IFERROR(VLOOKUP($A119,Data_Raw!$A:$G,6,FALSE),""))</f>
        <v>Senior|Core</v>
      </c>
      <c r="Q119" t="str">
        <f>IF($A119="","",IFERROR(VLOOKUP($A119,Data_Raw!$A:$G,7,FALSE),""))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15342121995</v>
      </c>
      <c r="U119">
        <f>IF($A119="","",SUMIFS(AI_PF!$CA:$CA,AI_PF!$A:$A,$A119))</f>
        <v>82510916725</v>
      </c>
      <c r="V119">
        <f>IF($A119="","",SUMIFS(AI_PF!$CE:$CE,AI_PF!$A:$A,$A119))</f>
        <v>76833911304</v>
      </c>
      <c r="W119">
        <f>IF($A119="","",IFERROR(VLOOKUP($A119,AI_PF!$A:$CO,93,FALSE),""))</f>
        <v>3.1503173708915715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IF($A120="","",IFERROR(VLOOKUP($A120,AI_PF!$A:$EU,29,FALSE),""))</f>
        <v>해당없음</v>
      </c>
      <c r="O120" t="str">
        <f>IF($A120="","",IFERROR(VLOOKUP($A120,Data_Raw!$A:$G,5,FALSE),""))</f>
        <v>KOR</v>
      </c>
      <c r="P120" t="str">
        <f>IF($A120="","",IFERROR(VLOOKUP($A120,Data_Raw!$A:$G,6,FALSE),""))</f>
        <v>PF대출</v>
      </c>
      <c r="Q120" t="str">
        <f>IF($A120="","",IFERROR(VLOOKUP($A120,Data_Raw!$A:$G,7,FALSE),""))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2.5445872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IF($A121="","",IFERROR(VLOOKUP($A121,AI_PF!$A:$EU,29,FALSE),""))</f>
        <v>해당없음</v>
      </c>
      <c r="O121" t="str">
        <f>IF($A121="","",IFERROR(VLOOKUP($A121,Data_Raw!$A:$G,5,FALSE),""))</f>
        <v>KOR</v>
      </c>
      <c r="P121" t="str">
        <f>IF($A121="","",IFERROR(VLOOKUP($A121,Data_Raw!$A:$G,6,FALSE),""))</f>
        <v>BTL</v>
      </c>
      <c r="Q121" t="str">
        <f>IF($A121="","",IFERROR(VLOOKUP($A121,Data_Raw!$A:$G,7,FALSE),""))</f>
        <v>Transportation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25686462756</v>
      </c>
      <c r="U121">
        <f>IF($A121="","",SUMIFS(AI_PF!$CA:$CA,AI_PF!$A:$A,$A121))</f>
        <v>24759204477</v>
      </c>
      <c r="V121">
        <f>IF($A121="","",SUMIFS(AI_PF!$CE:$CE,AI_PF!$A:$A,$A121))</f>
        <v>24784335070</v>
      </c>
      <c r="W121">
        <f>IF($A121="","",IFERROR(VLOOKUP($A121,AI_PF!$A:$CO,93,FALSE),""))</f>
        <v>3.976396620273591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IF($A122="","",IFERROR(VLOOKUP($A122,AI_PF!$A:$EU,29,FALSE),""))</f>
        <v>Pitango Venture  Capital</v>
      </c>
      <c r="O122" t="str">
        <f>IF($A122="","",IFERROR(VLOOKUP($A122,Data_Raw!$A:$G,5,FALSE),""))</f>
        <v>MENA</v>
      </c>
      <c r="P122" t="str">
        <f>IF($A122="","",IFERROR(VLOOKUP($A122,Data_Raw!$A:$G,6,FALSE),""))</f>
        <v>Late</v>
      </c>
      <c r="Q122" t="str">
        <f>IF($A122="","",IFERROR(VLOOKUP($A122,Data_Raw!$A:$G,7,FALSE),""))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1836947400</v>
      </c>
      <c r="U122">
        <f>IF($A122="","",SUMIFS(AI_PF!$CA:$CA,AI_PF!$A:$A,$A122))</f>
        <v>21940392225</v>
      </c>
      <c r="V122">
        <f>IF($A122="","",SUMIFS(AI_PF!$CE:$CE,AI_PF!$A:$A,$A122))</f>
        <v>49296273563</v>
      </c>
      <c r="W122">
        <f>IF($A122="","",IFERROR(VLOOKUP($A122,AI_PF!$A:$CO,93,FALSE),""))</f>
        <v>13.424674868583681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>
        <f>IF($A123="","",IFERROR(VLOOKUP($A123,AI_PF!$A:$EU,29,FALSE),""))</f>
        <v>0</v>
      </c>
      <c r="O123" t="str">
        <f>IF($A123="","",IFERROR(VLOOKUP($A123,Data_Raw!$A:$G,5,FALSE),""))</f>
        <v>US</v>
      </c>
      <c r="P123" t="str">
        <f>IF($A123="","",IFERROR(VLOOKUP($A123,Data_Raw!$A:$G,6,FALSE),""))</f>
        <v>Senior|Core</v>
      </c>
      <c r="Q123" t="str">
        <f>IF($A123="","",IFERROR(VLOOKUP($A123,Data_Raw!$A:$G,7,FALSE),""))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64076827544</v>
      </c>
      <c r="W123">
        <f>IF($A123="","",IFERROR(VLOOKUP($A123,AI_PF!$A:$CO,93,FALSE),""))</f>
        <v>2.8315922617912292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IF($A124="","",IFERROR(VLOOKUP($A124,AI_PF!$A:$EU,29,FALSE),""))</f>
        <v>해당없음</v>
      </c>
      <c r="O124" t="str">
        <f>IF($A124="","",IFERROR(VLOOKUP($A124,Data_Raw!$A:$G,5,FALSE),""))</f>
        <v>KOR</v>
      </c>
      <c r="P124" t="str">
        <f>IF($A124="","",IFERROR(VLOOKUP($A124,Data_Raw!$A:$G,6,FALSE),""))</f>
        <v>BTO</v>
      </c>
      <c r="Q124" t="str">
        <f>IF($A124="","",IFERROR(VLOOKUP($A124,Data_Raw!$A:$G,7,FALSE),""))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20673243</v>
      </c>
      <c r="U124">
        <f>IF($A124="","",SUMIFS(AI_PF!$CA:$CA,AI_PF!$A:$A,$A124))</f>
        <v>12408000000</v>
      </c>
      <c r="V124">
        <f>IF($A124="","",SUMIFS(AI_PF!$CE:$CE,AI_PF!$A:$A,$A124))</f>
        <v>12387326757</v>
      </c>
      <c r="W124">
        <f>IF($A124="","",IFERROR(VLOOKUP($A124,AI_PF!$A:$CO,93,FALSE),""))</f>
        <v>3.6607976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IF($A125="","",IFERROR(VLOOKUP($A125,AI_PF!$A:$EU,29,FALSE),""))</f>
        <v>해당없음</v>
      </c>
      <c r="O125" t="str">
        <f>IF($A125="","",IFERROR(VLOOKUP($A125,Data_Raw!$A:$G,5,FALSE),""))</f>
        <v>KOR</v>
      </c>
      <c r="P125" t="str">
        <f>IF($A125="","",IFERROR(VLOOKUP($A125,Data_Raw!$A:$G,6,FALSE),""))</f>
        <v>Equity|Core</v>
      </c>
      <c r="Q125" t="str">
        <f>IF($A125="","",IFERROR(VLOOKUP($A125,Data_Raw!$A:$G,7,FALSE),""))</f>
        <v>Distressed</v>
      </c>
      <c r="R125">
        <f>IF($A125="","",SUMIFS(AI_PF!$AP:$AP,AI_PF!$A:$A,$A125))</f>
        <v>50000000000</v>
      </c>
      <c r="S125">
        <f>IF($A125="","",SUMIFS(AI_PF!$AW:$AW,AI_PF!$A:$A,$A125))</f>
        <v>49933000000</v>
      </c>
      <c r="T125">
        <f>IF($A125="","",SUMIFS(AI_PF!$AZ:$AZ,AI_PF!$A:$A,$A125))</f>
        <v>46219199654</v>
      </c>
      <c r="U125">
        <f>IF($A125="","",SUMIFS(AI_PF!$CA:$CA,AI_PF!$A:$A,$A125))</f>
        <v>13662393</v>
      </c>
      <c r="V125">
        <f>IF($A125="","",SUMIFS(AI_PF!$CE:$CE,AI_PF!$A:$A,$A125))</f>
        <v>165915420</v>
      </c>
      <c r="W125">
        <f>IF($A125="","",IFERROR(VLOOKUP($A125,AI_PF!$A:$CO,93,FALSE),""))</f>
        <v>0.71483939886093162</v>
      </c>
      <c r="X125">
        <f>IF($A125="","",COUNTIF(AI_PF!$A:$A,$A125))</f>
        <v>1</v>
      </c>
      <c r="Y125">
        <f>IF($A125="","",COUNTIF(LookThrough!$A:$A,J125))</f>
        <v>4</v>
      </c>
    </row>
    <row r="126" spans="1:25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IF($A126="","",IFERROR(VLOOKUP($A126,AI_PF!$A:$EU,29,FALSE),""))</f>
        <v>Walton Street Capital</v>
      </c>
      <c r="O126" t="str">
        <f>IF($A126="","",IFERROR(VLOOKUP($A126,Data_Raw!$A:$G,5,FALSE),""))</f>
        <v>US</v>
      </c>
      <c r="P126" t="str">
        <f>IF($A126="","",IFERROR(VLOOKUP($A126,Data_Raw!$A:$G,6,FALSE),""))</f>
        <v>Senior|Core</v>
      </c>
      <c r="Q126" t="str">
        <f>IF($A126="","",IFERROR(VLOOKUP($A126,Data_Raw!$A:$G,7,FALSE),""))</f>
        <v>Office</v>
      </c>
      <c r="R126">
        <f>IF($A126="","",SUMIFS(AI_PF!$AP:$AP,AI_PF!$A:$A,$A126))</f>
        <v>80000000000</v>
      </c>
      <c r="S126">
        <f>IF($A126="","",SUMIFS(AI_PF!$AW:$AW,AI_PF!$A:$A,$A126))</f>
        <v>106817833500</v>
      </c>
      <c r="T126">
        <f>IF($A126="","",SUMIFS(AI_PF!$AZ:$AZ,AI_PF!$A:$A,$A126))</f>
        <v>14531980645</v>
      </c>
      <c r="U126">
        <f>IF($A126="","",SUMIFS(AI_PF!$CA:$CA,AI_PF!$A:$A,$A126))</f>
        <v>92253167072</v>
      </c>
      <c r="V126">
        <f>IF($A126="","",SUMIFS(AI_PF!$CE:$CE,AI_PF!$A:$A,$A126))</f>
        <v>73612024095</v>
      </c>
      <c r="W126">
        <f>IF($A126="","",IFERROR(VLOOKUP($A126,AI_PF!$A:$CO,93,FALSE),""))</f>
        <v>-0.23979082703590401</v>
      </c>
      <c r="X126">
        <f>IF($A126="","",COUNTIF(AI_PF!$A:$A,$A126))</f>
        <v>1</v>
      </c>
      <c r="Y126">
        <f>IF($A126="","",COUNTIF(LookThrough!$A:$A,J126))</f>
        <v>1</v>
      </c>
    </row>
    <row r="127" spans="1:25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IF($A127="","",IFERROR(VLOOKUP($A127,AI_PF!$A:$EU,29,FALSE),""))</f>
        <v>해당없음</v>
      </c>
      <c r="O127" t="str">
        <f>IF($A127="","",IFERROR(VLOOKUP($A127,Data_Raw!$A:$G,5,FALSE),""))</f>
        <v>KOR</v>
      </c>
      <c r="P127" t="str">
        <f>IF($A127="","",IFERROR(VLOOKUP($A127,Data_Raw!$A:$G,6,FALSE),""))</f>
        <v>BTO</v>
      </c>
      <c r="Q127" t="str">
        <f>IF($A127="","",IFERROR(VLOOKUP($A127,Data_Raw!$A:$G,7,FALSE),""))</f>
        <v>Transportation</v>
      </c>
      <c r="R127">
        <f>IF($A127="","",SUMIFS(AI_PF!$AP:$AP,AI_PF!$A:$A,$A127))</f>
        <v>100000000000</v>
      </c>
      <c r="S127">
        <f>IF($A127="","",SUMIFS(AI_PF!$AW:$AW,AI_PF!$A:$A,$A127))</f>
        <v>85511829268</v>
      </c>
      <c r="T127">
        <f>IF($A127="","",SUMIFS(AI_PF!$AZ:$AZ,AI_PF!$A:$A,$A127))</f>
        <v>4527804896</v>
      </c>
      <c r="U127">
        <f>IF($A127="","",SUMIFS(AI_PF!$CA:$CA,AI_PF!$A:$A,$A127))</f>
        <v>81038061991</v>
      </c>
      <c r="V127">
        <f>IF($A127="","",SUMIFS(AI_PF!$CE:$CE,AI_PF!$A:$A,$A127))</f>
        <v>87173129633</v>
      </c>
      <c r="W127">
        <f>IF($A127="","",IFERROR(VLOOKUP($A127,AI_PF!$A:$CO,93,FALSE),""))</f>
        <v>6.3375201821327218</v>
      </c>
      <c r="X127">
        <f>IF($A127="","",COUNTIF(AI_PF!$A:$A,$A127))</f>
        <v>2</v>
      </c>
      <c r="Y127">
        <f>IF($A127="","",COUNTIF(LookThrough!$A:$A,J127))</f>
        <v>4</v>
      </c>
    </row>
    <row r="128" spans="1:25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>
        <f>IF($A128="","",IFERROR(VLOOKUP($A128,AI_PF!$A:$EU,29,FALSE),""))</f>
        <v>0</v>
      </c>
      <c r="O128" t="str">
        <f>IF($A128="","",IFERROR(VLOOKUP($A128,Data_Raw!$A:$G,5,FALSE),""))</f>
        <v>Global</v>
      </c>
      <c r="P128" t="str">
        <f>IF($A128="","",IFERROR(VLOOKUP($A128,Data_Raw!$A:$G,6,FALSE),""))</f>
        <v>Late</v>
      </c>
      <c r="Q128" t="str">
        <f>IF($A128="","",IFERROR(VLOOKUP($A128,Data_Raw!$A:$G,7,FALSE),""))</f>
        <v>General</v>
      </c>
      <c r="R128">
        <f>IF($A128="","",SUMIFS(AI_PF!$AP:$AP,AI_PF!$A:$A,$A128))</f>
        <v>125300000000</v>
      </c>
      <c r="S128">
        <f>IF($A128="","",SUMIFS(AI_PF!$AW:$AW,AI_PF!$A:$A,$A128))</f>
        <v>95781528893</v>
      </c>
      <c r="T128">
        <f>IF($A128="","",SUMIFS(AI_PF!$AZ:$AZ,AI_PF!$A:$A,$A128))</f>
        <v>13942211150</v>
      </c>
      <c r="U128">
        <f>IF($A128="","",SUMIFS(AI_PF!$CA:$CA,AI_PF!$A:$A,$A128))</f>
        <v>84780082426</v>
      </c>
      <c r="V128">
        <f>IF($A128="","",SUMIFS(AI_PF!$CE:$CE,AI_PF!$A:$A,$A128))</f>
        <v>95738686262</v>
      </c>
      <c r="W128">
        <f>IF($A128="","",IFERROR(VLOOKUP($A128,AI_PF!$A:$CO,93,FALSE),""))</f>
        <v>6.8353089690208435</v>
      </c>
      <c r="X128">
        <f>IF($A128="","",COUNTIF(AI_PF!$A:$A,$A128))</f>
        <v>1</v>
      </c>
      <c r="Y128">
        <f>IF($A128="","",COUNTIF(LookThrough!$A:$A,J128))</f>
        <v>89</v>
      </c>
    </row>
    <row r="129" spans="1:25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IF($A129="","",IFERROR(VLOOKUP($A129,AI_PF!$A:$EU,29,FALSE),""))</f>
        <v>해당없음</v>
      </c>
      <c r="O129" t="str">
        <f>IF($A129="","",IFERROR(VLOOKUP($A129,Data_Raw!$A:$G,5,FALSE),""))</f>
        <v>KOR</v>
      </c>
      <c r="P129" t="str">
        <f>IF($A129="","",IFERROR(VLOOKUP($A129,Data_Raw!$A:$G,6,FALSE),""))</f>
        <v>Non-PPP</v>
      </c>
      <c r="Q129" t="str">
        <f>IF($A129="","",IFERROR(VLOOKUP($A129,Data_Raw!$A:$G,7,FALSE),""))</f>
        <v>Energy</v>
      </c>
      <c r="R129">
        <f>IF($A129="","",SUMIFS(AI_PF!$AP:$AP,AI_PF!$A:$A,$A129))</f>
        <v>50000000000</v>
      </c>
      <c r="S129">
        <f>IF($A129="","",SUMIFS(AI_PF!$AW:$AW,AI_PF!$A:$A,$A129))</f>
        <v>50013940281</v>
      </c>
      <c r="T129">
        <f>IF($A129="","",SUMIFS(AI_PF!$AZ:$AZ,AI_PF!$A:$A,$A129))</f>
        <v>21058032265</v>
      </c>
      <c r="U129">
        <f>IF($A129="","",SUMIFS(AI_PF!$CA:$CA,AI_PF!$A:$A,$A129))</f>
        <v>28963146987</v>
      </c>
      <c r="V129">
        <f>IF($A129="","",SUMIFS(AI_PF!$CE:$CE,AI_PF!$A:$A,$A129))</f>
        <v>32094447764</v>
      </c>
      <c r="W129">
        <f>IF($A129="","",IFERROR(VLOOKUP($A129,AI_PF!$A:$CO,93,FALSE),""))</f>
        <v>3.6416274999999998</v>
      </c>
      <c r="X129">
        <f>IF($A129="","",COUNTIF(AI_PF!$A:$A,$A129))</f>
        <v>2</v>
      </c>
      <c r="Y129">
        <f>IF($A129="","",COUNTIF(LookThrough!$A:$A,J129))</f>
        <v>0</v>
      </c>
    </row>
    <row r="130" spans="1:25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>
        <f>IF($A130="","",IFERROR(VLOOKUP($A130,AI_PF!$A:$EU,29,FALSE),""))</f>
        <v>0</v>
      </c>
      <c r="O130" t="str">
        <f>IF($A130="","",IFERROR(VLOOKUP($A130,Data_Raw!$A:$G,5,FALSE),""))</f>
        <v>US</v>
      </c>
      <c r="P130" t="str">
        <f>IF($A130="","",IFERROR(VLOOKUP($A130,Data_Raw!$A:$G,6,FALSE),""))</f>
        <v>Senior|Core</v>
      </c>
      <c r="Q130" t="str">
        <f>IF($A130="","",IFERROR(VLOOKUP($A130,Data_Raw!$A:$G,7,FALSE),""))</f>
        <v>Office</v>
      </c>
      <c r="R130">
        <f>IF($A130="","",SUMIFS(AI_PF!$AP:$AP,AI_PF!$A:$A,$A130))</f>
        <v>105000000000</v>
      </c>
      <c r="S130">
        <f>IF($A130="","",SUMIFS(AI_PF!$AW:$AW,AI_PF!$A:$A,$A130))</f>
        <v>116295079819</v>
      </c>
      <c r="T130">
        <f>IF($A130="","",SUMIFS(AI_PF!$AZ:$AZ,AI_PF!$A:$A,$A130))</f>
        <v>16813055055</v>
      </c>
      <c r="U130">
        <f>IF($A130="","",SUMIFS(AI_PF!$CA:$CA,AI_PF!$A:$A,$A130))</f>
        <v>99293178447</v>
      </c>
      <c r="V130">
        <f>IF($A130="","",SUMIFS(AI_PF!$CE:$CE,AI_PF!$A:$A,$A130))</f>
        <v>97476649809</v>
      </c>
      <c r="W130">
        <f>IF($A130="","",IFERROR(VLOOKUP($A130,AI_PF!$A:$CO,93,FALSE),""))</f>
        <v>4.1592225432395935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IF($A131="","",IFERROR(VLOOKUP($A131,AI_PF!$A:$EU,29,FALSE),""))</f>
        <v>Dalmore</v>
      </c>
      <c r="O131" t="str">
        <f>IF($A131="","",IFERROR(VLOOKUP($A131,Data_Raw!$A:$G,5,FALSE),""))</f>
        <v>Europe</v>
      </c>
      <c r="P131" t="str">
        <f>IF($A131="","",IFERROR(VLOOKUP($A131,Data_Raw!$A:$G,6,FALSE),""))</f>
        <v>Non-PPP</v>
      </c>
      <c r="Q131" t="str">
        <f>IF($A131="","",IFERROR(VLOOKUP($A131,Data_Raw!$A:$G,7,FALSE),""))</f>
        <v>Gas</v>
      </c>
      <c r="R131">
        <f>IF($A131="","",SUMIFS(AI_PF!$AP:$AP,AI_PF!$A:$A,$A131))</f>
        <v>482535420000</v>
      </c>
      <c r="S131">
        <f>IF($A131="","",SUMIFS(AI_PF!$AW:$AW,AI_PF!$A:$A,$A131))</f>
        <v>521122999690</v>
      </c>
      <c r="T131">
        <f>IF($A131="","",SUMIFS(AI_PF!$AZ:$AZ,AI_PF!$A:$A,$A131))</f>
        <v>16048283842</v>
      </c>
      <c r="U131">
        <f>IF($A131="","",SUMIFS(AI_PF!$CA:$CA,AI_PF!$A:$A,$A131))</f>
        <v>507749068557</v>
      </c>
      <c r="V131">
        <f>IF($A131="","",SUMIFS(AI_PF!$CE:$CE,AI_PF!$A:$A,$A131))</f>
        <v>537925551448</v>
      </c>
      <c r="W131">
        <f>IF($A131="","",IFERROR(VLOOKUP($A131,AI_PF!$A:$CO,93,FALSE),""))</f>
        <v>6.104939877986908</v>
      </c>
      <c r="X131">
        <f>IF($A131="","",COUNTIF(AI_PF!$A:$A,$A131))</f>
        <v>1</v>
      </c>
      <c r="Y131">
        <f>IF($A131="","",COUNTIF(LookThrough!$A:$A,J131))</f>
        <v>1</v>
      </c>
    </row>
    <row r="132" spans="1:25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IF($A132="","",IFERROR(VLOOKUP($A132,AI_PF!$A:$EU,29,FALSE),""))</f>
        <v>해당없음</v>
      </c>
      <c r="O132" t="str">
        <f>IF($A132="","",IFERROR(VLOOKUP($A132,Data_Raw!$A:$G,5,FALSE),""))</f>
        <v>KOR</v>
      </c>
      <c r="P132" t="str">
        <f>IF($A132="","",IFERROR(VLOOKUP($A132,Data_Raw!$A:$G,6,FALSE),""))</f>
        <v>Non-PPP</v>
      </c>
      <c r="Q132" t="str">
        <f>IF($A132="","",IFERROR(VLOOKUP($A132,Data_Raw!$A:$G,7,FALSE),""))</f>
        <v>Energy</v>
      </c>
      <c r="R132">
        <f>IF($A132="","",SUMIFS(AI_PF!$AP:$AP,AI_PF!$A:$A,$A132))</f>
        <v>68500000000</v>
      </c>
      <c r="S132">
        <f>IF($A132="","",SUMIFS(AI_PF!$AW:$AW,AI_PF!$A:$A,$A132))</f>
        <v>60374341317</v>
      </c>
      <c r="T132">
        <f>IF($A132="","",SUMIFS(AI_PF!$AZ:$AZ,AI_PF!$A:$A,$A132))</f>
        <v>16977212278</v>
      </c>
      <c r="U132">
        <f>IF($A132="","",SUMIFS(AI_PF!$CA:$CA,AI_PF!$A:$A,$A132))</f>
        <v>43403731180</v>
      </c>
      <c r="V132">
        <f>IF($A132="","",SUMIFS(AI_PF!$CE:$CE,AI_PF!$A:$A,$A132))</f>
        <v>43337979500</v>
      </c>
      <c r="W132">
        <f>IF($A132="","",IFERROR(VLOOKUP($A132,AI_PF!$A:$CO,93,FALSE),""))</f>
        <v>4.5549139380455017</v>
      </c>
      <c r="X132">
        <f>IF($A132="","",COUNTIF(AI_PF!$A:$A,$A132))</f>
        <v>1</v>
      </c>
      <c r="Y132">
        <f>IF($A132="","",COUNTIF(LookThrough!$A:$A,J132))</f>
        <v>5</v>
      </c>
    </row>
    <row r="133" spans="1:25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IF($A133="","",IFERROR(VLOOKUP($A133,AI_PF!$A:$EU,29,FALSE),""))</f>
        <v>해당없음</v>
      </c>
      <c r="O133" t="str">
        <f>IF($A133="","",IFERROR(VLOOKUP($A133,Data_Raw!$A:$G,5,FALSE),""))</f>
        <v>KOR</v>
      </c>
      <c r="P133" t="str">
        <f>IF($A133="","",IFERROR(VLOOKUP($A133,Data_Raw!$A:$G,6,FALSE),""))</f>
        <v>Non-PPP</v>
      </c>
      <c r="Q133" t="str">
        <f>IF($A133="","",IFERROR(VLOOKUP($A133,Data_Raw!$A:$G,7,FALSE),""))</f>
        <v>Energy</v>
      </c>
      <c r="R133">
        <f>IF($A133="","",SUMIFS(AI_PF!$AP:$AP,AI_PF!$A:$A,$A133))</f>
        <v>450000000000</v>
      </c>
      <c r="S133">
        <f>IF($A133="","",SUMIFS(AI_PF!$AW:$AW,AI_PF!$A:$A,$A133))</f>
        <v>449780000000</v>
      </c>
      <c r="T133">
        <f>IF($A133="","",SUMIFS(AI_PF!$AZ:$AZ,AI_PF!$A:$A,$A133))</f>
        <v>84379994429</v>
      </c>
      <c r="U133">
        <f>IF($A133="","",SUMIFS(AI_PF!$CA:$CA,AI_PF!$A:$A,$A133))</f>
        <v>365765771341</v>
      </c>
      <c r="V133">
        <f>IF($A133="","",SUMIFS(AI_PF!$CE:$CE,AI_PF!$A:$A,$A133))</f>
        <v>365400005571</v>
      </c>
      <c r="W133">
        <f>IF($A133="","",IFERROR(VLOOKUP($A133,AI_PF!$A:$CO,93,FALSE),""))</f>
        <v>3.6981980000000001</v>
      </c>
      <c r="X133">
        <f>IF($A133="","",COUNTIF(AI_PF!$A:$A,$A133))</f>
        <v>2</v>
      </c>
      <c r="Y133">
        <f>IF($A133="","",COUNTIF(LookThrough!$A:$A,J133))</f>
        <v>0</v>
      </c>
    </row>
    <row r="134" spans="1:25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IF($A134="","",IFERROR(VLOOKUP($A134,AI_PF!$A:$EU,29,FALSE),""))</f>
        <v>Blackstone</v>
      </c>
      <c r="O134" t="str">
        <f>IF($A134="","",IFERROR(VLOOKUP($A134,Data_Raw!$A:$G,5,FALSE),""))</f>
        <v>Global</v>
      </c>
      <c r="P134" t="str">
        <f>IF($A134="","",IFERROR(VLOOKUP($A134,Data_Raw!$A:$G,6,FALSE),""))</f>
        <v>Equity|Core</v>
      </c>
      <c r="Q134" t="str">
        <f>IF($A134="","",IFERROR(VLOOKUP($A134,Data_Raw!$A:$G,7,FALSE),""))</f>
        <v>General</v>
      </c>
      <c r="R134">
        <f>IF($A134="","",SUMIFS(AI_PF!$AP:$AP,AI_PF!$A:$A,$A134))</f>
        <v>103005000000</v>
      </c>
      <c r="S134">
        <f>IF($A134="","",SUMIFS(AI_PF!$AW:$AW,AI_PF!$A:$A,$A134))</f>
        <v>108773866443</v>
      </c>
      <c r="T134">
        <f>IF($A134="","",SUMIFS(AI_PF!$AZ:$AZ,AI_PF!$A:$A,$A134))</f>
        <v>113179871005</v>
      </c>
      <c r="U134">
        <f>IF($A134="","",SUMIFS(AI_PF!$CA:$CA,AI_PF!$A:$A,$A134))</f>
        <v>8102229040</v>
      </c>
      <c r="V134">
        <f>IF($A134="","",SUMIFS(AI_PF!$CE:$CE,AI_PF!$A:$A,$A134))</f>
        <v>11175937677</v>
      </c>
      <c r="W134">
        <f>IF($A134="","",IFERROR(VLOOKUP($A134,AI_PF!$A:$CO,93,FALSE),""))</f>
        <v>8.8863262534141558</v>
      </c>
      <c r="X134">
        <f>IF($A134="","",COUNTIF(AI_PF!$A:$A,$A134))</f>
        <v>1</v>
      </c>
      <c r="Y134">
        <f>IF($A134="","",COUNTIF(LookThrough!$A:$A,J134))</f>
        <v>5</v>
      </c>
    </row>
    <row r="135" spans="1:25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IF($A135="","",IFERROR(VLOOKUP($A135,AI_PF!$A:$EU,29,FALSE),""))</f>
        <v>해당없음</v>
      </c>
      <c r="O135" t="str">
        <f>IF($A135="","",IFERROR(VLOOKUP($A135,Data_Raw!$A:$G,5,FALSE),""))</f>
        <v>KOR</v>
      </c>
      <c r="P135" t="str">
        <f>IF($A135="","",IFERROR(VLOOKUP($A135,Data_Raw!$A:$G,6,FALSE),""))</f>
        <v>BTO</v>
      </c>
      <c r="Q135" t="str">
        <f>IF($A135="","",IFERROR(VLOOKUP($A135,Data_Raw!$A:$G,7,FALSE),""))</f>
        <v>Transportation</v>
      </c>
      <c r="R135">
        <f>IF($A135="","",SUMIFS(AI_PF!$AP:$AP,AI_PF!$A:$A,$A135))</f>
        <v>40000000000</v>
      </c>
      <c r="S135">
        <f>IF($A135="","",SUMIFS(AI_PF!$AW:$AW,AI_PF!$A:$A,$A135))</f>
        <v>39243921569</v>
      </c>
      <c r="T135">
        <f>IF($A135="","",SUMIFS(AI_PF!$AZ:$AZ,AI_PF!$A:$A,$A135))</f>
        <v>13811551410</v>
      </c>
      <c r="U135">
        <f>IF($A135="","",SUMIFS(AI_PF!$CA:$CA,AI_PF!$A:$A,$A135))</f>
        <v>25647020310</v>
      </c>
      <c r="V135">
        <f>IF($A135="","",SUMIFS(AI_PF!$CE:$CE,AI_PF!$A:$A,$A135))</f>
        <v>26162525418</v>
      </c>
      <c r="W135">
        <f>IF($A135="","",IFERROR(VLOOKUP($A135,AI_PF!$A:$CO,93,FALSE),""))</f>
        <v>3.8857570290565495</v>
      </c>
      <c r="X135">
        <f>IF($A135="","",COUNTIF(AI_PF!$A:$A,$A135))</f>
        <v>1</v>
      </c>
      <c r="Y135">
        <f>IF($A135="","",COUNTIF(LookThrough!$A:$A,J135))</f>
        <v>3</v>
      </c>
    </row>
    <row r="136" spans="1:25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IF($A136="","",IFERROR(VLOOKUP($A136,AI_PF!$A:$EU,29,FALSE),""))</f>
        <v>해당없음</v>
      </c>
      <c r="O136" t="str">
        <f>IF($A136="","",IFERROR(VLOOKUP($A136,Data_Raw!$A:$G,5,FALSE),""))</f>
        <v>KOR</v>
      </c>
      <c r="P136" t="str">
        <f>IF($A136="","",IFERROR(VLOOKUP($A136,Data_Raw!$A:$G,6,FALSE),""))</f>
        <v>담보대출</v>
      </c>
      <c r="Q136" t="str">
        <f>IF($A136="","",IFERROR(VLOOKUP($A136,Data_Raw!$A:$G,7,FALSE),""))</f>
        <v>Residential</v>
      </c>
      <c r="R136">
        <f>IF($A136="","",SUMIFS(AI_PF!$AP:$AP,AI_PF!$A:$A,$A136))</f>
        <v>228050000000</v>
      </c>
      <c r="S136">
        <f>IF($A136="","",SUMIFS(AI_PF!$AW:$AW,AI_PF!$A:$A,$A136))</f>
        <v>228050000000</v>
      </c>
      <c r="T136">
        <f>IF($A136="","",SUMIFS(AI_PF!$AZ:$AZ,AI_PF!$A:$A,$A136))</f>
        <v>0</v>
      </c>
      <c r="U136">
        <f>IF($A136="","",SUMIFS(AI_PF!$CA:$CA,AI_PF!$A:$A,$A136))</f>
        <v>228050000000</v>
      </c>
      <c r="V136">
        <f>IF($A136="","",SUMIFS(AI_PF!$CE:$CE,AI_PF!$A:$A,$A136))</f>
        <v>228050000000</v>
      </c>
      <c r="W136">
        <f>IF($A136="","",IFERROR(VLOOKUP($A136,AI_PF!$A:$CO,93,FALSE),""))</f>
        <v>3.3799898000000002</v>
      </c>
      <c r="X136">
        <f>IF($A136="","",COUNTIF(AI_PF!$A:$A,$A136))</f>
        <v>2</v>
      </c>
      <c r="Y136">
        <f>IF($A136="","",COUNTIF(LookThrough!$A:$A,J136))</f>
        <v>0</v>
      </c>
    </row>
    <row r="137" spans="1:25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IF($A137="","",IFERROR(VLOOKUP($A137,AI_PF!$A:$EU,29,FALSE),""))</f>
        <v>GECAS</v>
      </c>
      <c r="O137" t="str">
        <f>IF($A137="","",IFERROR(VLOOKUP($A137,Data_Raw!$A:$G,5,FALSE),""))</f>
        <v>Europe</v>
      </c>
      <c r="P137" t="str">
        <f>IF($A137="","",IFERROR(VLOOKUP($A137,Data_Raw!$A:$G,6,FALSE),""))</f>
        <v>Non-PPP</v>
      </c>
      <c r="Q137" t="str">
        <f>IF($A137="","",IFERROR(VLOOKUP($A137,Data_Raw!$A:$G,7,FALSE),""))</f>
        <v>Transportation</v>
      </c>
      <c r="R137">
        <f>IF($A137="","",SUMIFS(AI_PF!$AP:$AP,AI_PF!$A:$A,$A137))</f>
        <v>42000000000</v>
      </c>
      <c r="S137">
        <f>IF($A137="","",SUMIFS(AI_PF!$AW:$AW,AI_PF!$A:$A,$A137))</f>
        <v>37879854000</v>
      </c>
      <c r="T137">
        <f>IF($A137="","",SUMIFS(AI_PF!$AZ:$AZ,AI_PF!$A:$A,$A137))</f>
        <v>2671920636</v>
      </c>
      <c r="U137">
        <f>IF($A137="","",SUMIFS(AI_PF!$CA:$CA,AI_PF!$A:$A,$A137))</f>
        <v>319822053</v>
      </c>
      <c r="V137">
        <f>IF($A137="","",SUMIFS(AI_PF!$CE:$CE,AI_PF!$A:$A,$A137))</f>
        <v>16637520</v>
      </c>
      <c r="W137">
        <f>IF($A137="","",IFERROR(VLOOKUP($A137,AI_PF!$A:$CO,93,FALSE),""))</f>
        <v>-30.085565969347954</v>
      </c>
      <c r="X137">
        <f>IF($A137="","",COUNTIF(AI_PF!$A:$A,$A137))</f>
        <v>1</v>
      </c>
      <c r="Y137">
        <f>IF($A137="","",COUNTIF(LookThrough!$A:$A,J137))</f>
        <v>1</v>
      </c>
    </row>
    <row r="138" spans="1:25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IF($A138="","",IFERROR(VLOOKUP($A138,AI_PF!$A:$EU,29,FALSE),""))</f>
        <v>해당없음</v>
      </c>
      <c r="O138" t="str">
        <f>IF($A138="","",IFERROR(VLOOKUP($A138,Data_Raw!$A:$G,5,FALSE),""))</f>
        <v>KOR</v>
      </c>
      <c r="P138" t="str">
        <f>IF($A138="","",IFERROR(VLOOKUP($A138,Data_Raw!$A:$G,6,FALSE),""))</f>
        <v>PF대출</v>
      </c>
      <c r="Q138" t="str">
        <f>IF($A138="","",IFERROR(VLOOKUP($A138,Data_Raw!$A:$G,7,FALSE),""))</f>
        <v>Residential</v>
      </c>
      <c r="R138">
        <f>IF($A138="","",SUMIFS(AI_PF!$AP:$AP,AI_PF!$A:$A,$A138))</f>
        <v>80000000000</v>
      </c>
      <c r="S138">
        <f>IF($A138="","",SUMIFS(AI_PF!$AW:$AW,AI_PF!$A:$A,$A138))</f>
        <v>48282000000</v>
      </c>
      <c r="T138">
        <f>IF($A138="","",SUMIFS(AI_PF!$AZ:$AZ,AI_PF!$A:$A,$A138))</f>
        <v>19482710000</v>
      </c>
      <c r="U138">
        <f>IF($A138="","",SUMIFS(AI_PF!$CA:$CA,AI_PF!$A:$A,$A138))</f>
        <v>28799290000</v>
      </c>
      <c r="V138">
        <f>IF($A138="","",SUMIFS(AI_PF!$CE:$CE,AI_PF!$A:$A,$A138))</f>
        <v>28799290000</v>
      </c>
      <c r="W138">
        <f>IF($A138="","",IFERROR(VLOOKUP($A138,AI_PF!$A:$CO,93,FALSE),""))</f>
        <v>3.2516761000000001</v>
      </c>
      <c r="X138">
        <f>IF($A138="","",COUNTIF(AI_PF!$A:$A,$A138))</f>
        <v>1</v>
      </c>
      <c r="Y138">
        <f>IF($A138="","",COUNTIF(LookThrough!$A:$A,J138))</f>
        <v>0</v>
      </c>
    </row>
    <row r="139" spans="1:25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>
        <f>IF($A139="","",IFERROR(VLOOKUP($A139,AI_PF!$A:$EU,29,FALSE),""))</f>
        <v>0</v>
      </c>
      <c r="O139" t="str">
        <f>IF($A139="","",IFERROR(VLOOKUP($A139,Data_Raw!$A:$G,5,FALSE),""))</f>
        <v>Global</v>
      </c>
      <c r="P139" t="str">
        <f>IF($A139="","",IFERROR(VLOOKUP($A139,Data_Raw!$A:$G,6,FALSE),""))</f>
        <v>hybrid</v>
      </c>
      <c r="Q139" t="str">
        <f>IF($A139="","",IFERROR(VLOOKUP($A139,Data_Raw!$A:$G,7,FALSE),""))</f>
        <v>General</v>
      </c>
      <c r="R139">
        <f>IF($A139="","",SUMIFS(AI_PF!$AP:$AP,AI_PF!$A:$A,$A139))</f>
        <v>319998000000</v>
      </c>
      <c r="S139">
        <f>IF($A139="","",SUMIFS(AI_PF!$AW:$AW,AI_PF!$A:$A,$A139))</f>
        <v>352376607519</v>
      </c>
      <c r="T139">
        <f>IF($A139="","",SUMIFS(AI_PF!$AZ:$AZ,AI_PF!$A:$A,$A139))</f>
        <v>42470166663</v>
      </c>
      <c r="U139">
        <f>IF($A139="","",SUMIFS(AI_PF!$CA:$CA,AI_PF!$A:$A,$A139))</f>
        <v>318341570665</v>
      </c>
      <c r="V139">
        <f>IF($A139="","",SUMIFS(AI_PF!$CE:$CE,AI_PF!$A:$A,$A139))</f>
        <v>375736070267</v>
      </c>
      <c r="W139">
        <f>IF($A139="","",IFERROR(VLOOKUP($A139,AI_PF!$A:$CO,93,FALSE),""))</f>
        <v>9.2553570866584796</v>
      </c>
      <c r="X139">
        <f>IF($A139="","",COUNTIF(AI_PF!$A:$A,$A139))</f>
        <v>1</v>
      </c>
      <c r="Y139">
        <f>IF($A139="","",COUNTIF(LookThrough!$A:$A,J139))</f>
        <v>387</v>
      </c>
    </row>
    <row r="140" spans="1:25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IF($A140="","",IFERROR(VLOOKUP($A140,AI_PF!$A:$EU,29,FALSE),""))</f>
        <v>한화자산운용</v>
      </c>
      <c r="O140" t="str">
        <f>IF($A140="","",IFERROR(VLOOKUP($A140,Data_Raw!$A:$G,5,FALSE),""))</f>
        <v>Global</v>
      </c>
      <c r="P140" t="str">
        <f>IF($A140="","",IFERROR(VLOOKUP($A140,Data_Raw!$A:$G,6,FALSE),""))</f>
        <v>hybrid</v>
      </c>
      <c r="Q140" t="str">
        <f>IF($A140="","",IFERROR(VLOOKUP($A140,Data_Raw!$A:$G,7,FALSE),""))</f>
        <v>General</v>
      </c>
      <c r="R140">
        <f>IF($A140="","",SUMIFS(AI_PF!$AP:$AP,AI_PF!$A:$A,$A140))</f>
        <v>404208000000</v>
      </c>
      <c r="S140">
        <f>IF($A140="","",SUMIFS(AI_PF!$AW:$AW,AI_PF!$A:$A,$A140))</f>
        <v>476778175135</v>
      </c>
      <c r="T140">
        <f>IF($A140="","",SUMIFS(AI_PF!$AZ:$AZ,AI_PF!$A:$A,$A140))</f>
        <v>47962839589</v>
      </c>
      <c r="U140">
        <f>IF($A140="","",SUMIFS(AI_PF!$CA:$CA,AI_PF!$A:$A,$A140))</f>
        <v>430905129430</v>
      </c>
      <c r="V140">
        <f>IF($A140="","",SUMIFS(AI_PF!$CE:$CE,AI_PF!$A:$A,$A140))</f>
        <v>429842897681</v>
      </c>
      <c r="W140">
        <f>IF($A140="","",IFERROR(VLOOKUP($A140,AI_PF!$A:$CO,93,FALSE),""))</f>
        <v>3.5705897212028521</v>
      </c>
      <c r="X140">
        <f>IF($A140="","",COUNTIF(AI_PF!$A:$A,$A140))</f>
        <v>1</v>
      </c>
      <c r="Y140">
        <f>IF($A140="","",COUNTIF(LookThrough!$A:$A,J140))</f>
        <v>34</v>
      </c>
    </row>
    <row r="141" spans="1:25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>
        <f>IF($A141="","",IFERROR(VLOOKUP($A141,AI_PF!$A:$EU,29,FALSE),""))</f>
        <v>0</v>
      </c>
      <c r="O141" t="str">
        <f>IF($A141="","",IFERROR(VLOOKUP($A141,Data_Raw!$A:$G,5,FALSE),""))</f>
        <v>Global</v>
      </c>
      <c r="P141" t="str">
        <f>IF($A141="","",IFERROR(VLOOKUP($A141,Data_Raw!$A:$G,6,FALSE),""))</f>
        <v>Equity|Core</v>
      </c>
      <c r="Q141" t="str">
        <f>IF($A141="","",IFERROR(VLOOKUP($A141,Data_Raw!$A:$G,7,FALSE),""))</f>
        <v>General</v>
      </c>
      <c r="R141">
        <f>IF($A141="","",SUMIFS(AI_PF!$AP:$AP,AI_PF!$A:$A,$A141))</f>
        <v>319998000000</v>
      </c>
      <c r="S141">
        <f>IF($A141="","",SUMIFS(AI_PF!$AW:$AW,AI_PF!$A:$A,$A141))</f>
        <v>376408586907</v>
      </c>
      <c r="T141">
        <f>IF($A141="","",SUMIFS(AI_PF!$AZ:$AZ,AI_PF!$A:$A,$A141))</f>
        <v>29303127782</v>
      </c>
      <c r="U141">
        <f>IF($A141="","",SUMIFS(AI_PF!$CA:$CA,AI_PF!$A:$A,$A141))</f>
        <v>347389434380</v>
      </c>
      <c r="V141">
        <f>IF($A141="","",SUMIFS(AI_PF!$CE:$CE,AI_PF!$A:$A,$A141))</f>
        <v>261738882186</v>
      </c>
      <c r="W141">
        <f>IF($A141="","",IFERROR(VLOOKUP($A141,AI_PF!$A:$CO,93,FALSE),""))</f>
        <v>-0.4192388802766801</v>
      </c>
      <c r="X141">
        <f>IF($A141="","",COUNTIF(AI_PF!$A:$A,$A141))</f>
        <v>1</v>
      </c>
      <c r="Y141">
        <f>IF($A141="","",COUNTIF(LookThrough!$A:$A,J141))</f>
        <v>127</v>
      </c>
    </row>
    <row r="142" spans="1:25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IF($A142="","",IFERROR(VLOOKUP($A142,AI_PF!$A:$EU,29,FALSE),""))</f>
        <v>해당없음</v>
      </c>
      <c r="O142" t="str">
        <f>IF($A142="","",IFERROR(VLOOKUP($A142,Data_Raw!$A:$G,5,FALSE),""))</f>
        <v>KOR</v>
      </c>
      <c r="P142" t="str">
        <f>IF($A142="","",IFERROR(VLOOKUP($A142,Data_Raw!$A:$G,6,FALSE),""))</f>
        <v>Mezzanine</v>
      </c>
      <c r="Q142" t="str">
        <f>IF($A142="","",IFERROR(VLOOKUP($A142,Data_Raw!$A:$G,7,FALSE),""))</f>
        <v>Subordinate</v>
      </c>
      <c r="R142">
        <f>IF($A142="","",SUMIFS(AI_PF!$AP:$AP,AI_PF!$A:$A,$A142))</f>
        <v>30000000000</v>
      </c>
      <c r="S142">
        <f>IF($A142="","",SUMIFS(AI_PF!$AW:$AW,AI_PF!$A:$A,$A142))</f>
        <v>30702010480</v>
      </c>
      <c r="T142">
        <f>IF($A142="","",SUMIFS(AI_PF!$AZ:$AZ,AI_PF!$A:$A,$A142))</f>
        <v>21372927580</v>
      </c>
      <c r="U142">
        <f>IF($A142="","",SUMIFS(AI_PF!$CA:$CA,AI_PF!$A:$A,$A142))</f>
        <v>9329082900</v>
      </c>
      <c r="V142">
        <f>IF($A142="","",SUMIFS(AI_PF!$CE:$CE,AI_PF!$A:$A,$A142))</f>
        <v>13517841122</v>
      </c>
      <c r="W142">
        <f>IF($A142="","",IFERROR(VLOOKUP($A142,AI_PF!$A:$CO,93,FALSE),""))</f>
        <v>7.5275436043739337</v>
      </c>
      <c r="X142">
        <f>IF($A142="","",COUNTIF(AI_PF!$A:$A,$A142))</f>
        <v>1</v>
      </c>
      <c r="Y142">
        <f>IF($A142="","",COUNTIF(LookThrough!$A:$A,J142))</f>
        <v>0</v>
      </c>
    </row>
    <row r="143" spans="1:25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IF($A143="","",IFERROR(VLOOKUP($A143,AI_PF!$A:$EU,29,FALSE),""))</f>
        <v>해당없음</v>
      </c>
      <c r="O143" t="str">
        <f>IF($A143="","",IFERROR(VLOOKUP($A143,Data_Raw!$A:$G,5,FALSE),""))</f>
        <v>KOR</v>
      </c>
      <c r="P143" t="str">
        <f>IF($A143="","",IFERROR(VLOOKUP($A143,Data_Raw!$A:$G,6,FALSE),""))</f>
        <v>Non-PPP</v>
      </c>
      <c r="Q143" t="str">
        <f>IF($A143="","",IFERROR(VLOOKUP($A143,Data_Raw!$A:$G,7,FALSE),""))</f>
        <v>Energy</v>
      </c>
      <c r="R143">
        <f>IF($A143="","",SUMIFS(AI_PF!$AP:$AP,AI_PF!$A:$A,$A143))</f>
        <v>70000000000</v>
      </c>
      <c r="S143">
        <f>IF($A143="","",SUMIFS(AI_PF!$AW:$AW,AI_PF!$A:$A,$A143))</f>
        <v>65878184750</v>
      </c>
      <c r="T143">
        <f>IF($A143="","",SUMIFS(AI_PF!$AZ:$AZ,AI_PF!$A:$A,$A143))</f>
        <v>51847391273</v>
      </c>
      <c r="U143">
        <f>IF($A143="","",SUMIFS(AI_PF!$CA:$CA,AI_PF!$A:$A,$A143))</f>
        <v>13704272023</v>
      </c>
      <c r="V143">
        <f>IF($A143="","",SUMIFS(AI_PF!$CE:$CE,AI_PF!$A:$A,$A143))</f>
        <v>13565122216</v>
      </c>
      <c r="W143">
        <f>IF($A143="","",IFERROR(VLOOKUP($A143,AI_PF!$A:$CO,93,FALSE),""))</f>
        <v>4.5859655737876901</v>
      </c>
      <c r="X143">
        <f>IF($A143="","",COUNTIF(AI_PF!$A:$A,$A143))</f>
        <v>1</v>
      </c>
      <c r="Y143">
        <f>IF($A143="","",COUNTIF(LookThrough!$A:$A,J143))</f>
        <v>7</v>
      </c>
    </row>
    <row r="144" spans="1:25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IF($A144="","",IFERROR(VLOOKUP($A144,AI_PF!$A:$EU,29,FALSE),""))</f>
        <v>Goldpoint</v>
      </c>
      <c r="O144" t="str">
        <f>IF($A144="","",IFERROR(VLOOKUP($A144,Data_Raw!$A:$G,5,FALSE),""))</f>
        <v>US</v>
      </c>
      <c r="P144" t="str">
        <f>IF($A144="","",IFERROR(VLOOKUP($A144,Data_Raw!$A:$G,6,FALSE),""))</f>
        <v>Mezzanine</v>
      </c>
      <c r="Q144" t="str">
        <f>IF($A144="","",IFERROR(VLOOKUP($A144,Data_Raw!$A:$G,7,FALSE),""))</f>
        <v>Subordinate</v>
      </c>
      <c r="R144">
        <f>IF($A144="","",SUMIFS(AI_PF!$AP:$AP,AI_PF!$A:$A,$A144))</f>
        <v>57070000000</v>
      </c>
      <c r="S144">
        <f>IF($A144="","",SUMIFS(AI_PF!$AW:$AW,AI_PF!$A:$A,$A144))</f>
        <v>77608803423</v>
      </c>
      <c r="T144">
        <f>IF($A144="","",SUMIFS(AI_PF!$AZ:$AZ,AI_PF!$A:$A,$A144))</f>
        <v>31976181063</v>
      </c>
      <c r="U144">
        <f>IF($A144="","",SUMIFS(AI_PF!$CA:$CA,AI_PF!$A:$A,$A144))</f>
        <v>47461819567</v>
      </c>
      <c r="V144">
        <f>IF($A144="","",SUMIFS(AI_PF!$CE:$CE,AI_PF!$A:$A,$A144))</f>
        <v>33931081644</v>
      </c>
      <c r="W144">
        <f>IF($A144="","",IFERROR(VLOOKUP($A144,AI_PF!$A:$CO,93,FALSE),""))</f>
        <v>10.72212874889374</v>
      </c>
      <c r="X144">
        <f>IF($A144="","",COUNTIF(AI_PF!$A:$A,$A144))</f>
        <v>1</v>
      </c>
      <c r="Y144">
        <f>IF($A144="","",COUNTIF(LookThrough!$A:$A,J144))</f>
        <v>32</v>
      </c>
    </row>
    <row r="145" spans="1:25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IF($A145="","",IFERROR(VLOOKUP($A145,AI_PF!$A:$EU,29,FALSE),""))</f>
        <v>해당없음</v>
      </c>
      <c r="O145" t="str">
        <f>IF($A145="","",IFERROR(VLOOKUP($A145,Data_Raw!$A:$G,5,FALSE),""))</f>
        <v>KOR</v>
      </c>
      <c r="P145" t="str">
        <f>IF($A145="","",IFERROR(VLOOKUP($A145,Data_Raw!$A:$G,6,FALSE),""))</f>
        <v>BTO</v>
      </c>
      <c r="Q145" t="str">
        <f>IF($A145="","",IFERROR(VLOOKUP($A145,Data_Raw!$A:$G,7,FALSE),""))</f>
        <v>Transportation</v>
      </c>
      <c r="R145">
        <f>IF($A145="","",SUMIFS(AI_PF!$AP:$AP,AI_PF!$A:$A,$A145))</f>
        <v>187800000000</v>
      </c>
      <c r="S145">
        <f>IF($A145="","",SUMIFS(AI_PF!$AW:$AW,AI_PF!$A:$A,$A145))</f>
        <v>184059104762</v>
      </c>
      <c r="T145">
        <f>IF($A145="","",SUMIFS(AI_PF!$AZ:$AZ,AI_PF!$A:$A,$A145))</f>
        <v>12115653709</v>
      </c>
      <c r="U145">
        <f>IF($A145="","",SUMIFS(AI_PF!$CA:$CA,AI_PF!$A:$A,$A145))</f>
        <v>171946568298</v>
      </c>
      <c r="V145">
        <f>IF($A145="","",SUMIFS(AI_PF!$CE:$CE,AI_PF!$A:$A,$A145))</f>
        <v>173464912282</v>
      </c>
      <c r="W145">
        <f>IF($A145="","",IFERROR(VLOOKUP($A145,AI_PF!$A:$CO,93,FALSE),""))</f>
        <v>4.1157028079032907</v>
      </c>
      <c r="X145">
        <f>IF($A145="","",COUNTIF(AI_PF!$A:$A,$A145))</f>
        <v>1</v>
      </c>
      <c r="Y145">
        <f>IF($A145="","",COUNTIF(LookThrough!$A:$A,J145))</f>
        <v>5</v>
      </c>
    </row>
    <row r="146" spans="1:25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IF($A146="","",IFERROR(VLOOKUP($A146,AI_PF!$A:$EU,29,FALSE),""))</f>
        <v>해당없음</v>
      </c>
      <c r="O146" t="str">
        <f>IF($A146="","",IFERROR(VLOOKUP($A146,Data_Raw!$A:$G,5,FALSE),""))</f>
        <v>KOR</v>
      </c>
      <c r="P146" t="str">
        <f>IF($A146="","",IFERROR(VLOOKUP($A146,Data_Raw!$A:$G,6,FALSE),""))</f>
        <v>BTO</v>
      </c>
      <c r="Q146" t="str">
        <f>IF($A146="","",IFERROR(VLOOKUP($A146,Data_Raw!$A:$G,7,FALSE),""))</f>
        <v>Transportation</v>
      </c>
      <c r="R146">
        <f>IF($A146="","",SUMIFS(AI_PF!$AP:$AP,AI_PF!$A:$A,$A146))</f>
        <v>99000000000</v>
      </c>
      <c r="S146">
        <f>IF($A146="","",SUMIFS(AI_PF!$AW:$AW,AI_PF!$A:$A,$A146))</f>
        <v>79492489192</v>
      </c>
      <c r="T146">
        <f>IF($A146="","",SUMIFS(AI_PF!$AZ:$AZ,AI_PF!$A:$A,$A146))</f>
        <v>16548214925</v>
      </c>
      <c r="U146">
        <f>IF($A146="","",SUMIFS(AI_PF!$CA:$CA,AI_PF!$A:$A,$A146))</f>
        <v>62952751719</v>
      </c>
      <c r="V146">
        <f>IF($A146="","",SUMIFS(AI_PF!$CE:$CE,AI_PF!$A:$A,$A146))</f>
        <v>65080761243</v>
      </c>
      <c r="W146">
        <f>IF($A146="","",IFERROR(VLOOKUP($A146,AI_PF!$A:$CO,93,FALSE),""))</f>
        <v>4.2663145</v>
      </c>
      <c r="X146">
        <f>IF($A146="","",COUNTIF(AI_PF!$A:$A,$A146))</f>
        <v>3</v>
      </c>
      <c r="Y146">
        <f>IF($A146="","",COUNTIF(LookThrough!$A:$A,J146))</f>
        <v>0</v>
      </c>
    </row>
    <row r="147" spans="1:25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IF($A147="","",IFERROR(VLOOKUP($A147,AI_PF!$A:$EU,29,FALSE),""))</f>
        <v>Balderton Capital</v>
      </c>
      <c r="O147" t="str">
        <f>IF($A147="","",IFERROR(VLOOKUP($A147,Data_Raw!$A:$G,5,FALSE),""))</f>
        <v>US</v>
      </c>
      <c r="P147" t="str">
        <f>IF($A147="","",IFERROR(VLOOKUP($A147,Data_Raw!$A:$G,6,FALSE),""))</f>
        <v>Early</v>
      </c>
      <c r="Q147" t="str">
        <f>IF($A147="","",IFERROR(VLOOKUP($A147,Data_Raw!$A:$G,7,FALSE),""))</f>
        <v>General</v>
      </c>
      <c r="R147">
        <f>IF($A147="","",SUMIFS(AI_PF!$AP:$AP,AI_PF!$A:$A,$A147))</f>
        <v>19500000000</v>
      </c>
      <c r="S147">
        <f>IF($A147="","",SUMIFS(AI_PF!$AW:$AW,AI_PF!$A:$A,$A147))</f>
        <v>17287616621</v>
      </c>
      <c r="T147">
        <f>IF($A147="","",SUMIFS(AI_PF!$AZ:$AZ,AI_PF!$A:$A,$A147))</f>
        <v>16237905265</v>
      </c>
      <c r="U147">
        <f>IF($A147="","",SUMIFS(AI_PF!$CA:$CA,AI_PF!$A:$A,$A147))</f>
        <v>3763555176</v>
      </c>
      <c r="V147">
        <f>IF($A147="","",SUMIFS(AI_PF!$CE:$CE,AI_PF!$A:$A,$A147))</f>
        <v>35546667700</v>
      </c>
      <c r="W147">
        <f>IF($A147="","",IFERROR(VLOOKUP($A147,AI_PF!$A:$CO,93,FALSE),""))</f>
        <v>19.98205840587616</v>
      </c>
      <c r="X147">
        <f>IF($A147="","",COUNTIF(AI_PF!$A:$A,$A147))</f>
        <v>1</v>
      </c>
      <c r="Y147">
        <f>IF($A147="","",COUNTIF(LookThrough!$A:$A,J147))</f>
        <v>16</v>
      </c>
    </row>
    <row r="148" spans="1:25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IF($A148="","",IFERROR(VLOOKUP($A148,AI_PF!$A:$EU,29,FALSE),""))</f>
        <v>Goldman Sachs</v>
      </c>
      <c r="O148" t="str">
        <f>IF($A148="","",IFERROR(VLOOKUP($A148,Data_Raw!$A:$G,5,FALSE),""))</f>
        <v>Global</v>
      </c>
      <c r="P148" t="str">
        <f>IF($A148="","",IFERROR(VLOOKUP($A148,Data_Raw!$A:$G,6,FALSE),""))</f>
        <v>Mezzanine</v>
      </c>
      <c r="Q148" t="str">
        <f>IF($A148="","",IFERROR(VLOOKUP($A148,Data_Raw!$A:$G,7,FALSE),""))</f>
        <v>Subordinate</v>
      </c>
      <c r="R148">
        <f>IF($A148="","",SUMIFS(AI_PF!$AP:$AP,AI_PF!$A:$A,$A148))</f>
        <v>117717600000</v>
      </c>
      <c r="S148">
        <f>IF($A148="","",SUMIFS(AI_PF!$AW:$AW,AI_PF!$A:$A,$A148))</f>
        <v>196479250636</v>
      </c>
      <c r="T148">
        <f>IF($A148="","",SUMIFS(AI_PF!$AZ:$AZ,AI_PF!$A:$A,$A148))</f>
        <v>167880246644</v>
      </c>
      <c r="U148">
        <f>IF($A148="","",SUMIFS(AI_PF!$CA:$CA,AI_PF!$A:$A,$A148))</f>
        <v>43921690553</v>
      </c>
      <c r="V148">
        <f>IF($A148="","",SUMIFS(AI_PF!$CE:$CE,AI_PF!$A:$A,$A148))</f>
        <v>53209665561</v>
      </c>
      <c r="W148">
        <f>IF($A148="","",IFERROR(VLOOKUP($A148,AI_PF!$A:$CO,93,FALSE),""))</f>
        <v>14.960712790489197</v>
      </c>
      <c r="X148">
        <f>IF($A148="","",COUNTIF(AI_PF!$A:$A,$A148))</f>
        <v>1</v>
      </c>
      <c r="Y148">
        <f>IF($A148="","",COUNTIF(LookThrough!$A:$A,J148))</f>
        <v>23</v>
      </c>
    </row>
    <row r="149" spans="1:25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IF($A149="","",IFERROR(VLOOKUP($A149,AI_PF!$A:$EU,29,FALSE),""))</f>
        <v>해당없음</v>
      </c>
      <c r="O149" t="str">
        <f>IF($A149="","",IFERROR(VLOOKUP($A149,Data_Raw!$A:$G,5,FALSE),""))</f>
        <v>KOR</v>
      </c>
      <c r="P149" t="str">
        <f>IF($A149="","",IFERROR(VLOOKUP($A149,Data_Raw!$A:$G,6,FALSE),""))</f>
        <v>Non-PPP</v>
      </c>
      <c r="Q149" t="str">
        <f>IF($A149="","",IFERROR(VLOOKUP($A149,Data_Raw!$A:$G,7,FALSE),""))</f>
        <v>Energy</v>
      </c>
      <c r="R149">
        <f>IF($A149="","",SUMIFS(AI_PF!$AP:$AP,AI_PF!$A:$A,$A149))</f>
        <v>10000000000</v>
      </c>
      <c r="S149">
        <f>IF($A149="","",SUMIFS(AI_PF!$AW:$AW,AI_PF!$A:$A,$A149))</f>
        <v>9926000000</v>
      </c>
      <c r="T149">
        <f>IF($A149="","",SUMIFS(AI_PF!$AZ:$AZ,AI_PF!$A:$A,$A149))</f>
        <v>7188001992</v>
      </c>
      <c r="U149">
        <f>IF($A149="","",SUMIFS(AI_PF!$CA:$CA,AI_PF!$A:$A,$A149))</f>
        <v>2731146794</v>
      </c>
      <c r="V149">
        <f>IF($A149="","",SUMIFS(AI_PF!$CE:$CE,AI_PF!$A:$A,$A149))</f>
        <v>2721913126</v>
      </c>
      <c r="W149">
        <f>IF($A149="","",IFERROR(VLOOKUP($A149,AI_PF!$A:$CO,93,FALSE),""))</f>
        <v>4.485127031803132</v>
      </c>
      <c r="X149">
        <f>IF($A149="","",COUNTIF(AI_PF!$A:$A,$A149))</f>
        <v>1</v>
      </c>
      <c r="Y149">
        <f>IF($A149="","",COUNTIF(LookThrough!$A:$A,J149))</f>
        <v>12</v>
      </c>
    </row>
    <row r="150" spans="1:25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>
        <f>IF($A150="","",IFERROR(VLOOKUP($A150,AI_PF!$A:$EU,29,FALSE),""))</f>
        <v>0</v>
      </c>
      <c r="O150" t="str">
        <f>IF($A150="","",IFERROR(VLOOKUP($A150,Data_Raw!$A:$G,5,FALSE),""))</f>
        <v>Global</v>
      </c>
      <c r="P150" t="str">
        <f>IF($A150="","",IFERROR(VLOOKUP($A150,Data_Raw!$A:$G,6,FALSE),""))</f>
        <v>Early</v>
      </c>
      <c r="Q150" t="str">
        <f>IF($A150="","",IFERROR(VLOOKUP($A150,Data_Raw!$A:$G,7,FALSE),""))</f>
        <v>General</v>
      </c>
      <c r="R150">
        <f>IF($A150="","",SUMIFS(AI_PF!$AP:$AP,AI_PF!$A:$A,$A150))</f>
        <v>195000000000</v>
      </c>
      <c r="S150">
        <f>IF($A150="","",SUMIFS(AI_PF!$AW:$AW,AI_PF!$A:$A,$A150))</f>
        <v>166535466290</v>
      </c>
      <c r="T150">
        <f>IF($A150="","",SUMIFS(AI_PF!$AZ:$AZ,AI_PF!$A:$A,$A150))</f>
        <v>38999937644</v>
      </c>
      <c r="U150">
        <f>IF($A150="","",SUMIFS(AI_PF!$CA:$CA,AI_PF!$A:$A,$A150))</f>
        <v>129637856570</v>
      </c>
      <c r="V150">
        <f>IF($A150="","",SUMIFS(AI_PF!$CE:$CE,AI_PF!$A:$A,$A150))</f>
        <v>224870912076</v>
      </c>
      <c r="W150">
        <f>IF($A150="","",IFERROR(VLOOKUP($A150,AI_PF!$A:$CO,93,FALSE),""))</f>
        <v>20.511632561683658</v>
      </c>
      <c r="X150">
        <f>IF($A150="","",COUNTIF(AI_PF!$A:$A,$A150))</f>
        <v>1</v>
      </c>
      <c r="Y150">
        <f>IF($A150="","",COUNTIF(LookThrough!$A:$A,J150))</f>
        <v>36</v>
      </c>
    </row>
    <row r="151" spans="1:25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IF($A151="","",IFERROR(VLOOKUP($A151,AI_PF!$A:$EU,29,FALSE),""))</f>
        <v>해당없음</v>
      </c>
      <c r="O151" t="str">
        <f>IF($A151="","",IFERROR(VLOOKUP($A151,Data_Raw!$A:$G,5,FALSE),""))</f>
        <v>KOR</v>
      </c>
      <c r="P151" t="str">
        <f>IF($A151="","",IFERROR(VLOOKUP($A151,Data_Raw!$A:$G,6,FALSE),""))</f>
        <v>Non-PPP</v>
      </c>
      <c r="Q151" t="str">
        <f>IF($A151="","",IFERROR(VLOOKUP($A151,Data_Raw!$A:$G,7,FALSE),""))</f>
        <v>Energy</v>
      </c>
      <c r="R151">
        <f>IF($A151="","",SUMIFS(AI_PF!$AP:$AP,AI_PF!$A:$A,$A151))</f>
        <v>30000000000</v>
      </c>
      <c r="S151">
        <f>IF($A151="","",SUMIFS(AI_PF!$AW:$AW,AI_PF!$A:$A,$A151))</f>
        <v>14484780000</v>
      </c>
      <c r="T151">
        <f>IF($A151="","",SUMIFS(AI_PF!$AZ:$AZ,AI_PF!$A:$A,$A151))</f>
        <v>10589565516</v>
      </c>
      <c r="U151">
        <f>IF($A151="","",SUMIFS(AI_PF!$CA:$CA,AI_PF!$A:$A,$A151))</f>
        <v>3882003249</v>
      </c>
      <c r="V151">
        <f>IF($A151="","",SUMIFS(AI_PF!$CE:$CE,AI_PF!$A:$A,$A151))</f>
        <v>3728544603</v>
      </c>
      <c r="W151">
        <f>IF($A151="","",IFERROR(VLOOKUP($A151,AI_PF!$A:$CO,93,FALSE),""))</f>
        <v>4.1906622052192697</v>
      </c>
      <c r="X151">
        <f>IF($A151="","",COUNTIF(AI_PF!$A:$A,$A151))</f>
        <v>1</v>
      </c>
      <c r="Y151">
        <f>IF($A151="","",COUNTIF(LookThrough!$A:$A,J151))</f>
        <v>9</v>
      </c>
    </row>
    <row r="152" spans="1:25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>
        <f>IF($A152="","",IFERROR(VLOOKUP($A152,AI_PF!$A:$EU,29,FALSE),""))</f>
        <v>0</v>
      </c>
      <c r="O152" t="str">
        <f>IF($A152="","",IFERROR(VLOOKUP($A152,Data_Raw!$A:$G,5,FALSE),""))</f>
        <v>Global</v>
      </c>
      <c r="P152" t="str">
        <f>IF($A152="","",IFERROR(VLOOKUP($A152,Data_Raw!$A:$G,6,FALSE),""))</f>
        <v>Equity|Core</v>
      </c>
      <c r="Q152" t="str">
        <f>IF($A152="","",IFERROR(VLOOKUP($A152,Data_Raw!$A:$G,7,FALSE),""))</f>
        <v>General</v>
      </c>
      <c r="R152">
        <f>IF($A152="","",SUMIFS(AI_PF!$AP:$AP,AI_PF!$A:$A,$A152))</f>
        <v>404130000000</v>
      </c>
      <c r="S152">
        <f>IF($A152="","",SUMIFS(AI_PF!$AW:$AW,AI_PF!$A:$A,$A152))</f>
        <v>403694446052</v>
      </c>
      <c r="T152">
        <f>IF($A152="","",SUMIFS(AI_PF!$AZ:$AZ,AI_PF!$A:$A,$A152))</f>
        <v>81911033872</v>
      </c>
      <c r="U152">
        <f>IF($A152="","",SUMIFS(AI_PF!$CA:$CA,AI_PF!$A:$A,$A152))</f>
        <v>316495267061</v>
      </c>
      <c r="V152">
        <f>IF($A152="","",SUMIFS(AI_PF!$CE:$CE,AI_PF!$A:$A,$A152))</f>
        <v>218411042484</v>
      </c>
      <c r="W152">
        <f>IF($A152="","",IFERROR(VLOOKUP($A152,AI_PF!$A:$CO,93,FALSE),""))</f>
        <v>3.4629878401756282</v>
      </c>
      <c r="X152">
        <f>IF($A152="","",COUNTIF(AI_PF!$A:$A,$A152))</f>
        <v>1</v>
      </c>
      <c r="Y152">
        <f>IF($A152="","",COUNTIF(LookThrough!$A:$A,J152))</f>
        <v>10</v>
      </c>
    </row>
    <row r="153" spans="1:25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IF($A153="","",IFERROR(VLOOKUP($A153,AI_PF!$A:$EU,29,FALSE),""))</f>
        <v>한화자산운용</v>
      </c>
      <c r="O153" t="str">
        <f>IF($A153="","",IFERROR(VLOOKUP($A153,Data_Raw!$A:$G,5,FALSE),""))</f>
        <v>Global</v>
      </c>
      <c r="P153" t="str">
        <f>IF($A153="","",IFERROR(VLOOKUP($A153,Data_Raw!$A:$G,6,FALSE),""))</f>
        <v>hybrid</v>
      </c>
      <c r="Q153" t="str">
        <f>IF($A153="","",IFERROR(VLOOKUP($A153,Data_Raw!$A:$G,7,FALSE),""))</f>
        <v>General</v>
      </c>
      <c r="R153">
        <f>IF($A153="","",SUMIFS(AI_PF!$AP:$AP,AI_PF!$A:$A,$A153))</f>
        <v>478575000000</v>
      </c>
      <c r="S153">
        <f>IF($A153="","",SUMIFS(AI_PF!$AW:$AW,AI_PF!$A:$A,$A153))</f>
        <v>596075943388</v>
      </c>
      <c r="T153">
        <f>IF($A153="","",SUMIFS(AI_PF!$AZ:$AZ,AI_PF!$A:$A,$A153))</f>
        <v>92955496369</v>
      </c>
      <c r="U153">
        <f>IF($A153="","",SUMIFS(AI_PF!$CA:$CA,AI_PF!$A:$A,$A153))</f>
        <v>508583875226</v>
      </c>
      <c r="V153">
        <f>IF($A153="","",SUMIFS(AI_PF!$CE:$CE,AI_PF!$A:$A,$A153))</f>
        <v>534211876997</v>
      </c>
      <c r="W153">
        <f>IF($A153="","",IFERROR(VLOOKUP($A153,AI_PF!$A:$CO,93,FALSE),""))</f>
        <v>4.2518386244773847</v>
      </c>
      <c r="X153">
        <f>IF($A153="","",COUNTIF(AI_PF!$A:$A,$A153))</f>
        <v>1</v>
      </c>
      <c r="Y153">
        <f>IF($A153="","",COUNTIF(LookThrough!$A:$A,J153))</f>
        <v>25</v>
      </c>
    </row>
    <row r="154" spans="1:25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>
        <f>IF($A154="","",IFERROR(VLOOKUP($A154,AI_PF!$A:$EU,29,FALSE),""))</f>
        <v>0</v>
      </c>
      <c r="O154" t="str">
        <f>IF($A154="","",IFERROR(VLOOKUP($A154,Data_Raw!$A:$G,5,FALSE),""))</f>
        <v>Global</v>
      </c>
      <c r="P154" t="str">
        <f>IF($A154="","",IFERROR(VLOOKUP($A154,Data_Raw!$A:$G,6,FALSE),""))</f>
        <v>hybrid</v>
      </c>
      <c r="Q154" t="str">
        <f>IF($A154="","",IFERROR(VLOOKUP($A154,Data_Raw!$A:$G,7,FALSE),""))</f>
        <v>General</v>
      </c>
      <c r="R154">
        <f>IF($A154="","",SUMIFS(AI_PF!$AP:$AP,AI_PF!$A:$A,$A154))</f>
        <v>416247000000</v>
      </c>
      <c r="S154">
        <f>IF($A154="","",SUMIFS(AI_PF!$AW:$AW,AI_PF!$A:$A,$A154))</f>
        <v>486859482228</v>
      </c>
      <c r="T154">
        <f>IF($A154="","",SUMIFS(AI_PF!$AZ:$AZ,AI_PF!$A:$A,$A154))</f>
        <v>87077267325</v>
      </c>
      <c r="U154">
        <f>IF($A154="","",SUMIFS(AI_PF!$CA:$CA,AI_PF!$A:$A,$A154))</f>
        <v>404219294455</v>
      </c>
      <c r="V154">
        <f>IF($A154="","",SUMIFS(AI_PF!$CE:$CE,AI_PF!$A:$A,$A154))</f>
        <v>453231691683</v>
      </c>
      <c r="W154">
        <f>IF($A154="","",IFERROR(VLOOKUP($A154,AI_PF!$A:$CO,93,FALSE),""))</f>
        <v>4.5426109433174142</v>
      </c>
      <c r="X154">
        <f>IF($A154="","",COUNTIF(AI_PF!$A:$A,$A154))</f>
        <v>1</v>
      </c>
      <c r="Y154">
        <f>IF($A154="","",COUNTIF(LookThrough!$A:$A,J154))</f>
        <v>335</v>
      </c>
    </row>
    <row r="155" spans="1:25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>
        <f>IF($A155="","",IFERROR(VLOOKUP($A155,AI_PF!$A:$EU,29,FALSE),""))</f>
        <v>0</v>
      </c>
      <c r="O155" t="str">
        <f>IF($A155="","",IFERROR(VLOOKUP($A155,Data_Raw!$A:$G,5,FALSE),""))</f>
        <v>Global</v>
      </c>
      <c r="P155" t="str">
        <f>IF($A155="","",IFERROR(VLOOKUP($A155,Data_Raw!$A:$G,6,FALSE),""))</f>
        <v>Senior</v>
      </c>
      <c r="Q155" t="str">
        <f>IF($A155="","",IFERROR(VLOOKUP($A155,Data_Raw!$A:$G,7,FALSE),""))</f>
        <v>Senior</v>
      </c>
      <c r="R155">
        <f>IF($A155="","",SUMIFS(AI_PF!$AP:$AP,AI_PF!$A:$A,$A155))</f>
        <v>329222500000</v>
      </c>
      <c r="S155">
        <f>IF($A155="","",SUMIFS(AI_PF!$AW:$AW,AI_PF!$A:$A,$A155))</f>
        <v>333595217477</v>
      </c>
      <c r="T155">
        <f>IF($A155="","",SUMIFS(AI_PF!$AZ:$AZ,AI_PF!$A:$A,$A155))</f>
        <v>281041953285</v>
      </c>
      <c r="U155">
        <f>IF($A155="","",SUMIFS(AI_PF!$CA:$CA,AI_PF!$A:$A,$A155))</f>
        <v>104183095961</v>
      </c>
      <c r="V155">
        <f>IF($A155="","",SUMIFS(AI_PF!$CE:$CE,AI_PF!$A:$A,$A155))</f>
        <v>132071826971</v>
      </c>
      <c r="W155">
        <f>IF($A155="","",IFERROR(VLOOKUP($A155,AI_PF!$A:$CO,93,FALSE),""))</f>
        <v>10.176673531532288</v>
      </c>
      <c r="X155">
        <f>IF($A155="","",COUNTIF(AI_PF!$A:$A,$A155))</f>
        <v>1</v>
      </c>
      <c r="Y155">
        <f>IF($A155="","",COUNTIF(LookThrough!$A:$A,J155))</f>
        <v>3</v>
      </c>
    </row>
    <row r="156" spans="1:25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IF($A156="","",IFERROR(VLOOKUP($A156,AI_PF!$A:$EU,29,FALSE),""))</f>
        <v>IPI Partners</v>
      </c>
      <c r="O156" t="str">
        <f>IF($A156="","",IFERROR(VLOOKUP($A156,Data_Raw!$A:$G,5,FALSE),""))</f>
        <v>Global</v>
      </c>
      <c r="P156" t="str">
        <f>IF($A156="","",IFERROR(VLOOKUP($A156,Data_Raw!$A:$G,6,FALSE),""))</f>
        <v>Equity|Core</v>
      </c>
      <c r="Q156" t="str">
        <f>IF($A156="","",IFERROR(VLOOKUP($A156,Data_Raw!$A:$G,7,FALSE),""))</f>
        <v>General</v>
      </c>
      <c r="R156">
        <f>IF($A156="","",SUMIFS(AI_PF!$AP:$AP,AI_PF!$A:$A,$A156))</f>
        <v>65000000000</v>
      </c>
      <c r="S156">
        <f>IF($A156="","",SUMIFS(AI_PF!$AW:$AW,AI_PF!$A:$A,$A156))</f>
        <v>63906829189</v>
      </c>
      <c r="T156">
        <f>IF($A156="","",SUMIFS(AI_PF!$AZ:$AZ,AI_PF!$A:$A,$A156))</f>
        <v>72091321372</v>
      </c>
      <c r="U156">
        <f>IF($A156="","",SUMIFS(AI_PF!$CA:$CA,AI_PF!$A:$A,$A156))</f>
        <v>4589098612</v>
      </c>
      <c r="V156">
        <f>IF($A156="","",SUMIFS(AI_PF!$CE:$CE,AI_PF!$A:$A,$A156))</f>
        <v>2500195687</v>
      </c>
      <c r="W156">
        <f>IF($A156="","",IFERROR(VLOOKUP($A156,AI_PF!$A:$CO,93,FALSE),""))</f>
        <v>19.068886637687683</v>
      </c>
      <c r="X156">
        <f>IF($A156="","",COUNTIF(AI_PF!$A:$A,$A156))</f>
        <v>1</v>
      </c>
      <c r="Y156">
        <f>IF($A156="","",COUNTIF(LookThrough!$A:$A,J156))</f>
        <v>1</v>
      </c>
    </row>
    <row r="157" spans="1:25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IF($A157="","",IFERROR(VLOOKUP($A157,AI_PF!$A:$EU,29,FALSE),""))</f>
        <v>해당없음</v>
      </c>
      <c r="O157" t="str">
        <f>IF($A157="","",IFERROR(VLOOKUP($A157,Data_Raw!$A:$G,5,FALSE),""))</f>
        <v>KOR</v>
      </c>
      <c r="P157" t="str">
        <f>IF($A157="","",IFERROR(VLOOKUP($A157,Data_Raw!$A:$G,6,FALSE),""))</f>
        <v>Non-PPP</v>
      </c>
      <c r="Q157" t="str">
        <f>IF($A157="","",IFERROR(VLOOKUP($A157,Data_Raw!$A:$G,7,FALSE),""))</f>
        <v>Energy</v>
      </c>
      <c r="R157">
        <f>IF($A157="","",SUMIFS(AI_PF!$AP:$AP,AI_PF!$A:$A,$A157))</f>
        <v>50000000000</v>
      </c>
      <c r="S157">
        <f>IF($A157="","",SUMIFS(AI_PF!$AW:$AW,AI_PF!$A:$A,$A157))</f>
        <v>48609000000</v>
      </c>
      <c r="T157">
        <f>IF($A157="","",SUMIFS(AI_PF!$AZ:$AZ,AI_PF!$A:$A,$A157))</f>
        <v>48609000</v>
      </c>
      <c r="U157">
        <f>IF($A157="","",SUMIFS(AI_PF!$CA:$CA,AI_PF!$A:$A,$A157))</f>
        <v>48609000000</v>
      </c>
      <c r="V157">
        <f>IF($A157="","",SUMIFS(AI_PF!$CE:$CE,AI_PF!$A:$A,$A157))</f>
        <v>48560391000</v>
      </c>
      <c r="W157">
        <f>IF($A157="","",IFERROR(VLOOKUP($A157,AI_PF!$A:$CO,93,FALSE),""))</f>
        <v>4.3681856000000003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IF($A158="","",IFERROR(VLOOKUP($A158,AI_PF!$A:$EU,29,FALSE),""))</f>
        <v>해당없음</v>
      </c>
      <c r="O158" t="str">
        <f>IF($A158="","",IFERROR(VLOOKUP($A158,Data_Raw!$A:$G,5,FALSE),""))</f>
        <v>KOR</v>
      </c>
      <c r="P158" t="str">
        <f>IF($A158="","",IFERROR(VLOOKUP($A158,Data_Raw!$A:$G,6,FALSE),""))</f>
        <v>Non-PPP</v>
      </c>
      <c r="Q158" t="str">
        <f>IF($A158="","",IFERROR(VLOOKUP($A158,Data_Raw!$A:$G,7,FALSE),""))</f>
        <v>Energy</v>
      </c>
      <c r="R158">
        <f>IF($A158="","",SUMIFS(AI_PF!$AP:$AP,AI_PF!$A:$A,$A158))</f>
        <v>210000000000</v>
      </c>
      <c r="S158">
        <f>IF($A158="","",SUMIFS(AI_PF!$AW:$AW,AI_PF!$A:$A,$A158))</f>
        <v>210000000000</v>
      </c>
      <c r="T158">
        <f>IF($A158="","",SUMIFS(AI_PF!$AZ:$AZ,AI_PF!$A:$A,$A158))</f>
        <v>11108321537</v>
      </c>
      <c r="U158">
        <f>IF($A158="","",SUMIFS(AI_PF!$CA:$CA,AI_PF!$A:$A,$A158))</f>
        <v>199090769232</v>
      </c>
      <c r="V158">
        <f>IF($A158="","",SUMIFS(AI_PF!$CE:$CE,AI_PF!$A:$A,$A158))</f>
        <v>198891678463</v>
      </c>
      <c r="W158">
        <f>IF($A158="","",IFERROR(VLOOKUP($A158,AI_PF!$A:$CO,93,FALSE),""))</f>
        <v>4.2646552</v>
      </c>
      <c r="X158">
        <f>IF($A158="","",COUNTIF(AI_PF!$A:$A,$A158))</f>
        <v>1</v>
      </c>
      <c r="Y158">
        <f>IF($A158="","",COUNTIF(LookThrough!$A:$A,J158))</f>
        <v>0</v>
      </c>
    </row>
    <row r="159" spans="1:25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IF($A159="","",IFERROR(VLOOKUP($A159,AI_PF!$A:$EU,29,FALSE),""))</f>
        <v>Blackstone</v>
      </c>
      <c r="O159" t="str">
        <f>IF($A159="","",IFERROR(VLOOKUP($A159,Data_Raw!$A:$G,5,FALSE),""))</f>
        <v>Global</v>
      </c>
      <c r="P159" t="str">
        <f>IF($A159="","",IFERROR(VLOOKUP($A159,Data_Raw!$A:$G,6,FALSE),""))</f>
        <v>hybrid</v>
      </c>
      <c r="Q159" t="str">
        <f>IF($A159="","",IFERROR(VLOOKUP($A159,Data_Raw!$A:$G,7,FALSE),""))</f>
        <v>General</v>
      </c>
      <c r="R159">
        <f>IF($A159="","",SUMIFS(AI_PF!$AP:$AP,AI_PF!$A:$A,$A159))</f>
        <v>162495000000</v>
      </c>
      <c r="S159">
        <f>IF($A159="","",SUMIFS(AI_PF!$AW:$AW,AI_PF!$A:$A,$A159))</f>
        <v>179515899132</v>
      </c>
      <c r="T159">
        <f>IF($A159="","",SUMIFS(AI_PF!$AZ:$AZ,AI_PF!$A:$A,$A159))</f>
        <v>4968254911</v>
      </c>
      <c r="U159">
        <f>IF($A159="","",SUMIFS(AI_PF!$CA:$CA,AI_PF!$A:$A,$A159))</f>
        <v>174848725514</v>
      </c>
      <c r="V159">
        <f>IF($A159="","",SUMIFS(AI_PF!$CE:$CE,AI_PF!$A:$A,$A159))</f>
        <v>393213819931</v>
      </c>
      <c r="W159">
        <f>IF($A159="","",IFERROR(VLOOKUP($A159,AI_PF!$A:$CO,93,FALSE),""))</f>
        <v>20.459784865379333</v>
      </c>
      <c r="X159">
        <f>IF($A159="","",COUNTIF(AI_PF!$A:$A,$A159))</f>
        <v>1</v>
      </c>
      <c r="Y159">
        <f>IF($A159="","",COUNTIF(LookThrough!$A:$A,J159))</f>
        <v>19</v>
      </c>
    </row>
    <row r="160" spans="1:25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IF($A160="","",IFERROR(VLOOKUP($A160,AI_PF!$A:$EU,29,FALSE),""))</f>
        <v>해당없음</v>
      </c>
      <c r="O160" t="str">
        <f>IF($A160="","",IFERROR(VLOOKUP($A160,Data_Raw!$A:$G,5,FALSE),""))</f>
        <v>KOR</v>
      </c>
      <c r="P160" t="str">
        <f>IF($A160="","",IFERROR(VLOOKUP($A160,Data_Raw!$A:$G,6,FALSE),""))</f>
        <v>Non-PPP</v>
      </c>
      <c r="Q160" t="str">
        <f>IF($A160="","",IFERROR(VLOOKUP($A160,Data_Raw!$A:$G,7,FALSE),""))</f>
        <v>Energy</v>
      </c>
      <c r="R160">
        <f>IF($A160="","",SUMIFS(AI_PF!$AP:$AP,AI_PF!$A:$A,$A160))</f>
        <v>39228000000</v>
      </c>
      <c r="S160">
        <f>IF($A160="","",SUMIFS(AI_PF!$AW:$AW,AI_PF!$A:$A,$A160))</f>
        <v>39228000000</v>
      </c>
      <c r="T160">
        <f>IF($A160="","",SUMIFS(AI_PF!$AZ:$AZ,AI_PF!$A:$A,$A160))</f>
        <v>15804659400</v>
      </c>
      <c r="U160">
        <f>IF($A160="","",SUMIFS(AI_PF!$CA:$CA,AI_PF!$A:$A,$A160))</f>
        <v>23617000000</v>
      </c>
      <c r="V160">
        <f>IF($A160="","",SUMIFS(AI_PF!$CE:$CE,AI_PF!$A:$A,$A160))</f>
        <v>23423340600</v>
      </c>
      <c r="W160">
        <f>IF($A160="","",IFERROR(VLOOKUP($A160,AI_PF!$A:$CO,93,FALSE),""))</f>
        <v>4.3663637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IF($A161="","",IFERROR(VLOOKUP($A161,AI_PF!$A:$EU,29,FALSE),""))</f>
        <v>해당없음</v>
      </c>
      <c r="O161" t="str">
        <f>IF($A161="","",IFERROR(VLOOKUP($A161,Data_Raw!$A:$G,5,FALSE),""))</f>
        <v>KOR</v>
      </c>
      <c r="P161" t="str">
        <f>IF($A161="","",IFERROR(VLOOKUP($A161,Data_Raw!$A:$G,6,FALSE),""))</f>
        <v>BTO</v>
      </c>
      <c r="Q161" t="str">
        <f>IF($A161="","",IFERROR(VLOOKUP($A161,Data_Raw!$A:$G,7,FALSE),""))</f>
        <v>Transportation</v>
      </c>
      <c r="R161">
        <f>IF($A161="","",SUMIFS(AI_PF!$AP:$AP,AI_PF!$A:$A,$A161))</f>
        <v>30000000000</v>
      </c>
      <c r="S161">
        <f>IF($A161="","",SUMIFS(AI_PF!$AW:$AW,AI_PF!$A:$A,$A161))</f>
        <v>29297000000</v>
      </c>
      <c r="T161">
        <f>IF($A161="","",SUMIFS(AI_PF!$AZ:$AZ,AI_PF!$A:$A,$A161))</f>
        <v>24650102274</v>
      </c>
      <c r="U161">
        <f>IF($A161="","",SUMIFS(AI_PF!$CA:$CA,AI_PF!$A:$A,$A161))</f>
        <v>4647827291</v>
      </c>
      <c r="V161">
        <f>IF($A161="","",SUMIFS(AI_PF!$CE:$CE,AI_PF!$A:$A,$A161))</f>
        <v>4646897726</v>
      </c>
      <c r="W161">
        <f>IF($A161="","",IFERROR(VLOOKUP($A161,AI_PF!$A:$CO,93,FALSE),""))</f>
        <v>3.0254222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IF($A162="","",IFERROR(VLOOKUP($A162,AI_PF!$A:$EU,29,FALSE),""))</f>
        <v>해당없음</v>
      </c>
      <c r="O162" t="str">
        <f>IF($A162="","",IFERROR(VLOOKUP($A162,Data_Raw!$A:$G,5,FALSE),""))</f>
        <v>KOR</v>
      </c>
      <c r="P162" t="str">
        <f>IF($A162="","",IFERROR(VLOOKUP($A162,Data_Raw!$A:$G,6,FALSE),""))</f>
        <v>PF대출</v>
      </c>
      <c r="Q162" t="str">
        <f>IF($A162="","",IFERROR(VLOOKUP($A162,Data_Raw!$A:$G,7,FALSE),""))</f>
        <v>Residential</v>
      </c>
      <c r="R162">
        <f>IF($A162="","",SUMIFS(AI_PF!$AP:$AP,AI_PF!$A:$A,$A162))</f>
        <v>86000000000</v>
      </c>
      <c r="S162">
        <f>IF($A162="","",SUMIFS(AI_PF!$AW:$AW,AI_PF!$A:$A,$A162))</f>
        <v>155000000000</v>
      </c>
      <c r="T162">
        <f>IF($A162="","",SUMIFS(AI_PF!$AZ:$AZ,AI_PF!$A:$A,$A162))</f>
        <v>72700000000</v>
      </c>
      <c r="U162">
        <f>IF($A162="","",SUMIFS(AI_PF!$CA:$CA,AI_PF!$A:$A,$A162))</f>
        <v>82300000000</v>
      </c>
      <c r="V162">
        <f>IF($A162="","",SUMIFS(AI_PF!$CE:$CE,AI_PF!$A:$A,$A162))</f>
        <v>82300000000</v>
      </c>
      <c r="W162">
        <f>IF($A162="","",IFERROR(VLOOKUP($A162,AI_PF!$A:$CO,93,FALSE),""))</f>
        <v>3.6833450000000001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>
        <f>IF($A163="","",IFERROR(VLOOKUP($A163,AI_PF!$A:$EU,29,FALSE),""))</f>
        <v>0</v>
      </c>
      <c r="O163" t="str">
        <f>IF($A163="","",IFERROR(VLOOKUP($A163,Data_Raw!$A:$G,5,FALSE),""))</f>
        <v>Asia</v>
      </c>
      <c r="P163" t="str">
        <f>IF($A163="","",IFERROR(VLOOKUP($A163,Data_Raw!$A:$G,6,FALSE),""))</f>
        <v>Late</v>
      </c>
      <c r="Q163" t="str">
        <f>IF($A163="","",IFERROR(VLOOKUP($A163,Data_Raw!$A:$G,7,FALSE),""))</f>
        <v>General</v>
      </c>
      <c r="R163">
        <f>IF($A163="","",SUMIFS(AI_PF!$AP:$AP,AI_PF!$A:$A,$A163))</f>
        <v>658853000000</v>
      </c>
      <c r="S163">
        <f>IF($A163="","",SUMIFS(AI_PF!$AW:$AW,AI_PF!$A:$A,$A163))</f>
        <v>525530886180</v>
      </c>
      <c r="T163">
        <f>IF($A163="","",SUMIFS(AI_PF!$AZ:$AZ,AI_PF!$A:$A,$A163))</f>
        <v>483159131328</v>
      </c>
      <c r="U163">
        <f>IF($A163="","",SUMIFS(AI_PF!$CA:$CA,AI_PF!$A:$A,$A163))</f>
        <v>15232656545</v>
      </c>
      <c r="V163">
        <f>IF($A163="","",SUMIFS(AI_PF!$CE:$CE,AI_PF!$A:$A,$A163))</f>
        <v>14569721344</v>
      </c>
      <c r="W163">
        <f>IF($A163="","",IFERROR(VLOOKUP($A163,AI_PF!$A:$CO,93,FALSE),""))</f>
        <v>-0.26154905557632452</v>
      </c>
      <c r="X163">
        <f>IF($A163="","",COUNTIF(AI_PF!$A:$A,$A163))</f>
        <v>1</v>
      </c>
      <c r="Y163">
        <f>IF($A163="","",COUNTIF(LookThrough!$A:$A,J163))</f>
        <v>2</v>
      </c>
    </row>
    <row r="164" spans="1:25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IF($A164="","",IFERROR(VLOOKUP($A164,AI_PF!$A:$EU,29,FALSE),""))</f>
        <v>해당없음</v>
      </c>
      <c r="O164" t="str">
        <f>IF($A164="","",IFERROR(VLOOKUP($A164,Data_Raw!$A:$G,5,FALSE),""))</f>
        <v>KOR</v>
      </c>
      <c r="P164" t="str">
        <f>IF($A164="","",IFERROR(VLOOKUP($A164,Data_Raw!$A:$G,6,FALSE),""))</f>
        <v>Non-PPP</v>
      </c>
      <c r="Q164" t="str">
        <f>IF($A164="","",IFERROR(VLOOKUP($A164,Data_Raw!$A:$G,7,FALSE),""))</f>
        <v>Energy</v>
      </c>
      <c r="R164">
        <f>IF($A164="","",SUMIFS(AI_PF!$AP:$AP,AI_PF!$A:$A,$A164))</f>
        <v>40000000000</v>
      </c>
      <c r="S164">
        <f>IF($A164="","",SUMIFS(AI_PF!$AW:$AW,AI_PF!$A:$A,$A164))</f>
        <v>0</v>
      </c>
      <c r="T164">
        <f>IF($A164="","",SUMIFS(AI_PF!$AZ:$AZ,AI_PF!$A:$A,$A164))</f>
        <v>0</v>
      </c>
      <c r="U164">
        <f>IF($A164="","",SUMIFS(AI_PF!$CA:$CA,AI_PF!$A:$A,$A164))</f>
        <v>0</v>
      </c>
      <c r="V164">
        <f>IF($A164="","",SUMIFS(AI_PF!$CE:$CE,AI_PF!$A:$A,$A164))</f>
        <v>0</v>
      </c>
      <c r="W164">
        <f>IF($A164="","",IFERROR(VLOOKUP($A164,AI_PF!$A:$CO,93,FALSE),""))</f>
        <v>0</v>
      </c>
      <c r="X164">
        <f>IF($A164="","",COUNTIF(AI_PF!$A:$A,$A164))</f>
        <v>1</v>
      </c>
      <c r="Y164">
        <f>IF($A164="","",COUNTIF(LookThrough!$A:$A,J164))</f>
        <v>0</v>
      </c>
    </row>
    <row r="165" spans="1:25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IF($A165="","",IFERROR(VLOOKUP($A165,AI_PF!$A:$EU,29,FALSE),""))</f>
        <v>Quantum Immobilien Kapitalverwaltungsgesellshaft mbH</v>
      </c>
      <c r="O165" t="str">
        <f>IF($A165="","",IFERROR(VLOOKUP($A165,Data_Raw!$A:$G,5,FALSE),""))</f>
        <v>Europe</v>
      </c>
      <c r="P165" t="str">
        <f>IF($A165="","",IFERROR(VLOOKUP($A165,Data_Raw!$A:$G,6,FALSE),""))</f>
        <v>Equity|Core</v>
      </c>
      <c r="Q165" t="str">
        <f>IF($A165="","",IFERROR(VLOOKUP($A165,Data_Raw!$A:$G,7,FALSE),""))</f>
        <v>Office</v>
      </c>
      <c r="R165">
        <f>IF($A165="","",SUMIFS(AI_PF!$AP:$AP,AI_PF!$A:$A,$A165))</f>
        <v>60000000000</v>
      </c>
      <c r="S165">
        <f>IF($A165="","",SUMIFS(AI_PF!$AW:$AW,AI_PF!$A:$A,$A165))</f>
        <v>65732387157</v>
      </c>
      <c r="T165">
        <f>IF($A165="","",SUMIFS(AI_PF!$AZ:$AZ,AI_PF!$A:$A,$A165))</f>
        <v>0</v>
      </c>
      <c r="U165">
        <f>IF($A165="","",SUMIFS(AI_PF!$CA:$CA,AI_PF!$A:$A,$A165))</f>
        <v>65732387157</v>
      </c>
      <c r="V165">
        <f>IF($A165="","",SUMIFS(AI_PF!$CE:$CE,AI_PF!$A:$A,$A165))</f>
        <v>50915550647</v>
      </c>
      <c r="W165">
        <f>IF($A165="","",IFERROR(VLOOKUP($A165,AI_PF!$A:$CO,93,FALSE),""))</f>
        <v>2.1122124791145325</v>
      </c>
      <c r="X165">
        <f>IF($A165="","",COUNTIF(AI_PF!$A:$A,$A165))</f>
        <v>1</v>
      </c>
      <c r="Y165">
        <f>IF($A165="","",COUNTIF(LookThrough!$A:$A,J165))</f>
        <v>1</v>
      </c>
    </row>
    <row r="166" spans="1:25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IF($A166="","",IFERROR(VLOOKUP($A166,AI_PF!$A:$EU,29,FALSE),""))</f>
        <v>Citi Group</v>
      </c>
      <c r="O166" t="str">
        <f>IF($A166="","",IFERROR(VLOOKUP($A166,Data_Raw!$A:$G,5,FALSE),""))</f>
        <v>US</v>
      </c>
      <c r="P166" t="str">
        <f>IF($A166="","",IFERROR(VLOOKUP($A166,Data_Raw!$A:$G,6,FALSE),""))</f>
        <v>Mezzanine|Value-add</v>
      </c>
      <c r="Q166" t="str">
        <f>IF($A166="","",IFERROR(VLOOKUP($A166,Data_Raw!$A:$G,7,FALSE),""))</f>
        <v>Office</v>
      </c>
      <c r="R166">
        <f>IF($A166="","",SUMIFS(AI_PF!$AP:$AP,AI_PF!$A:$A,$A166))</f>
        <v>75400000000</v>
      </c>
      <c r="S166">
        <f>IF($A166="","",SUMIFS(AI_PF!$AW:$AW,AI_PF!$A:$A,$A166))</f>
        <v>87479812997</v>
      </c>
      <c r="T166">
        <f>IF($A166="","",SUMIFS(AI_PF!$AZ:$AZ,AI_PF!$A:$A,$A166))</f>
        <v>5160690571</v>
      </c>
      <c r="U166">
        <f>IF($A166="","",SUMIFS(AI_PF!$CA:$CA,AI_PF!$A:$A,$A166))</f>
        <v>74815472513</v>
      </c>
      <c r="V166">
        <f>IF($A166="","",SUMIFS(AI_PF!$CE:$CE,AI_PF!$A:$A,$A166))</f>
        <v>1520798679</v>
      </c>
      <c r="W166">
        <f>IF($A166="","",IFERROR(VLOOKUP($A166,AI_PF!$A:$CO,93,FALSE),""))</f>
        <v>-50.774960638955235</v>
      </c>
      <c r="X166">
        <f>IF($A166="","",COUNTIF(AI_PF!$A:$A,$A166))</f>
        <v>1</v>
      </c>
      <c r="Y166">
        <f>IF($A166="","",COUNTIF(LookThrough!$A:$A,J166))</f>
        <v>1</v>
      </c>
    </row>
    <row r="167" spans="1:25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IF($A167="","",IFERROR(VLOOKUP($A167,AI_PF!$A:$EU,29,FALSE),""))</f>
        <v>해당없음</v>
      </c>
      <c r="O167" t="str">
        <f>IF($A167="","",IFERROR(VLOOKUP($A167,Data_Raw!$A:$G,5,FALSE),""))</f>
        <v>KOR</v>
      </c>
      <c r="P167" t="str">
        <f>IF($A167="","",IFERROR(VLOOKUP($A167,Data_Raw!$A:$G,6,FALSE),""))</f>
        <v>BTO</v>
      </c>
      <c r="Q167" t="str">
        <f>IF($A167="","",IFERROR(VLOOKUP($A167,Data_Raw!$A:$G,7,FALSE),""))</f>
        <v>Transportation</v>
      </c>
      <c r="R167">
        <f>IF($A167="","",SUMIFS(AI_PF!$AP:$AP,AI_PF!$A:$A,$A167))</f>
        <v>95000000000</v>
      </c>
      <c r="S167">
        <f>IF($A167="","",SUMIFS(AI_PF!$AW:$AW,AI_PF!$A:$A,$A167))</f>
        <v>94000000000</v>
      </c>
      <c r="T167">
        <f>IF($A167="","",SUMIFS(AI_PF!$AZ:$AZ,AI_PF!$A:$A,$A167))</f>
        <v>14122874674</v>
      </c>
      <c r="U167">
        <f>IF($A167="","",SUMIFS(AI_PF!$CA:$CA,AI_PF!$A:$A,$A167))</f>
        <v>79893103947</v>
      </c>
      <c r="V167">
        <f>IF($A167="","",SUMIFS(AI_PF!$CE:$CE,AI_PF!$A:$A,$A167))</f>
        <v>79877125326</v>
      </c>
      <c r="W167">
        <f>IF($A167="","",IFERROR(VLOOKUP($A167,AI_PF!$A:$CO,93,FALSE),""))</f>
        <v>3.8979792999999998</v>
      </c>
      <c r="X167">
        <f>IF($A167="","",COUNTIF(AI_PF!$A:$A,$A167))</f>
        <v>2</v>
      </c>
      <c r="Y167">
        <f>IF($A167="","",COUNTIF(LookThrough!$A:$A,J167))</f>
        <v>0</v>
      </c>
    </row>
    <row r="168" spans="1:25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IF($A168="","",IFERROR(VLOOKUP($A168,AI_PF!$A:$EU,29,FALSE),""))</f>
        <v>해당없음</v>
      </c>
      <c r="O168" t="str">
        <f>IF($A168="","",IFERROR(VLOOKUP($A168,Data_Raw!$A:$G,5,FALSE),""))</f>
        <v>KOR</v>
      </c>
      <c r="P168" t="str">
        <f>IF($A168="","",IFERROR(VLOOKUP($A168,Data_Raw!$A:$G,6,FALSE),""))</f>
        <v>Early</v>
      </c>
      <c r="Q168" t="str">
        <f>IF($A168="","",IFERROR(VLOOKUP($A168,Data_Raw!$A:$G,7,FALSE),""))</f>
        <v>General</v>
      </c>
      <c r="R168">
        <f>IF($A168="","",SUMIFS(AI_PF!$AP:$AP,AI_PF!$A:$A,$A168))</f>
        <v>3000000000</v>
      </c>
      <c r="S168">
        <f>IF($A168="","",SUMIFS(AI_PF!$AW:$AW,AI_PF!$A:$A,$A168))</f>
        <v>3000000000</v>
      </c>
      <c r="T168">
        <f>IF($A168="","",SUMIFS(AI_PF!$AZ:$AZ,AI_PF!$A:$A,$A168))</f>
        <v>660000000</v>
      </c>
      <c r="U168">
        <f>IF($A168="","",SUMIFS(AI_PF!$CA:$CA,AI_PF!$A:$A,$A168))</f>
        <v>2313162462</v>
      </c>
      <c r="V168">
        <f>IF($A168="","",SUMIFS(AI_PF!$CE:$CE,AI_PF!$A:$A,$A168))</f>
        <v>3010642901</v>
      </c>
      <c r="W168">
        <f>IF($A168="","",IFERROR(VLOOKUP($A168,AI_PF!$A:$CO,93,FALSE),""))</f>
        <v>2.9570230841636658</v>
      </c>
      <c r="X168">
        <f>IF($A168="","",COUNTIF(AI_PF!$A:$A,$A168))</f>
        <v>1</v>
      </c>
      <c r="Y168">
        <f>IF($A168="","",COUNTIF(LookThrough!$A:$A,J168))</f>
        <v>0</v>
      </c>
    </row>
    <row r="169" spans="1:25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IF($A169="","",IFERROR(VLOOKUP($A169,AI_PF!$A:$EU,29,FALSE),""))</f>
        <v>Ares Management</v>
      </c>
      <c r="O169" t="str">
        <f>IF($A169="","",IFERROR(VLOOKUP($A169,Data_Raw!$A:$G,5,FALSE),""))</f>
        <v>US</v>
      </c>
      <c r="P169" t="str">
        <f>IF($A169="","",IFERROR(VLOOKUP($A169,Data_Raw!$A:$G,6,FALSE),""))</f>
        <v>Equity|Debt</v>
      </c>
      <c r="Q169" t="str">
        <f>IF($A169="","",IFERROR(VLOOKUP($A169,Data_Raw!$A:$G,7,FALSE),""))</f>
        <v>General</v>
      </c>
      <c r="R169">
        <f>IF($A169="","",SUMIFS(AI_PF!$AP:$AP,AI_PF!$A:$A,$A169))</f>
        <v>78000000000</v>
      </c>
      <c r="S169">
        <f>IF($A169="","",SUMIFS(AI_PF!$AW:$AW,AI_PF!$A:$A,$A169))</f>
        <v>68596531358</v>
      </c>
      <c r="T169">
        <f>IF($A169="","",SUMIFS(AI_PF!$AZ:$AZ,AI_PF!$A:$A,$A169))</f>
        <v>0</v>
      </c>
      <c r="U169">
        <f>IF($A169="","",SUMIFS(AI_PF!$CA:$CA,AI_PF!$A:$A,$A169))</f>
        <v>68596531358</v>
      </c>
      <c r="V169">
        <f>IF($A169="","",SUMIFS(AI_PF!$CE:$CE,AI_PF!$A:$A,$A169))</f>
        <v>81790184888</v>
      </c>
      <c r="W169">
        <f>IF($A169="","",IFERROR(VLOOKUP($A169,AI_PF!$A:$CO,93,FALSE),""))</f>
        <v>10.56943237781525</v>
      </c>
      <c r="X169">
        <f>IF($A169="","",COUNTIF(AI_PF!$A:$A,$A169))</f>
        <v>1</v>
      </c>
      <c r="Y169">
        <f>IF($A169="","",COUNTIF(LookThrough!$A:$A,J169))</f>
        <v>52</v>
      </c>
    </row>
    <row r="170" spans="1:25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IF($A170="","",IFERROR(VLOOKUP($A170,AI_PF!$A:$EU,29,FALSE),""))</f>
        <v>해당없음</v>
      </c>
      <c r="O170" t="str">
        <f>IF($A170="","",IFERROR(VLOOKUP($A170,Data_Raw!$A:$G,5,FALSE),""))</f>
        <v>KOR</v>
      </c>
      <c r="P170" t="str">
        <f>IF($A170="","",IFERROR(VLOOKUP($A170,Data_Raw!$A:$G,6,FALSE),""))</f>
        <v>Non-PPP</v>
      </c>
      <c r="Q170" t="str">
        <f>IF($A170="","",IFERROR(VLOOKUP($A170,Data_Raw!$A:$G,7,FALSE),""))</f>
        <v>Energy</v>
      </c>
      <c r="R170">
        <f>IF($A170="","",SUMIFS(AI_PF!$AP:$AP,AI_PF!$A:$A,$A170))</f>
        <v>40000000000</v>
      </c>
      <c r="S170">
        <f>IF($A170="","",SUMIFS(AI_PF!$AW:$AW,AI_PF!$A:$A,$A170))</f>
        <v>40369344020</v>
      </c>
      <c r="T170">
        <f>IF($A170="","",SUMIFS(AI_PF!$AZ:$AZ,AI_PF!$A:$A,$A170))</f>
        <v>39401255435</v>
      </c>
      <c r="U170">
        <f>IF($A170="","",SUMIFS(AI_PF!$CA:$CA,AI_PF!$A:$A,$A170))</f>
        <v>629920066</v>
      </c>
      <c r="V170">
        <f>IF($A170="","",SUMIFS(AI_PF!$CE:$CE,AI_PF!$A:$A,$A170))</f>
        <v>622860636</v>
      </c>
      <c r="W170">
        <f>IF($A170="","",IFERROR(VLOOKUP($A170,AI_PF!$A:$CO,93,FALSE),""))</f>
        <v>3.77778559923172</v>
      </c>
      <c r="X170">
        <f>IF($A170="","",COUNTIF(AI_PF!$A:$A,$A170))</f>
        <v>1</v>
      </c>
      <c r="Y170">
        <f>IF($A170="","",COUNTIF(LookThrough!$A:$A,J170))</f>
        <v>1</v>
      </c>
    </row>
    <row r="171" spans="1:25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IF($A171="","",IFERROR(VLOOKUP($A171,AI_PF!$A:$EU,29,FALSE),""))</f>
        <v>Broolfield</v>
      </c>
      <c r="O171" t="str">
        <f>IF($A171="","",IFERROR(VLOOKUP($A171,Data_Raw!$A:$G,5,FALSE),""))</f>
        <v>US</v>
      </c>
      <c r="P171" t="str">
        <f>IF($A171="","",IFERROR(VLOOKUP($A171,Data_Raw!$A:$G,6,FALSE),""))</f>
        <v>Mezzanine|Core</v>
      </c>
      <c r="Q171" t="str">
        <f>IF($A171="","",IFERROR(VLOOKUP($A171,Data_Raw!$A:$G,7,FALSE),""))</f>
        <v>Office</v>
      </c>
      <c r="R171">
        <f>IF($A171="","",SUMIFS(AI_PF!$AP:$AP,AI_PF!$A:$A,$A171))</f>
        <v>39000000000</v>
      </c>
      <c r="S171">
        <f>IF($A171="","",SUMIFS(AI_PF!$AW:$AW,AI_PF!$A:$A,$A171))</f>
        <v>48889665007</v>
      </c>
      <c r="T171">
        <f>IF($A171="","",SUMIFS(AI_PF!$AZ:$AZ,AI_PF!$A:$A,$A171))</f>
        <v>4085352768</v>
      </c>
      <c r="U171">
        <f>IF($A171="","",SUMIFS(AI_PF!$CA:$CA,AI_PF!$A:$A,$A171))</f>
        <v>44864312505</v>
      </c>
      <c r="V171">
        <f>IF($A171="","",SUMIFS(AI_PF!$CE:$CE,AI_PF!$A:$A,$A171))</f>
        <v>44747618725</v>
      </c>
      <c r="W171">
        <f>IF($A171="","",IFERROR(VLOOKUP($A171,AI_PF!$A:$CO,93,FALSE),""))</f>
        <v>4.3235257267951983</v>
      </c>
      <c r="X171">
        <f>IF($A171="","",COUNTIF(AI_PF!$A:$A,$A171))</f>
        <v>1</v>
      </c>
      <c r="Y171">
        <f>IF($A171="","",COUNTIF(LookThrough!$A:$A,J171))</f>
        <v>1</v>
      </c>
    </row>
    <row r="172" spans="1:25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IF($A172="","",IFERROR(VLOOKUP($A172,AI_PF!$A:$EU,29,FALSE),""))</f>
        <v>해당없음</v>
      </c>
      <c r="O172" t="str">
        <f>IF($A172="","",IFERROR(VLOOKUP($A172,Data_Raw!$A:$G,5,FALSE),""))</f>
        <v>KOR</v>
      </c>
      <c r="P172" t="str">
        <f>IF($A172="","",IFERROR(VLOOKUP($A172,Data_Raw!$A:$G,6,FALSE),""))</f>
        <v>Early</v>
      </c>
      <c r="Q172" t="str">
        <f>IF($A172="","",IFERROR(VLOOKUP($A172,Data_Raw!$A:$G,7,FALSE),""))</f>
        <v>General</v>
      </c>
      <c r="R172">
        <f>IF($A172="","",SUMIFS(AI_PF!$AP:$AP,AI_PF!$A:$A,$A172))</f>
        <v>4000000000</v>
      </c>
      <c r="S172">
        <f>IF($A172="","",SUMIFS(AI_PF!$AW:$AW,AI_PF!$A:$A,$A172))</f>
        <v>4000000000</v>
      </c>
      <c r="T172">
        <f>IF($A172="","",SUMIFS(AI_PF!$AZ:$AZ,AI_PF!$A:$A,$A172))</f>
        <v>1110857143</v>
      </c>
      <c r="U172">
        <f>IF($A172="","",SUMIFS(AI_PF!$CA:$CA,AI_PF!$A:$A,$A172))</f>
        <v>2889142857</v>
      </c>
      <c r="V172">
        <f>IF($A172="","",SUMIFS(AI_PF!$CE:$CE,AI_PF!$A:$A,$A172))</f>
        <v>1761153653</v>
      </c>
      <c r="W172">
        <f>IF($A172="","",IFERROR(VLOOKUP($A172,AI_PF!$A:$CO,93,FALSE),""))</f>
        <v>-6.0989672131836414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IF($A173="","",IFERROR(VLOOKUP($A173,AI_PF!$A:$EU,29,FALSE),""))</f>
        <v>PGIM</v>
      </c>
      <c r="O173" t="str">
        <f>IF($A173="","",IFERROR(VLOOKUP($A173,Data_Raw!$A:$G,5,FALSE),""))</f>
        <v>US</v>
      </c>
      <c r="P173" t="str">
        <f>IF($A173="","",IFERROR(VLOOKUP($A173,Data_Raw!$A:$G,6,FALSE),""))</f>
        <v>Equity|Debt</v>
      </c>
      <c r="Q173" t="str">
        <f>IF($A173="","",IFERROR(VLOOKUP($A173,Data_Raw!$A:$G,7,FALSE),""))</f>
        <v>General</v>
      </c>
      <c r="R173">
        <f>IF($A173="","",SUMIFS(AI_PF!$AP:$AP,AI_PF!$A:$A,$A173))</f>
        <v>39000000000</v>
      </c>
      <c r="S173">
        <f>IF($A173="","",SUMIFS(AI_PF!$AW:$AW,AI_PF!$A:$A,$A173))</f>
        <v>34950000000</v>
      </c>
      <c r="T173">
        <f>IF($A173="","",SUMIFS(AI_PF!$AZ:$AZ,AI_PF!$A:$A,$A173))</f>
        <v>0</v>
      </c>
      <c r="U173">
        <f>IF($A173="","",SUMIFS(AI_PF!$CA:$CA,AI_PF!$A:$A,$A173))</f>
        <v>34950000000</v>
      </c>
      <c r="V173">
        <f>IF($A173="","",SUMIFS(AI_PF!$CE:$CE,AI_PF!$A:$A,$A173))</f>
        <v>42920605325</v>
      </c>
      <c r="W173">
        <f>IF($A173="","",IFERROR(VLOOKUP($A173,AI_PF!$A:$CO,93,FALSE),""))</f>
        <v>8.8592299818992633</v>
      </c>
      <c r="X173">
        <f>IF($A173="","",COUNTIF(AI_PF!$A:$A,$A173))</f>
        <v>1</v>
      </c>
      <c r="Y173">
        <f>IF($A173="","",COUNTIF(LookThrough!$A:$A,J173))</f>
        <v>61</v>
      </c>
    </row>
    <row r="174" spans="1:25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IF($A174="","",IFERROR(VLOOKUP($A174,AI_PF!$A:$EU,29,FALSE),""))</f>
        <v>해당없음</v>
      </c>
      <c r="O174" t="str">
        <f>IF($A174="","",IFERROR(VLOOKUP($A174,Data_Raw!$A:$G,5,FALSE),""))</f>
        <v>KOR</v>
      </c>
      <c r="P174" t="str">
        <f>IF($A174="","",IFERROR(VLOOKUP($A174,Data_Raw!$A:$G,6,FALSE),""))</f>
        <v>Early</v>
      </c>
      <c r="Q174" t="str">
        <f>IF($A174="","",IFERROR(VLOOKUP($A174,Data_Raw!$A:$G,7,FALSE),""))</f>
        <v>General</v>
      </c>
      <c r="R174">
        <f>IF($A174="","",SUMIFS(AI_PF!$AP:$AP,AI_PF!$A:$A,$A174))</f>
        <v>3000000000</v>
      </c>
      <c r="S174">
        <f>IF($A174="","",SUMIFS(AI_PF!$AW:$AW,AI_PF!$A:$A,$A174))</f>
        <v>3000000000</v>
      </c>
      <c r="T174">
        <f>IF($A174="","",SUMIFS(AI_PF!$AZ:$AZ,AI_PF!$A:$A,$A174))</f>
        <v>1358400000</v>
      </c>
      <c r="U174">
        <f>IF($A174="","",SUMIFS(AI_PF!$CA:$CA,AI_PF!$A:$A,$A174))</f>
        <v>1617888627</v>
      </c>
      <c r="V174">
        <f>IF($A174="","",SUMIFS(AI_PF!$CE:$CE,AI_PF!$A:$A,$A174))</f>
        <v>2122302042</v>
      </c>
      <c r="W174">
        <f>IF($A174="","",IFERROR(VLOOKUP($A174,AI_PF!$A:$CO,93,FALSE),""))</f>
        <v>4.4413331151008624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IF($A175="","",IFERROR(VLOOKUP($A175,AI_PF!$A:$EU,29,FALSE),""))</f>
        <v>해당없음</v>
      </c>
      <c r="O175" t="str">
        <f>IF($A175="","",IFERROR(VLOOKUP($A175,Data_Raw!$A:$G,5,FALSE),""))</f>
        <v>KOR</v>
      </c>
      <c r="P175" t="str">
        <f>IF($A175="","",IFERROR(VLOOKUP($A175,Data_Raw!$A:$G,6,FALSE),""))</f>
        <v>Early</v>
      </c>
      <c r="Q175" t="str">
        <f>IF($A175="","",IFERROR(VLOOKUP($A175,Data_Raw!$A:$G,7,FALSE),""))</f>
        <v>General</v>
      </c>
      <c r="R175">
        <f>IF($A175="","",SUMIFS(AI_PF!$AP:$AP,AI_PF!$A:$A,$A175))</f>
        <v>15000000000</v>
      </c>
      <c r="S175">
        <f>IF($A175="","",SUMIFS(AI_PF!$AW:$AW,AI_PF!$A:$A,$A175))</f>
        <v>15000000000</v>
      </c>
      <c r="T175">
        <f>IF($A175="","",SUMIFS(AI_PF!$AZ:$AZ,AI_PF!$A:$A,$A175))</f>
        <v>2310000000</v>
      </c>
      <c r="U175">
        <f>IF($A175="","",SUMIFS(AI_PF!$CA:$CA,AI_PF!$A:$A,$A175))</f>
        <v>12690000000</v>
      </c>
      <c r="V175">
        <f>IF($A175="","",SUMIFS(AI_PF!$CE:$CE,AI_PF!$A:$A,$A175))</f>
        <v>12690000000</v>
      </c>
      <c r="W175">
        <f>IF($A175="","",IFERROR(VLOOKUP($A175,AI_PF!$A:$CO,93,FALSE),""))</f>
        <v>-7.4505805969238281E-8</v>
      </c>
      <c r="X175">
        <f>IF($A175="","",COUNTIF(AI_PF!$A:$A,$A175))</f>
        <v>1</v>
      </c>
      <c r="Y175">
        <f>IF($A175="","",COUNTIF(LookThrough!$A:$A,J175))</f>
        <v>0</v>
      </c>
    </row>
    <row r="176" spans="1:25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IF($A176="","",IFERROR(VLOOKUP($A176,AI_PF!$A:$EU,29,FALSE),""))</f>
        <v>해당없음</v>
      </c>
      <c r="O176" t="str">
        <f>IF($A176="","",IFERROR(VLOOKUP($A176,Data_Raw!$A:$G,5,FALSE),""))</f>
        <v>KOR</v>
      </c>
      <c r="P176" t="str">
        <f>IF($A176="","",IFERROR(VLOOKUP($A176,Data_Raw!$A:$G,6,FALSE),""))</f>
        <v>Non-PPP</v>
      </c>
      <c r="Q176" t="str">
        <f>IF($A176="","",IFERROR(VLOOKUP($A176,Data_Raw!$A:$G,7,FALSE),""))</f>
        <v>Energy</v>
      </c>
      <c r="R176">
        <f>IF($A176="","",SUMIFS(AI_PF!$AP:$AP,AI_PF!$A:$A,$A176))</f>
        <v>52000000000</v>
      </c>
      <c r="S176">
        <f>IF($A176="","",SUMIFS(AI_PF!$AW:$AW,AI_PF!$A:$A,$A176))</f>
        <v>52000000000</v>
      </c>
      <c r="T176">
        <f>IF($A176="","",SUMIFS(AI_PF!$AZ:$AZ,AI_PF!$A:$A,$A176))</f>
        <v>18695055661</v>
      </c>
      <c r="U176">
        <f>IF($A176="","",SUMIFS(AI_PF!$CA:$CA,AI_PF!$A:$A,$A176))</f>
        <v>33328941178</v>
      </c>
      <c r="V176">
        <f>IF($A176="","",SUMIFS(AI_PF!$CE:$CE,AI_PF!$A:$A,$A176))</f>
        <v>33304944339</v>
      </c>
      <c r="W176">
        <f>IF($A176="","",IFERROR(VLOOKUP($A176,AI_PF!$A:$CO,93,FALSE),""))</f>
        <v>3.5321901000000002</v>
      </c>
      <c r="X176">
        <f>IF($A176="","",COUNTIF(AI_PF!$A:$A,$A176))</f>
        <v>1</v>
      </c>
      <c r="Y176">
        <f>IF($A176="","",COUNTIF(LookThrough!$A:$A,J176))</f>
        <v>0</v>
      </c>
    </row>
    <row r="177" spans="1:25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IF($A177="","",IFERROR(VLOOKUP($A177,AI_PF!$A:$EU,29,FALSE),""))</f>
        <v>DCVC</v>
      </c>
      <c r="O177" t="str">
        <f>IF($A177="","",IFERROR(VLOOKUP($A177,Data_Raw!$A:$G,5,FALSE),""))</f>
        <v>US</v>
      </c>
      <c r="P177" t="str">
        <f>IF($A177="","",IFERROR(VLOOKUP($A177,Data_Raw!$A:$G,6,FALSE),""))</f>
        <v>Early</v>
      </c>
      <c r="Q177" t="str">
        <f>IF($A177="","",IFERROR(VLOOKUP($A177,Data_Raw!$A:$G,7,FALSE),""))</f>
        <v>AI</v>
      </c>
      <c r="R177">
        <f>IF($A177="","",SUMIFS(AI_PF!$AP:$AP,AI_PF!$A:$A,$A177))</f>
        <v>46000000000</v>
      </c>
      <c r="S177">
        <f>IF($A177="","",SUMIFS(AI_PF!$AW:$AW,AI_PF!$A:$A,$A177))</f>
        <v>47783599999</v>
      </c>
      <c r="T177">
        <f>IF($A177="","",SUMIFS(AI_PF!$AZ:$AZ,AI_PF!$A:$A,$A177))</f>
        <v>1624541924</v>
      </c>
      <c r="U177">
        <f>IF($A177="","",SUMIFS(AI_PF!$CA:$CA,AI_PF!$A:$A,$A177))</f>
        <v>46291239061</v>
      </c>
      <c r="V177">
        <f>IF($A177="","",SUMIFS(AI_PF!$CE:$CE,AI_PF!$A:$A,$A177))</f>
        <v>73876809712</v>
      </c>
      <c r="W177">
        <f>IF($A177="","",IFERROR(VLOOKUP($A177,AI_PF!$A:$CO,93,FALSE),""))</f>
        <v>13.605775237083437</v>
      </c>
      <c r="X177">
        <f>IF($A177="","",COUNTIF(AI_PF!$A:$A,$A177))</f>
        <v>1</v>
      </c>
      <c r="Y177">
        <f>IF($A177="","",COUNTIF(LookThrough!$A:$A,J177))</f>
        <v>24</v>
      </c>
    </row>
    <row r="178" spans="1:25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IF($A178="","",IFERROR(VLOOKUP($A178,AI_PF!$A:$EU,29,FALSE),""))</f>
        <v>해당없음</v>
      </c>
      <c r="O178" t="str">
        <f>IF($A178="","",IFERROR(VLOOKUP($A178,Data_Raw!$A:$G,5,FALSE),""))</f>
        <v>KOR</v>
      </c>
      <c r="P178" t="str">
        <f>IF($A178="","",IFERROR(VLOOKUP($A178,Data_Raw!$A:$G,6,FALSE),""))</f>
        <v>Non-PPP</v>
      </c>
      <c r="Q178" t="str">
        <f>IF($A178="","",IFERROR(VLOOKUP($A178,Data_Raw!$A:$G,7,FALSE),""))</f>
        <v>Energy</v>
      </c>
      <c r="R178">
        <f>IF($A178="","",SUMIFS(AI_PF!$AP:$AP,AI_PF!$A:$A,$A178))</f>
        <v>100000000000</v>
      </c>
      <c r="S178">
        <f>IF($A178="","",SUMIFS(AI_PF!$AW:$AW,AI_PF!$A:$A,$A178))</f>
        <v>93600791289</v>
      </c>
      <c r="T178">
        <f>IF($A178="","",SUMIFS(AI_PF!$AZ:$AZ,AI_PF!$A:$A,$A178))</f>
        <v>31827264024</v>
      </c>
      <c r="U178">
        <f>IF($A178="","",SUMIFS(AI_PF!$CA:$CA,AI_PF!$A:$A,$A178))</f>
        <v>61744673566</v>
      </c>
      <c r="V178">
        <f>IF($A178="","",SUMIFS(AI_PF!$CE:$CE,AI_PF!$A:$A,$A178))</f>
        <v>60747527280</v>
      </c>
      <c r="W178">
        <f>IF($A178="","",IFERROR(VLOOKUP($A178,AI_PF!$A:$CO,93,FALSE),""))</f>
        <v>3.6601594090461749</v>
      </c>
      <c r="X178">
        <f>IF($A178="","",COUNTIF(AI_PF!$A:$A,$A178))</f>
        <v>1</v>
      </c>
      <c r="Y178">
        <f>IF($A178="","",COUNTIF(LookThrough!$A:$A,J178))</f>
        <v>21</v>
      </c>
    </row>
    <row r="179" spans="1:25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IF($A179="","",IFERROR(VLOOKUP($A179,AI_PF!$A:$EU,29,FALSE),""))</f>
        <v>한화자산운용</v>
      </c>
      <c r="O179" t="str">
        <f>IF($A179="","",IFERROR(VLOOKUP($A179,Data_Raw!$A:$G,5,FALSE),""))</f>
        <v>Global</v>
      </c>
      <c r="P179" t="str">
        <f>IF($A179="","",IFERROR(VLOOKUP($A179,Data_Raw!$A:$G,6,FALSE),""))</f>
        <v>hybrid</v>
      </c>
      <c r="Q179" t="str">
        <f>IF($A179="","",IFERROR(VLOOKUP($A179,Data_Raw!$A:$G,7,FALSE),""))</f>
        <v>General</v>
      </c>
      <c r="R179">
        <f>IF($A179="","",SUMIFS(AI_PF!$AP:$AP,AI_PF!$A:$A,$A179))</f>
        <v>435864000000</v>
      </c>
      <c r="S179">
        <f>IF($A179="","",SUMIFS(AI_PF!$AW:$AW,AI_PF!$A:$A,$A179))</f>
        <v>445526500261</v>
      </c>
      <c r="T179">
        <f>IF($A179="","",SUMIFS(AI_PF!$AZ:$AZ,AI_PF!$A:$A,$A179))</f>
        <v>122037162281</v>
      </c>
      <c r="U179">
        <f>IF($A179="","",SUMIFS(AI_PF!$CA:$CA,AI_PF!$A:$A,$A179))</f>
        <v>326539648275</v>
      </c>
      <c r="V179">
        <f>IF($A179="","",SUMIFS(AI_PF!$CE:$CE,AI_PF!$A:$A,$A179))</f>
        <v>324206981498</v>
      </c>
      <c r="W179">
        <f>IF($A179="","",IFERROR(VLOOKUP($A179,AI_PF!$A:$CO,93,FALSE),""))</f>
        <v>5.0102797150611886</v>
      </c>
      <c r="X179">
        <f>IF($A179="","",COUNTIF(AI_PF!$A:$A,$A179))</f>
        <v>1</v>
      </c>
      <c r="Y179">
        <f>IF($A179="","",COUNTIF(LookThrough!$A:$A,J179))</f>
        <v>9</v>
      </c>
    </row>
    <row r="180" spans="1:25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IF($A180="","",IFERROR(VLOOKUP($A180,AI_PF!$A:$EU,29,FALSE),""))</f>
        <v>해당없음</v>
      </c>
      <c r="O180" t="str">
        <f>IF($A180="","",IFERROR(VLOOKUP($A180,Data_Raw!$A:$G,5,FALSE),""))</f>
        <v>KOR</v>
      </c>
      <c r="P180" t="str">
        <f>IF($A180="","",IFERROR(VLOOKUP($A180,Data_Raw!$A:$G,6,FALSE),""))</f>
        <v>BTL</v>
      </c>
      <c r="Q180" t="str">
        <f>IF($A180="","",IFERROR(VLOOKUP($A180,Data_Raw!$A:$G,7,FALSE),""))</f>
        <v>Transportation</v>
      </c>
      <c r="R180">
        <f>IF($A180="","",SUMIFS(AI_PF!$AP:$AP,AI_PF!$A:$A,$A180))</f>
        <v>100000000000</v>
      </c>
      <c r="S180">
        <f>IF($A180="","",SUMIFS(AI_PF!$AW:$AW,AI_PF!$A:$A,$A180))</f>
        <v>88340025926</v>
      </c>
      <c r="T180">
        <f>IF($A180="","",SUMIFS(AI_PF!$AZ:$AZ,AI_PF!$A:$A,$A180))</f>
        <v>16338168569</v>
      </c>
      <c r="U180">
        <f>IF($A180="","",SUMIFS(AI_PF!$CA:$CA,AI_PF!$A:$A,$A180))</f>
        <v>72002820545</v>
      </c>
      <c r="V180">
        <f>IF($A180="","",SUMIFS(AI_PF!$CE:$CE,AI_PF!$A:$A,$A180))</f>
        <v>76400612136</v>
      </c>
      <c r="W180">
        <f>IF($A180="","",IFERROR(VLOOKUP($A180,AI_PF!$A:$CO,93,FALSE),""))</f>
        <v>3.8007321953773503</v>
      </c>
      <c r="X180">
        <f>IF($A180="","",COUNTIF(AI_PF!$A:$A,$A180))</f>
        <v>1</v>
      </c>
      <c r="Y180">
        <f>IF($A180="","",COUNTIF(LookThrough!$A:$A,J180))</f>
        <v>27</v>
      </c>
    </row>
    <row r="181" spans="1:25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IF($A181="","",IFERROR(VLOOKUP($A181,AI_PF!$A:$EU,29,FALSE),""))</f>
        <v>해당없음</v>
      </c>
      <c r="O181" t="str">
        <f>IF($A181="","",IFERROR(VLOOKUP($A181,Data_Raw!$A:$G,5,FALSE),""))</f>
        <v>KOR</v>
      </c>
      <c r="P181" t="str">
        <f>IF($A181="","",IFERROR(VLOOKUP($A181,Data_Raw!$A:$G,6,FALSE),""))</f>
        <v>NPL</v>
      </c>
      <c r="Q181" t="str">
        <f>IF($A181="","",IFERROR(VLOOKUP($A181,Data_Raw!$A:$G,7,FALSE),""))</f>
        <v>Distressed</v>
      </c>
      <c r="R181">
        <f>IF($A181="","",SUMIFS(AI_PF!$AP:$AP,AI_PF!$A:$A,$A181))</f>
        <v>50000000000</v>
      </c>
      <c r="S181">
        <f>IF($A181="","",SUMIFS(AI_PF!$AW:$AW,AI_PF!$A:$A,$A181))</f>
        <v>50000000000</v>
      </c>
      <c r="T181">
        <f>IF($A181="","",SUMIFS(AI_PF!$AZ:$AZ,AI_PF!$A:$A,$A181))</f>
        <v>42126884691</v>
      </c>
      <c r="U181">
        <f>IF($A181="","",SUMIFS(AI_PF!$CA:$CA,AI_PF!$A:$A,$A181))</f>
        <v>10653680199</v>
      </c>
      <c r="V181">
        <f>IF($A181="","",SUMIFS(AI_PF!$CE:$CE,AI_PF!$A:$A,$A181))</f>
        <v>11290906636</v>
      </c>
      <c r="W181">
        <f>IF($A181="","",IFERROR(VLOOKUP($A181,AI_PF!$A:$CO,93,FALSE),""))</f>
        <v>6.9008180499076825</v>
      </c>
      <c r="X181">
        <f>IF($A181="","",COUNTIF(AI_PF!$A:$A,$A181))</f>
        <v>1</v>
      </c>
      <c r="Y181">
        <f>IF($A181="","",COUNTIF(LookThrough!$A:$A,J181))</f>
        <v>11</v>
      </c>
    </row>
    <row r="182" spans="1:25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IF($A182="","",IFERROR(VLOOKUP($A182,AI_PF!$A:$EU,29,FALSE),""))</f>
        <v>Blackstone</v>
      </c>
      <c r="O182" t="str">
        <f>IF($A182="","",IFERROR(VLOOKUP($A182,Data_Raw!$A:$G,5,FALSE),""))</f>
        <v>Global</v>
      </c>
      <c r="P182" t="str">
        <f>IF($A182="","",IFERROR(VLOOKUP($A182,Data_Raw!$A:$G,6,FALSE),""))</f>
        <v>Senior|Core</v>
      </c>
      <c r="Q182" t="str">
        <f>IF($A182="","",IFERROR(VLOOKUP($A182,Data_Raw!$A:$G,7,FALSE),""))</f>
        <v>General</v>
      </c>
      <c r="R182">
        <f>IF($A182="","",SUMIFS(AI_PF!$AP:$AP,AI_PF!$A:$A,$A182))</f>
        <v>65000000000</v>
      </c>
      <c r="S182">
        <f>IF($A182="","",SUMIFS(AI_PF!$AW:$AW,AI_PF!$A:$A,$A182))</f>
        <v>70111183396</v>
      </c>
      <c r="T182">
        <f>IF($A182="","",SUMIFS(AI_PF!$AZ:$AZ,AI_PF!$A:$A,$A182))</f>
        <v>17915649757</v>
      </c>
      <c r="U182">
        <f>IF($A182="","",SUMIFS(AI_PF!$CA:$CA,AI_PF!$A:$A,$A182))</f>
        <v>53502679711</v>
      </c>
      <c r="V182">
        <f>IF($A182="","",SUMIFS(AI_PF!$CE:$CE,AI_PF!$A:$A,$A182))</f>
        <v>61768916950</v>
      </c>
      <c r="W182">
        <f>IF($A182="","",IFERROR(VLOOKUP($A182,AI_PF!$A:$CO,93,FALSE),""))</f>
        <v>8.040438592433933</v>
      </c>
      <c r="X182">
        <f>IF($A182="","",COUNTIF(AI_PF!$A:$A,$A182))</f>
        <v>1</v>
      </c>
      <c r="Y182">
        <f>IF($A182="","",COUNTIF(LookThrough!$A:$A,J182))</f>
        <v>104</v>
      </c>
    </row>
    <row r="183" spans="1:25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IF($A183="","",IFERROR(VLOOKUP($A183,AI_PF!$A:$EU,29,FALSE),""))</f>
        <v>해당없음</v>
      </c>
      <c r="O183" t="str">
        <f>IF($A183="","",IFERROR(VLOOKUP($A183,Data_Raw!$A:$G,5,FALSE),""))</f>
        <v>KOR</v>
      </c>
      <c r="P183" t="str">
        <f>IF($A183="","",IFERROR(VLOOKUP($A183,Data_Raw!$A:$G,6,FALSE),""))</f>
        <v>NPL</v>
      </c>
      <c r="Q183" t="str">
        <f>IF($A183="","",IFERROR(VLOOKUP($A183,Data_Raw!$A:$G,7,FALSE),""))</f>
        <v>Distressed</v>
      </c>
      <c r="R183">
        <f>IF($A183="","",SUMIFS(AI_PF!$AP:$AP,AI_PF!$A:$A,$A183))</f>
        <v>50000000000</v>
      </c>
      <c r="S183">
        <f>IF($A183="","",SUMIFS(AI_PF!$AW:$AW,AI_PF!$A:$A,$A183))</f>
        <v>67165000000</v>
      </c>
      <c r="T183">
        <f>IF($A183="","",SUMIFS(AI_PF!$AZ:$AZ,AI_PF!$A:$A,$A183))</f>
        <v>36489028198</v>
      </c>
      <c r="U183">
        <f>IF($A183="","",SUMIFS(AI_PF!$CA:$CA,AI_PF!$A:$A,$A183))</f>
        <v>31170224630</v>
      </c>
      <c r="V183">
        <f>IF($A183="","",SUMIFS(AI_PF!$CE:$CE,AI_PF!$A:$A,$A183))</f>
        <v>31755661366</v>
      </c>
      <c r="W183">
        <f>IF($A183="","",IFERROR(VLOOKUP($A183,AI_PF!$A:$CO,93,FALSE),""))</f>
        <v>7.9726180434226999</v>
      </c>
      <c r="X183">
        <f>IF($A183="","",COUNTIF(AI_PF!$A:$A,$A183))</f>
        <v>1</v>
      </c>
      <c r="Y183">
        <f>IF($A183="","",COUNTIF(LookThrough!$A:$A,J183))</f>
        <v>15</v>
      </c>
    </row>
    <row r="184" spans="1:25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IF($A184="","",IFERROR(VLOOKUP($A184,AI_PF!$A:$EU,29,FALSE),""))</f>
        <v>Goldman Sachs</v>
      </c>
      <c r="O184" t="str">
        <f>IF($A184="","",IFERROR(VLOOKUP($A184,Data_Raw!$A:$G,5,FALSE),""))</f>
        <v>US</v>
      </c>
      <c r="P184" t="str">
        <f>IF($A184="","",IFERROR(VLOOKUP($A184,Data_Raw!$A:$G,6,FALSE),""))</f>
        <v>Senior|Opportunistic</v>
      </c>
      <c r="Q184" t="str">
        <f>IF($A184="","",IFERROR(VLOOKUP($A184,Data_Raw!$A:$G,7,FALSE),""))</f>
        <v>Mixed-use</v>
      </c>
      <c r="R184">
        <f>IF($A184="","",SUMIFS(AI_PF!$AP:$AP,AI_PF!$A:$A,$A184))</f>
        <v>186350000000</v>
      </c>
      <c r="S184">
        <f>IF($A184="","",SUMIFS(AI_PF!$AW:$AW,AI_PF!$A:$A,$A184))</f>
        <v>200483939250</v>
      </c>
      <c r="T184">
        <f>IF($A184="","",SUMIFS(AI_PF!$AZ:$AZ,AI_PF!$A:$A,$A184))</f>
        <v>8433180870</v>
      </c>
      <c r="U184">
        <f>IF($A184="","",SUMIFS(AI_PF!$CA:$CA,AI_PF!$A:$A,$A184))</f>
        <v>192135427705</v>
      </c>
      <c r="V184">
        <f>IF($A184="","",SUMIFS(AI_PF!$CE:$CE,AI_PF!$A:$A,$A184))</f>
        <v>160751330427</v>
      </c>
      <c r="W184">
        <f>IF($A184="","",IFERROR(VLOOKUP($A184,AI_PF!$A:$CO,93,FALSE),""))</f>
        <v>-0.76420694589614868</v>
      </c>
      <c r="X184">
        <f>IF($A184="","",COUNTIF(AI_PF!$A:$A,$A184))</f>
        <v>1</v>
      </c>
      <c r="Y184">
        <f>IF($A184="","",COUNTIF(LookThrough!$A:$A,J184))</f>
        <v>2</v>
      </c>
    </row>
    <row r="185" spans="1:25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IF($A185="","",IFERROR(VLOOKUP($A185,AI_PF!$A:$EU,29,FALSE),""))</f>
        <v>New York Life Real Estate Investors</v>
      </c>
      <c r="O185" t="str">
        <f>IF($A185="","",IFERROR(VLOOKUP($A185,Data_Raw!$A:$G,5,FALSE),""))</f>
        <v>US</v>
      </c>
      <c r="P185" t="str">
        <f>IF($A185="","",IFERROR(VLOOKUP($A185,Data_Raw!$A:$G,6,FALSE),""))</f>
        <v>Senior|Core</v>
      </c>
      <c r="Q185" t="str">
        <f>IF($A185="","",IFERROR(VLOOKUP($A185,Data_Raw!$A:$G,7,FALSE),""))</f>
        <v>General</v>
      </c>
      <c r="R185">
        <f>IF($A185="","",SUMIFS(AI_PF!$AP:$AP,AI_PF!$A:$A,$A185))</f>
        <v>195000000000</v>
      </c>
      <c r="S185">
        <f>IF($A185="","",SUMIFS(AI_PF!$AW:$AW,AI_PF!$A:$A,$A185))</f>
        <v>193278796292</v>
      </c>
      <c r="T185">
        <f>IF($A185="","",SUMIFS(AI_PF!$AZ:$AZ,AI_PF!$A:$A,$A185))</f>
        <v>33813997028</v>
      </c>
      <c r="U185">
        <f>IF($A185="","",SUMIFS(AI_PF!$CA:$CA,AI_PF!$A:$A,$A185))</f>
        <v>158402122500</v>
      </c>
      <c r="V185">
        <f>IF($A185="","",SUMIFS(AI_PF!$CE:$CE,AI_PF!$A:$A,$A185))</f>
        <v>134171585905</v>
      </c>
      <c r="W185">
        <f>IF($A185="","",IFERROR(VLOOKUP($A185,AI_PF!$A:$CO,93,FALSE),""))</f>
        <v>-1.0257065296173097E-2</v>
      </c>
      <c r="X185">
        <f>IF($A185="","",COUNTIF(AI_PF!$A:$A,$A185))</f>
        <v>1</v>
      </c>
      <c r="Y185">
        <f>IF($A185="","",COUNTIF(LookThrough!$A:$A,J185))</f>
        <v>8</v>
      </c>
    </row>
    <row r="186" spans="1:25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IF($A186="","",IFERROR(VLOOKUP($A186,AI_PF!$A:$EU,29,FALSE),""))</f>
        <v>해당없음</v>
      </c>
      <c r="O186" t="str">
        <f>IF($A186="","",IFERROR(VLOOKUP($A186,Data_Raw!$A:$G,5,FALSE),""))</f>
        <v>KOR</v>
      </c>
      <c r="P186" t="str">
        <f>IF($A186="","",IFERROR(VLOOKUP($A186,Data_Raw!$A:$G,6,FALSE),""))</f>
        <v>Non-PPP</v>
      </c>
      <c r="Q186" t="str">
        <f>IF($A186="","",IFERROR(VLOOKUP($A186,Data_Raw!$A:$G,7,FALSE),""))</f>
        <v>Energy</v>
      </c>
      <c r="R186">
        <f>IF($A186="","",SUMIFS(AI_PF!$AP:$AP,AI_PF!$A:$A,$A186))</f>
        <v>80000000000</v>
      </c>
      <c r="S186">
        <f>IF($A186="","",SUMIFS(AI_PF!$AW:$AW,AI_PF!$A:$A,$A186))</f>
        <v>70000000000</v>
      </c>
      <c r="T186">
        <f>IF($A186="","",SUMIFS(AI_PF!$AZ:$AZ,AI_PF!$A:$A,$A186))</f>
        <v>32923020078</v>
      </c>
      <c r="U186">
        <f>IF($A186="","",SUMIFS(AI_PF!$CA:$CA,AI_PF!$A:$A,$A186))</f>
        <v>37114094016</v>
      </c>
      <c r="V186">
        <f>IF($A186="","",SUMIFS(AI_PF!$CE:$CE,AI_PF!$A:$A,$A186))</f>
        <v>37076979922</v>
      </c>
      <c r="W186">
        <f>IF($A186="","",IFERROR(VLOOKUP($A186,AI_PF!$A:$CO,93,FALSE),""))</f>
        <v>5.1932397000000003</v>
      </c>
      <c r="X186">
        <f>IF($A186="","",COUNTIF(AI_PF!$A:$A,$A186))</f>
        <v>3</v>
      </c>
      <c r="Y186">
        <f>IF($A186="","",COUNTIF(LookThrough!$A:$A,J186))</f>
        <v>0</v>
      </c>
    </row>
    <row r="187" spans="1:25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IF($A187="","",IFERROR(VLOOKUP($A187,AI_PF!$A:$EU,29,FALSE),""))</f>
        <v>Societe Generale Financial Corporation</v>
      </c>
      <c r="O187" t="str">
        <f>IF($A187="","",IFERROR(VLOOKUP($A187,Data_Raw!$A:$G,5,FALSE),""))</f>
        <v>US</v>
      </c>
      <c r="P187" t="str">
        <f>IF($A187="","",IFERROR(VLOOKUP($A187,Data_Raw!$A:$G,6,FALSE),""))</f>
        <v>Senior|Core plus</v>
      </c>
      <c r="Q187" t="str">
        <f>IF($A187="","",IFERROR(VLOOKUP($A187,Data_Raw!$A:$G,7,FALSE),""))</f>
        <v>Office</v>
      </c>
      <c r="R187">
        <f>IF($A187="","",SUMIFS(AI_PF!$AP:$AP,AI_PF!$A:$A,$A187))</f>
        <v>50000000000</v>
      </c>
      <c r="S187">
        <f>IF($A187="","",SUMIFS(AI_PF!$AW:$AW,AI_PF!$A:$A,$A187))</f>
        <v>58955963735</v>
      </c>
      <c r="T187">
        <f>IF($A187="","",SUMIFS(AI_PF!$AZ:$AZ,AI_PF!$A:$A,$A187))</f>
        <v>8369054998</v>
      </c>
      <c r="U187">
        <f>IF($A187="","",SUMIFS(AI_PF!$CA:$CA,AI_PF!$A:$A,$A187))</f>
        <v>50470633161</v>
      </c>
      <c r="V187">
        <f>IF($A187="","",SUMIFS(AI_PF!$CE:$CE,AI_PF!$A:$A,$A187))</f>
        <v>51294613891</v>
      </c>
      <c r="W187">
        <f>IF($A187="","",IFERROR(VLOOKUP($A187,AI_PF!$A:$CO,93,FALSE),""))</f>
        <v>5.2123841643333435</v>
      </c>
      <c r="X187">
        <f>IF($A187="","",COUNTIF(AI_PF!$A:$A,$A187))</f>
        <v>1</v>
      </c>
      <c r="Y187">
        <f>IF($A187="","",COUNTIF(LookThrough!$A:$A,J187))</f>
        <v>1</v>
      </c>
    </row>
    <row r="188" spans="1:25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IF($A188="","",IFERROR(VLOOKUP($A188,AI_PF!$A:$EU,29,FALSE),""))</f>
        <v>해당없음</v>
      </c>
      <c r="O188" t="str">
        <f>IF($A188="","",IFERROR(VLOOKUP($A188,Data_Raw!$A:$G,5,FALSE),""))</f>
        <v>KOR</v>
      </c>
      <c r="P188" t="str">
        <f>IF($A188="","",IFERROR(VLOOKUP($A188,Data_Raw!$A:$G,6,FALSE),""))</f>
        <v>BTL</v>
      </c>
      <c r="Q188" t="str">
        <f>IF($A188="","",IFERROR(VLOOKUP($A188,Data_Raw!$A:$G,7,FALSE),""))</f>
        <v>Transportation</v>
      </c>
      <c r="R188">
        <f>IF($A188="","",SUMIFS(AI_PF!$AP:$AP,AI_PF!$A:$A,$A188))</f>
        <v>30000000000</v>
      </c>
      <c r="S188">
        <f>IF($A188="","",SUMIFS(AI_PF!$AW:$AW,AI_PF!$A:$A,$A188))</f>
        <v>25704750000</v>
      </c>
      <c r="T188">
        <f>IF($A188="","",SUMIFS(AI_PF!$AZ:$AZ,AI_PF!$A:$A,$A188))</f>
        <v>5032783392</v>
      </c>
      <c r="U188">
        <f>IF($A188="","",SUMIFS(AI_PF!$CA:$CA,AI_PF!$A:$A,$A188))</f>
        <v>20674418172</v>
      </c>
      <c r="V188">
        <f>IF($A188="","",SUMIFS(AI_PF!$CE:$CE,AI_PF!$A:$A,$A188))</f>
        <v>20459781728</v>
      </c>
      <c r="W188">
        <f>IF($A188="","",IFERROR(VLOOKUP($A188,AI_PF!$A:$CO,93,FALSE),""))</f>
        <v>2.4567404389381409</v>
      </c>
      <c r="X188">
        <f>IF($A188="","",COUNTIF(AI_PF!$A:$A,$A188))</f>
        <v>1</v>
      </c>
      <c r="Y188">
        <f>IF($A188="","",COUNTIF(LookThrough!$A:$A,J188))</f>
        <v>3</v>
      </c>
    </row>
    <row r="189" spans="1:25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>
        <f>IF($A189="","",IFERROR(VLOOKUP($A189,AI_PF!$A:$EU,29,FALSE),""))</f>
        <v>0</v>
      </c>
      <c r="O189" t="str">
        <f>IF($A189="","",IFERROR(VLOOKUP($A189,Data_Raw!$A:$G,5,FALSE),""))</f>
        <v>Europe</v>
      </c>
      <c r="P189" t="str">
        <f>IF($A189="","",IFERROR(VLOOKUP($A189,Data_Raw!$A:$G,6,FALSE),""))</f>
        <v>Mezzanine|Core</v>
      </c>
      <c r="Q189" t="str">
        <f>IF($A189="","",IFERROR(VLOOKUP($A189,Data_Raw!$A:$G,7,FALSE),""))</f>
        <v>Office</v>
      </c>
      <c r="R189">
        <f>IF($A189="","",SUMIFS(AI_PF!$AP:$AP,AI_PF!$A:$A,$A189))</f>
        <v>57750000000</v>
      </c>
      <c r="S189">
        <f>IF($A189="","",SUMIFS(AI_PF!$AW:$AW,AI_PF!$A:$A,$A189))</f>
        <v>56298179572</v>
      </c>
      <c r="T189">
        <f>IF($A189="","",SUMIFS(AI_PF!$AZ:$AZ,AI_PF!$A:$A,$A189))</f>
        <v>3053697035</v>
      </c>
      <c r="U189">
        <f>IF($A189="","",SUMIFS(AI_PF!$CA:$CA,AI_PF!$A:$A,$A189))</f>
        <v>53532529874</v>
      </c>
      <c r="V189">
        <f>IF($A189="","",SUMIFS(AI_PF!$CE:$CE,AI_PF!$A:$A,$A189))</f>
        <v>56235613195</v>
      </c>
      <c r="W189">
        <f>IF($A189="","",IFERROR(VLOOKUP($A189,AI_PF!$A:$CO,93,FALSE),""))</f>
        <v>7.0524540543556213</v>
      </c>
      <c r="X189">
        <f>IF($A189="","",COUNTIF(AI_PF!$A:$A,$A189))</f>
        <v>1</v>
      </c>
      <c r="Y189">
        <f>IF($A189="","",COUNTIF(LookThrough!$A:$A,J189))</f>
        <v>9</v>
      </c>
    </row>
    <row r="190" spans="1:25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46853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IF($A190="","",IFERROR(VLOOKUP($A190,AI_PF!$A:$EU,29,FALSE),""))</f>
        <v>Alcentra</v>
      </c>
      <c r="O190" t="str">
        <f>IF($A190="","",IFERROR(VLOOKUP($A190,Data_Raw!$A:$G,5,FALSE),""))</f>
        <v>Global</v>
      </c>
      <c r="P190" t="str">
        <f>IF($A190="","",IFERROR(VLOOKUP($A190,Data_Raw!$A:$G,6,FALSE),""))</f>
        <v>Direct Lending</v>
      </c>
      <c r="Q190" t="str">
        <f>IF($A190="","",IFERROR(VLOOKUP($A190,Data_Raw!$A:$G,7,FALSE),""))</f>
        <v>Senior</v>
      </c>
      <c r="R190">
        <f>IF($A190="","",SUMIFS(AI_PF!$AP:$AP,AI_PF!$A:$A,$A190))</f>
        <v>51363200000</v>
      </c>
      <c r="S190">
        <f>IF($A190="","",SUMIFS(AI_PF!$AW:$AW,AI_PF!$A:$A,$A190))</f>
        <v>47188530514</v>
      </c>
      <c r="T190">
        <f>IF($A190="","",SUMIFS(AI_PF!$AZ:$AZ,AI_PF!$A:$A,$A190))</f>
        <v>21320129370</v>
      </c>
      <c r="U190">
        <f>IF($A190="","",SUMIFS(AI_PF!$CA:$CA,AI_PF!$A:$A,$A190))</f>
        <v>28755264827</v>
      </c>
      <c r="V190">
        <f>IF($A190="","",SUMIFS(AI_PF!$CE:$CE,AI_PF!$A:$A,$A190))</f>
        <v>30650332787</v>
      </c>
      <c r="W190">
        <f>IF($A190="","",IFERROR(VLOOKUP($A190,AI_PF!$A:$CO,93,FALSE),""))</f>
        <v>9.0344652533531207</v>
      </c>
      <c r="X190">
        <f>IF($A190="","",COUNTIF(AI_PF!$A:$A,$A190))</f>
        <v>1</v>
      </c>
      <c r="Y190">
        <f>IF($A190="","",COUNTIF(LookThrough!$A:$A,J190))</f>
        <v>46</v>
      </c>
    </row>
    <row r="191" spans="1:25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IF($A191="","",IFERROR(VLOOKUP($A191,AI_PF!$A:$EU,29,FALSE),""))</f>
        <v>Natixis Real Estate Capital</v>
      </c>
      <c r="O191" t="str">
        <f>IF($A191="","",IFERROR(VLOOKUP($A191,Data_Raw!$A:$G,5,FALSE),""))</f>
        <v>US</v>
      </c>
      <c r="P191" t="str">
        <f>IF($A191="","",IFERROR(VLOOKUP($A191,Data_Raw!$A:$G,6,FALSE),""))</f>
        <v>Senior|Core plus</v>
      </c>
      <c r="Q191" t="str">
        <f>IF($A191="","",IFERROR(VLOOKUP($A191,Data_Raw!$A:$G,7,FALSE),""))</f>
        <v>Residential</v>
      </c>
      <c r="R191">
        <f>IF($A191="","",SUMIFS(AI_PF!$AP:$AP,AI_PF!$A:$A,$A191))</f>
        <v>54000000000</v>
      </c>
      <c r="S191">
        <f>IF($A191="","",SUMIFS(AI_PF!$AW:$AW,AI_PF!$A:$A,$A191))</f>
        <v>60460986179</v>
      </c>
      <c r="T191">
        <f>IF($A191="","",SUMIFS(AI_PF!$AZ:$AZ,AI_PF!$A:$A,$A191))</f>
        <v>1841423488</v>
      </c>
      <c r="U191">
        <f>IF($A191="","",SUMIFS(AI_PF!$CA:$CA,AI_PF!$A:$A,$A191))</f>
        <v>58215228328</v>
      </c>
      <c r="V191">
        <f>IF($A191="","",SUMIFS(AI_PF!$CE:$CE,AI_PF!$A:$A,$A191))</f>
        <v>36414218286</v>
      </c>
      <c r="W191">
        <f>IF($A191="","",IFERROR(VLOOKUP($A191,AI_PF!$A:$CO,93,FALSE),""))</f>
        <v>-5.2686104178428659</v>
      </c>
      <c r="X191">
        <f>IF($A191="","",COUNTIF(AI_PF!$A:$A,$A191))</f>
        <v>1</v>
      </c>
      <c r="Y191">
        <f>IF($A191="","",COUNTIF(LookThrough!$A:$A,J191))</f>
        <v>1</v>
      </c>
    </row>
    <row r="192" spans="1:25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IF($A192="","",IFERROR(VLOOKUP($A192,AI_PF!$A:$EU,29,FALSE),""))</f>
        <v>해당없음</v>
      </c>
      <c r="O192" t="str">
        <f>IF($A192="","",IFERROR(VLOOKUP($A192,Data_Raw!$A:$G,5,FALSE),""))</f>
        <v>KOR</v>
      </c>
      <c r="P192" t="str">
        <f>IF($A192="","",IFERROR(VLOOKUP($A192,Data_Raw!$A:$G,6,FALSE),""))</f>
        <v>Non-PPP</v>
      </c>
      <c r="Q192" t="str">
        <f>IF($A192="","",IFERROR(VLOOKUP($A192,Data_Raw!$A:$G,7,FALSE),""))</f>
        <v>Energy</v>
      </c>
      <c r="R192">
        <f>IF($A192="","",SUMIFS(AI_PF!$AP:$AP,AI_PF!$A:$A,$A192))</f>
        <v>30000000000</v>
      </c>
      <c r="S192">
        <f>IF($A192="","",SUMIFS(AI_PF!$AW:$AW,AI_PF!$A:$A,$A192))</f>
        <v>29789818182</v>
      </c>
      <c r="T192">
        <f>IF($A192="","",SUMIFS(AI_PF!$AZ:$AZ,AI_PF!$A:$A,$A192))</f>
        <v>590112760</v>
      </c>
      <c r="U192">
        <f>IF($A192="","",SUMIFS(AI_PF!$CA:$CA,AI_PF!$A:$A,$A192))</f>
        <v>29205972592</v>
      </c>
      <c r="V192">
        <f>IF($A192="","",SUMIFS(AI_PF!$CE:$CE,AI_PF!$A:$A,$A192))</f>
        <v>30544975929</v>
      </c>
      <c r="W192">
        <f>IF($A192="","",IFERROR(VLOOKUP($A192,AI_PF!$A:$CO,93,FALSE),""))</f>
        <v>4.6203073859214783</v>
      </c>
      <c r="X192">
        <f>IF($A192="","",COUNTIF(AI_PF!$A:$A,$A192))</f>
        <v>1</v>
      </c>
      <c r="Y192">
        <f>IF($A192="","",COUNTIF(LookThrough!$A:$A,J192))</f>
        <v>12</v>
      </c>
    </row>
    <row r="193" spans="1:25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IF($A193="","",IFERROR(VLOOKUP($A193,AI_PF!$A:$EU,29,FALSE),""))</f>
        <v>해당없음</v>
      </c>
      <c r="O193" t="str">
        <f>IF($A193="","",IFERROR(VLOOKUP($A193,Data_Raw!$A:$G,5,FALSE),""))</f>
        <v>KOR</v>
      </c>
      <c r="P193" t="str">
        <f>IF($A193="","",IFERROR(VLOOKUP($A193,Data_Raw!$A:$G,6,FALSE),""))</f>
        <v>BTL</v>
      </c>
      <c r="Q193" t="str">
        <f>IF($A193="","",IFERROR(VLOOKUP($A193,Data_Raw!$A:$G,7,FALSE),""))</f>
        <v>Transportation</v>
      </c>
      <c r="R193">
        <f>IF($A193="","",SUMIFS(AI_PF!$AP:$AP,AI_PF!$A:$A,$A193))</f>
        <v>25000000000</v>
      </c>
      <c r="S193">
        <f>IF($A193="","",SUMIFS(AI_PF!$AW:$AW,AI_PF!$A:$A,$A193))</f>
        <v>24349955000</v>
      </c>
      <c r="T193">
        <f>IF($A193="","",SUMIFS(AI_PF!$AZ:$AZ,AI_PF!$A:$A,$A193))</f>
        <v>6317302850</v>
      </c>
      <c r="U193">
        <f>IF($A193="","",SUMIFS(AI_PF!$CA:$CA,AI_PF!$A:$A,$A193))</f>
        <v>18067690809</v>
      </c>
      <c r="V193">
        <f>IF($A193="","",SUMIFS(AI_PF!$CE:$CE,AI_PF!$A:$A,$A193))</f>
        <v>17823149469</v>
      </c>
      <c r="W193">
        <f>IF($A193="","",IFERROR(VLOOKUP($A193,AI_PF!$A:$CO,93,FALSE),""))</f>
        <v>1.8099519610404975</v>
      </c>
      <c r="X193">
        <f>IF($A193="","",COUNTIF(AI_PF!$A:$A,$A193))</f>
        <v>1</v>
      </c>
      <c r="Y193">
        <f>IF($A193="","",COUNTIF(LookThrough!$A:$A,J193))</f>
        <v>4</v>
      </c>
    </row>
    <row r="194" spans="1:25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IF($A194="","",IFERROR(VLOOKUP($A194,AI_PF!$A:$EU,29,FALSE),""))</f>
        <v>해당없음</v>
      </c>
      <c r="O194" t="str">
        <f>IF($A194="","",IFERROR(VLOOKUP($A194,Data_Raw!$A:$G,5,FALSE),""))</f>
        <v>Asia</v>
      </c>
      <c r="P194" t="str">
        <f>IF($A194="","",IFERROR(VLOOKUP($A194,Data_Raw!$A:$G,6,FALSE),""))</f>
        <v>Early</v>
      </c>
      <c r="Q194" t="str">
        <f>IF($A194="","",IFERROR(VLOOKUP($A194,Data_Raw!$A:$G,7,FALSE),""))</f>
        <v>General</v>
      </c>
      <c r="R194">
        <f>IF($A194="","",SUMIFS(AI_PF!$AP:$AP,AI_PF!$A:$A,$A194))</f>
        <v>10000000000</v>
      </c>
      <c r="S194">
        <f>IF($A194="","",SUMIFS(AI_PF!$AW:$AW,AI_PF!$A:$A,$A194))</f>
        <v>10000000000</v>
      </c>
      <c r="T194">
        <f>IF($A194="","",SUMIFS(AI_PF!$AZ:$AZ,AI_PF!$A:$A,$A194))</f>
        <v>1339172953</v>
      </c>
      <c r="U194">
        <f>IF($A194="","",SUMIFS(AI_PF!$CA:$CA,AI_PF!$A:$A,$A194))</f>
        <v>7783543551</v>
      </c>
      <c r="V194">
        <f>IF($A194="","",SUMIFS(AI_PF!$CE:$CE,AI_PF!$A:$A,$A194))</f>
        <v>8573214784</v>
      </c>
      <c r="W194">
        <f>IF($A194="","",IFERROR(VLOOKUP($A194,AI_PF!$A:$CO,93,FALSE),""))</f>
        <v>2.0421871542930612</v>
      </c>
      <c r="X194">
        <f>IF($A194="","",COUNTIF(AI_PF!$A:$A,$A194))</f>
        <v>1</v>
      </c>
      <c r="Y194">
        <f>IF($A194="","",COUNTIF(LookThrough!$A:$A,J194))</f>
        <v>0</v>
      </c>
    </row>
    <row r="195" spans="1:25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IF($A195="","",IFERROR(VLOOKUP($A195,AI_PF!$A:$EU,29,FALSE),""))</f>
        <v>Hedosophia Partners</v>
      </c>
      <c r="O195" t="str">
        <f>IF($A195="","",IFERROR(VLOOKUP($A195,Data_Raw!$A:$G,5,FALSE),""))</f>
        <v>US</v>
      </c>
      <c r="P195" t="str">
        <f>IF($A195="","",IFERROR(VLOOKUP($A195,Data_Raw!$A:$G,6,FALSE),""))</f>
        <v>Early</v>
      </c>
      <c r="Q195" t="str">
        <f>IF($A195="","",IFERROR(VLOOKUP($A195,Data_Raw!$A:$G,7,FALSE),""))</f>
        <v>General</v>
      </c>
      <c r="R195">
        <f>IF($A195="","",SUMIFS(AI_PF!$AP:$AP,AI_PF!$A:$A,$A195))</f>
        <v>32500000000</v>
      </c>
      <c r="S195">
        <f>IF($A195="","",SUMIFS(AI_PF!$AW:$AW,AI_PF!$A:$A,$A195))</f>
        <v>27096826309</v>
      </c>
      <c r="T195">
        <f>IF($A195="","",SUMIFS(AI_PF!$AZ:$AZ,AI_PF!$A:$A,$A195))</f>
        <v>1520461936</v>
      </c>
      <c r="U195">
        <f>IF($A195="","",SUMIFS(AI_PF!$CA:$CA,AI_PF!$A:$A,$A195))</f>
        <v>25757818670</v>
      </c>
      <c r="V195">
        <f>IF($A195="","",SUMIFS(AI_PF!$CE:$CE,AI_PF!$A:$A,$A195))</f>
        <v>42509953698</v>
      </c>
      <c r="W195">
        <f>IF($A195="","",IFERROR(VLOOKUP($A195,AI_PF!$A:$CO,93,FALSE),""))</f>
        <v>13.978899121284483</v>
      </c>
      <c r="X195">
        <f>IF($A195="","",COUNTIF(AI_PF!$A:$A,$A195))</f>
        <v>1</v>
      </c>
      <c r="Y195">
        <f>IF($A195="","",COUNTIF(LookThrough!$A:$A,J195))</f>
        <v>27</v>
      </c>
    </row>
    <row r="196" spans="1:25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IF($A196="","",IFERROR(VLOOKUP($A196,AI_PF!$A:$EU,29,FALSE),""))</f>
        <v>IFM Investors</v>
      </c>
      <c r="O196" t="str">
        <f>IF($A196="","",IFERROR(VLOOKUP($A196,Data_Raw!$A:$G,5,FALSE),""))</f>
        <v>US</v>
      </c>
      <c r="P196" t="str">
        <f>IF($A196="","",IFERROR(VLOOKUP($A196,Data_Raw!$A:$G,6,FALSE),""))</f>
        <v>Non-PPP</v>
      </c>
      <c r="Q196" t="str">
        <f>IF($A196="","",IFERROR(VLOOKUP($A196,Data_Raw!$A:$G,7,FALSE),""))</f>
        <v>General</v>
      </c>
      <c r="R196">
        <f>IF($A196="","",SUMIFS(AI_PF!$AP:$AP,AI_PF!$A:$A,$A196))</f>
        <v>260000000000</v>
      </c>
      <c r="S196">
        <f>IF($A196="","",SUMIFS(AI_PF!$AW:$AW,AI_PF!$A:$A,$A196))</f>
        <v>154364088416</v>
      </c>
      <c r="T196">
        <f>IF($A196="","",SUMIFS(AI_PF!$AZ:$AZ,AI_PF!$A:$A,$A196))</f>
        <v>135081637035</v>
      </c>
      <c r="U196">
        <f>IF($A196="","",SUMIFS(AI_PF!$CA:$CA,AI_PF!$A:$A,$A196))</f>
        <v>13998931892</v>
      </c>
      <c r="V196">
        <f>IF($A196="","",SUMIFS(AI_PF!$CE:$CE,AI_PF!$A:$A,$A196))</f>
        <v>12487723097</v>
      </c>
      <c r="W196">
        <f>IF($A196="","",IFERROR(VLOOKUP($A196,AI_PF!$A:$CO,93,FALSE),""))</f>
        <v>4.8474195599555969</v>
      </c>
      <c r="X196">
        <f>IF($A196="","",COUNTIF(AI_PF!$A:$A,$A196))</f>
        <v>1</v>
      </c>
      <c r="Y196">
        <f>IF($A196="","",COUNTIF(LookThrough!$A:$A,J196))</f>
        <v>1</v>
      </c>
    </row>
    <row r="197" spans="1:25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IF($A197="","",IFERROR(VLOOKUP($A197,AI_PF!$A:$EU,29,FALSE),""))</f>
        <v>Deutsche Bank</v>
      </c>
      <c r="O197" t="str">
        <f>IF($A197="","",IFERROR(VLOOKUP($A197,Data_Raw!$A:$G,5,FALSE),""))</f>
        <v>US</v>
      </c>
      <c r="P197" t="str">
        <f>IF($A197="","",IFERROR(VLOOKUP($A197,Data_Raw!$A:$G,6,FALSE),""))</f>
        <v>Mezzanine|Value-add</v>
      </c>
      <c r="Q197" t="str">
        <f>IF($A197="","",IFERROR(VLOOKUP($A197,Data_Raw!$A:$G,7,FALSE),""))</f>
        <v>Hotel</v>
      </c>
      <c r="R197">
        <f>IF($A197="","",SUMIFS(AI_PF!$AP:$AP,AI_PF!$A:$A,$A197))</f>
        <v>45500000000</v>
      </c>
      <c r="S197">
        <f>IF($A197="","",SUMIFS(AI_PF!$AW:$AW,AI_PF!$A:$A,$A197))</f>
        <v>51959775281</v>
      </c>
      <c r="T197">
        <f>IF($A197="","",SUMIFS(AI_PF!$AZ:$AZ,AI_PF!$A:$A,$A197))</f>
        <v>48734176127</v>
      </c>
      <c r="U197">
        <f>IF($A197="","",SUMIFS(AI_PF!$CA:$CA,AI_PF!$A:$A,$A197))</f>
        <v>62467655</v>
      </c>
      <c r="V197">
        <f>IF($A197="","",SUMIFS(AI_PF!$CE:$CE,AI_PF!$A:$A,$A197))</f>
        <v>68399659</v>
      </c>
      <c r="W197">
        <f>IF($A197="","",IFERROR(VLOOKUP($A197,AI_PF!$A:$CO,93,FALSE),""))</f>
        <v>-0.51796168088912964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IF($A198="","",IFERROR(VLOOKUP($A198,AI_PF!$A:$EU,29,FALSE),""))</f>
        <v>Blackstone</v>
      </c>
      <c r="O198" t="str">
        <f>IF($A198="","",IFERROR(VLOOKUP($A198,Data_Raw!$A:$G,5,FALSE),""))</f>
        <v>Global</v>
      </c>
      <c r="P198" t="str">
        <f>IF($A198="","",IFERROR(VLOOKUP($A198,Data_Raw!$A:$G,6,FALSE),""))</f>
        <v>Equity|Core</v>
      </c>
      <c r="Q198" t="str">
        <f>IF($A198="","",IFERROR(VLOOKUP($A198,Data_Raw!$A:$G,7,FALSE),""))</f>
        <v>General</v>
      </c>
      <c r="R198">
        <f>IF($A198="","",SUMIFS(AI_PF!$AP:$AP,AI_PF!$A:$A,$A198))</f>
        <v>39000000000</v>
      </c>
      <c r="S198">
        <f>IF($A198="","",SUMIFS(AI_PF!$AW:$AW,AI_PF!$A:$A,$A198))</f>
        <v>39475265255</v>
      </c>
      <c r="T198">
        <f>IF($A198="","",SUMIFS(AI_PF!$AZ:$AZ,AI_PF!$A:$A,$A198))</f>
        <v>33492418574</v>
      </c>
      <c r="U198">
        <f>IF($A198="","",SUMIFS(AI_PF!$CA:$CA,AI_PF!$A:$A,$A198))</f>
        <v>8837855411</v>
      </c>
      <c r="V198">
        <f>IF($A198="","",SUMIFS(AI_PF!$CE:$CE,AI_PF!$A:$A,$A198))</f>
        <v>7729677529</v>
      </c>
      <c r="W198">
        <f>IF($A198="","",IFERROR(VLOOKUP($A198,AI_PF!$A:$CO,93,FALSE),""))</f>
        <v>14.559959769248962</v>
      </c>
      <c r="X198">
        <f>IF($A198="","",COUNTIF(AI_PF!$A:$A,$A198))</f>
        <v>1</v>
      </c>
      <c r="Y198">
        <f>IF($A198="","",COUNTIF(LookThrough!$A:$A,J198))</f>
        <v>32</v>
      </c>
    </row>
    <row r="199" spans="1:25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IF($A199="","",IFERROR(VLOOKUP($A199,AI_PF!$A:$EU,29,FALSE),""))</f>
        <v>해당없음</v>
      </c>
      <c r="O199" t="str">
        <f>IF($A199="","",IFERROR(VLOOKUP($A199,Data_Raw!$A:$G,5,FALSE),""))</f>
        <v>KOR</v>
      </c>
      <c r="P199" t="str">
        <f>IF($A199="","",IFERROR(VLOOKUP($A199,Data_Raw!$A:$G,6,FALSE),""))</f>
        <v>Non-PPP</v>
      </c>
      <c r="Q199" t="str">
        <f>IF($A199="","",IFERROR(VLOOKUP($A199,Data_Raw!$A:$G,7,FALSE),""))</f>
        <v>Energy</v>
      </c>
      <c r="R199">
        <f>IF($A199="","",SUMIFS(AI_PF!$AP:$AP,AI_PF!$A:$A,$A199))</f>
        <v>95888888889</v>
      </c>
      <c r="S199">
        <f>IF($A199="","",SUMIFS(AI_PF!$AW:$AW,AI_PF!$A:$A,$A199))</f>
        <v>95888888889</v>
      </c>
      <c r="T199">
        <f>IF($A199="","",SUMIFS(AI_PF!$AZ:$AZ,AI_PF!$A:$A,$A199))</f>
        <v>32526461800</v>
      </c>
      <c r="U199">
        <f>IF($A199="","",SUMIFS(AI_PF!$CA:$CA,AI_PF!$A:$A,$A199))</f>
        <v>63572592592</v>
      </c>
      <c r="V199">
        <f>IF($A199="","",SUMIFS(AI_PF!$CE:$CE,AI_PF!$A:$A,$A199))</f>
        <v>63362427089</v>
      </c>
      <c r="W199">
        <f>IF($A199="","",IFERROR(VLOOKUP($A199,AI_PF!$A:$CO,93,FALSE),""))</f>
        <v>3.2931618999999999</v>
      </c>
      <c r="X199">
        <f>IF($A199="","",COUNTIF(AI_PF!$A:$A,$A199))</f>
        <v>1</v>
      </c>
      <c r="Y199">
        <f>IF($A199="","",COUNTIF(LookThrough!$A:$A,J199))</f>
        <v>0</v>
      </c>
    </row>
    <row r="200" spans="1:25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IF($A200="","",IFERROR(VLOOKUP($A200,AI_PF!$A:$EU,29,FALSE),""))</f>
        <v>해당없음</v>
      </c>
      <c r="O200" t="str">
        <f>IF($A200="","",IFERROR(VLOOKUP($A200,Data_Raw!$A:$G,5,FALSE),""))</f>
        <v>KOR</v>
      </c>
      <c r="P200" t="str">
        <f>IF($A200="","",IFERROR(VLOOKUP($A200,Data_Raw!$A:$G,6,FALSE),""))</f>
        <v>Senior</v>
      </c>
      <c r="Q200" t="str">
        <f>IF($A200="","",IFERROR(VLOOKUP($A200,Data_Raw!$A:$G,7,FALSE),""))</f>
        <v>Senior</v>
      </c>
      <c r="R200">
        <f>IF($A200="","",SUMIFS(AI_PF!$AP:$AP,AI_PF!$A:$A,$A200))</f>
        <v>100000000000</v>
      </c>
      <c r="S200">
        <f>IF($A200="","",SUMIFS(AI_PF!$AW:$AW,AI_PF!$A:$A,$A200))</f>
        <v>99982157681</v>
      </c>
      <c r="T200">
        <f>IF($A200="","",SUMIFS(AI_PF!$AZ:$AZ,AI_PF!$A:$A,$A200))</f>
        <v>96127390593</v>
      </c>
      <c r="U200">
        <f>IF($A200="","",SUMIFS(AI_PF!$CA:$CA,AI_PF!$A:$A,$A200))</f>
        <v>3830349071</v>
      </c>
      <c r="V200">
        <f>IF($A200="","",SUMIFS(AI_PF!$CE:$CE,AI_PF!$A:$A,$A200))</f>
        <v>3722201663</v>
      </c>
      <c r="W200">
        <f>IF($A200="","",IFERROR(VLOOKUP($A200,AI_PF!$A:$CO,93,FALSE),""))</f>
        <v>4.1732659935951242</v>
      </c>
      <c r="X200">
        <f>IF($A200="","",COUNTIF(AI_PF!$A:$A,$A200))</f>
        <v>1</v>
      </c>
      <c r="Y200">
        <f>IF($A200="","",COUNTIF(LookThrough!$A:$A,J200))</f>
        <v>1</v>
      </c>
    </row>
    <row r="201" spans="1:25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IF($A201="","",IFERROR(VLOOKUP($A201,AI_PF!$A:$EU,29,FALSE),""))</f>
        <v>Morgan Stanley</v>
      </c>
      <c r="O201" t="str">
        <f>IF($A201="","",IFERROR(VLOOKUP($A201,Data_Raw!$A:$G,5,FALSE),""))</f>
        <v>Global</v>
      </c>
      <c r="P201" t="str">
        <f>IF($A201="","",IFERROR(VLOOKUP($A201,Data_Raw!$A:$G,6,FALSE),""))</f>
        <v>hybrid</v>
      </c>
      <c r="Q201" t="str">
        <f>IF($A201="","",IFERROR(VLOOKUP($A201,Data_Raw!$A:$G,7,FALSE),""))</f>
        <v>General</v>
      </c>
      <c r="R201">
        <f>IF($A201="","",SUMIFS(AI_PF!$AP:$AP,AI_PF!$A:$A,$A201))</f>
        <v>65000000000</v>
      </c>
      <c r="S201">
        <f>IF($A201="","",SUMIFS(AI_PF!$AW:$AW,AI_PF!$A:$A,$A201))</f>
        <v>61487636135</v>
      </c>
      <c r="T201">
        <f>IF($A201="","",SUMIFS(AI_PF!$AZ:$AZ,AI_PF!$A:$A,$A201))</f>
        <v>7797812845</v>
      </c>
      <c r="U201">
        <f>IF($A201="","",SUMIFS(AI_PF!$CA:$CA,AI_PF!$A:$A,$A201))</f>
        <v>54449852435</v>
      </c>
      <c r="V201">
        <f>IF($A201="","",SUMIFS(AI_PF!$CE:$CE,AI_PF!$A:$A,$A201))</f>
        <v>74999516122</v>
      </c>
      <c r="W201">
        <f>IF($A201="","",IFERROR(VLOOKUP($A201,AI_PF!$A:$CO,93,FALSE),""))</f>
        <v>12.634723782539364</v>
      </c>
      <c r="X201">
        <f>IF($A201="","",COUNTIF(AI_PF!$A:$A,$A201))</f>
        <v>1</v>
      </c>
      <c r="Y201">
        <f>IF($A201="","",COUNTIF(LookThrough!$A:$A,J201))</f>
        <v>10</v>
      </c>
    </row>
    <row r="202" spans="1:25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IF($A202="","",IFERROR(VLOOKUP($A202,AI_PF!$A:$EU,29,FALSE),""))</f>
        <v>해당없음</v>
      </c>
      <c r="O202" t="str">
        <f>IF($A202="","",IFERROR(VLOOKUP($A202,Data_Raw!$A:$G,5,FALSE),""))</f>
        <v>KOR</v>
      </c>
      <c r="P202" t="str">
        <f>IF($A202="","",IFERROR(VLOOKUP($A202,Data_Raw!$A:$G,6,FALSE),""))</f>
        <v>인수금융</v>
      </c>
      <c r="Q202" t="str">
        <f>IF($A202="","",IFERROR(VLOOKUP($A202,Data_Raw!$A:$G,7,FALSE),""))</f>
        <v>General</v>
      </c>
      <c r="R202">
        <f>IF($A202="","",SUMIFS(AI_PF!$AP:$AP,AI_PF!$A:$A,$A202))</f>
        <v>129266449816</v>
      </c>
      <c r="S202">
        <f>IF($A202="","",SUMIFS(AI_PF!$AW:$AW,AI_PF!$A:$A,$A202))</f>
        <v>128636449816</v>
      </c>
      <c r="T202">
        <f>IF($A202="","",SUMIFS(AI_PF!$AZ:$AZ,AI_PF!$A:$A,$A202))</f>
        <v>33030951351</v>
      </c>
      <c r="U202">
        <f>IF($A202="","",SUMIFS(AI_PF!$CA:$CA,AI_PF!$A:$A,$A202))</f>
        <v>112099971863</v>
      </c>
      <c r="V202">
        <f>IF($A202="","",SUMIFS(AI_PF!$CE:$CE,AI_PF!$A:$A,$A202))</f>
        <v>22667154975</v>
      </c>
      <c r="W202">
        <f>IF($A202="","",IFERROR(VLOOKUP($A202,AI_PF!$A:$CO,93,FALSE),""))</f>
        <v>4.5713870999999999</v>
      </c>
      <c r="X202">
        <f>IF($A202="","",COUNTIF(AI_PF!$A:$A,$A202))</f>
        <v>3</v>
      </c>
      <c r="Y202">
        <f>IF($A202="","",COUNTIF(LookThrough!$A:$A,J202))</f>
        <v>0</v>
      </c>
    </row>
    <row r="203" spans="1:25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IF($A203="","",IFERROR(VLOOKUP($A203,AI_PF!$A:$EU,29,FALSE),""))</f>
        <v>해당없음</v>
      </c>
      <c r="O203" t="str">
        <f>IF($A203="","",IFERROR(VLOOKUP($A203,Data_Raw!$A:$G,5,FALSE),""))</f>
        <v>KOR</v>
      </c>
      <c r="P203" t="str">
        <f>IF($A203="","",IFERROR(VLOOKUP($A203,Data_Raw!$A:$G,6,FALSE),""))</f>
        <v>Non-PPP</v>
      </c>
      <c r="Q203" t="str">
        <f>IF($A203="","",IFERROR(VLOOKUP($A203,Data_Raw!$A:$G,7,FALSE),""))</f>
        <v>Social</v>
      </c>
      <c r="R203">
        <f>IF($A203="","",SUMIFS(AI_PF!$AP:$AP,AI_PF!$A:$A,$A203))</f>
        <v>205000000000</v>
      </c>
      <c r="S203">
        <f>IF($A203="","",SUMIFS(AI_PF!$AW:$AW,AI_PF!$A:$A,$A203))</f>
        <v>194053125000</v>
      </c>
      <c r="T203">
        <f>IF($A203="","",SUMIFS(AI_PF!$AZ:$AZ,AI_PF!$A:$A,$A203))</f>
        <v>31836877210</v>
      </c>
      <c r="U203">
        <f>IF($A203="","",SUMIFS(AI_PF!$CA:$CA,AI_PF!$A:$A,$A203))</f>
        <v>162279279573</v>
      </c>
      <c r="V203">
        <f>IF($A203="","",SUMIFS(AI_PF!$CE:$CE,AI_PF!$A:$A,$A203))</f>
        <v>164143584801</v>
      </c>
      <c r="W203">
        <f>IF($A203="","",IFERROR(VLOOKUP($A203,AI_PF!$A:$CO,93,FALSE),""))</f>
        <v>4.9336346983909607</v>
      </c>
      <c r="X203">
        <f>IF($A203="","",COUNTIF(AI_PF!$A:$A,$A203))</f>
        <v>1</v>
      </c>
      <c r="Y203">
        <f>IF($A203="","",COUNTIF(LookThrough!$A:$A,J203))</f>
        <v>19</v>
      </c>
    </row>
    <row r="204" spans="1:25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IF($A204="","",IFERROR(VLOOKUP($A204,AI_PF!$A:$EU,29,FALSE),""))</f>
        <v>MCF</v>
      </c>
      <c r="O204" t="str">
        <f>IF($A204="","",IFERROR(VLOOKUP($A204,Data_Raw!$A:$G,5,FALSE),""))</f>
        <v>US</v>
      </c>
      <c r="P204" t="str">
        <f>IF($A204="","",IFERROR(VLOOKUP($A204,Data_Raw!$A:$G,6,FALSE),""))</f>
        <v>Direct Lending</v>
      </c>
      <c r="Q204" t="str">
        <f>IF($A204="","",IFERROR(VLOOKUP($A204,Data_Raw!$A:$G,7,FALSE),""))</f>
        <v>Senior</v>
      </c>
      <c r="R204">
        <f>IF($A204="","",SUMIFS(AI_PF!$AP:$AP,AI_PF!$A:$A,$A204))</f>
        <v>98000000000</v>
      </c>
      <c r="S204">
        <f>IF($A204="","",SUMIFS(AI_PF!$AW:$AW,AI_PF!$A:$A,$A204))</f>
        <v>99061586595</v>
      </c>
      <c r="T204">
        <f>IF($A204="","",SUMIFS(AI_PF!$AZ:$AZ,AI_PF!$A:$A,$A204))</f>
        <v>51898378945</v>
      </c>
      <c r="U204">
        <f>IF($A204="","",SUMIFS(AI_PF!$CA:$CA,AI_PF!$A:$A,$A204))</f>
        <v>45804941127</v>
      </c>
      <c r="V204">
        <f>IF($A204="","",SUMIFS(AI_PF!$CE:$CE,AI_PF!$A:$A,$A204))</f>
        <v>42850565609</v>
      </c>
      <c r="W204">
        <f>IF($A204="","",IFERROR(VLOOKUP($A204,AI_PF!$A:$CO,93,FALSE),""))</f>
        <v>6.8687483668327332</v>
      </c>
      <c r="X204">
        <f>IF($A204="","",COUNTIF(AI_PF!$A:$A,$A204))</f>
        <v>1</v>
      </c>
      <c r="Y204">
        <f>IF($A204="","",COUNTIF(LookThrough!$A:$A,J204))</f>
        <v>1</v>
      </c>
    </row>
    <row r="205" spans="1:25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IF($A205="","",IFERROR(VLOOKUP($A205,AI_PF!$A:$EU,29,FALSE),""))</f>
        <v>해당없음</v>
      </c>
      <c r="O205" t="str">
        <f>IF($A205="","",IFERROR(VLOOKUP($A205,Data_Raw!$A:$G,5,FALSE),""))</f>
        <v>KOR</v>
      </c>
      <c r="P205" t="str">
        <f>IF($A205="","",IFERROR(VLOOKUP($A205,Data_Raw!$A:$G,6,FALSE),""))</f>
        <v>Early</v>
      </c>
      <c r="Q205" t="str">
        <f>IF($A205="","",IFERROR(VLOOKUP($A205,Data_Raw!$A:$G,7,FALSE),""))</f>
        <v>General</v>
      </c>
      <c r="R205">
        <f>IF($A205="","",SUMIFS(AI_PF!$AP:$AP,AI_PF!$A:$A,$A205))</f>
        <v>90000000000</v>
      </c>
      <c r="S205">
        <f>IF($A205="","",SUMIFS(AI_PF!$AW:$AW,AI_PF!$A:$A,$A205))</f>
        <v>88560000000</v>
      </c>
      <c r="T205">
        <f>IF($A205="","",SUMIFS(AI_PF!$AZ:$AZ,AI_PF!$A:$A,$A205))</f>
        <v>4500000000</v>
      </c>
      <c r="U205">
        <f>IF($A205="","",SUMIFS(AI_PF!$CA:$CA,AI_PF!$A:$A,$A205))</f>
        <v>84060000000</v>
      </c>
      <c r="V205">
        <f>IF($A205="","",SUMIFS(AI_PF!$CE:$CE,AI_PF!$A:$A,$A205))</f>
        <v>64346389119</v>
      </c>
      <c r="W205">
        <f>IF($A205="","",IFERROR(VLOOKUP($A205,AI_PF!$A:$CO,93,FALSE),""))</f>
        <v>-5.143192782998085</v>
      </c>
      <c r="X205">
        <f>IF($A205="","",COUNTIF(AI_PF!$A:$A,$A205))</f>
        <v>1</v>
      </c>
      <c r="Y205">
        <f>IF($A205="","",COUNTIF(LookThrough!$A:$A,J205))</f>
        <v>0</v>
      </c>
    </row>
    <row r="206" spans="1:25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IF($A206="","",IFERROR(VLOOKUP($A206,AI_PF!$A:$EU,29,FALSE),""))</f>
        <v>해당없음</v>
      </c>
      <c r="O206" t="str">
        <f>IF($A206="","",IFERROR(VLOOKUP($A206,Data_Raw!$A:$G,5,FALSE),""))</f>
        <v>KOR</v>
      </c>
      <c r="P206" t="str">
        <f>IF($A206="","",IFERROR(VLOOKUP($A206,Data_Raw!$A:$G,6,FALSE),""))</f>
        <v>BTO</v>
      </c>
      <c r="Q206" t="str">
        <f>IF($A206="","",IFERROR(VLOOKUP($A206,Data_Raw!$A:$G,7,FALSE),""))</f>
        <v>Transportation</v>
      </c>
      <c r="R206">
        <f>IF($A206="","",SUMIFS(AI_PF!$AP:$AP,AI_PF!$A:$A,$A206))</f>
        <v>73000000000</v>
      </c>
      <c r="S206">
        <f>IF($A206="","",SUMIFS(AI_PF!$AW:$AW,AI_PF!$A:$A,$A206))</f>
        <v>42213317926</v>
      </c>
      <c r="T206">
        <f>IF($A206="","",SUMIFS(AI_PF!$AZ:$AZ,AI_PF!$A:$A,$A206))</f>
        <v>243377836</v>
      </c>
      <c r="U206">
        <f>IF($A206="","",SUMIFS(AI_PF!$CA:$CA,AI_PF!$A:$A,$A206))</f>
        <v>42736538923</v>
      </c>
      <c r="V206">
        <f>IF($A206="","",SUMIFS(AI_PF!$CE:$CE,AI_PF!$A:$A,$A206))</f>
        <v>43002076864</v>
      </c>
      <c r="W206">
        <f>IF($A206="","",IFERROR(VLOOKUP($A206,AI_PF!$A:$CO,93,FALSE),""))</f>
        <v>-0.54586672864388697</v>
      </c>
      <c r="X206">
        <f>IF($A206="","",COUNTIF(AI_PF!$A:$A,$A206))</f>
        <v>2</v>
      </c>
      <c r="Y206">
        <f>IF($A206="","",COUNTIF(LookThrough!$A:$A,J206))</f>
        <v>31</v>
      </c>
    </row>
    <row r="207" spans="1:25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IF($A207="","",IFERROR(VLOOKUP($A207,AI_PF!$A:$EU,29,FALSE),""))</f>
        <v>KeolisAmey</v>
      </c>
      <c r="O207" t="str">
        <f>IF($A207="","",IFERROR(VLOOKUP($A207,Data_Raw!$A:$G,5,FALSE),""))</f>
        <v>Europe</v>
      </c>
      <c r="P207" t="str">
        <f>IF($A207="","",IFERROR(VLOOKUP($A207,Data_Raw!$A:$G,6,FALSE),""))</f>
        <v>Non-PPP</v>
      </c>
      <c r="Q207" t="str">
        <f>IF($A207="","",IFERROR(VLOOKUP($A207,Data_Raw!$A:$G,7,FALSE),""))</f>
        <v>Rail</v>
      </c>
      <c r="R207">
        <f>IF($A207="","",SUMIFS(AI_PF!$AP:$AP,AI_PF!$A:$A,$A207))</f>
        <v>58860000000</v>
      </c>
      <c r="S207">
        <f>IF($A207="","",SUMIFS(AI_PF!$AW:$AW,AI_PF!$A:$A,$A207))</f>
        <v>61043792246</v>
      </c>
      <c r="T207">
        <f>IF($A207="","",SUMIFS(AI_PF!$AZ:$AZ,AI_PF!$A:$A,$A207))</f>
        <v>435381697</v>
      </c>
      <c r="U207">
        <f>IF($A207="","",SUMIFS(AI_PF!$CA:$CA,AI_PF!$A:$A,$A207))</f>
        <v>60614750940</v>
      </c>
      <c r="V207">
        <f>IF($A207="","",SUMIFS(AI_PF!$CE:$CE,AI_PF!$A:$A,$A207))</f>
        <v>58929106378</v>
      </c>
      <c r="W207">
        <f>IF($A207="","",IFERROR(VLOOKUP($A207,AI_PF!$A:$CO,93,FALSE),""))</f>
        <v>3.3387461304664607</v>
      </c>
      <c r="X207">
        <f>IF($A207="","",COUNTIF(AI_PF!$A:$A,$A207))</f>
        <v>1</v>
      </c>
      <c r="Y207">
        <f>IF($A207="","",COUNTIF(LookThrough!$A:$A,J207))</f>
        <v>2</v>
      </c>
    </row>
    <row r="208" spans="1:25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IF($A208="","",IFERROR(VLOOKUP($A208,AI_PF!$A:$EU,29,FALSE),""))</f>
        <v>해당없음</v>
      </c>
      <c r="O208" t="str">
        <f>IF($A208="","",IFERROR(VLOOKUP($A208,Data_Raw!$A:$G,5,FALSE),""))</f>
        <v>KOR</v>
      </c>
      <c r="P208" t="str">
        <f>IF($A208="","",IFERROR(VLOOKUP($A208,Data_Raw!$A:$G,6,FALSE),""))</f>
        <v>BTO</v>
      </c>
      <c r="Q208" t="str">
        <f>IF($A208="","",IFERROR(VLOOKUP($A208,Data_Raw!$A:$G,7,FALSE),""))</f>
        <v>Transportation</v>
      </c>
      <c r="R208">
        <f>IF($A208="","",SUMIFS(AI_PF!$AP:$AP,AI_PF!$A:$A,$A208))</f>
        <v>60000000000</v>
      </c>
      <c r="S208">
        <f>IF($A208="","",SUMIFS(AI_PF!$AW:$AW,AI_PF!$A:$A,$A208))</f>
        <v>2041209000</v>
      </c>
      <c r="T208">
        <f>IF($A208="","",SUMIFS(AI_PF!$AZ:$AZ,AI_PF!$A:$A,$A208))</f>
        <v>0</v>
      </c>
      <c r="U208">
        <f>IF($A208="","",SUMIFS(AI_PF!$CA:$CA,AI_PF!$A:$A,$A208))</f>
        <v>2041209000</v>
      </c>
      <c r="V208">
        <f>IF($A208="","",SUMIFS(AI_PF!$CE:$CE,AI_PF!$A:$A,$A208))</f>
        <v>2018294126</v>
      </c>
      <c r="W208">
        <f>IF($A208="","",IFERROR(VLOOKUP($A208,AI_PF!$A:$CO,93,FALSE),""))</f>
        <v>0</v>
      </c>
      <c r="X208">
        <f>IF($A208="","",COUNTIF(AI_PF!$A:$A,$A208))</f>
        <v>2</v>
      </c>
      <c r="Y208">
        <f>IF($A208="","",COUNTIF(LookThrough!$A:$A,J208))</f>
        <v>0</v>
      </c>
    </row>
    <row r="209" spans="1:25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IF($A209="","",IFERROR(VLOOKUP($A209,AI_PF!$A:$EU,29,FALSE),""))</f>
        <v>해당없음</v>
      </c>
      <c r="O209" t="str">
        <f>IF($A209="","",IFERROR(VLOOKUP($A209,Data_Raw!$A:$G,5,FALSE),""))</f>
        <v>KOR</v>
      </c>
      <c r="P209" t="str">
        <f>IF($A209="","",IFERROR(VLOOKUP($A209,Data_Raw!$A:$G,6,FALSE),""))</f>
        <v>Non-PPP</v>
      </c>
      <c r="Q209" t="str">
        <f>IF($A209="","",IFERROR(VLOOKUP($A209,Data_Raw!$A:$G,7,FALSE),""))</f>
        <v>Social</v>
      </c>
      <c r="R209">
        <f>IF($A209="","",SUMIFS(AI_PF!$AP:$AP,AI_PF!$A:$A,$A209))</f>
        <v>150000000000</v>
      </c>
      <c r="S209">
        <f>IF($A209="","",SUMIFS(AI_PF!$AW:$AW,AI_PF!$A:$A,$A209))</f>
        <v>147373802521</v>
      </c>
      <c r="T209">
        <f>IF($A209="","",SUMIFS(AI_PF!$AZ:$AZ,AI_PF!$A:$A,$A209))</f>
        <v>48247539415</v>
      </c>
      <c r="U209">
        <f>IF($A209="","",SUMIFS(AI_PF!$CA:$CA,AI_PF!$A:$A,$A209))</f>
        <v>99436512530</v>
      </c>
      <c r="V209">
        <f>IF($A209="","",SUMIFS(AI_PF!$CE:$CE,AI_PF!$A:$A,$A209))</f>
        <v>100655619720</v>
      </c>
      <c r="W209">
        <f>IF($A209="","",IFERROR(VLOOKUP($A209,AI_PF!$A:$CO,93,FALSE),""))</f>
        <v>3.670501410961152</v>
      </c>
      <c r="X209">
        <f>IF($A209="","",COUNTIF(AI_PF!$A:$A,$A209))</f>
        <v>1</v>
      </c>
      <c r="Y209">
        <f>IF($A209="","",COUNTIF(LookThrough!$A:$A,J209))</f>
        <v>25</v>
      </c>
    </row>
    <row r="210" spans="1:25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IF($A210="","",IFERROR(VLOOKUP($A210,AI_PF!$A:$EU,29,FALSE),""))</f>
        <v>삼성자산운용</v>
      </c>
      <c r="O210" t="str">
        <f>IF($A210="","",IFERROR(VLOOKUP($A210,Data_Raw!$A:$G,5,FALSE),""))</f>
        <v>Europe</v>
      </c>
      <c r="P210" t="str">
        <f>IF($A210="","",IFERROR(VLOOKUP($A210,Data_Raw!$A:$G,6,FALSE),""))</f>
        <v>Non-PPP</v>
      </c>
      <c r="Q210" t="str">
        <f>IF($A210="","",IFERROR(VLOOKUP($A210,Data_Raw!$A:$G,7,FALSE),""))</f>
        <v>Airport</v>
      </c>
      <c r="R210">
        <f>IF($A210="","",SUMIFS(AI_PF!$AP:$AP,AI_PF!$A:$A,$A210))</f>
        <v>54000000000</v>
      </c>
      <c r="S210">
        <f>IF($A210="","",SUMIFS(AI_PF!$AW:$AW,AI_PF!$A:$A,$A210))</f>
        <v>61176652207</v>
      </c>
      <c r="T210">
        <f>IF($A210="","",SUMIFS(AI_PF!$AZ:$AZ,AI_PF!$A:$A,$A210))</f>
        <v>1014705883</v>
      </c>
      <c r="U210">
        <f>IF($A210="","",SUMIFS(AI_PF!$CA:$CA,AI_PF!$A:$A,$A210))</f>
        <v>60146753094</v>
      </c>
      <c r="V210">
        <f>IF($A210="","",SUMIFS(AI_PF!$CE:$CE,AI_PF!$A:$A,$A210))</f>
        <v>59557138536</v>
      </c>
      <c r="W210">
        <f>IF($A210="","",IFERROR(VLOOKUP($A210,AI_PF!$A:$CO,93,FALSE),""))</f>
        <v>3.75547856092453</v>
      </c>
      <c r="X210">
        <f>IF($A210="","",COUNTIF(AI_PF!$A:$A,$A210))</f>
        <v>1</v>
      </c>
      <c r="Y210">
        <f>IF($A210="","",COUNTIF(LookThrough!$A:$A,J210))</f>
        <v>2</v>
      </c>
    </row>
    <row r="211" spans="1:25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IF($A211="","",IFERROR(VLOOKUP($A211,AI_PF!$A:$EU,29,FALSE),""))</f>
        <v>해당없음</v>
      </c>
      <c r="O211" t="str">
        <f>IF($A211="","",IFERROR(VLOOKUP($A211,Data_Raw!$A:$G,5,FALSE),""))</f>
        <v>KOR</v>
      </c>
      <c r="P211" t="str">
        <f>IF($A211="","",IFERROR(VLOOKUP($A211,Data_Raw!$A:$G,6,FALSE),""))</f>
        <v>담보대출</v>
      </c>
      <c r="Q211" t="str">
        <f>IF($A211="","",IFERROR(VLOOKUP($A211,Data_Raw!$A:$G,7,FALSE),""))</f>
        <v>Logistics</v>
      </c>
      <c r="R211">
        <f>IF($A211="","",SUMIFS(AI_PF!$AP:$AP,AI_PF!$A:$A,$A211))</f>
        <v>62200000000</v>
      </c>
      <c r="S211">
        <f>IF($A211="","",SUMIFS(AI_PF!$AW:$AW,AI_PF!$A:$A,$A211))</f>
        <v>62200000000</v>
      </c>
      <c r="T211">
        <f>IF($A211="","",SUMIFS(AI_PF!$AZ:$AZ,AI_PF!$A:$A,$A211))</f>
        <v>22392000</v>
      </c>
      <c r="U211">
        <f>IF($A211="","",SUMIFS(AI_PF!$CA:$CA,AI_PF!$A:$A,$A211))</f>
        <v>62200000000</v>
      </c>
      <c r="V211">
        <f>IF($A211="","",SUMIFS(AI_PF!$CE:$CE,AI_PF!$A:$A,$A211))</f>
        <v>62177608000</v>
      </c>
      <c r="W211">
        <f>IF($A211="","",IFERROR(VLOOKUP($A211,AI_PF!$A:$CO,93,FALSE),""))</f>
        <v>3.0101141999999999</v>
      </c>
      <c r="X211">
        <f>IF($A211="","",COUNTIF(AI_PF!$A:$A,$A211))</f>
        <v>1</v>
      </c>
      <c r="Y211">
        <f>IF($A211="","",COUNTIF(LookThrough!$A:$A,J211))</f>
        <v>0</v>
      </c>
    </row>
    <row r="212" spans="1:25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IF($A212="","",IFERROR(VLOOKUP($A212,AI_PF!$A:$EU,29,FALSE),""))</f>
        <v>Tishman Speyer Crown</v>
      </c>
      <c r="O212" t="str">
        <f>IF($A212="","",IFERROR(VLOOKUP($A212,Data_Raw!$A:$G,5,FALSE),""))</f>
        <v>US</v>
      </c>
      <c r="P212" t="str">
        <f>IF($A212="","",IFERROR(VLOOKUP($A212,Data_Raw!$A:$G,6,FALSE),""))</f>
        <v>Senior|Core plus</v>
      </c>
      <c r="Q212" t="str">
        <f>IF($A212="","",IFERROR(VLOOKUP($A212,Data_Raw!$A:$G,7,FALSE),""))</f>
        <v>Residential</v>
      </c>
      <c r="R212">
        <f>IF($A212="","",SUMIFS(AI_PF!$AP:$AP,AI_PF!$A:$A,$A212))</f>
        <v>53620000000</v>
      </c>
      <c r="S212">
        <f>IF($A212="","",SUMIFS(AI_PF!$AW:$AW,AI_PF!$A:$A,$A212))</f>
        <v>54860903323</v>
      </c>
      <c r="T212">
        <f>IF($A212="","",SUMIFS(AI_PF!$AZ:$AZ,AI_PF!$A:$A,$A212))</f>
        <v>1864204308</v>
      </c>
      <c r="U212">
        <f>IF($A212="","",SUMIFS(AI_PF!$CA:$CA,AI_PF!$A:$A,$A212))</f>
        <v>53007171408</v>
      </c>
      <c r="V212">
        <f>IF($A212="","",SUMIFS(AI_PF!$CE:$CE,AI_PF!$A:$A,$A212))</f>
        <v>51481224057</v>
      </c>
      <c r="W212">
        <f>IF($A212="","",IFERROR(VLOOKUP($A212,AI_PF!$A:$CO,93,FALSE),""))</f>
        <v>3.5507228970527658</v>
      </c>
      <c r="X212">
        <f>IF($A212="","",COUNTIF(AI_PF!$A:$A,$A212))</f>
        <v>1</v>
      </c>
      <c r="Y212">
        <f>IF($A212="","",COUNTIF(LookThrough!$A:$A,J212))</f>
        <v>1</v>
      </c>
    </row>
    <row r="213" spans="1:25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IF($A213="","",IFERROR(VLOOKUP($A213,AI_PF!$A:$EU,29,FALSE),""))</f>
        <v>Blackstone</v>
      </c>
      <c r="O213" t="str">
        <f>IF($A213="","",IFERROR(VLOOKUP($A213,Data_Raw!$A:$G,5,FALSE),""))</f>
        <v>Europe</v>
      </c>
      <c r="P213" t="str">
        <f>IF($A213="","",IFERROR(VLOOKUP($A213,Data_Raw!$A:$G,6,FALSE),""))</f>
        <v>Equity|Core</v>
      </c>
      <c r="Q213" t="str">
        <f>IF($A213="","",IFERROR(VLOOKUP($A213,Data_Raw!$A:$G,7,FALSE),""))</f>
        <v>General</v>
      </c>
      <c r="R213">
        <f>IF($A213="","",SUMIFS(AI_PF!$AP:$AP,AI_PF!$A:$A,$A213))</f>
        <v>82500000000</v>
      </c>
      <c r="S213">
        <f>IF($A213="","",SUMIFS(AI_PF!$AW:$AW,AI_PF!$A:$A,$A213))</f>
        <v>64780000000</v>
      </c>
      <c r="T213">
        <f>IF($A213="","",SUMIFS(AI_PF!$AZ:$AZ,AI_PF!$A:$A,$A213))</f>
        <v>13370223279</v>
      </c>
      <c r="U213">
        <f>IF($A213="","",SUMIFS(AI_PF!$CA:$CA,AI_PF!$A:$A,$A213))</f>
        <v>54453029899</v>
      </c>
      <c r="V213">
        <f>IF($A213="","",SUMIFS(AI_PF!$CE:$CE,AI_PF!$A:$A,$A213))</f>
        <v>78333666881</v>
      </c>
      <c r="W213">
        <f>IF($A213="","",IFERROR(VLOOKUP($A213,AI_PF!$A:$CO,93,FALSE),""))</f>
        <v>7.8573706746101379</v>
      </c>
      <c r="X213">
        <f>IF($A213="","",COUNTIF(AI_PF!$A:$A,$A213))</f>
        <v>1</v>
      </c>
      <c r="Y213">
        <f>IF($A213="","",COUNTIF(LookThrough!$A:$A,J213))</f>
        <v>1</v>
      </c>
    </row>
    <row r="214" spans="1:25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>
        <f>IF($A214="","",IFERROR(VLOOKUP($A214,AI_PF!$A:$EU,29,FALSE),""))</f>
        <v>0</v>
      </c>
      <c r="O214" t="str">
        <f>IF($A214="","",IFERROR(VLOOKUP($A214,Data_Raw!$A:$G,5,FALSE),""))</f>
        <v>US</v>
      </c>
      <c r="P214" t="str">
        <f>IF($A214="","",IFERROR(VLOOKUP($A214,Data_Raw!$A:$G,6,FALSE),""))</f>
        <v>Senior|Value-add</v>
      </c>
      <c r="Q214" t="str">
        <f>IF($A214="","",IFERROR(VLOOKUP($A214,Data_Raw!$A:$G,7,FALSE),""))</f>
        <v>General</v>
      </c>
      <c r="R214">
        <f>IF($A214="","",SUMIFS(AI_PF!$AP:$AP,AI_PF!$A:$A,$A214))</f>
        <v>130000000000</v>
      </c>
      <c r="S214">
        <f>IF($A214="","",SUMIFS(AI_PF!$AW:$AW,AI_PF!$A:$A,$A214))</f>
        <v>153156711281</v>
      </c>
      <c r="T214">
        <f>IF($A214="","",SUMIFS(AI_PF!$AZ:$AZ,AI_PF!$A:$A,$A214))</f>
        <v>30136825882</v>
      </c>
      <c r="U214">
        <f>IF($A214="","",SUMIFS(AI_PF!$CA:$CA,AI_PF!$A:$A,$A214))</f>
        <v>115119479648</v>
      </c>
      <c r="V214">
        <f>IF($A214="","",SUMIFS(AI_PF!$CE:$CE,AI_PF!$A:$A,$A214))</f>
        <v>15273083362</v>
      </c>
      <c r="W214">
        <f>IF($A214="","",IFERROR(VLOOKUP($A214,AI_PF!$A:$CO,93,FALSE),""))</f>
        <v>-24.731597825884823</v>
      </c>
      <c r="X214">
        <f>IF($A214="","",COUNTIF(AI_PF!$A:$A,$A214))</f>
        <v>1</v>
      </c>
      <c r="Y214">
        <f>IF($A214="","",COUNTIF(LookThrough!$A:$A,J214))</f>
        <v>2</v>
      </c>
    </row>
    <row r="215" spans="1:25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>
        <f>IF($A215="","",IFERROR(VLOOKUP($A215,AI_PF!$A:$EU,29,FALSE),""))</f>
        <v>0</v>
      </c>
      <c r="O215" t="str">
        <f>IF($A215="","",IFERROR(VLOOKUP($A215,Data_Raw!$A:$G,5,FALSE),""))</f>
        <v>Global</v>
      </c>
      <c r="P215" t="str">
        <f>IF($A215="","",IFERROR(VLOOKUP($A215,Data_Raw!$A:$G,6,FALSE),""))</f>
        <v>hybrid</v>
      </c>
      <c r="Q215" t="str">
        <f>IF($A215="","",IFERROR(VLOOKUP($A215,Data_Raw!$A:$G,7,FALSE),""))</f>
        <v>General</v>
      </c>
      <c r="R215">
        <f>IF($A215="","",SUMIFS(AI_PF!$AP:$AP,AI_PF!$A:$A,$A215))</f>
        <v>160000000000</v>
      </c>
      <c r="S215">
        <f>IF($A215="","",SUMIFS(AI_PF!$AW:$AW,AI_PF!$A:$A,$A215))</f>
        <v>106895850201</v>
      </c>
      <c r="T215">
        <f>IF($A215="","",SUMIFS(AI_PF!$AZ:$AZ,AI_PF!$A:$A,$A215))</f>
        <v>35212731760</v>
      </c>
      <c r="U215">
        <f>IF($A215="","",SUMIFS(AI_PF!$CA:$CA,AI_PF!$A:$A,$A215))</f>
        <v>75911221476</v>
      </c>
      <c r="V215">
        <f>IF($A215="","",SUMIFS(AI_PF!$CE:$CE,AI_PF!$A:$A,$A215))</f>
        <v>93838896025</v>
      </c>
      <c r="W215">
        <f>IF($A215="","",IFERROR(VLOOKUP($A215,AI_PF!$A:$CO,93,FALSE),""))</f>
        <v>8.7439814209938067</v>
      </c>
      <c r="X215">
        <f>IF($A215="","",COUNTIF(AI_PF!$A:$A,$A215))</f>
        <v>1</v>
      </c>
      <c r="Y215">
        <f>IF($A215="","",COUNTIF(LookThrough!$A:$A,J215))</f>
        <v>14</v>
      </c>
    </row>
    <row r="216" spans="1:25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IF($A216="","",IFERROR(VLOOKUP($A216,AI_PF!$A:$EU,29,FALSE),""))</f>
        <v>해당없음</v>
      </c>
      <c r="O216" t="str">
        <f>IF($A216="","",IFERROR(VLOOKUP($A216,Data_Raw!$A:$G,5,FALSE),""))</f>
        <v>KOR</v>
      </c>
      <c r="P216" t="str">
        <f>IF($A216="","",IFERROR(VLOOKUP($A216,Data_Raw!$A:$G,6,FALSE),""))</f>
        <v>Non-PPP</v>
      </c>
      <c r="Q216" t="str">
        <f>IF($A216="","",IFERROR(VLOOKUP($A216,Data_Raw!$A:$G,7,FALSE),""))</f>
        <v>Energy</v>
      </c>
      <c r="R216">
        <f>IF($A216="","",SUMIFS(AI_PF!$AP:$AP,AI_PF!$A:$A,$A216))</f>
        <v>45000000000</v>
      </c>
      <c r="S216">
        <f>IF($A216="","",SUMIFS(AI_PF!$AW:$AW,AI_PF!$A:$A,$A216))</f>
        <v>36988500000</v>
      </c>
      <c r="T216">
        <f>IF($A216="","",SUMIFS(AI_PF!$AZ:$AZ,AI_PF!$A:$A,$A216))</f>
        <v>14424500010</v>
      </c>
      <c r="U216">
        <f>IF($A216="","",SUMIFS(AI_PF!$CA:$CA,AI_PF!$A:$A,$A216))</f>
        <v>22524192769</v>
      </c>
      <c r="V216">
        <f>IF($A216="","",SUMIFS(AI_PF!$CE:$CE,AI_PF!$A:$A,$A216))</f>
        <v>21780750508</v>
      </c>
      <c r="W216">
        <f>IF($A216="","",IFERROR(VLOOKUP($A216,AI_PF!$A:$CO,93,FALSE),""))</f>
        <v>3.7776359915733346</v>
      </c>
      <c r="X216">
        <f>IF($A216="","",COUNTIF(AI_PF!$A:$A,$A216))</f>
        <v>1</v>
      </c>
      <c r="Y216">
        <f>IF($A216="","",COUNTIF(LookThrough!$A:$A,J216))</f>
        <v>12</v>
      </c>
    </row>
    <row r="217" spans="1:25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IF($A217="","",IFERROR(VLOOKUP($A217,AI_PF!$A:$EU,29,FALSE),""))</f>
        <v>한화자산운용</v>
      </c>
      <c r="O217" t="str">
        <f>IF($A217="","",IFERROR(VLOOKUP($A217,Data_Raw!$A:$G,5,FALSE),""))</f>
        <v>Global</v>
      </c>
      <c r="P217" t="str">
        <f>IF($A217="","",IFERROR(VLOOKUP($A217,Data_Raw!$A:$G,6,FALSE),""))</f>
        <v>hybrid</v>
      </c>
      <c r="Q217" t="str">
        <f>IF($A217="","",IFERROR(VLOOKUP($A217,Data_Raw!$A:$G,7,FALSE),""))</f>
        <v>General</v>
      </c>
      <c r="R217">
        <f>IF($A217="","",SUMIFS(AI_PF!$AP:$AP,AI_PF!$A:$A,$A217))</f>
        <v>420000000000</v>
      </c>
      <c r="S217">
        <f>IF($A217="","",SUMIFS(AI_PF!$AW:$AW,AI_PF!$A:$A,$A217))</f>
        <v>298800670071</v>
      </c>
      <c r="T217">
        <f>IF($A217="","",SUMIFS(AI_PF!$AZ:$AZ,AI_PF!$A:$A,$A217))</f>
        <v>91458680857</v>
      </c>
      <c r="U217">
        <f>IF($A217="","",SUMIFS(AI_PF!$CA:$CA,AI_PF!$A:$A,$A217))</f>
        <v>205217819316</v>
      </c>
      <c r="V217">
        <f>IF($A217="","",SUMIFS(AI_PF!$CE:$CE,AI_PF!$A:$A,$A217))</f>
        <v>200522849769</v>
      </c>
      <c r="W217">
        <f>IF($A217="","",IFERROR(VLOOKUP($A217,AI_PF!$A:$CO,93,FALSE),""))</f>
        <v>4.801861345767974</v>
      </c>
      <c r="X217">
        <f>IF($A217="","",COUNTIF(AI_PF!$A:$A,$A217))</f>
        <v>1</v>
      </c>
      <c r="Y217">
        <f>IF($A217="","",COUNTIF(LookThrough!$A:$A,J217))</f>
        <v>6</v>
      </c>
    </row>
    <row r="218" spans="1:25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IF($A218="","",IFERROR(VLOOKUP($A218,AI_PF!$A:$EU,29,FALSE),""))</f>
        <v>해당없음</v>
      </c>
      <c r="O218" t="str">
        <f>IF($A218="","",IFERROR(VLOOKUP($A218,Data_Raw!$A:$G,5,FALSE),""))</f>
        <v>KOR</v>
      </c>
      <c r="P218" t="str">
        <f>IF($A218="","",IFERROR(VLOOKUP($A218,Data_Raw!$A:$G,6,FALSE),""))</f>
        <v>BTL</v>
      </c>
      <c r="Q218" t="str">
        <f>IF($A218="","",IFERROR(VLOOKUP($A218,Data_Raw!$A:$G,7,FALSE),""))</f>
        <v>Transportation</v>
      </c>
      <c r="R218">
        <f>IF($A218="","",SUMIFS(AI_PF!$AP:$AP,AI_PF!$A:$A,$A218))</f>
        <v>31500000000</v>
      </c>
      <c r="S218">
        <f>IF($A218="","",SUMIFS(AI_PF!$AW:$AW,AI_PF!$A:$A,$A218))</f>
        <v>13569314500</v>
      </c>
      <c r="T218">
        <f>IF($A218="","",SUMIFS(AI_PF!$AZ:$AZ,AI_PF!$A:$A,$A218))</f>
        <v>6957582518</v>
      </c>
      <c r="U218">
        <f>IF($A218="","",SUMIFS(AI_PF!$CA:$CA,AI_PF!$A:$A,$A218))</f>
        <v>22855004140</v>
      </c>
      <c r="V218">
        <f>IF($A218="","",SUMIFS(AI_PF!$CE:$CE,AI_PF!$A:$A,$A218))</f>
        <v>23602000397</v>
      </c>
      <c r="W218">
        <f>IF($A218="","",IFERROR(VLOOKUP($A218,AI_PF!$A:$CO,93,FALSE),""))</f>
        <v>0</v>
      </c>
      <c r="X218">
        <f>IF($A218="","",COUNTIF(AI_PF!$A:$A,$A218))</f>
        <v>1</v>
      </c>
      <c r="Y218">
        <f>IF($A218="","",COUNTIF(LookThrough!$A:$A,J218))</f>
        <v>20</v>
      </c>
    </row>
    <row r="219" spans="1:25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IF($A219="","",IFERROR(VLOOKUP($A219,AI_PF!$A:$EU,29,FALSE),""))</f>
        <v>해당없음</v>
      </c>
      <c r="O219" t="str">
        <f>IF($A219="","",IFERROR(VLOOKUP($A219,Data_Raw!$A:$G,5,FALSE),""))</f>
        <v>KOR</v>
      </c>
      <c r="P219" t="str">
        <f>IF($A219="","",IFERROR(VLOOKUP($A219,Data_Raw!$A:$G,6,FALSE),""))</f>
        <v>PF대출</v>
      </c>
      <c r="Q219" t="str">
        <f>IF($A219="","",IFERROR(VLOOKUP($A219,Data_Raw!$A:$G,7,FALSE),""))</f>
        <v>Residential</v>
      </c>
      <c r="R219">
        <f>IF($A219="","",SUMIFS(AI_PF!$AP:$AP,AI_PF!$A:$A,$A219))</f>
        <v>41800000000</v>
      </c>
      <c r="S219">
        <f>IF($A219="","",SUMIFS(AI_PF!$AW:$AW,AI_PF!$A:$A,$A219))</f>
        <v>41800000000</v>
      </c>
      <c r="T219">
        <f>IF($A219="","",SUMIFS(AI_PF!$AZ:$AZ,AI_PF!$A:$A,$A219))</f>
        <v>0</v>
      </c>
      <c r="U219">
        <f>IF($A219="","",SUMIFS(AI_PF!$CA:$CA,AI_PF!$A:$A,$A219))</f>
        <v>41800000000</v>
      </c>
      <c r="V219">
        <f>IF($A219="","",SUMIFS(AI_PF!$CE:$CE,AI_PF!$A:$A,$A219))</f>
        <v>41800000000</v>
      </c>
      <c r="W219">
        <f>IF($A219="","",IFERROR(VLOOKUP($A219,AI_PF!$A:$CO,93,FALSE),""))</f>
        <v>3.0332891000000002</v>
      </c>
      <c r="X219">
        <f>IF($A219="","",COUNTIF(AI_PF!$A:$A,$A219))</f>
        <v>1</v>
      </c>
      <c r="Y219">
        <f>IF($A219="","",COUNTIF(LookThrough!$A:$A,J219))</f>
        <v>0</v>
      </c>
    </row>
    <row r="220" spans="1:25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IF($A220="","",IFERROR(VLOOKUP($A220,AI_PF!$A:$EU,29,FALSE),""))</f>
        <v>해당없음</v>
      </c>
      <c r="O220" t="str">
        <f>IF($A220="","",IFERROR(VLOOKUP($A220,Data_Raw!$A:$G,5,FALSE),""))</f>
        <v>KOR</v>
      </c>
      <c r="P220" t="str">
        <f>IF($A220="","",IFERROR(VLOOKUP($A220,Data_Raw!$A:$G,6,FALSE),""))</f>
        <v>PF대출</v>
      </c>
      <c r="Q220" t="str">
        <f>IF($A220="","",IFERROR(VLOOKUP($A220,Data_Raw!$A:$G,7,FALSE),""))</f>
        <v>Residential</v>
      </c>
      <c r="R220">
        <f>IF($A220="","",SUMIFS(AI_PF!$AP:$AP,AI_PF!$A:$A,$A220))</f>
        <v>138450000000</v>
      </c>
      <c r="S220">
        <f>IF($A220="","",SUMIFS(AI_PF!$AW:$AW,AI_PF!$A:$A,$A220))</f>
        <v>133677742432</v>
      </c>
      <c r="T220">
        <f>IF($A220="","",SUMIFS(AI_PF!$AZ:$AZ,AI_PF!$A:$A,$A220))</f>
        <v>0</v>
      </c>
      <c r="U220">
        <f>IF($A220="","",SUMIFS(AI_PF!$CA:$CA,AI_PF!$A:$A,$A220))</f>
        <v>133677742432</v>
      </c>
      <c r="V220">
        <f>IF($A220="","",SUMIFS(AI_PF!$CE:$CE,AI_PF!$A:$A,$A220))</f>
        <v>133677742432</v>
      </c>
      <c r="W220">
        <f>IF($A220="","",IFERROR(VLOOKUP($A220,AI_PF!$A:$CO,93,FALSE),""))</f>
        <v>3.0169511</v>
      </c>
      <c r="X220">
        <f>IF($A220="","",COUNTIF(AI_PF!$A:$A,$A220))</f>
        <v>1</v>
      </c>
      <c r="Y220">
        <f>IF($A220="","",COUNTIF(LookThrough!$A:$A,J220))</f>
        <v>0</v>
      </c>
    </row>
    <row r="221" spans="1:25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IF($A221="","",IFERROR(VLOOKUP($A221,AI_PF!$A:$EU,29,FALSE),""))</f>
        <v>해당없음</v>
      </c>
      <c r="O221" t="str">
        <f>IF($A221="","",IFERROR(VLOOKUP($A221,Data_Raw!$A:$G,5,FALSE),""))</f>
        <v>KOR</v>
      </c>
      <c r="P221" t="str">
        <f>IF($A221="","",IFERROR(VLOOKUP($A221,Data_Raw!$A:$G,6,FALSE),""))</f>
        <v>인수금융</v>
      </c>
      <c r="Q221" t="str">
        <f>IF($A221="","",IFERROR(VLOOKUP($A221,Data_Raw!$A:$G,7,FALSE),""))</f>
        <v>Senior</v>
      </c>
      <c r="R221">
        <f>IF($A221="","",SUMIFS(AI_PF!$AP:$AP,AI_PF!$A:$A,$A221))</f>
        <v>50000000000</v>
      </c>
      <c r="S221">
        <f>IF($A221="","",SUMIFS(AI_PF!$AW:$AW,AI_PF!$A:$A,$A221))</f>
        <v>50000000000</v>
      </c>
      <c r="T221">
        <f>IF($A221="","",SUMIFS(AI_PF!$AZ:$AZ,AI_PF!$A:$A,$A221))</f>
        <v>45309898746</v>
      </c>
      <c r="U221">
        <f>IF($A221="","",SUMIFS(AI_PF!$CA:$CA,AI_PF!$A:$A,$A221))</f>
        <v>4849479887</v>
      </c>
      <c r="V221">
        <f>IF($A221="","",SUMIFS(AI_PF!$CE:$CE,AI_PF!$A:$A,$A221))</f>
        <v>4866399064</v>
      </c>
      <c r="W221">
        <f>IF($A221="","",IFERROR(VLOOKUP($A221,AI_PF!$A:$CO,93,FALSE),""))</f>
        <v>4.212842285633088</v>
      </c>
      <c r="X221">
        <f>IF($A221="","",COUNTIF(AI_PF!$A:$A,$A221))</f>
        <v>1</v>
      </c>
      <c r="Y221">
        <f>IF($A221="","",COUNTIF(LookThrough!$A:$A,J221))</f>
        <v>1</v>
      </c>
    </row>
    <row r="222" spans="1:25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IF($A222="","",IFERROR(VLOOKUP($A222,AI_PF!$A:$EU,29,FALSE),""))</f>
        <v>Antares</v>
      </c>
      <c r="O222" t="str">
        <f>IF($A222="","",IFERROR(VLOOKUP($A222,Data_Raw!$A:$G,5,FALSE),""))</f>
        <v>US</v>
      </c>
      <c r="P222" t="str">
        <f>IF($A222="","",IFERROR(VLOOKUP($A222,Data_Raw!$A:$G,6,FALSE),""))</f>
        <v>Direct Lending</v>
      </c>
      <c r="Q222" t="str">
        <f>IF($A222="","",IFERROR(VLOOKUP($A222,Data_Raw!$A:$G,7,FALSE),""))</f>
        <v>Senior</v>
      </c>
      <c r="R222">
        <f>IF($A222="","",SUMIFS(AI_PF!$AP:$AP,AI_PF!$A:$A,$A222))</f>
        <v>98000000000</v>
      </c>
      <c r="S222">
        <f>IF($A222="","",SUMIFS(AI_PF!$AW:$AW,AI_PF!$A:$A,$A222))</f>
        <v>91618840585</v>
      </c>
      <c r="T222">
        <f>IF($A222="","",SUMIFS(AI_PF!$AZ:$AZ,AI_PF!$A:$A,$A222))</f>
        <v>81120982725</v>
      </c>
      <c r="U222">
        <f>IF($A222="","",SUMIFS(AI_PF!$CA:$CA,AI_PF!$A:$A,$A222))</f>
        <v>196316338</v>
      </c>
      <c r="V222">
        <f>IF($A222="","",SUMIFS(AI_PF!$CE:$CE,AI_PF!$A:$A,$A222))</f>
        <v>178109692</v>
      </c>
      <c r="W222">
        <f>IF($A222="","",IFERROR(VLOOKUP($A222,AI_PF!$A:$CO,93,FALSE),""))</f>
        <v>5.3678497672080994</v>
      </c>
      <c r="X222">
        <f>IF($A222="","",COUNTIF(AI_PF!$A:$A,$A222))</f>
        <v>1</v>
      </c>
      <c r="Y222">
        <f>IF($A222="","",COUNTIF(LookThrough!$A:$A,J222))</f>
        <v>2</v>
      </c>
    </row>
    <row r="223" spans="1:25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IF($A223="","",IFERROR(VLOOKUP($A223,AI_PF!$A:$EU,29,FALSE),""))</f>
        <v>Pitango Venture  Capital</v>
      </c>
      <c r="O223" t="str">
        <f>IF($A223="","",IFERROR(VLOOKUP($A223,Data_Raw!$A:$G,5,FALSE),""))</f>
        <v>MENA</v>
      </c>
      <c r="P223" t="str">
        <f>IF($A223="","",IFERROR(VLOOKUP($A223,Data_Raw!$A:$G,6,FALSE),""))</f>
        <v>Late</v>
      </c>
      <c r="Q223" t="str">
        <f>IF($A223="","",IFERROR(VLOOKUP($A223,Data_Raw!$A:$G,7,FALSE),""))</f>
        <v>SaaS|Platform</v>
      </c>
      <c r="R223">
        <f>IF($A223="","",SUMIFS(AI_PF!$AP:$AP,AI_PF!$A:$A,$A223))</f>
        <v>26000000000</v>
      </c>
      <c r="S223">
        <f>IF($A223="","",SUMIFS(AI_PF!$AW:$AW,AI_PF!$A:$A,$A223))</f>
        <v>23552834125</v>
      </c>
      <c r="T223">
        <f>IF($A223="","",SUMIFS(AI_PF!$AZ:$AZ,AI_PF!$A:$A,$A223))</f>
        <v>0</v>
      </c>
      <c r="U223">
        <f>IF($A223="","",SUMIFS(AI_PF!$CA:$CA,AI_PF!$A:$A,$A223))</f>
        <v>23552834125</v>
      </c>
      <c r="V223">
        <f>IF($A223="","",SUMIFS(AI_PF!$CE:$CE,AI_PF!$A:$A,$A223))</f>
        <v>27099588969</v>
      </c>
      <c r="W223">
        <f>IF($A223="","",IFERROR(VLOOKUP($A223,AI_PF!$A:$CO,93,FALSE),""))</f>
        <v>4.2019769549369812</v>
      </c>
      <c r="X223">
        <f>IF($A223="","",COUNTIF(AI_PF!$A:$A,$A223))</f>
        <v>1</v>
      </c>
      <c r="Y223">
        <f>IF($A223="","",COUNTIF(LookThrough!$A:$A,J223))</f>
        <v>20</v>
      </c>
    </row>
    <row r="224" spans="1:25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IF($A224="","",IFERROR(VLOOKUP($A224,AI_PF!$A:$EU,29,FALSE),""))</f>
        <v>해당없음</v>
      </c>
      <c r="O224" t="str">
        <f>IF($A224="","",IFERROR(VLOOKUP($A224,Data_Raw!$A:$G,5,FALSE),""))</f>
        <v>KOR</v>
      </c>
      <c r="P224" t="str">
        <f>IF($A224="","",IFERROR(VLOOKUP($A224,Data_Raw!$A:$G,6,FALSE),""))</f>
        <v>Mezzanine</v>
      </c>
      <c r="Q224" t="str">
        <f>IF($A224="","",IFERROR(VLOOKUP($A224,Data_Raw!$A:$G,7,FALSE),""))</f>
        <v>Subordinate</v>
      </c>
      <c r="R224">
        <f>IF($A224="","",SUMIFS(AI_PF!$AP:$AP,AI_PF!$A:$A,$A224))</f>
        <v>48000000000</v>
      </c>
      <c r="S224">
        <f>IF($A224="","",SUMIFS(AI_PF!$AW:$AW,AI_PF!$A:$A,$A224))</f>
        <v>24000000000</v>
      </c>
      <c r="T224">
        <f>IF($A224="","",SUMIFS(AI_PF!$AZ:$AZ,AI_PF!$A:$A,$A224))</f>
        <v>23997130797</v>
      </c>
      <c r="U224">
        <f>IF($A224="","",SUMIFS(AI_PF!$CA:$CA,AI_PF!$A:$A,$A224))</f>
        <v>2869203</v>
      </c>
      <c r="V224">
        <f>IF($A224="","",SUMIFS(AI_PF!$CE:$CE,AI_PF!$A:$A,$A224))</f>
        <v>239957185</v>
      </c>
      <c r="W224">
        <f>IF($A224="","",IFERROR(VLOOKUP($A224,AI_PF!$A:$CO,93,FALSE),""))</f>
        <v>0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IF($A225="","",IFERROR(VLOOKUP($A225,AI_PF!$A:$EU,29,FALSE),""))</f>
        <v>해당없음</v>
      </c>
      <c r="O225" t="str">
        <f>IF($A225="","",IFERROR(VLOOKUP($A225,Data_Raw!$A:$G,5,FALSE),""))</f>
        <v>KOR</v>
      </c>
      <c r="P225" t="str">
        <f>IF($A225="","",IFERROR(VLOOKUP($A225,Data_Raw!$A:$G,6,FALSE),""))</f>
        <v>BTL</v>
      </c>
      <c r="Q225" t="str">
        <f>IF($A225="","",IFERROR(VLOOKUP($A225,Data_Raw!$A:$G,7,FALSE),""))</f>
        <v>Transportation</v>
      </c>
      <c r="R225">
        <f>IF($A225="","",SUMIFS(AI_PF!$AP:$AP,AI_PF!$A:$A,$A225))</f>
        <v>31000000000</v>
      </c>
      <c r="S225">
        <f>IF($A225="","",SUMIFS(AI_PF!$AW:$AW,AI_PF!$A:$A,$A225))</f>
        <v>28738958765</v>
      </c>
      <c r="T225">
        <f>IF($A225="","",SUMIFS(AI_PF!$AZ:$AZ,AI_PF!$A:$A,$A225))</f>
        <v>4114800000</v>
      </c>
      <c r="U225">
        <f>IF($A225="","",SUMIFS(AI_PF!$CA:$CA,AI_PF!$A:$A,$A225))</f>
        <v>24625794736</v>
      </c>
      <c r="V225">
        <f>IF($A225="","",SUMIFS(AI_PF!$CE:$CE,AI_PF!$A:$A,$A225))</f>
        <v>25495528148</v>
      </c>
      <c r="W225">
        <f>IF($A225="","",IFERROR(VLOOKUP($A225,AI_PF!$A:$CO,93,FALSE),""))</f>
        <v>4.2900589108467102</v>
      </c>
      <c r="X225">
        <f>IF($A225="","",COUNTIF(AI_PF!$A:$A,$A225))</f>
        <v>1</v>
      </c>
      <c r="Y225">
        <f>IF($A225="","",COUNTIF(LookThrough!$A:$A,J225))</f>
        <v>7</v>
      </c>
    </row>
    <row r="226" spans="1:25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IF($A226="","",IFERROR(VLOOKUP($A226,AI_PF!$A:$EU,29,FALSE),""))</f>
        <v>해당없음</v>
      </c>
      <c r="O226" t="str">
        <f>IF($A226="","",IFERROR(VLOOKUP($A226,Data_Raw!$A:$G,5,FALSE),""))</f>
        <v>KOR</v>
      </c>
      <c r="P226" t="str">
        <f>IF($A226="","",IFERROR(VLOOKUP($A226,Data_Raw!$A:$G,6,FALSE),""))</f>
        <v>BTO</v>
      </c>
      <c r="Q226" t="str">
        <f>IF($A226="","",IFERROR(VLOOKUP($A226,Data_Raw!$A:$G,7,FALSE),""))</f>
        <v>Transportation</v>
      </c>
      <c r="R226">
        <f>IF($A226="","",SUMIFS(AI_PF!$AP:$AP,AI_PF!$A:$A,$A226))</f>
        <v>79900000000</v>
      </c>
      <c r="S226">
        <f>IF($A226="","",SUMIFS(AI_PF!$AW:$AW,AI_PF!$A:$A,$A226))</f>
        <v>79775883495</v>
      </c>
      <c r="T226">
        <f>IF($A226="","",SUMIFS(AI_PF!$AZ:$AZ,AI_PF!$A:$A,$A226))</f>
        <v>42889477215</v>
      </c>
      <c r="U226">
        <f>IF($A226="","",SUMIFS(AI_PF!$CA:$CA,AI_PF!$A:$A,$A226))</f>
        <v>40555733252</v>
      </c>
      <c r="V226">
        <f>IF($A226="","",SUMIFS(AI_PF!$CE:$CE,AI_PF!$A:$A,$A226))</f>
        <v>36886406280</v>
      </c>
      <c r="W226">
        <f>IF($A226="","",IFERROR(VLOOKUP($A226,AI_PF!$A:$CO,93,FALSE),""))</f>
        <v>2.8216733000000001</v>
      </c>
      <c r="X226">
        <f>IF($A226="","",COUNTIF(AI_PF!$A:$A,$A226))</f>
        <v>2</v>
      </c>
      <c r="Y226">
        <f>IF($A226="","",COUNTIF(LookThrough!$A:$A,J226))</f>
        <v>0</v>
      </c>
    </row>
    <row r="227" spans="1:25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IF($A227="","",IFERROR(VLOOKUP($A227,AI_PF!$A:$EU,29,FALSE),""))</f>
        <v>해당없음</v>
      </c>
      <c r="O227" t="str">
        <f>IF($A227="","",IFERROR(VLOOKUP($A227,Data_Raw!$A:$G,5,FALSE),""))</f>
        <v>KOR</v>
      </c>
      <c r="P227" t="str">
        <f>IF($A227="","",IFERROR(VLOOKUP($A227,Data_Raw!$A:$G,6,FALSE),""))</f>
        <v>Non-PPP</v>
      </c>
      <c r="Q227" t="str">
        <f>IF($A227="","",IFERROR(VLOOKUP($A227,Data_Raw!$A:$G,7,FALSE),""))</f>
        <v>Energy</v>
      </c>
      <c r="R227">
        <f>IF($A227="","",SUMIFS(AI_PF!$AP:$AP,AI_PF!$A:$A,$A227))</f>
        <v>40000000000</v>
      </c>
      <c r="S227">
        <f>IF($A227="","",SUMIFS(AI_PF!$AW:$AW,AI_PF!$A:$A,$A227))</f>
        <v>40000000000</v>
      </c>
      <c r="T227">
        <f>IF($A227="","",SUMIFS(AI_PF!$AZ:$AZ,AI_PF!$A:$A,$A227))</f>
        <v>12451524241</v>
      </c>
      <c r="U227">
        <f>IF($A227="","",SUMIFS(AI_PF!$CA:$CA,AI_PF!$A:$A,$A227))</f>
        <v>27562808419</v>
      </c>
      <c r="V227">
        <f>IF($A227="","",SUMIFS(AI_PF!$CE:$CE,AI_PF!$A:$A,$A227))</f>
        <v>27548475759</v>
      </c>
      <c r="W227">
        <f>IF($A227="","",IFERROR(VLOOKUP($A227,AI_PF!$A:$CO,93,FALSE),""))</f>
        <v>4.0559545000000004</v>
      </c>
      <c r="X227">
        <f>IF($A227="","",COUNTIF(AI_PF!$A:$A,$A227))</f>
        <v>1</v>
      </c>
      <c r="Y227">
        <f>IF($A227="","",COUNTIF(LookThrough!$A:$A,J227))</f>
        <v>0</v>
      </c>
    </row>
    <row r="228" spans="1:25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IF($A228="","",IFERROR(VLOOKUP($A228,AI_PF!$A:$EU,29,FALSE),""))</f>
        <v>Macquarie</v>
      </c>
      <c r="O228" t="str">
        <f>IF($A228="","",IFERROR(VLOOKUP($A228,Data_Raw!$A:$G,5,FALSE),""))</f>
        <v>Europe</v>
      </c>
      <c r="P228" t="str">
        <f>IF($A228="","",IFERROR(VLOOKUP($A228,Data_Raw!$A:$G,6,FALSE),""))</f>
        <v>hybrid</v>
      </c>
      <c r="Q228" t="str">
        <f>IF($A228="","",IFERROR(VLOOKUP($A228,Data_Raw!$A:$G,7,FALSE),""))</f>
        <v>General</v>
      </c>
      <c r="R228">
        <f>IF($A228="","",SUMIFS(AI_PF!$AP:$AP,AI_PF!$A:$A,$A228))</f>
        <v>60000000000</v>
      </c>
      <c r="S228">
        <f>IF($A228="","",SUMIFS(AI_PF!$AW:$AW,AI_PF!$A:$A,$A228))</f>
        <v>62071780899</v>
      </c>
      <c r="T228">
        <f>IF($A228="","",SUMIFS(AI_PF!$AZ:$AZ,AI_PF!$A:$A,$A228))</f>
        <v>14194836279</v>
      </c>
      <c r="U228">
        <f>IF($A228="","",SUMIFS(AI_PF!$CA:$CA,AI_PF!$A:$A,$A228))</f>
        <v>46391250185</v>
      </c>
      <c r="V228">
        <f>IF($A228="","",SUMIFS(AI_PF!$CE:$CE,AI_PF!$A:$A,$A228))</f>
        <v>39222703243</v>
      </c>
      <c r="W228">
        <f>IF($A228="","",IFERROR(VLOOKUP($A228,AI_PF!$A:$CO,93,FALSE),""))</f>
        <v>-0.70078760385513317</v>
      </c>
      <c r="X228">
        <f>IF($A228="","",COUNTIF(AI_PF!$A:$A,$A228))</f>
        <v>1</v>
      </c>
      <c r="Y228">
        <f>IF($A228="","",COUNTIF(LookThrough!$A:$A,J228))</f>
        <v>1</v>
      </c>
    </row>
    <row r="229" spans="1:25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IF($A229="","",IFERROR(VLOOKUP($A229,AI_PF!$A:$EU,29,FALSE),""))</f>
        <v>KKR</v>
      </c>
      <c r="O229" t="str">
        <f>IF($A229="","",IFERROR(VLOOKUP($A229,Data_Raw!$A:$G,5,FALSE),""))</f>
        <v>Global</v>
      </c>
      <c r="P229" t="str">
        <f>IF($A229="","",IFERROR(VLOOKUP($A229,Data_Raw!$A:$G,6,FALSE),""))</f>
        <v>Buyout</v>
      </c>
      <c r="Q229" t="str">
        <f>IF($A229="","",IFERROR(VLOOKUP($A229,Data_Raw!$A:$G,7,FALSE),""))</f>
        <v>General</v>
      </c>
      <c r="R229">
        <f>IF($A229="","",SUMIFS(AI_PF!$AP:$AP,AI_PF!$A:$A,$A229))</f>
        <v>560000000000</v>
      </c>
      <c r="S229">
        <f>IF($A229="","",SUMIFS(AI_PF!$AW:$AW,AI_PF!$A:$A,$A229))</f>
        <v>468517295633</v>
      </c>
      <c r="T229">
        <f>IF($A229="","",SUMIFS(AI_PF!$AZ:$AZ,AI_PF!$A:$A,$A229))</f>
        <v>24847468613</v>
      </c>
      <c r="U229">
        <f>IF($A229="","",SUMIFS(AI_PF!$CA:$CA,AI_PF!$A:$A,$A229))</f>
        <v>445564256473</v>
      </c>
      <c r="V229">
        <f>IF($A229="","",SUMIFS(AI_PF!$CE:$CE,AI_PF!$A:$A,$A229))</f>
        <v>621854949695</v>
      </c>
      <c r="W229">
        <f>IF($A229="","",IFERROR(VLOOKUP($A229,AI_PF!$A:$CO,93,FALSE),""))</f>
        <v>21.527060866355896</v>
      </c>
      <c r="X229">
        <f>IF($A229="","",COUNTIF(AI_PF!$A:$A,$A229))</f>
        <v>1</v>
      </c>
      <c r="Y229">
        <f>IF($A229="","",COUNTIF(LookThrough!$A:$A,J229))</f>
        <v>36</v>
      </c>
    </row>
    <row r="230" spans="1:25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IF($A230="","",IFERROR(VLOOKUP($A230,AI_PF!$A:$EU,29,FALSE),""))</f>
        <v>해당없음</v>
      </c>
      <c r="O230" t="str">
        <f>IF($A230="","",IFERROR(VLOOKUP($A230,Data_Raw!$A:$G,5,FALSE),""))</f>
        <v>KOR</v>
      </c>
      <c r="P230" t="str">
        <f>IF($A230="","",IFERROR(VLOOKUP($A230,Data_Raw!$A:$G,6,FALSE),""))</f>
        <v>BTO</v>
      </c>
      <c r="Q230" t="str">
        <f>IF($A230="","",IFERROR(VLOOKUP($A230,Data_Raw!$A:$G,7,FALSE),""))</f>
        <v>Transportation</v>
      </c>
      <c r="R230">
        <f>IF($A230="","",SUMIFS(AI_PF!$AP:$AP,AI_PF!$A:$A,$A230))</f>
        <v>30000000000</v>
      </c>
      <c r="S230">
        <f>IF($A230="","",SUMIFS(AI_PF!$AW:$AW,AI_PF!$A:$A,$A230))</f>
        <v>29670000000</v>
      </c>
      <c r="T230">
        <f>IF($A230="","",SUMIFS(AI_PF!$AZ:$AZ,AI_PF!$A:$A,$A230))</f>
        <v>7454444000</v>
      </c>
      <c r="U230">
        <f>IF($A230="","",SUMIFS(AI_PF!$CA:$CA,AI_PF!$A:$A,$A230))</f>
        <v>22220000000</v>
      </c>
      <c r="V230">
        <f>IF($A230="","",SUMIFS(AI_PF!$CE:$CE,AI_PF!$A:$A,$A230))</f>
        <v>22215556000</v>
      </c>
      <c r="W230">
        <f>IF($A230="","",IFERROR(VLOOKUP($A230,AI_PF!$A:$CO,93,FALSE),""))</f>
        <v>4.1631619999999998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IF($A231="","",IFERROR(VLOOKUP($A231,AI_PF!$A:$EU,29,FALSE),""))</f>
        <v>해당없음</v>
      </c>
      <c r="O231" t="str">
        <f>IF($A231="","",IFERROR(VLOOKUP($A231,Data_Raw!$A:$G,5,FALSE),""))</f>
        <v>KOR</v>
      </c>
      <c r="P231" t="str">
        <f>IF($A231="","",IFERROR(VLOOKUP($A231,Data_Raw!$A:$G,6,FALSE),""))</f>
        <v>Non-PPP</v>
      </c>
      <c r="Q231" t="str">
        <f>IF($A231="","",IFERROR(VLOOKUP($A231,Data_Raw!$A:$G,7,FALSE),""))</f>
        <v>Energy</v>
      </c>
      <c r="R231">
        <f>IF($A231="","",SUMIFS(AI_PF!$AP:$AP,AI_PF!$A:$A,$A231))</f>
        <v>30000000000</v>
      </c>
      <c r="S231">
        <f>IF($A231="","",SUMIFS(AI_PF!$AW:$AW,AI_PF!$A:$A,$A231))</f>
        <v>19118812500</v>
      </c>
      <c r="T231">
        <f>IF($A231="","",SUMIFS(AI_PF!$AZ:$AZ,AI_PF!$A:$A,$A231))</f>
        <v>9170700000</v>
      </c>
      <c r="U231">
        <f>IF($A231="","",SUMIFS(AI_PF!$CA:$CA,AI_PF!$A:$A,$A231))</f>
        <v>9989587559</v>
      </c>
      <c r="V231">
        <f>IF($A231="","",SUMIFS(AI_PF!$CE:$CE,AI_PF!$A:$A,$A231))</f>
        <v>7478842269</v>
      </c>
      <c r="W231">
        <f>IF($A231="","",IFERROR(VLOOKUP($A231,AI_PF!$A:$CO,93,FALSE),""))</f>
        <v>-0.16935616731643674</v>
      </c>
      <c r="X231">
        <f>IF($A231="","",COUNTIF(AI_PF!$A:$A,$A231))</f>
        <v>1</v>
      </c>
      <c r="Y231">
        <f>IF($A231="","",COUNTIF(LookThrough!$A:$A,J231))</f>
        <v>10</v>
      </c>
    </row>
    <row r="232" spans="1:25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IF($A232="","",IFERROR(VLOOKUP($A232,AI_PF!$A:$EU,29,FALSE),""))</f>
        <v>해당없음</v>
      </c>
      <c r="O232" t="str">
        <f>IF($A232="","",IFERROR(VLOOKUP($A232,Data_Raw!$A:$G,5,FALSE),""))</f>
        <v>KOR</v>
      </c>
      <c r="P232" t="str">
        <f>IF($A232="","",IFERROR(VLOOKUP($A232,Data_Raw!$A:$G,6,FALSE),""))</f>
        <v>Non-PPP</v>
      </c>
      <c r="Q232" t="str">
        <f>IF($A232="","",IFERROR(VLOOKUP($A232,Data_Raw!$A:$G,7,FALSE),""))</f>
        <v>Energy</v>
      </c>
      <c r="R232">
        <f>IF($A232="","",SUMIFS(AI_PF!$AP:$AP,AI_PF!$A:$A,$A232))</f>
        <v>25000000000</v>
      </c>
      <c r="S232">
        <f>IF($A232="","",SUMIFS(AI_PF!$AW:$AW,AI_PF!$A:$A,$A232))</f>
        <v>25000000000</v>
      </c>
      <c r="T232">
        <f>IF($A232="","",SUMIFS(AI_PF!$AZ:$AZ,AI_PF!$A:$A,$A232))</f>
        <v>15364834191</v>
      </c>
      <c r="U232">
        <f>IF($A232="","",SUMIFS(AI_PF!$CA:$CA,AI_PF!$A:$A,$A232))</f>
        <v>9644810620</v>
      </c>
      <c r="V232">
        <f>IF($A232="","",SUMIFS(AI_PF!$CE:$CE,AI_PF!$A:$A,$A232))</f>
        <v>9635165809</v>
      </c>
      <c r="W232">
        <f>IF($A232="","",IFERROR(VLOOKUP($A232,AI_PF!$A:$CO,93,FALSE),""))</f>
        <v>4.0493807999999998</v>
      </c>
      <c r="X232">
        <f>IF($A232="","",COUNTIF(AI_PF!$A:$A,$A232))</f>
        <v>1</v>
      </c>
      <c r="Y232">
        <f>IF($A232="","",COUNTIF(LookThrough!$A:$A,J232))</f>
        <v>0</v>
      </c>
    </row>
    <row r="233" spans="1:25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IF($A233="","",IFERROR(VLOOKUP($A233,AI_PF!$A:$EU,29,FALSE),""))</f>
        <v>해당없음</v>
      </c>
      <c r="O233" t="str">
        <f>IF($A233="","",IFERROR(VLOOKUP($A233,Data_Raw!$A:$G,5,FALSE),""))</f>
        <v>KOR</v>
      </c>
      <c r="P233" t="str">
        <f>IF($A233="","",IFERROR(VLOOKUP($A233,Data_Raw!$A:$G,6,FALSE),""))</f>
        <v>담보대출</v>
      </c>
      <c r="Q233" t="str">
        <f>IF($A233="","",IFERROR(VLOOKUP($A233,Data_Raw!$A:$G,7,FALSE),""))</f>
        <v>Office</v>
      </c>
      <c r="R233">
        <f>IF($A233="","",SUMIFS(AI_PF!$AP:$AP,AI_PF!$A:$A,$A233))</f>
        <v>106200000000</v>
      </c>
      <c r="S233">
        <f>IF($A233="","",SUMIFS(AI_PF!$AW:$AW,AI_PF!$A:$A,$A233))</f>
        <v>104662138050</v>
      </c>
      <c r="T233">
        <f>IF($A233="","",SUMIFS(AI_PF!$AZ:$AZ,AI_PF!$A:$A,$A233))</f>
        <v>408024360</v>
      </c>
      <c r="U233">
        <f>IF($A233="","",SUMIFS(AI_PF!$CA:$CA,AI_PF!$A:$A,$A233))</f>
        <v>104662138050</v>
      </c>
      <c r="V233">
        <f>IF($A233="","",SUMIFS(AI_PF!$CE:$CE,AI_PF!$A:$A,$A233))</f>
        <v>143209250660</v>
      </c>
      <c r="W233">
        <f>IF($A233="","",IFERROR(VLOOKUP($A233,AI_PF!$A:$CO,93,FALSE),""))</f>
        <v>4.0523338999999998</v>
      </c>
      <c r="X233">
        <f>IF($A233="","",COUNTIF(AI_PF!$A:$A,$A233))</f>
        <v>3</v>
      </c>
      <c r="Y233">
        <f>IF($A233="","",COUNTIF(LookThrough!$A:$A,J233))</f>
        <v>0</v>
      </c>
    </row>
    <row r="234" spans="1:25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IF($A234="","",IFERROR(VLOOKUP($A234,AI_PF!$A:$EU,29,FALSE),""))</f>
        <v>NH-Amundi자산운용</v>
      </c>
      <c r="O234" t="str">
        <f>IF($A234="","",IFERROR(VLOOKUP($A234,Data_Raw!$A:$G,5,FALSE),""))</f>
        <v>MENA</v>
      </c>
      <c r="P234" t="str">
        <f>IF($A234="","",IFERROR(VLOOKUP($A234,Data_Raw!$A:$G,6,FALSE),""))</f>
        <v>Non-PPP</v>
      </c>
      <c r="Q234" t="str">
        <f>IF($A234="","",IFERROR(VLOOKUP($A234,Data_Raw!$A:$G,7,FALSE),""))</f>
        <v>Gas</v>
      </c>
      <c r="R234">
        <f>IF($A234="","",SUMIFS(AI_PF!$AP:$AP,AI_PF!$A:$A,$A234))</f>
        <v>116331410000</v>
      </c>
      <c r="S234">
        <f>IF($A234="","",SUMIFS(AI_PF!$AW:$AW,AI_PF!$A:$A,$A234))</f>
        <v>161992315418</v>
      </c>
      <c r="T234">
        <f>IF($A234="","",SUMIFS(AI_PF!$AZ:$AZ,AI_PF!$A:$A,$A234))</f>
        <v>58295630470</v>
      </c>
      <c r="U234">
        <f>IF($A234="","",SUMIFS(AI_PF!$CA:$CA,AI_PF!$A:$A,$A234))</f>
        <v>104334803654</v>
      </c>
      <c r="V234">
        <f>IF($A234="","",SUMIFS(AI_PF!$CE:$CE,AI_PF!$A:$A,$A234))</f>
        <v>96517289903</v>
      </c>
      <c r="W234">
        <f>IF($A234="","",IFERROR(VLOOKUP($A234,AI_PF!$A:$CO,93,FALSE),""))</f>
        <v>3.9747485518455514</v>
      </c>
      <c r="X234">
        <f>IF($A234="","",COUNTIF(AI_PF!$A:$A,$A234))</f>
        <v>1</v>
      </c>
      <c r="Y234">
        <f>IF($A234="","",COUNTIF(LookThrough!$A:$A,J234))</f>
        <v>3</v>
      </c>
    </row>
    <row r="235" spans="1:25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IF($A235="","",IFERROR(VLOOKUP($A235,AI_PF!$A:$EU,29,FALSE),""))</f>
        <v>Cornell Capital</v>
      </c>
      <c r="O235" t="str">
        <f>IF($A235="","",IFERROR(VLOOKUP($A235,Data_Raw!$A:$G,5,FALSE),""))</f>
        <v>Canada</v>
      </c>
      <c r="P235" t="str">
        <f>IF($A235="","",IFERROR(VLOOKUP($A235,Data_Raw!$A:$G,6,FALSE),""))</f>
        <v>Buyout</v>
      </c>
      <c r="Q235" t="str">
        <f>IF($A235="","",IFERROR(VLOOKUP($A235,Data_Raw!$A:$G,7,FALSE),""))</f>
        <v>Cosmetic</v>
      </c>
      <c r="R235">
        <f>IF($A235="","",SUMIFS(AI_PF!$AP:$AP,AI_PF!$A:$A,$A235))</f>
        <v>15000000000</v>
      </c>
      <c r="S235">
        <f>IF($A235="","",SUMIFS(AI_PF!$AW:$AW,AI_PF!$A:$A,$A235))</f>
        <v>11926127560</v>
      </c>
      <c r="T235">
        <f>IF($A235="","",SUMIFS(AI_PF!$AZ:$AZ,AI_PF!$A:$A,$A235))</f>
        <v>0</v>
      </c>
      <c r="U235">
        <f>IF($A235="","",SUMIFS(AI_PF!$CA:$CA,AI_PF!$A:$A,$A235))</f>
        <v>11926127560</v>
      </c>
      <c r="V235">
        <f>IF($A235="","",SUMIFS(AI_PF!$CE:$CE,AI_PF!$A:$A,$A235))</f>
        <v>18985877794</v>
      </c>
      <c r="W235">
        <f>IF($A235="","",IFERROR(VLOOKUP($A235,AI_PF!$A:$CO,93,FALSE),""))</f>
        <v>12.004571557044983</v>
      </c>
      <c r="X235">
        <f>IF($A235="","",COUNTIF(AI_PF!$A:$A,$A235))</f>
        <v>1</v>
      </c>
      <c r="Y235">
        <f>IF($A235="","",COUNTIF(LookThrough!$A:$A,J235))</f>
        <v>1</v>
      </c>
    </row>
    <row r="236" spans="1:25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IF($A236="","",IFERROR(VLOOKUP($A236,AI_PF!$A:$EU,29,FALSE),""))</f>
        <v>Allianz Global Investors</v>
      </c>
      <c r="O236" t="str">
        <f>IF($A236="","",IFERROR(VLOOKUP($A236,Data_Raw!$A:$G,5,FALSE),""))</f>
        <v>Global</v>
      </c>
      <c r="P236" t="str">
        <f>IF($A236="","",IFERROR(VLOOKUP($A236,Data_Raw!$A:$G,6,FALSE),""))</f>
        <v>hybrid</v>
      </c>
      <c r="Q236" t="str">
        <f>IF($A236="","",IFERROR(VLOOKUP($A236,Data_Raw!$A:$G,7,FALSE),""))</f>
        <v>General</v>
      </c>
      <c r="R236">
        <f>IF($A236="","",SUMIFS(AI_PF!$AP:$AP,AI_PF!$A:$A,$A236))</f>
        <v>82500000000</v>
      </c>
      <c r="S236">
        <f>IF($A236="","",SUMIFS(AI_PF!$AW:$AW,AI_PF!$A:$A,$A236))</f>
        <v>66384985897</v>
      </c>
      <c r="T236">
        <f>IF($A236="","",SUMIFS(AI_PF!$AZ:$AZ,AI_PF!$A:$A,$A236))</f>
        <v>24499527001</v>
      </c>
      <c r="U236">
        <f>IF($A236="","",SUMIFS(AI_PF!$CA:$CA,AI_PF!$A:$A,$A236))</f>
        <v>41118115019</v>
      </c>
      <c r="V236">
        <f>IF($A236="","",SUMIFS(AI_PF!$CE:$CE,AI_PF!$A:$A,$A236))</f>
        <v>36225540678</v>
      </c>
      <c r="W236">
        <f>IF($A236="","",IFERROR(VLOOKUP($A236,AI_PF!$A:$CO,93,FALSE),""))</f>
        <v>2.0215335488319401</v>
      </c>
      <c r="X236">
        <f>IF($A236="","",COUNTIF(AI_PF!$A:$A,$A236))</f>
        <v>1</v>
      </c>
      <c r="Y236">
        <f>IF($A236="","",COUNTIF(LookThrough!$A:$A,J236))</f>
        <v>6</v>
      </c>
    </row>
    <row r="237" spans="1:25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IF($A237="","",IFERROR(VLOOKUP($A237,AI_PF!$A:$EU,29,FALSE),""))</f>
        <v>해당없음</v>
      </c>
      <c r="O237" t="str">
        <f>IF($A237="","",IFERROR(VLOOKUP($A237,Data_Raw!$A:$G,5,FALSE),""))</f>
        <v>KOR</v>
      </c>
      <c r="P237" t="str">
        <f>IF($A237="","",IFERROR(VLOOKUP($A237,Data_Raw!$A:$G,6,FALSE),""))</f>
        <v>Non-PPP</v>
      </c>
      <c r="Q237" t="str">
        <f>IF($A237="","",IFERROR(VLOOKUP($A237,Data_Raw!$A:$G,7,FALSE),""))</f>
        <v>Energy</v>
      </c>
      <c r="R237">
        <f>IF($A237="","",SUMIFS(AI_PF!$AP:$AP,AI_PF!$A:$A,$A237))</f>
        <v>50000000000</v>
      </c>
      <c r="S237">
        <f>IF($A237="","",SUMIFS(AI_PF!$AW:$AW,AI_PF!$A:$A,$A237))</f>
        <v>49687218000</v>
      </c>
      <c r="T237">
        <f>IF($A237="","",SUMIFS(AI_PF!$AZ:$AZ,AI_PF!$A:$A,$A237))</f>
        <v>17001325801</v>
      </c>
      <c r="U237">
        <f>IF($A237="","",SUMIFS(AI_PF!$CA:$CA,AI_PF!$A:$A,$A237))</f>
        <v>32687752990</v>
      </c>
      <c r="V237">
        <f>IF($A237="","",SUMIFS(AI_PF!$CE:$CE,AI_PF!$A:$A,$A237))</f>
        <v>31946533515</v>
      </c>
      <c r="W237">
        <f>IF($A237="","",IFERROR(VLOOKUP($A237,AI_PF!$A:$CO,93,FALSE),""))</f>
        <v>3.303295671939849</v>
      </c>
      <c r="X237">
        <f>IF($A237="","",COUNTIF(AI_PF!$A:$A,$A237))</f>
        <v>1</v>
      </c>
      <c r="Y237">
        <f>IF($A237="","",COUNTIF(LookThrough!$A:$A,J237))</f>
        <v>52</v>
      </c>
    </row>
    <row r="238" spans="1:25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IF($A238="","",IFERROR(VLOOKUP($A238,AI_PF!$A:$EU,29,FALSE),""))</f>
        <v>한화자산운용</v>
      </c>
      <c r="O238" t="str">
        <f>IF($A238="","",IFERROR(VLOOKUP($A238,Data_Raw!$A:$G,5,FALSE),""))</f>
        <v>Global</v>
      </c>
      <c r="P238" t="str">
        <f>IF($A238="","",IFERROR(VLOOKUP($A238,Data_Raw!$A:$G,6,FALSE),""))</f>
        <v>hybrid</v>
      </c>
      <c r="Q238" t="str">
        <f>IF($A238="","",IFERROR(VLOOKUP($A238,Data_Raw!$A:$G,7,FALSE),""))</f>
        <v>General</v>
      </c>
      <c r="R238">
        <f>IF($A238="","",SUMIFS(AI_PF!$AP:$AP,AI_PF!$A:$A,$A238))</f>
        <v>50000000000</v>
      </c>
      <c r="S238">
        <f>IF($A238="","",SUMIFS(AI_PF!$AW:$AW,AI_PF!$A:$A,$A238))</f>
        <v>48505682702</v>
      </c>
      <c r="T238">
        <f>IF($A238="","",SUMIFS(AI_PF!$AZ:$AZ,AI_PF!$A:$A,$A238))</f>
        <v>21996809551</v>
      </c>
      <c r="U238">
        <f>IF($A238="","",SUMIFS(AI_PF!$CA:$CA,AI_PF!$A:$A,$A238))</f>
        <v>27832448651</v>
      </c>
      <c r="V238">
        <f>IF($A238="","",SUMIFS(AI_PF!$CE:$CE,AI_PF!$A:$A,$A238))</f>
        <v>30382229032</v>
      </c>
      <c r="W238">
        <f>IF($A238="","",IFERROR(VLOOKUP($A238,AI_PF!$A:$CO,93,FALSE),""))</f>
        <v>9.9708408117294312</v>
      </c>
      <c r="X238">
        <f>IF($A238="","",COUNTIF(AI_PF!$A:$A,$A238))</f>
        <v>1</v>
      </c>
      <c r="Y238">
        <f>IF($A238="","",COUNTIF(LookThrough!$A:$A,J238))</f>
        <v>5</v>
      </c>
    </row>
    <row r="239" spans="1:25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IF($A239="","",IFERROR(VLOOKUP($A239,AI_PF!$A:$EU,29,FALSE),""))</f>
        <v>IPI Partners</v>
      </c>
      <c r="O239" t="str">
        <f>IF($A239="","",IFERROR(VLOOKUP($A239,Data_Raw!$A:$G,5,FALSE),""))</f>
        <v>Global</v>
      </c>
      <c r="P239" t="str">
        <f>IF($A239="","",IFERROR(VLOOKUP($A239,Data_Raw!$A:$G,6,FALSE),""))</f>
        <v>Mezzanine|Core</v>
      </c>
      <c r="Q239" t="str">
        <f>IF($A239="","",IFERROR(VLOOKUP($A239,Data_Raw!$A:$G,7,FALSE),""))</f>
        <v>General</v>
      </c>
      <c r="R239">
        <f>IF($A239="","",SUMIFS(AI_PF!$AP:$AP,AI_PF!$A:$A,$A239))</f>
        <v>112500000000</v>
      </c>
      <c r="S239">
        <f>IF($A239="","",SUMIFS(AI_PF!$AW:$AW,AI_PF!$A:$A,$A239))</f>
        <v>87302750085</v>
      </c>
      <c r="T239">
        <f>IF($A239="","",SUMIFS(AI_PF!$AZ:$AZ,AI_PF!$A:$A,$A239))</f>
        <v>1089464884</v>
      </c>
      <c r="U239">
        <f>IF($A239="","",SUMIFS(AI_PF!$CA:$CA,AI_PF!$A:$A,$A239))</f>
        <v>86206526277</v>
      </c>
      <c r="V239">
        <f>IF($A239="","",SUMIFS(AI_PF!$CE:$CE,AI_PF!$A:$A,$A239))</f>
        <v>135408084724</v>
      </c>
      <c r="W239">
        <f>IF($A239="","",IFERROR(VLOOKUP($A239,AI_PF!$A:$CO,93,FALSE),""))</f>
        <v>12.800763249397276</v>
      </c>
      <c r="X239">
        <f>IF($A239="","",COUNTIF(AI_PF!$A:$A,$A239))</f>
        <v>1</v>
      </c>
      <c r="Y239">
        <f>IF($A239="","",COUNTIF(LookThrough!$A:$A,J239))</f>
        <v>1</v>
      </c>
    </row>
    <row r="240" spans="1:25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IF($A240="","",IFERROR(VLOOKUP($A240,AI_PF!$A:$EU,29,FALSE),""))</f>
        <v>해당없음</v>
      </c>
      <c r="O240" t="str">
        <f>IF($A240="","",IFERROR(VLOOKUP($A240,Data_Raw!$A:$G,5,FALSE),""))</f>
        <v>KOR</v>
      </c>
      <c r="P240" t="str">
        <f>IF($A240="","",IFERROR(VLOOKUP($A240,Data_Raw!$A:$G,6,FALSE),""))</f>
        <v>BTO</v>
      </c>
      <c r="Q240" t="str">
        <f>IF($A240="","",IFERROR(VLOOKUP($A240,Data_Raw!$A:$G,7,FALSE),""))</f>
        <v>Transportation</v>
      </c>
      <c r="R240">
        <f>IF($A240="","",SUMIFS(AI_PF!$AP:$AP,AI_PF!$A:$A,$A240))</f>
        <v>20000000000</v>
      </c>
      <c r="S240">
        <f>IF($A240="","",SUMIFS(AI_PF!$AW:$AW,AI_PF!$A:$A,$A240))</f>
        <v>20000000000</v>
      </c>
      <c r="T240">
        <f>IF($A240="","",SUMIFS(AI_PF!$AZ:$AZ,AI_PF!$A:$A,$A240))</f>
        <v>1043792000</v>
      </c>
      <c r="U240">
        <f>IF($A240="","",SUMIFS(AI_PF!$CA:$CA,AI_PF!$A:$A,$A240))</f>
        <v>18960000000</v>
      </c>
      <c r="V240">
        <f>IF($A240="","",SUMIFS(AI_PF!$CE:$CE,AI_PF!$A:$A,$A240))</f>
        <v>18956208000</v>
      </c>
      <c r="W240">
        <f>IF($A240="","",IFERROR(VLOOKUP($A240,AI_PF!$A:$CO,93,FALSE),""))</f>
        <v>2.8264035000000001</v>
      </c>
      <c r="X240">
        <f>IF($A240="","",COUNTIF(AI_PF!$A:$A,$A240))</f>
        <v>1</v>
      </c>
      <c r="Y240">
        <f>IF($A240="","",COUNTIF(LookThrough!$A:$A,J240))</f>
        <v>0</v>
      </c>
    </row>
    <row r="241" spans="1:25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IF($A241="","",IFERROR(VLOOKUP($A241,AI_PF!$A:$EU,29,FALSE),""))</f>
        <v>Varde Partners</v>
      </c>
      <c r="O241" t="str">
        <f>IF($A241="","",IFERROR(VLOOKUP($A241,Data_Raw!$A:$G,5,FALSE),""))</f>
        <v>US</v>
      </c>
      <c r="P241" t="str">
        <f>IF($A241="","",IFERROR(VLOOKUP($A241,Data_Raw!$A:$G,6,FALSE),""))</f>
        <v>Distressed</v>
      </c>
      <c r="Q241" t="str">
        <f>IF($A241="","",IFERROR(VLOOKUP($A241,Data_Raw!$A:$G,7,FALSE),""))</f>
        <v>Distressed</v>
      </c>
      <c r="R241">
        <f>IF($A241="","",SUMIFS(AI_PF!$AP:$AP,AI_PF!$A:$A,$A241))</f>
        <v>52000000000</v>
      </c>
      <c r="S241">
        <f>IF($A241="","",SUMIFS(AI_PF!$AW:$AW,AI_PF!$A:$A,$A241))</f>
        <v>45187363840</v>
      </c>
      <c r="T241">
        <f>IF($A241="","",SUMIFS(AI_PF!$AZ:$AZ,AI_PF!$A:$A,$A241))</f>
        <v>44791121833</v>
      </c>
      <c r="U241">
        <f>IF($A241="","",SUMIFS(AI_PF!$CA:$CA,AI_PF!$A:$A,$A241))</f>
        <v>9324528139</v>
      </c>
      <c r="V241">
        <f>IF($A241="","",SUMIFS(AI_PF!$CE:$CE,AI_PF!$A:$A,$A241))</f>
        <v>14003595243</v>
      </c>
      <c r="W241">
        <f>IF($A241="","",IFERROR(VLOOKUP($A241,AI_PF!$A:$CO,93,FALSE),""))</f>
        <v>8.6851069331169146</v>
      </c>
      <c r="X241">
        <f>IF($A241="","",COUNTIF(AI_PF!$A:$A,$A241))</f>
        <v>1</v>
      </c>
      <c r="Y241">
        <f>IF($A241="","",COUNTIF(LookThrough!$A:$A,J241))</f>
        <v>2</v>
      </c>
    </row>
    <row r="242" spans="1:25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IF($A242="","",IFERROR(VLOOKUP($A242,AI_PF!$A:$EU,29,FALSE),""))</f>
        <v>해당없음</v>
      </c>
      <c r="O242" t="str">
        <f>IF($A242="","",IFERROR(VLOOKUP($A242,Data_Raw!$A:$G,5,FALSE),""))</f>
        <v>KOR</v>
      </c>
      <c r="P242" t="str">
        <f>IF($A242="","",IFERROR(VLOOKUP($A242,Data_Raw!$A:$G,6,FALSE),""))</f>
        <v>PF대출</v>
      </c>
      <c r="Q242" t="str">
        <f>IF($A242="","",IFERROR(VLOOKUP($A242,Data_Raw!$A:$G,7,FALSE),""))</f>
        <v>Office</v>
      </c>
      <c r="R242">
        <f>IF($A242="","",SUMIFS(AI_PF!$AP:$AP,AI_PF!$A:$A,$A242))</f>
        <v>30000000000</v>
      </c>
      <c r="S242">
        <f>IF($A242="","",SUMIFS(AI_PF!$AW:$AW,AI_PF!$A:$A,$A242))</f>
        <v>30000000000</v>
      </c>
      <c r="T242">
        <f>IF($A242="","",SUMIFS(AI_PF!$AZ:$AZ,AI_PF!$A:$A,$A242))</f>
        <v>0</v>
      </c>
      <c r="U242">
        <f>IF($A242="","",SUMIFS(AI_PF!$CA:$CA,AI_PF!$A:$A,$A242))</f>
        <v>30000000000</v>
      </c>
      <c r="V242">
        <f>IF($A242="","",SUMIFS(AI_PF!$CE:$CE,AI_PF!$A:$A,$A242))</f>
        <v>30082477597</v>
      </c>
      <c r="W242">
        <f>IF($A242="","",IFERROR(VLOOKUP($A242,AI_PF!$A:$CO,93,FALSE),""))</f>
        <v>3.1932690739631662</v>
      </c>
      <c r="X242">
        <f>IF($A242="","",COUNTIF(AI_PF!$A:$A,$A242))</f>
        <v>1</v>
      </c>
      <c r="Y242">
        <f>IF($A242="","",COUNTIF(LookThrough!$A:$A,J242))</f>
        <v>4</v>
      </c>
    </row>
    <row r="243" spans="1:25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IF($A243="","",IFERROR(VLOOKUP($A243,AI_PF!$A:$EU,29,FALSE),""))</f>
        <v>해당없음</v>
      </c>
      <c r="O243" t="str">
        <f>IF($A243="","",IFERROR(VLOOKUP($A243,Data_Raw!$A:$G,5,FALSE),""))</f>
        <v>KOR</v>
      </c>
      <c r="P243" t="str">
        <f>IF($A243="","",IFERROR(VLOOKUP($A243,Data_Raw!$A:$G,6,FALSE),""))</f>
        <v>Non-PPP</v>
      </c>
      <c r="Q243" t="str">
        <f>IF($A243="","",IFERROR(VLOOKUP($A243,Data_Raw!$A:$G,7,FALSE),""))</f>
        <v>Energy</v>
      </c>
      <c r="R243">
        <f>IF($A243="","",SUMIFS(AI_PF!$AP:$AP,AI_PF!$A:$A,$A243))</f>
        <v>40000000000</v>
      </c>
      <c r="S243">
        <f>IF($A243="","",SUMIFS(AI_PF!$AW:$AW,AI_PF!$A:$A,$A243))</f>
        <v>39394400000</v>
      </c>
      <c r="T243">
        <f>IF($A243="","",SUMIFS(AI_PF!$AZ:$AZ,AI_PF!$A:$A,$A243))</f>
        <v>13108819210</v>
      </c>
      <c r="U243">
        <f>IF($A243="","",SUMIFS(AI_PF!$CA:$CA,AI_PF!$A:$A,$A243))</f>
        <v>26284044265</v>
      </c>
      <c r="V243">
        <f>IF($A243="","",SUMIFS(AI_PF!$CE:$CE,AI_PF!$A:$A,$A243))</f>
        <v>25751663434</v>
      </c>
      <c r="W243">
        <f>IF($A243="","",IFERROR(VLOOKUP($A243,AI_PF!$A:$CO,93,FALSE),""))</f>
        <v>3.4047982096672063</v>
      </c>
      <c r="X243">
        <f>IF($A243="","",COUNTIF(AI_PF!$A:$A,$A243))</f>
        <v>1</v>
      </c>
      <c r="Y243">
        <f>IF($A243="","",COUNTIF(LookThrough!$A:$A,J243))</f>
        <v>10</v>
      </c>
    </row>
    <row r="244" spans="1:25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IF($A244="","",IFERROR(VLOOKUP($A244,AI_PF!$A:$EU,29,FALSE),""))</f>
        <v>해당없음</v>
      </c>
      <c r="O244" t="str">
        <f>IF($A244="","",IFERROR(VLOOKUP($A244,Data_Raw!$A:$G,5,FALSE),""))</f>
        <v>KOR</v>
      </c>
      <c r="P244" t="str">
        <f>IF($A244="","",IFERROR(VLOOKUP($A244,Data_Raw!$A:$G,6,FALSE),""))</f>
        <v>PF대출</v>
      </c>
      <c r="Q244" t="str">
        <f>IF($A244="","",IFERROR(VLOOKUP($A244,Data_Raw!$A:$G,7,FALSE),""))</f>
        <v>Residential</v>
      </c>
      <c r="R244">
        <f>IF($A244="","",SUMIFS(AI_PF!$AP:$AP,AI_PF!$A:$A,$A244))</f>
        <v>74500000000</v>
      </c>
      <c r="S244">
        <f>IF($A244="","",SUMIFS(AI_PF!$AW:$AW,AI_PF!$A:$A,$A244))</f>
        <v>72177000000</v>
      </c>
      <c r="T244">
        <f>IF($A244="","",SUMIFS(AI_PF!$AZ:$AZ,AI_PF!$A:$A,$A244))</f>
        <v>4800000</v>
      </c>
      <c r="U244">
        <f>IF($A244="","",SUMIFS(AI_PF!$CA:$CA,AI_PF!$A:$A,$A244))</f>
        <v>72177000000</v>
      </c>
      <c r="V244">
        <f>IF($A244="","",SUMIFS(AI_PF!$CE:$CE,AI_PF!$A:$A,$A244))</f>
        <v>73225000000</v>
      </c>
      <c r="W244">
        <f>IF($A244="","",IFERROR(VLOOKUP($A244,AI_PF!$A:$CO,93,FALSE),""))</f>
        <v>3.0395740999999998</v>
      </c>
      <c r="X244">
        <f>IF($A244="","",COUNTIF(AI_PF!$A:$A,$A244))</f>
        <v>8</v>
      </c>
      <c r="Y244">
        <f>IF($A244="","",COUNTIF(LookThrough!$A:$A,J244))</f>
        <v>0</v>
      </c>
    </row>
    <row r="245" spans="1:25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IF($A245="","",IFERROR(VLOOKUP($A245,AI_PF!$A:$EU,29,FALSE),""))</f>
        <v>해당없음</v>
      </c>
      <c r="O245" t="str">
        <f>IF($A245="","",IFERROR(VLOOKUP($A245,Data_Raw!$A:$G,5,FALSE),""))</f>
        <v>KOR</v>
      </c>
      <c r="P245" t="str">
        <f>IF($A245="","",IFERROR(VLOOKUP($A245,Data_Raw!$A:$G,6,FALSE),""))</f>
        <v>Early</v>
      </c>
      <c r="Q245" t="str">
        <f>IF($A245="","",IFERROR(VLOOKUP($A245,Data_Raw!$A:$G,7,FALSE),""))</f>
        <v>General</v>
      </c>
      <c r="R245">
        <f>IF($A245="","",SUMIFS(AI_PF!$AP:$AP,AI_PF!$A:$A,$A245))</f>
        <v>10000000000</v>
      </c>
      <c r="S245">
        <f>IF($A245="","",SUMIFS(AI_PF!$AW:$AW,AI_PF!$A:$A,$A245))</f>
        <v>10000000000</v>
      </c>
      <c r="T245">
        <f>IF($A245="","",SUMIFS(AI_PF!$AZ:$AZ,AI_PF!$A:$A,$A245))</f>
        <v>13955950483</v>
      </c>
      <c r="U245">
        <f>IF($A245="","",SUMIFS(AI_PF!$CA:$CA,AI_PF!$A:$A,$A245))</f>
        <v>1682039007</v>
      </c>
      <c r="V245">
        <f>IF($A245="","",SUMIFS(AI_PF!$CE:$CE,AI_PF!$A:$A,$A245))</f>
        <v>4007439341</v>
      </c>
      <c r="W245">
        <f>IF($A245="","",IFERROR(VLOOKUP($A245,AI_PF!$A:$CO,93,FALSE),""))</f>
        <v>13.961513638496397</v>
      </c>
      <c r="X245">
        <f>IF($A245="","",COUNTIF(AI_PF!$A:$A,$A245))</f>
        <v>1</v>
      </c>
      <c r="Y245">
        <f>IF($A245="","",COUNTIF(LookThrough!$A:$A,J245))</f>
        <v>8</v>
      </c>
    </row>
    <row r="246" spans="1:25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IF($A246="","",IFERROR(VLOOKUP($A246,AI_PF!$A:$EU,29,FALSE),""))</f>
        <v>해당없음</v>
      </c>
      <c r="O246" t="str">
        <f>IF($A246="","",IFERROR(VLOOKUP($A246,Data_Raw!$A:$G,5,FALSE),""))</f>
        <v>KOR</v>
      </c>
      <c r="P246" t="str">
        <f>IF($A246="","",IFERROR(VLOOKUP($A246,Data_Raw!$A:$G,6,FALSE),""))</f>
        <v>Non-PPP</v>
      </c>
      <c r="Q246" t="str">
        <f>IF($A246="","",IFERROR(VLOOKUP($A246,Data_Raw!$A:$G,7,FALSE),""))</f>
        <v>Energy</v>
      </c>
      <c r="R246">
        <f>IF($A246="","",SUMIFS(AI_PF!$AP:$AP,AI_PF!$A:$A,$A246))</f>
        <v>22500000000</v>
      </c>
      <c r="S246">
        <f>IF($A246="","",SUMIFS(AI_PF!$AW:$AW,AI_PF!$A:$A,$A246))</f>
        <v>22224881457</v>
      </c>
      <c r="T246">
        <f>IF($A246="","",SUMIFS(AI_PF!$AZ:$AZ,AI_PF!$A:$A,$A246))</f>
        <v>8086310833</v>
      </c>
      <c r="U246">
        <f>IF($A246="","",SUMIFS(AI_PF!$CA:$CA,AI_PF!$A:$A,$A246))</f>
        <v>14157060052</v>
      </c>
      <c r="V246">
        <f>IF($A246="","",SUMIFS(AI_PF!$CE:$CE,AI_PF!$A:$A,$A246))</f>
        <v>14172095499</v>
      </c>
      <c r="W246">
        <f>IF($A246="","",IFERROR(VLOOKUP($A246,AI_PF!$A:$CO,93,FALSE),""))</f>
        <v>2.6557233929634094</v>
      </c>
      <c r="X246">
        <f>IF($A246="","",COUNTIF(AI_PF!$A:$A,$A246))</f>
        <v>1</v>
      </c>
      <c r="Y246">
        <f>IF($A246="","",COUNTIF(LookThrough!$A:$A,J246))</f>
        <v>6</v>
      </c>
    </row>
    <row r="247" spans="1:25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>
        <f>IF($A247="","",IFERROR(VLOOKUP($A247,AI_PF!$A:$EU,29,FALSE),""))</f>
        <v>0</v>
      </c>
      <c r="O247" t="str">
        <f>IF($A247="","",IFERROR(VLOOKUP($A247,Data_Raw!$A:$G,5,FALSE),""))</f>
        <v>Global</v>
      </c>
      <c r="P247" t="str">
        <f>IF($A247="","",IFERROR(VLOOKUP($A247,Data_Raw!$A:$G,6,FALSE),""))</f>
        <v>Early</v>
      </c>
      <c r="Q247" t="str">
        <f>IF($A247="","",IFERROR(VLOOKUP($A247,Data_Raw!$A:$G,7,FALSE),""))</f>
        <v>Fintech|Blockchain</v>
      </c>
      <c r="R247">
        <f>IF($A247="","",SUMIFS(AI_PF!$AP:$AP,AI_PF!$A:$A,$A247))</f>
        <v>25000000000</v>
      </c>
      <c r="S247">
        <f>IF($A247="","",SUMIFS(AI_PF!$AW:$AW,AI_PF!$A:$A,$A247))</f>
        <v>25000000000</v>
      </c>
      <c r="T247">
        <f>IF($A247="","",SUMIFS(AI_PF!$AZ:$AZ,AI_PF!$A:$A,$A247))</f>
        <v>1250000000</v>
      </c>
      <c r="U247">
        <f>IF($A247="","",SUMIFS(AI_PF!$CA:$CA,AI_PF!$A:$A,$A247))</f>
        <v>23750000000</v>
      </c>
      <c r="V247">
        <f>IF($A247="","",SUMIFS(AI_PF!$CE:$CE,AI_PF!$A:$A,$A247))</f>
        <v>23750000000</v>
      </c>
      <c r="W247">
        <f>IF($A247="","",IFERROR(VLOOKUP($A247,AI_PF!$A:$CO,93,FALSE),""))</f>
        <v>-1.4901161193847656E-7</v>
      </c>
      <c r="X247">
        <f>IF($A247="","",COUNTIF(AI_PF!$A:$A,$A247))</f>
        <v>1</v>
      </c>
      <c r="Y247">
        <f>IF($A247="","",COUNTIF(LookThrough!$A:$A,J247))</f>
        <v>0</v>
      </c>
    </row>
    <row r="248" spans="1:25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IF($A248="","",IFERROR(VLOOKUP($A248,AI_PF!$A:$EU,29,FALSE),""))</f>
        <v>H.I.G</v>
      </c>
      <c r="O248" t="str">
        <f>IF($A248="","",IFERROR(VLOOKUP($A248,Data_Raw!$A:$G,5,FALSE),""))</f>
        <v>US</v>
      </c>
      <c r="P248" t="str">
        <f>IF($A248="","",IFERROR(VLOOKUP($A248,Data_Raw!$A:$G,6,FALSE),""))</f>
        <v>Opportunistic</v>
      </c>
      <c r="Q248" t="str">
        <f>IF($A248="","",IFERROR(VLOOKUP($A248,Data_Raw!$A:$G,7,FALSE),""))</f>
        <v>Senior</v>
      </c>
      <c r="R248">
        <f>IF($A248="","",SUMIFS(AI_PF!$AP:$AP,AI_PF!$A:$A,$A248))</f>
        <v>44000000000</v>
      </c>
      <c r="S248">
        <f>IF($A248="","",SUMIFS(AI_PF!$AW:$AW,AI_PF!$A:$A,$A248))</f>
        <v>38343160531</v>
      </c>
      <c r="T248">
        <f>IF($A248="","",SUMIFS(AI_PF!$AZ:$AZ,AI_PF!$A:$A,$A248))</f>
        <v>8385535164</v>
      </c>
      <c r="U248">
        <f>IF($A248="","",SUMIFS(AI_PF!$CA:$CA,AI_PF!$A:$A,$A248))</f>
        <v>30657931820</v>
      </c>
      <c r="V248">
        <f>IF($A248="","",SUMIFS(AI_PF!$CE:$CE,AI_PF!$A:$A,$A248))</f>
        <v>28975978395</v>
      </c>
      <c r="W248">
        <f>IF($A248="","",IFERROR(VLOOKUP($A248,AI_PF!$A:$CO,93,FALSE),""))</f>
        <v>12.543875575065613</v>
      </c>
      <c r="X248">
        <f>IF($A248="","",COUNTIF(AI_PF!$A:$A,$A248))</f>
        <v>1</v>
      </c>
      <c r="Y248">
        <f>IF($A248="","",COUNTIF(LookThrough!$A:$A,J248))</f>
        <v>25</v>
      </c>
    </row>
    <row r="249" spans="1:25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IF($A249="","",IFERROR(VLOOKUP($A249,AI_PF!$A:$EU,29,FALSE),""))</f>
        <v>Coller Capital</v>
      </c>
      <c r="O249" t="str">
        <f>IF($A249="","",IFERROR(VLOOKUP($A249,Data_Raw!$A:$G,5,FALSE),""))</f>
        <v>US</v>
      </c>
      <c r="P249" t="str">
        <f>IF($A249="","",IFERROR(VLOOKUP($A249,Data_Raw!$A:$G,6,FALSE),""))</f>
        <v>PE Secondary</v>
      </c>
      <c r="Q249" t="str">
        <f>IF($A249="","",IFERROR(VLOOKUP($A249,Data_Raw!$A:$G,7,FALSE),""))</f>
        <v>Subordinate</v>
      </c>
      <c r="R249">
        <f>IF($A249="","",SUMIFS(AI_PF!$AP:$AP,AI_PF!$A:$A,$A249))</f>
        <v>139860000000</v>
      </c>
      <c r="S249">
        <f>IF($A249="","",SUMIFS(AI_PF!$AW:$AW,AI_PF!$A:$A,$A249))</f>
        <v>150348299418</v>
      </c>
      <c r="T249">
        <f>IF($A249="","",SUMIFS(AI_PF!$AZ:$AZ,AI_PF!$A:$A,$A249))</f>
        <v>61952559446</v>
      </c>
      <c r="U249">
        <f>IF($A249="","",SUMIFS(AI_PF!$CA:$CA,AI_PF!$A:$A,$A249))</f>
        <v>97829468942</v>
      </c>
      <c r="V249">
        <f>IF($A249="","",SUMIFS(AI_PF!$CE:$CE,AI_PF!$A:$A,$A249))</f>
        <v>118926427329</v>
      </c>
      <c r="W249">
        <f>IF($A249="","",IFERROR(VLOOKUP($A249,AI_PF!$A:$CO,93,FALSE),""))</f>
        <v>7.3319450020790118</v>
      </c>
      <c r="X249">
        <f>IF($A249="","",COUNTIF(AI_PF!$A:$A,$A249))</f>
        <v>1</v>
      </c>
      <c r="Y249">
        <f>IF($A249="","",COUNTIF(LookThrough!$A:$A,J249))</f>
        <v>3</v>
      </c>
    </row>
    <row r="250" spans="1:25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IF($A250="","",IFERROR(VLOOKUP($A250,AI_PF!$A:$EU,29,FALSE),""))</f>
        <v>해당없음</v>
      </c>
      <c r="O250" t="str">
        <f>IF($A250="","",IFERROR(VLOOKUP($A250,Data_Raw!$A:$G,5,FALSE),""))</f>
        <v>KOR</v>
      </c>
      <c r="P250" t="str">
        <f>IF($A250="","",IFERROR(VLOOKUP($A250,Data_Raw!$A:$G,6,FALSE),""))</f>
        <v>Buyout</v>
      </c>
      <c r="Q250" t="str">
        <f>IF($A250="","",IFERROR(VLOOKUP($A250,Data_Raw!$A:$G,7,FALSE),""))</f>
        <v>General</v>
      </c>
      <c r="R250">
        <f>IF($A250="","",SUMIFS(AI_PF!$AP:$AP,AI_PF!$A:$A,$A250))</f>
        <v>20000000000</v>
      </c>
      <c r="S250">
        <f>IF($A250="","",SUMIFS(AI_PF!$AW:$AW,AI_PF!$A:$A,$A250))</f>
        <v>19018999817</v>
      </c>
      <c r="T250">
        <f>IF($A250="","",SUMIFS(AI_PF!$AZ:$AZ,AI_PF!$A:$A,$A250))</f>
        <v>6344606000</v>
      </c>
      <c r="U250">
        <f>IF($A250="","",SUMIFS(AI_PF!$CA:$CA,AI_PF!$A:$A,$A250))</f>
        <v>12674393817</v>
      </c>
      <c r="V250">
        <f>IF($A250="","",SUMIFS(AI_PF!$CE:$CE,AI_PF!$A:$A,$A250))</f>
        <v>13802414867</v>
      </c>
      <c r="W250">
        <f>IF($A250="","",IFERROR(VLOOKUP($A250,AI_PF!$A:$CO,93,FALSE),""))</f>
        <v>2.9253372550010681</v>
      </c>
      <c r="X250">
        <f>IF($A250="","",COUNTIF(AI_PF!$A:$A,$A250))</f>
        <v>1</v>
      </c>
      <c r="Y250">
        <f>IF($A250="","",COUNTIF(LookThrough!$A:$A,J250))</f>
        <v>0</v>
      </c>
    </row>
    <row r="251" spans="1:25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IF($A251="","",IFERROR(VLOOKUP($A251,AI_PF!$A:$EU,29,FALSE),""))</f>
        <v>해당없음</v>
      </c>
      <c r="O251" t="str">
        <f>IF($A251="","",IFERROR(VLOOKUP($A251,Data_Raw!$A:$G,5,FALSE),""))</f>
        <v>KOR</v>
      </c>
      <c r="P251" t="str">
        <f>IF($A251="","",IFERROR(VLOOKUP($A251,Data_Raw!$A:$G,6,FALSE),""))</f>
        <v>Non-PPP</v>
      </c>
      <c r="Q251" t="str">
        <f>IF($A251="","",IFERROR(VLOOKUP($A251,Data_Raw!$A:$G,7,FALSE),""))</f>
        <v>Energy</v>
      </c>
      <c r="R251">
        <f>IF($A251="","",SUMIFS(AI_PF!$AP:$AP,AI_PF!$A:$A,$A251))</f>
        <v>40000000000</v>
      </c>
      <c r="S251">
        <f>IF($A251="","",SUMIFS(AI_PF!$AW:$AW,AI_PF!$A:$A,$A251))</f>
        <v>25882800000</v>
      </c>
      <c r="T251">
        <f>IF($A251="","",SUMIFS(AI_PF!$AZ:$AZ,AI_PF!$A:$A,$A251))</f>
        <v>5897600009</v>
      </c>
      <c r="U251">
        <f>IF($A251="","",SUMIFS(AI_PF!$CA:$CA,AI_PF!$A:$A,$A251))</f>
        <v>19991350571</v>
      </c>
      <c r="V251">
        <f>IF($A251="","",SUMIFS(AI_PF!$CE:$CE,AI_PF!$A:$A,$A251))</f>
        <v>19770439099</v>
      </c>
      <c r="W251">
        <f>IF($A251="","",IFERROR(VLOOKUP($A251,AI_PF!$A:$CO,93,FALSE),""))</f>
        <v>3.4598198533058175</v>
      </c>
      <c r="X251">
        <f>IF($A251="","",COUNTIF(AI_PF!$A:$A,$A251))</f>
        <v>1</v>
      </c>
      <c r="Y251">
        <f>IF($A251="","",COUNTIF(LookThrough!$A:$A,J251))</f>
        <v>18</v>
      </c>
    </row>
    <row r="252" spans="1:25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IF($A252="","",IFERROR(VLOOKUP($A252,AI_PF!$A:$EU,29,FALSE),""))</f>
        <v>해당없음</v>
      </c>
      <c r="O252" t="str">
        <f>IF($A252="","",IFERROR(VLOOKUP($A252,Data_Raw!$A:$G,5,FALSE),""))</f>
        <v>KOR</v>
      </c>
      <c r="P252" t="str">
        <f>IF($A252="","",IFERROR(VLOOKUP($A252,Data_Raw!$A:$G,6,FALSE),""))</f>
        <v>Non-PPP</v>
      </c>
      <c r="Q252" t="str">
        <f>IF($A252="","",IFERROR(VLOOKUP($A252,Data_Raw!$A:$G,7,FALSE),""))</f>
        <v>Energy</v>
      </c>
      <c r="R252">
        <f>IF($A252="","",SUMIFS(AI_PF!$AP:$AP,AI_PF!$A:$A,$A252))</f>
        <v>100000000000</v>
      </c>
      <c r="S252">
        <f>IF($A252="","",SUMIFS(AI_PF!$AW:$AW,AI_PF!$A:$A,$A252))</f>
        <v>100000000000</v>
      </c>
      <c r="T252">
        <f>IF($A252="","",SUMIFS(AI_PF!$AZ:$AZ,AI_PF!$A:$A,$A252))</f>
        <v>40625000007</v>
      </c>
      <c r="U252">
        <f>IF($A252="","",SUMIFS(AI_PF!$CA:$CA,AI_PF!$A:$A,$A252))</f>
        <v>59378062067</v>
      </c>
      <c r="V252">
        <f>IF($A252="","",SUMIFS(AI_PF!$CE:$CE,AI_PF!$A:$A,$A252))</f>
        <v>59228548107</v>
      </c>
      <c r="W252">
        <f>IF($A252="","",IFERROR(VLOOKUP($A252,AI_PF!$A:$CO,93,FALSE),""))</f>
        <v>2.9028996825218201</v>
      </c>
      <c r="X252">
        <f>IF($A252="","",COUNTIF(AI_PF!$A:$A,$A252))</f>
        <v>1</v>
      </c>
      <c r="Y252">
        <f>IF($A252="","",COUNTIF(LookThrough!$A:$A,J252))</f>
        <v>1</v>
      </c>
    </row>
    <row r="253" spans="1:25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IF($A253="","",IFERROR(VLOOKUP($A253,AI_PF!$A:$EU,29,FALSE),""))</f>
        <v>해당없음</v>
      </c>
      <c r="O253" t="str">
        <f>IF($A253="","",IFERROR(VLOOKUP($A253,Data_Raw!$A:$G,5,FALSE),""))</f>
        <v>KOR</v>
      </c>
      <c r="P253" t="str">
        <f>IF($A253="","",IFERROR(VLOOKUP($A253,Data_Raw!$A:$G,6,FALSE),""))</f>
        <v>Early</v>
      </c>
      <c r="Q253" t="str">
        <f>IF($A253="","",IFERROR(VLOOKUP($A253,Data_Raw!$A:$G,7,FALSE),""))</f>
        <v>Healthcare</v>
      </c>
      <c r="R253">
        <f>IF($A253="","",SUMIFS(AI_PF!$AP:$AP,AI_PF!$A:$A,$A253))</f>
        <v>25000000000</v>
      </c>
      <c r="S253">
        <f>IF($A253="","",SUMIFS(AI_PF!$AW:$AW,AI_PF!$A:$A,$A253))</f>
        <v>22600349000</v>
      </c>
      <c r="T253">
        <f>IF($A253="","",SUMIFS(AI_PF!$AZ:$AZ,AI_PF!$A:$A,$A253))</f>
        <v>9619144670</v>
      </c>
      <c r="U253">
        <f>IF($A253="","",SUMIFS(AI_PF!$CA:$CA,AI_PF!$A:$A,$A253))</f>
        <v>12981204330</v>
      </c>
      <c r="V253">
        <f>IF($A253="","",SUMIFS(AI_PF!$CE:$CE,AI_PF!$A:$A,$A253))</f>
        <v>12981204330</v>
      </c>
      <c r="W253">
        <f>IF($A253="","",IFERROR(VLOOKUP($A253,AI_PF!$A:$CO,93,FALSE),""))</f>
        <v>-1.862645149230957E-8</v>
      </c>
      <c r="X253">
        <f>IF($A253="","",COUNTIF(AI_PF!$A:$A,$A253))</f>
        <v>1</v>
      </c>
      <c r="Y253">
        <f>IF($A253="","",COUNTIF(LookThrough!$A:$A,J253))</f>
        <v>0</v>
      </c>
    </row>
    <row r="254" spans="1:25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IF($A254="","",IFERROR(VLOOKUP($A254,AI_PF!$A:$EU,29,FALSE),""))</f>
        <v>해당없음</v>
      </c>
      <c r="O254" t="str">
        <f>IF($A254="","",IFERROR(VLOOKUP($A254,Data_Raw!$A:$G,5,FALSE),""))</f>
        <v>KOR</v>
      </c>
      <c r="P254" t="str">
        <f>IF($A254="","",IFERROR(VLOOKUP($A254,Data_Raw!$A:$G,6,FALSE),""))</f>
        <v>인수금융</v>
      </c>
      <c r="Q254" t="str">
        <f>IF($A254="","",IFERROR(VLOOKUP($A254,Data_Raw!$A:$G,7,FALSE),""))</f>
        <v>Senior</v>
      </c>
      <c r="R254">
        <f>IF($A254="","",SUMIFS(AI_PF!$AP:$AP,AI_PF!$A:$A,$A254))</f>
        <v>50000000000</v>
      </c>
      <c r="S254">
        <f>IF($A254="","",SUMIFS(AI_PF!$AW:$AW,AI_PF!$A:$A,$A254))</f>
        <v>48392857144</v>
      </c>
      <c r="T254">
        <f>IF($A254="","",SUMIFS(AI_PF!$AZ:$AZ,AI_PF!$A:$A,$A254))</f>
        <v>40575512154</v>
      </c>
      <c r="U254">
        <f>IF($A254="","",SUMIFS(AI_PF!$CA:$CA,AI_PF!$A:$A,$A254))</f>
        <v>7977862069</v>
      </c>
      <c r="V254">
        <f>IF($A254="","",SUMIFS(AI_PF!$CE:$CE,AI_PF!$A:$A,$A254))</f>
        <v>7968622554</v>
      </c>
      <c r="W254">
        <f>IF($A254="","",IFERROR(VLOOKUP($A254,AI_PF!$A:$CO,93,FALSE),""))</f>
        <v>4.5277974009513864</v>
      </c>
      <c r="X254">
        <f>IF($A254="","",COUNTIF(AI_PF!$A:$A,$A254))</f>
        <v>1</v>
      </c>
      <c r="Y254">
        <f>IF($A254="","",COUNTIF(LookThrough!$A:$A,J254))</f>
        <v>11</v>
      </c>
    </row>
    <row r="255" spans="1:25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IF($A255="","",IFERROR(VLOOKUP($A255,AI_PF!$A:$EU,29,FALSE),""))</f>
        <v>Sylvan Capital</v>
      </c>
      <c r="O255" t="str">
        <f>IF($A255="","",IFERROR(VLOOKUP($A255,Data_Raw!$A:$G,5,FALSE),""))</f>
        <v>Global</v>
      </c>
      <c r="P255" t="str">
        <f>IF($A255="","",IFERROR(VLOOKUP($A255,Data_Raw!$A:$G,6,FALSE),""))</f>
        <v>Late</v>
      </c>
      <c r="Q255" t="str">
        <f>IF($A255="","",IFERROR(VLOOKUP($A255,Data_Raw!$A:$G,7,FALSE),""))</f>
        <v>Impact|Energy|Climate</v>
      </c>
      <c r="R255">
        <f>IF($A255="","",SUMIFS(AI_PF!$AP:$AP,AI_PF!$A:$A,$A255))</f>
        <v>56000000000</v>
      </c>
      <c r="S255">
        <f>IF($A255="","",SUMIFS(AI_PF!$AW:$AW,AI_PF!$A:$A,$A255))</f>
        <v>48961473190</v>
      </c>
      <c r="T255">
        <f>IF($A255="","",SUMIFS(AI_PF!$AZ:$AZ,AI_PF!$A:$A,$A255))</f>
        <v>0</v>
      </c>
      <c r="U255">
        <f>IF($A255="","",SUMIFS(AI_PF!$CA:$CA,AI_PF!$A:$A,$A255))</f>
        <v>48961473190</v>
      </c>
      <c r="V255">
        <f>IF($A255="","",SUMIFS(AI_PF!$CE:$CE,AI_PF!$A:$A,$A255))</f>
        <v>63222946526</v>
      </c>
      <c r="W255">
        <f>IF($A255="","",IFERROR(VLOOKUP($A255,AI_PF!$A:$CO,93,FALSE),""))</f>
        <v>6.6295734047889718</v>
      </c>
      <c r="X255">
        <f>IF($A255="","",COUNTIF(AI_PF!$A:$A,$A255))</f>
        <v>1</v>
      </c>
      <c r="Y255">
        <f>IF($A255="","",COUNTIF(LookThrough!$A:$A,J255))</f>
        <v>5</v>
      </c>
    </row>
    <row r="256" spans="1:25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IF($A256="","",IFERROR(VLOOKUP($A256,AI_PF!$A:$EU,29,FALSE),""))</f>
        <v>Ares Capital</v>
      </c>
      <c r="O256" t="str">
        <f>IF($A256="","",IFERROR(VLOOKUP($A256,Data_Raw!$A:$G,5,FALSE),""))</f>
        <v>Global</v>
      </c>
      <c r="P256" t="str">
        <f>IF($A256="","",IFERROR(VLOOKUP($A256,Data_Raw!$A:$G,6,FALSE),""))</f>
        <v>Direct Lending</v>
      </c>
      <c r="Q256" t="str">
        <f>IF($A256="","",IFERROR(VLOOKUP($A256,Data_Raw!$A:$G,7,FALSE),""))</f>
        <v>Senior</v>
      </c>
      <c r="R256">
        <f>IF($A256="","",SUMIFS(AI_PF!$AP:$AP,AI_PF!$A:$A,$A256))</f>
        <v>115000000000</v>
      </c>
      <c r="S256">
        <f>IF($A256="","",SUMIFS(AI_PF!$AW:$AW,AI_PF!$A:$A,$A256))</f>
        <v>69259120857</v>
      </c>
      <c r="T256">
        <f>IF($A256="","",SUMIFS(AI_PF!$AZ:$AZ,AI_PF!$A:$A,$A256))</f>
        <v>4168977915</v>
      </c>
      <c r="U256">
        <f>IF($A256="","",SUMIFS(AI_PF!$CA:$CA,AI_PF!$A:$A,$A256))</f>
        <v>65659932059</v>
      </c>
      <c r="V256">
        <f>IF($A256="","",SUMIFS(AI_PF!$CE:$CE,AI_PF!$A:$A,$A256))</f>
        <v>80097995654</v>
      </c>
      <c r="W256">
        <f>IF($A256="","",IFERROR(VLOOKUP($A256,AI_PF!$A:$CO,93,FALSE),""))</f>
        <v>13.912263512611386</v>
      </c>
      <c r="X256">
        <f>IF($A256="","",COUNTIF(AI_PF!$A:$A,$A256))</f>
        <v>1</v>
      </c>
      <c r="Y256">
        <f>IF($A256="","",COUNTIF(LookThrough!$A:$A,J256))</f>
        <v>113</v>
      </c>
    </row>
    <row r="257" spans="1:25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IF($A257="","",IFERROR(VLOOKUP($A257,AI_PF!$A:$EU,29,FALSE),""))</f>
        <v>Angelo Gordon</v>
      </c>
      <c r="O257" t="str">
        <f>IF($A257="","",IFERROR(VLOOKUP($A257,Data_Raw!$A:$G,5,FALSE),""))</f>
        <v>Global</v>
      </c>
      <c r="P257" t="str">
        <f>IF($A257="","",IFERROR(VLOOKUP($A257,Data_Raw!$A:$G,6,FALSE),""))</f>
        <v>Direct Lending</v>
      </c>
      <c r="Q257" t="str">
        <f>IF($A257="","",IFERROR(VLOOKUP($A257,Data_Raw!$A:$G,7,FALSE),""))</f>
        <v>Senior</v>
      </c>
      <c r="R257">
        <f>IF($A257="","",SUMIFS(AI_PF!$AP:$AP,AI_PF!$A:$A,$A257))</f>
        <v>70000000000</v>
      </c>
      <c r="S257">
        <f>IF($A257="","",SUMIFS(AI_PF!$AW:$AW,AI_PF!$A:$A,$A257))</f>
        <v>62294659006</v>
      </c>
      <c r="T257">
        <f>IF($A257="","",SUMIFS(AI_PF!$AZ:$AZ,AI_PF!$A:$A,$A257))</f>
        <v>12631087589</v>
      </c>
      <c r="U257">
        <f>IF($A257="","",SUMIFS(AI_PF!$CA:$CA,AI_PF!$A:$A,$A257))</f>
        <v>50998081418</v>
      </c>
      <c r="V257">
        <f>IF($A257="","",SUMIFS(AI_PF!$CE:$CE,AI_PF!$A:$A,$A257))</f>
        <v>48138996996</v>
      </c>
      <c r="W257">
        <f>IF($A257="","",IFERROR(VLOOKUP($A257,AI_PF!$A:$CO,93,FALSE),""))</f>
        <v>12.553883194923401</v>
      </c>
      <c r="X257">
        <f>IF($A257="","",COUNTIF(AI_PF!$A:$A,$A257))</f>
        <v>1</v>
      </c>
      <c r="Y257">
        <f>IF($A257="","",COUNTIF(LookThrough!$A:$A,J257))</f>
        <v>145</v>
      </c>
    </row>
    <row r="258" spans="1:25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IF($A258="","",IFERROR(VLOOKUP($A258,AI_PF!$A:$EU,29,FALSE),""))</f>
        <v>KKR</v>
      </c>
      <c r="O258" t="str">
        <f>IF($A258="","",IFERROR(VLOOKUP($A258,Data_Raw!$A:$G,5,FALSE),""))</f>
        <v>Global</v>
      </c>
      <c r="P258" t="str">
        <f>IF($A258="","",IFERROR(VLOOKUP($A258,Data_Raw!$A:$G,6,FALSE),""))</f>
        <v>Buyout</v>
      </c>
      <c r="Q258" t="str">
        <f>IF($A258="","",IFERROR(VLOOKUP($A258,Data_Raw!$A:$G,7,FALSE),""))</f>
        <v>General</v>
      </c>
      <c r="R258">
        <f>IF($A258="","",SUMIFS(AI_PF!$AP:$AP,AI_PF!$A:$A,$A258))</f>
        <v>350000000000</v>
      </c>
      <c r="S258">
        <f>IF($A258="","",SUMIFS(AI_PF!$AW:$AW,AI_PF!$A:$A,$A258))</f>
        <v>327942204577</v>
      </c>
      <c r="T258">
        <f>IF($A258="","",SUMIFS(AI_PF!$AZ:$AZ,AI_PF!$A:$A,$A258))</f>
        <v>0</v>
      </c>
      <c r="U258">
        <f>IF($A258="","",SUMIFS(AI_PF!$CA:$CA,AI_PF!$A:$A,$A258))</f>
        <v>327942204577</v>
      </c>
      <c r="V258">
        <f>IF($A258="","",SUMIFS(AI_PF!$CE:$CE,AI_PF!$A:$A,$A258))</f>
        <v>450528299304</v>
      </c>
      <c r="W258">
        <f>IF($A258="","",IFERROR(VLOOKUP($A258,AI_PF!$A:$CO,93,FALSE),""))</f>
        <v>14.810009598731996</v>
      </c>
      <c r="X258">
        <f>IF($A258="","",COUNTIF(AI_PF!$A:$A,$A258))</f>
        <v>1</v>
      </c>
      <c r="Y258">
        <f>IF($A258="","",COUNTIF(LookThrough!$A:$A,J258))</f>
        <v>21</v>
      </c>
    </row>
    <row r="259" spans="1:25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IF($A259="","",IFERROR(VLOOKUP($A259,AI_PF!$A:$EU,151,FALSE),""))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IF($A259="","",IFERROR(VLOOKUP($A259,AI_PF!$A:$EU,29,FALSE),""))</f>
        <v>해당없음</v>
      </c>
      <c r="O259" t="str">
        <f>IF($A259="","",IFERROR(VLOOKUP($A259,Data_Raw!$A:$G,5,FALSE),""))</f>
        <v>KOR</v>
      </c>
      <c r="P259" t="str">
        <f>IF($A259="","",IFERROR(VLOOKUP($A259,Data_Raw!$A:$G,6,FALSE),""))</f>
        <v>Non-PPP</v>
      </c>
      <c r="Q259" t="str">
        <f>IF($A259="","",IFERROR(VLOOKUP($A259,Data_Raw!$A:$G,7,FALSE),""))</f>
        <v>Energy</v>
      </c>
      <c r="R259">
        <f>IF($A259="","",SUMIFS(AI_PF!$AP:$AP,AI_PF!$A:$A,$A259))</f>
        <v>39995000000</v>
      </c>
      <c r="S259">
        <f>IF($A259="","",SUMIFS(AI_PF!$AW:$AW,AI_PF!$A:$A,$A259))</f>
        <v>17266841375</v>
      </c>
      <c r="T259">
        <f>IF($A259="","",SUMIFS(AI_PF!$AZ:$AZ,AI_PF!$A:$A,$A259))</f>
        <v>12132983188</v>
      </c>
      <c r="U259">
        <f>IF($A259="","",SUMIFS(AI_PF!$CA:$CA,AI_PF!$A:$A,$A259))</f>
        <v>5118267368</v>
      </c>
      <c r="V259">
        <f>IF($A259="","",SUMIFS(AI_PF!$CE:$CE,AI_PF!$A:$A,$A259))</f>
        <v>4832922221</v>
      </c>
      <c r="W259">
        <f>IF($A259="","",IFERROR(VLOOKUP($A259,AI_PF!$A:$CO,93,FALSE),""))</f>
        <v>2.0716115832328801</v>
      </c>
      <c r="X259">
        <f>IF($A259="","",COUNTIF(AI_PF!$A:$A,$A259))</f>
        <v>1</v>
      </c>
      <c r="Y259">
        <f>IF($A259="","",COUNTIF(LookThrough!$A:$A,J259))</f>
        <v>9</v>
      </c>
    </row>
    <row r="260" spans="1:25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IF($A260="","",IFERROR(VLOOKUP($A260,AI_PF!$A:$EU,29,FALSE),""))</f>
        <v>PCCP</v>
      </c>
      <c r="O260" t="str">
        <f>IF($A260="","",IFERROR(VLOOKUP($A260,Data_Raw!$A:$G,5,FALSE),""))</f>
        <v>US</v>
      </c>
      <c r="P260" t="str">
        <f>IF($A260="","",IFERROR(VLOOKUP($A260,Data_Raw!$A:$G,6,FALSE),""))</f>
        <v>Equity|Core</v>
      </c>
      <c r="Q260" t="str">
        <f>IF($A260="","",IFERROR(VLOOKUP($A260,Data_Raw!$A:$G,7,FALSE),""))</f>
        <v>General</v>
      </c>
      <c r="R260">
        <f>IF($A260="","",SUMIFS(AI_PF!$AP:$AP,AI_PF!$A:$A,$A260))</f>
        <v>70000000000</v>
      </c>
      <c r="S260">
        <f>IF($A260="","",SUMIFS(AI_PF!$AW:$AW,AI_PF!$A:$A,$A260))</f>
        <v>104989604922</v>
      </c>
      <c r="T260">
        <f>IF($A260="","",SUMIFS(AI_PF!$AZ:$AZ,AI_PF!$A:$A,$A260))</f>
        <v>60884971150</v>
      </c>
      <c r="U260">
        <f>IF($A260="","",SUMIFS(AI_PF!$CA:$CA,AI_PF!$A:$A,$A260))</f>
        <v>43399305375</v>
      </c>
      <c r="V260">
        <f>IF($A260="","",SUMIFS(AI_PF!$CE:$CE,AI_PF!$A:$A,$A260))</f>
        <v>42113778035</v>
      </c>
      <c r="W260">
        <f>IF($A260="","",IFERROR(VLOOKUP($A260,AI_PF!$A:$CO,93,FALSE),""))</f>
        <v>5.8559134602546692</v>
      </c>
      <c r="X260">
        <f>IF($A260="","",COUNTIF(AI_PF!$A:$A,$A260))</f>
        <v>1</v>
      </c>
      <c r="Y260">
        <f>IF($A260="","",COUNTIF(LookThrough!$A:$A,J260))</f>
        <v>2</v>
      </c>
    </row>
    <row r="261" spans="1:25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IF($A261="","",IFERROR(VLOOKUP($A261,AI_PF!$A:$EU,29,FALSE),""))</f>
        <v xml:space="preserve">IDInvest </v>
      </c>
      <c r="O261" t="str">
        <f>IF($A261="","",IFERROR(VLOOKUP($A261,Data_Raw!$A:$G,5,FALSE),""))</f>
        <v>Global</v>
      </c>
      <c r="P261" t="str">
        <f>IF($A261="","",IFERROR(VLOOKUP($A261,Data_Raw!$A:$G,6,FALSE),""))</f>
        <v>Direct Lending</v>
      </c>
      <c r="Q261" t="str">
        <f>IF($A261="","",IFERROR(VLOOKUP($A261,Data_Raw!$A:$G,7,FALSE),""))</f>
        <v>Senior</v>
      </c>
      <c r="R261">
        <f>IF($A261="","",SUMIFS(AI_PF!$AP:$AP,AI_PF!$A:$A,$A261))</f>
        <v>67205500000</v>
      </c>
      <c r="S261">
        <f>IF($A261="","",SUMIFS(AI_PF!$AW:$AW,AI_PF!$A:$A,$A261))</f>
        <v>66003801262</v>
      </c>
      <c r="T261">
        <f>IF($A261="","",SUMIFS(AI_PF!$AZ:$AZ,AI_PF!$A:$A,$A261))</f>
        <v>33406182000</v>
      </c>
      <c r="U261">
        <f>IF($A261="","",SUMIFS(AI_PF!$CA:$CA,AI_PF!$A:$A,$A261))</f>
        <v>36244169758</v>
      </c>
      <c r="V261">
        <f>IF($A261="","",SUMIFS(AI_PF!$CE:$CE,AI_PF!$A:$A,$A261))</f>
        <v>41392427287</v>
      </c>
      <c r="W261">
        <f>IF($A261="","",IFERROR(VLOOKUP($A261,AI_PF!$A:$CO,93,FALSE),""))</f>
        <v>10.667658448219299</v>
      </c>
      <c r="X261">
        <f>IF($A261="","",COUNTIF(AI_PF!$A:$A,$A261))</f>
        <v>1</v>
      </c>
      <c r="Y261">
        <f>IF($A261="","",COUNTIF(LookThrough!$A:$A,J261))</f>
        <v>19</v>
      </c>
    </row>
    <row r="262" spans="1:25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46507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IF($A262="","",IFERROR(VLOOKUP($A262,AI_PF!$A:$EU,29,FALSE),""))</f>
        <v>해당없음</v>
      </c>
      <c r="O262" t="str">
        <f>IF($A262="","",IFERROR(VLOOKUP($A262,Data_Raw!$A:$G,5,FALSE),""))</f>
        <v>KOR</v>
      </c>
      <c r="P262" t="str">
        <f>IF($A262="","",IFERROR(VLOOKUP($A262,Data_Raw!$A:$G,6,FALSE),""))</f>
        <v>PF대출</v>
      </c>
      <c r="Q262" t="str">
        <f>IF($A262="","",IFERROR(VLOOKUP($A262,Data_Raw!$A:$G,7,FALSE),""))</f>
        <v>Office</v>
      </c>
      <c r="R262">
        <f>IF($A262="","",SUMIFS(AI_PF!$AP:$AP,AI_PF!$A:$A,$A262))</f>
        <v>100000000000</v>
      </c>
      <c r="S262">
        <f>IF($A262="","",SUMIFS(AI_PF!$AW:$AW,AI_PF!$A:$A,$A262))</f>
        <v>89800000000</v>
      </c>
      <c r="T262">
        <f>IF($A262="","",SUMIFS(AI_PF!$AZ:$AZ,AI_PF!$A:$A,$A262))</f>
        <v>416673566</v>
      </c>
      <c r="U262">
        <f>IF($A262="","",SUMIFS(AI_PF!$CA:$CA,AI_PF!$A:$A,$A262))</f>
        <v>89800000000</v>
      </c>
      <c r="V262">
        <f>IF($A262="","",SUMIFS(AI_PF!$CE:$CE,AI_PF!$A:$A,$A262))</f>
        <v>89383326434</v>
      </c>
      <c r="W262">
        <f>IF($A262="","",IFERROR(VLOOKUP($A262,AI_PF!$A:$CO,93,FALSE),""))</f>
        <v>3.9035129</v>
      </c>
      <c r="X262">
        <f>IF($A262="","",COUNTIF(AI_PF!$A:$A,$A262))</f>
        <v>1</v>
      </c>
      <c r="Y262">
        <f>IF($A262="","",COUNTIF(LookThrough!$A:$A,J262))</f>
        <v>0</v>
      </c>
    </row>
    <row r="263" spans="1:25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IF($A263="","",IFERROR(VLOOKUP($A263,AI_PF!$A:$EU,29,FALSE),""))</f>
        <v>해당없음</v>
      </c>
      <c r="O263" t="str">
        <f>IF($A263="","",IFERROR(VLOOKUP($A263,Data_Raw!$A:$G,5,FALSE),""))</f>
        <v>KOR</v>
      </c>
      <c r="P263" t="str">
        <f>IF($A263="","",IFERROR(VLOOKUP($A263,Data_Raw!$A:$G,6,FALSE),""))</f>
        <v>Mezzanine</v>
      </c>
      <c r="Q263" t="str">
        <f>IF($A263="","",IFERROR(VLOOKUP($A263,Data_Raw!$A:$G,7,FALSE),""))</f>
        <v>Senior</v>
      </c>
      <c r="R263">
        <f>IF($A263="","",SUMIFS(AI_PF!$AP:$AP,AI_PF!$A:$A,$A263))</f>
        <v>50000000000</v>
      </c>
      <c r="S263">
        <f>IF($A263="","",SUMIFS(AI_PF!$AW:$AW,AI_PF!$A:$A,$A263))</f>
        <v>50825826755</v>
      </c>
      <c r="T263">
        <f>IF($A263="","",SUMIFS(AI_PF!$AZ:$AZ,AI_PF!$A:$A,$A263))</f>
        <v>16002268380</v>
      </c>
      <c r="U263">
        <f>IF($A263="","",SUMIFS(AI_PF!$CA:$CA,AI_PF!$A:$A,$A263))</f>
        <v>34795028498</v>
      </c>
      <c r="V263">
        <f>IF($A263="","",SUMIFS(AI_PF!$CE:$CE,AI_PF!$A:$A,$A263))</f>
        <v>39570916109</v>
      </c>
      <c r="W263">
        <f>IF($A263="","",IFERROR(VLOOKUP($A263,AI_PF!$A:$CO,93,FALSE),""))</f>
        <v>4.6751710772514343</v>
      </c>
      <c r="X263">
        <f>IF($A263="","",COUNTIF(AI_PF!$A:$A,$A263))</f>
        <v>1</v>
      </c>
      <c r="Y263">
        <f>IF($A263="","",COUNTIF(LookThrough!$A:$A,J263))</f>
        <v>0</v>
      </c>
    </row>
    <row r="264" spans="1:25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IF($A264="","",IFERROR(VLOOKUP($A264,AI_PF!$A:$EU,29,FALSE),""))</f>
        <v>해당없음</v>
      </c>
      <c r="O264" t="str">
        <f>IF($A264="","",IFERROR(VLOOKUP($A264,Data_Raw!$A:$G,5,FALSE),""))</f>
        <v>KOR</v>
      </c>
      <c r="P264" t="str">
        <f>IF($A264="","",IFERROR(VLOOKUP($A264,Data_Raw!$A:$G,6,FALSE),""))</f>
        <v>BTO</v>
      </c>
      <c r="Q264" t="str">
        <f>IF($A264="","",IFERROR(VLOOKUP($A264,Data_Raw!$A:$G,7,FALSE),""))</f>
        <v>Transportation</v>
      </c>
      <c r="R264">
        <f>IF($A264="","",SUMIFS(AI_PF!$AP:$AP,AI_PF!$A:$A,$A264))</f>
        <v>20000000000</v>
      </c>
      <c r="S264">
        <f>IF($A264="","",SUMIFS(AI_PF!$AW:$AW,AI_PF!$A:$A,$A264))</f>
        <v>11660290630</v>
      </c>
      <c r="T264">
        <f>IF($A264="","",SUMIFS(AI_PF!$AZ:$AZ,AI_PF!$A:$A,$A264))</f>
        <v>0</v>
      </c>
      <c r="U264">
        <f>IF($A264="","",SUMIFS(AI_PF!$CA:$CA,AI_PF!$A:$A,$A264))</f>
        <v>11660290630</v>
      </c>
      <c r="V264">
        <f>IF($A264="","",SUMIFS(AI_PF!$CE:$CE,AI_PF!$A:$A,$A264))</f>
        <v>11737923068</v>
      </c>
      <c r="W264">
        <f>IF($A264="","",IFERROR(VLOOKUP($A264,AI_PF!$A:$CO,93,FALSE),""))</f>
        <v>9.1141441464424133</v>
      </c>
      <c r="X264">
        <f>IF($A264="","",COUNTIF(AI_PF!$A:$A,$A264))</f>
        <v>1</v>
      </c>
      <c r="Y264">
        <f>IF($A264="","",COUNTIF(LookThrough!$A:$A,J264))</f>
        <v>5</v>
      </c>
    </row>
    <row r="265" spans="1:25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IF($A265="","",IFERROR(VLOOKUP($A265,AI_PF!$A:$EU,29,FALSE),""))</f>
        <v>HPS Investment Partners, LLC</v>
      </c>
      <c r="O265" t="str">
        <f>IF($A265="","",IFERROR(VLOOKUP($A265,Data_Raw!$A:$G,5,FALSE),""))</f>
        <v>Global</v>
      </c>
      <c r="P265" t="str">
        <f>IF($A265="","",IFERROR(VLOOKUP($A265,Data_Raw!$A:$G,6,FALSE),""))</f>
        <v>Direct Lending</v>
      </c>
      <c r="Q265" t="str">
        <f>IF($A265="","",IFERROR(VLOOKUP($A265,Data_Raw!$A:$G,7,FALSE),""))</f>
        <v>Senior</v>
      </c>
      <c r="R265">
        <f>IF($A265="","",SUMIFS(AI_PF!$AP:$AP,AI_PF!$A:$A,$A265))</f>
        <v>70000000000</v>
      </c>
      <c r="S265">
        <f>IF($A265="","",SUMIFS(AI_PF!$AW:$AW,AI_PF!$A:$A,$A265))</f>
        <v>66234623800</v>
      </c>
      <c r="T265">
        <f>IF($A265="","",SUMIFS(AI_PF!$AZ:$AZ,AI_PF!$A:$A,$A265))</f>
        <v>20232243009</v>
      </c>
      <c r="U265">
        <f>IF($A265="","",SUMIFS(AI_PF!$CA:$CA,AI_PF!$A:$A,$A265))</f>
        <v>45039181214</v>
      </c>
      <c r="V265">
        <f>IF($A265="","",SUMIFS(AI_PF!$CE:$CE,AI_PF!$A:$A,$A265))</f>
        <v>41418035897</v>
      </c>
      <c r="W265">
        <f>IF($A265="","",IFERROR(VLOOKUP($A265,AI_PF!$A:$CO,93,FALSE),""))</f>
        <v>5.7264664769172677</v>
      </c>
      <c r="X265">
        <f>IF($A265="","",COUNTIF(AI_PF!$A:$A,$A265))</f>
        <v>1</v>
      </c>
      <c r="Y265">
        <f>IF($A265="","",COUNTIF(LookThrough!$A:$A,J265))</f>
        <v>2</v>
      </c>
    </row>
    <row r="266" spans="1:25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IF($A266="","",IFERROR(VLOOKUP($A266,AI_PF!$A:$EU,29,FALSE),""))</f>
        <v>해당없음</v>
      </c>
      <c r="O266" t="str">
        <f>IF($A266="","",IFERROR(VLOOKUP($A266,Data_Raw!$A:$G,5,FALSE),""))</f>
        <v>KOR</v>
      </c>
      <c r="P266" t="str">
        <f>IF($A266="","",IFERROR(VLOOKUP($A266,Data_Raw!$A:$G,6,FALSE),""))</f>
        <v>Non-PPP</v>
      </c>
      <c r="Q266" t="str">
        <f>IF($A266="","",IFERROR(VLOOKUP($A266,Data_Raw!$A:$G,7,FALSE),""))</f>
        <v>Energy</v>
      </c>
      <c r="R266">
        <f>IF($A266="","",SUMIFS(AI_PF!$AP:$AP,AI_PF!$A:$A,$A266))</f>
        <v>40000000000</v>
      </c>
      <c r="S266">
        <f>IF($A266="","",SUMIFS(AI_PF!$AW:$AW,AI_PF!$A:$A,$A266))</f>
        <v>40000000000</v>
      </c>
      <c r="T266">
        <f>IF($A266="","",SUMIFS(AI_PF!$AZ:$AZ,AI_PF!$A:$A,$A266))</f>
        <v>848209600</v>
      </c>
      <c r="U266">
        <f>IF($A266="","",SUMIFS(AI_PF!$CA:$CA,AI_PF!$A:$A,$A266))</f>
        <v>39180000000</v>
      </c>
      <c r="V266">
        <f>IF($A266="","",SUMIFS(AI_PF!$CE:$CE,AI_PF!$A:$A,$A266))</f>
        <v>39151790400</v>
      </c>
      <c r="W266">
        <f>IF($A266="","",IFERROR(VLOOKUP($A266,AI_PF!$A:$CO,93,FALSE),""))</f>
        <v>4.2607967000000002</v>
      </c>
      <c r="X266">
        <f>IF($A266="","",COUNTIF(AI_PF!$A:$A,$A266))</f>
        <v>1</v>
      </c>
      <c r="Y266">
        <f>IF($A266="","",COUNTIF(LookThrough!$A:$A,J266))</f>
        <v>0</v>
      </c>
    </row>
    <row r="267" spans="1:25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IF($A267="","",IFERROR(VLOOKUP($A267,AI_PF!$A:$EU,29,FALSE),""))</f>
        <v>Schroder</v>
      </c>
      <c r="O267" t="str">
        <f>IF($A267="","",IFERROR(VLOOKUP($A267,Data_Raw!$A:$G,5,FALSE),""))</f>
        <v>Europe</v>
      </c>
      <c r="P267" t="str">
        <f>IF($A267="","",IFERROR(VLOOKUP($A267,Data_Raw!$A:$G,6,FALSE),""))</f>
        <v>hybrid</v>
      </c>
      <c r="Q267" t="str">
        <f>IF($A267="","",IFERROR(VLOOKUP($A267,Data_Raw!$A:$G,7,FALSE),""))</f>
        <v>General</v>
      </c>
      <c r="R267">
        <f>IF($A267="","",SUMIFS(AI_PF!$AP:$AP,AI_PF!$A:$A,$A267))</f>
        <v>82500000000</v>
      </c>
      <c r="S267">
        <f>IF($A267="","",SUMIFS(AI_PF!$AW:$AW,AI_PF!$A:$A,$A267))</f>
        <v>79175022933</v>
      </c>
      <c r="T267">
        <f>IF($A267="","",SUMIFS(AI_PF!$AZ:$AZ,AI_PF!$A:$A,$A267))</f>
        <v>20920635814</v>
      </c>
      <c r="U267">
        <f>IF($A267="","",SUMIFS(AI_PF!$CA:$CA,AI_PF!$A:$A,$A267))</f>
        <v>58738636609</v>
      </c>
      <c r="V267">
        <f>IF($A267="","",SUMIFS(AI_PF!$CE:$CE,AI_PF!$A:$A,$A267))</f>
        <v>58135814117</v>
      </c>
      <c r="W267">
        <f>IF($A267="","",IFERROR(VLOOKUP($A267,AI_PF!$A:$CO,93,FALSE),""))</f>
        <v>5.7441487908363342</v>
      </c>
      <c r="X267">
        <f>IF($A267="","",COUNTIF(AI_PF!$A:$A,$A267))</f>
        <v>1</v>
      </c>
      <c r="Y267">
        <f>IF($A267="","",COUNTIF(LookThrough!$A:$A,J267))</f>
        <v>15</v>
      </c>
    </row>
    <row r="268" spans="1:25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>
        <f>IF($A268="","",IFERROR(VLOOKUP($A268,AI_PF!$A:$EU,29,FALSE),""))</f>
        <v>0</v>
      </c>
      <c r="O268" t="str">
        <f>IF($A268="","",IFERROR(VLOOKUP($A268,Data_Raw!$A:$G,5,FALSE),""))</f>
        <v>Europe</v>
      </c>
      <c r="P268" t="str">
        <f>IF($A268="","",IFERROR(VLOOKUP($A268,Data_Raw!$A:$G,6,FALSE),""))</f>
        <v>Mezzanine|Value-add</v>
      </c>
      <c r="Q268" t="str">
        <f>IF($A268="","",IFERROR(VLOOKUP($A268,Data_Raw!$A:$G,7,FALSE),""))</f>
        <v>General</v>
      </c>
      <c r="R268">
        <f>IF($A268="","",SUMIFS(AI_PF!$AP:$AP,AI_PF!$A:$A,$A268))</f>
        <v>82500000000</v>
      </c>
      <c r="S268">
        <f>IF($A268="","",SUMIFS(AI_PF!$AW:$AW,AI_PF!$A:$A,$A268))</f>
        <v>81729213275</v>
      </c>
      <c r="T268">
        <f>IF($A268="","",SUMIFS(AI_PF!$AZ:$AZ,AI_PF!$A:$A,$A268))</f>
        <v>2759752167</v>
      </c>
      <c r="U268">
        <f>IF($A268="","",SUMIFS(AI_PF!$CA:$CA,AI_PF!$A:$A,$A268))</f>
        <v>79127327698</v>
      </c>
      <c r="V268">
        <f>IF($A268="","",SUMIFS(AI_PF!$CE:$CE,AI_PF!$A:$A,$A268))</f>
        <v>71425532967</v>
      </c>
      <c r="W268">
        <f>IF($A268="","",IFERROR(VLOOKUP($A268,AI_PF!$A:$CO,93,FALSE),""))</f>
        <v>0.6984296441078186</v>
      </c>
      <c r="X268">
        <f>IF($A268="","",COUNTIF(AI_PF!$A:$A,$A268))</f>
        <v>1</v>
      </c>
      <c r="Y268">
        <f>IF($A268="","",COUNTIF(LookThrough!$A:$A,J268))</f>
        <v>10</v>
      </c>
    </row>
    <row r="269" spans="1:25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IF($A269="","",IFERROR(VLOOKUP($A269,AI_PF!$A:$EU,29,FALSE),""))</f>
        <v>TPG</v>
      </c>
      <c r="O269" t="str">
        <f>IF($A269="","",IFERROR(VLOOKUP($A269,Data_Raw!$A:$G,5,FALSE),""))</f>
        <v>Global</v>
      </c>
      <c r="P269" t="str">
        <f>IF($A269="","",IFERROR(VLOOKUP($A269,Data_Raw!$A:$G,6,FALSE),""))</f>
        <v>Buyout</v>
      </c>
      <c r="Q269" t="str">
        <f>IF($A269="","",IFERROR(VLOOKUP($A269,Data_Raw!$A:$G,7,FALSE),""))</f>
        <v>Climate Tech</v>
      </c>
      <c r="R269">
        <f>IF($A269="","",SUMIFS(AI_PF!$AP:$AP,AI_PF!$A:$A,$A269))</f>
        <v>490000000000</v>
      </c>
      <c r="S269">
        <f>IF($A269="","",SUMIFS(AI_PF!$AW:$AW,AI_PF!$A:$A,$A269))</f>
        <v>389752870726</v>
      </c>
      <c r="T269">
        <f>IF($A269="","",SUMIFS(AI_PF!$AZ:$AZ,AI_PF!$A:$A,$A269))</f>
        <v>67005082191</v>
      </c>
      <c r="U269">
        <f>IF($A269="","",SUMIFS(AI_PF!$CA:$CA,AI_PF!$A:$A,$A269))</f>
        <v>328886316738</v>
      </c>
      <c r="V269">
        <f>IF($A269="","",SUMIFS(AI_PF!$CE:$CE,AI_PF!$A:$A,$A269))</f>
        <v>401481654254</v>
      </c>
      <c r="W269">
        <f>IF($A269="","",IFERROR(VLOOKUP($A269,AI_PF!$A:$CO,93,FALSE),""))</f>
        <v>19.208003878593445</v>
      </c>
      <c r="X269">
        <f>IF($A269="","",COUNTIF(AI_PF!$A:$A,$A269))</f>
        <v>1</v>
      </c>
      <c r="Y269">
        <f>IF($A269="","",COUNTIF(LookThrough!$A:$A,J269))</f>
        <v>31</v>
      </c>
    </row>
    <row r="270" spans="1:25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IF($A270="","",IFERROR(VLOOKUP($A270,AI_PF!$A:$EU,29,FALSE),""))</f>
        <v>해당없음</v>
      </c>
      <c r="O270" t="str">
        <f>IF($A270="","",IFERROR(VLOOKUP($A270,Data_Raw!$A:$G,5,FALSE),""))</f>
        <v>KOR</v>
      </c>
      <c r="P270" t="str">
        <f>IF($A270="","",IFERROR(VLOOKUP($A270,Data_Raw!$A:$G,6,FALSE),""))</f>
        <v>Non-PPP</v>
      </c>
      <c r="Q270" t="str">
        <f>IF($A270="","",IFERROR(VLOOKUP($A270,Data_Raw!$A:$G,7,FALSE),""))</f>
        <v>Energy</v>
      </c>
      <c r="R270">
        <f>IF($A270="","",SUMIFS(AI_PF!$AP:$AP,AI_PF!$A:$A,$A270))</f>
        <v>40000000000</v>
      </c>
      <c r="S270">
        <f>IF($A270="","",SUMIFS(AI_PF!$AW:$AW,AI_PF!$A:$A,$A270))</f>
        <v>39588857600</v>
      </c>
      <c r="T270">
        <f>IF($A270="","",SUMIFS(AI_PF!$AZ:$AZ,AI_PF!$A:$A,$A270))</f>
        <v>3730264194</v>
      </c>
      <c r="U270">
        <f>IF($A270="","",SUMIFS(AI_PF!$CA:$CA,AI_PF!$A:$A,$A270))</f>
        <v>35858890989</v>
      </c>
      <c r="V270">
        <f>IF($A270="","",SUMIFS(AI_PF!$CE:$CE,AI_PF!$A:$A,$A270))</f>
        <v>35230033617</v>
      </c>
      <c r="W270">
        <f>IF($A270="","",IFERROR(VLOOKUP($A270,AI_PF!$A:$CO,93,FALSE),""))</f>
        <v>3.91816645860672</v>
      </c>
      <c r="X270">
        <f>IF($A270="","",COUNTIF(AI_PF!$A:$A,$A270))</f>
        <v>1</v>
      </c>
      <c r="Y270">
        <f>IF($A270="","",COUNTIF(LookThrough!$A:$A,J270))</f>
        <v>3</v>
      </c>
    </row>
    <row r="271" spans="1:25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IF($A271="","",IFERROR(VLOOKUP($A271,AI_PF!$A:$EU,29,FALSE),""))</f>
        <v>Partners Group</v>
      </c>
      <c r="O271" t="str">
        <f>IF($A271="","",IFERROR(VLOOKUP($A271,Data_Raw!$A:$G,5,FALSE),""))</f>
        <v>Global</v>
      </c>
      <c r="P271" t="str">
        <f>IF($A271="","",IFERROR(VLOOKUP($A271,Data_Raw!$A:$G,6,FALSE),""))</f>
        <v>PE Secondary</v>
      </c>
      <c r="Q271" t="str">
        <f>IF($A271="","",IFERROR(VLOOKUP($A271,Data_Raw!$A:$G,7,FALSE),""))</f>
        <v>Subordinate</v>
      </c>
      <c r="R271">
        <f>IF($A271="","",SUMIFS(AI_PF!$AP:$AP,AI_PF!$A:$A,$A271))</f>
        <v>70000000000</v>
      </c>
      <c r="S271">
        <f>IF($A271="","",SUMIFS(AI_PF!$AW:$AW,AI_PF!$A:$A,$A271))</f>
        <v>67990224933</v>
      </c>
      <c r="T271">
        <f>IF($A271="","",SUMIFS(AI_PF!$AZ:$AZ,AI_PF!$A:$A,$A271))</f>
        <v>141620901</v>
      </c>
      <c r="U271">
        <f>IF($A271="","",SUMIFS(AI_PF!$CA:$CA,AI_PF!$A:$A,$A271))</f>
        <v>67852601716</v>
      </c>
      <c r="V271">
        <f>IF($A271="","",SUMIFS(AI_PF!$CE:$CE,AI_PF!$A:$A,$A271))</f>
        <v>70588613028</v>
      </c>
      <c r="W271">
        <f>IF($A271="","",IFERROR(VLOOKUP($A271,AI_PF!$A:$CO,93,FALSE),""))</f>
        <v>3.309856951236724</v>
      </c>
      <c r="X271">
        <f>IF($A271="","",COUNTIF(AI_PF!$A:$A,$A271))</f>
        <v>1</v>
      </c>
      <c r="Y271">
        <f>IF($A271="","",COUNTIF(LookThrough!$A:$A,J271))</f>
        <v>3</v>
      </c>
    </row>
    <row r="272" spans="1:25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IF($A272="","",IFERROR(VLOOKUP($A272,AI_PF!$A:$EU,29,FALSE),""))</f>
        <v>Aberdeen Standard Investment</v>
      </c>
      <c r="O272" t="str">
        <f>IF($A272="","",IFERROR(VLOOKUP($A272,Data_Raw!$A:$G,5,FALSE),""))</f>
        <v>US</v>
      </c>
      <c r="P272" t="str">
        <f>IF($A272="","",IFERROR(VLOOKUP($A272,Data_Raw!$A:$G,6,FALSE),""))</f>
        <v>hybrid</v>
      </c>
      <c r="Q272" t="str">
        <f>IF($A272="","",IFERROR(VLOOKUP($A272,Data_Raw!$A:$G,7,FALSE),""))</f>
        <v>General</v>
      </c>
      <c r="R272">
        <f>IF($A272="","",SUMIFS(AI_PF!$AP:$AP,AI_PF!$A:$A,$A272))</f>
        <v>56000000000</v>
      </c>
      <c r="S272">
        <f>IF($A272="","",SUMIFS(AI_PF!$AW:$AW,AI_PF!$A:$A,$A272))</f>
        <v>39042776460</v>
      </c>
      <c r="T272">
        <f>IF($A272="","",SUMIFS(AI_PF!$AZ:$AZ,AI_PF!$A:$A,$A272))</f>
        <v>1683767076</v>
      </c>
      <c r="U272">
        <f>IF($A272="","",SUMIFS(AI_PF!$CA:$CA,AI_PF!$A:$A,$A272))</f>
        <v>37417181650</v>
      </c>
      <c r="V272">
        <f>IF($A272="","",SUMIFS(AI_PF!$CE:$CE,AI_PF!$A:$A,$A272))</f>
        <v>39034082956</v>
      </c>
      <c r="W272">
        <f>IF($A272="","",IFERROR(VLOOKUP($A272,AI_PF!$A:$CO,93,FALSE),""))</f>
        <v>6.856061518192293</v>
      </c>
      <c r="X272">
        <f>IF($A272="","",COUNTIF(AI_PF!$A:$A,$A272))</f>
        <v>1</v>
      </c>
      <c r="Y272">
        <f>IF($A272="","",COUNTIF(LookThrough!$A:$A,J272))</f>
        <v>8</v>
      </c>
    </row>
    <row r="273" spans="1:25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IF($A273="","",IFERROR(VLOOKUP($A273,AI_PF!$A:$EU,29,FALSE),""))</f>
        <v>해당없음</v>
      </c>
      <c r="O273" t="str">
        <f>IF($A273="","",IFERROR(VLOOKUP($A273,Data_Raw!$A:$G,5,FALSE),""))</f>
        <v>KOR</v>
      </c>
      <c r="P273" t="str">
        <f>IF($A273="","",IFERROR(VLOOKUP($A273,Data_Raw!$A:$G,6,FALSE),""))</f>
        <v>PF대출</v>
      </c>
      <c r="Q273" t="str">
        <f>IF($A273="","",IFERROR(VLOOKUP($A273,Data_Raw!$A:$G,7,FALSE),""))</f>
        <v>Logistics</v>
      </c>
      <c r="R273">
        <f>IF($A273="","",SUMIFS(AI_PF!$AP:$AP,AI_PF!$A:$A,$A273))</f>
        <v>100000000000</v>
      </c>
      <c r="S273">
        <f>IF($A273="","",SUMIFS(AI_PF!$AW:$AW,AI_PF!$A:$A,$A273))</f>
        <v>100000000000</v>
      </c>
      <c r="T273">
        <f>IF($A273="","",SUMIFS(AI_PF!$AZ:$AZ,AI_PF!$A:$A,$A273))</f>
        <v>24760654301</v>
      </c>
      <c r="U273">
        <f>IF($A273="","",SUMIFS(AI_PF!$CA:$CA,AI_PF!$A:$A,$A273))</f>
        <v>100000000000</v>
      </c>
      <c r="V273">
        <f>IF($A273="","",SUMIFS(AI_PF!$CE:$CE,AI_PF!$A:$A,$A273))</f>
        <v>75239345699</v>
      </c>
      <c r="W273">
        <f>IF($A273="","",IFERROR(VLOOKUP($A273,AI_PF!$A:$CO,93,FALSE),""))</f>
        <v>4.0605093999999999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IF($A274="","",IFERROR(VLOOKUP($A274,AI_PF!$A:$EU,29,FALSE),""))</f>
        <v>Barings asset management</v>
      </c>
      <c r="O274" t="str">
        <f>IF($A274="","",IFERROR(VLOOKUP($A274,Data_Raw!$A:$G,5,FALSE),""))</f>
        <v>Global</v>
      </c>
      <c r="P274" t="str">
        <f>IF($A274="","",IFERROR(VLOOKUP($A274,Data_Raw!$A:$G,6,FALSE),""))</f>
        <v>hybrid</v>
      </c>
      <c r="Q274" t="str">
        <f>IF($A274="","",IFERROR(VLOOKUP($A274,Data_Raw!$A:$G,7,FALSE),""))</f>
        <v>General</v>
      </c>
      <c r="R274">
        <f>IF($A274="","",SUMIFS(AI_PF!$AP:$AP,AI_PF!$A:$A,$A274))</f>
        <v>70000000000</v>
      </c>
      <c r="S274">
        <f>IF($A274="","",SUMIFS(AI_PF!$AW:$AW,AI_PF!$A:$A,$A274))</f>
        <v>66926133442</v>
      </c>
      <c r="T274">
        <f>IF($A274="","",SUMIFS(AI_PF!$AZ:$AZ,AI_PF!$A:$A,$A274))</f>
        <v>21419689631</v>
      </c>
      <c r="U274">
        <f>IF($A274="","",SUMIFS(AI_PF!$CA:$CA,AI_PF!$A:$A,$A274))</f>
        <v>42893292990</v>
      </c>
      <c r="V274">
        <f>IF($A274="","",SUMIFS(AI_PF!$CE:$CE,AI_PF!$A:$A,$A274))</f>
        <v>37883590289</v>
      </c>
      <c r="W274">
        <f>IF($A274="","",IFERROR(VLOOKUP($A274,AI_PF!$A:$CO,93,FALSE),""))</f>
        <v>3.298346102237701</v>
      </c>
      <c r="X274">
        <f>IF($A274="","",COUNTIF(AI_PF!$A:$A,$A274))</f>
        <v>1</v>
      </c>
      <c r="Y274">
        <f>IF($A274="","",COUNTIF(LookThrough!$A:$A,J274))</f>
        <v>2</v>
      </c>
    </row>
    <row r="275" spans="1:25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>
        <f>IF($A275="","",IFERROR(VLOOKUP($A275,AI_PF!$A:$EU,29,FALSE),""))</f>
        <v>0</v>
      </c>
      <c r="O275" t="str">
        <f>IF($A275="","",IFERROR(VLOOKUP($A275,Data_Raw!$A:$G,5,FALSE),""))</f>
        <v>Global</v>
      </c>
      <c r="P275" t="str">
        <f>IF($A275="","",IFERROR(VLOOKUP($A275,Data_Raw!$A:$G,6,FALSE),""))</f>
        <v>Early</v>
      </c>
      <c r="Q275" t="str">
        <f>IF($A275="","",IFERROR(VLOOKUP($A275,Data_Raw!$A:$G,7,FALSE),""))</f>
        <v>Fintech|Blockchain</v>
      </c>
      <c r="R275">
        <f>IF($A275="","",SUMIFS(AI_PF!$AP:$AP,AI_PF!$A:$A,$A275))</f>
        <v>10000000000</v>
      </c>
      <c r="S275">
        <f>IF($A275="","",SUMIFS(AI_PF!$AW:$AW,AI_PF!$A:$A,$A275))</f>
        <v>10000000000</v>
      </c>
      <c r="T275">
        <f>IF($A275="","",SUMIFS(AI_PF!$AZ:$AZ,AI_PF!$A:$A,$A275))</f>
        <v>0</v>
      </c>
      <c r="U275">
        <f>IF($A275="","",SUMIFS(AI_PF!$CA:$CA,AI_PF!$A:$A,$A275))</f>
        <v>10000000000</v>
      </c>
      <c r="V275">
        <f>IF($A275="","",SUMIFS(AI_PF!$CE:$CE,AI_PF!$A:$A,$A275))</f>
        <v>7484890940</v>
      </c>
      <c r="W275">
        <f>IF($A275="","",IFERROR(VLOOKUP($A275,AI_PF!$A:$CO,93,FALSE),""))</f>
        <v>-6.9967249035835275</v>
      </c>
      <c r="X275">
        <f>IF($A275="","",COUNTIF(AI_PF!$A:$A,$A275))</f>
        <v>1</v>
      </c>
      <c r="Y275">
        <f>IF($A275="","",COUNTIF(LookThrough!$A:$A,J275))</f>
        <v>0</v>
      </c>
    </row>
    <row r="276" spans="1:25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IF($A276="","",IFERROR(VLOOKUP($A276,AI_PF!$A:$EU,29,FALSE),""))</f>
        <v>Barings</v>
      </c>
      <c r="O276" t="str">
        <f>IF($A276="","",IFERROR(VLOOKUP($A276,Data_Raw!$A:$G,5,FALSE),""))</f>
        <v>Global</v>
      </c>
      <c r="P276" t="str">
        <f>IF($A276="","",IFERROR(VLOOKUP($A276,Data_Raw!$A:$G,6,FALSE),""))</f>
        <v>Direct Lending</v>
      </c>
      <c r="Q276" t="str">
        <f>IF($A276="","",IFERROR(VLOOKUP($A276,Data_Raw!$A:$G,7,FALSE),""))</f>
        <v>Senior</v>
      </c>
      <c r="R276">
        <f>IF($A276="","",SUMIFS(AI_PF!$AP:$AP,AI_PF!$A:$A,$A276))</f>
        <v>80000000000</v>
      </c>
      <c r="S276">
        <f>IF($A276="","",SUMIFS(AI_PF!$AW:$AW,AI_PF!$A:$A,$A276))</f>
        <v>60723711515</v>
      </c>
      <c r="T276">
        <f>IF($A276="","",SUMIFS(AI_PF!$AZ:$AZ,AI_PF!$A:$A,$A276))</f>
        <v>0</v>
      </c>
      <c r="U276">
        <f>IF($A276="","",SUMIFS(AI_PF!$CA:$CA,AI_PF!$A:$A,$A276))</f>
        <v>60723711515</v>
      </c>
      <c r="V276">
        <f>IF($A276="","",SUMIFS(AI_PF!$CE:$CE,AI_PF!$A:$A,$A276))</f>
        <v>71416808438</v>
      </c>
      <c r="W276">
        <f>IF($A276="","",IFERROR(VLOOKUP($A276,AI_PF!$A:$CO,93,FALSE),""))</f>
        <v>13.47243964672089</v>
      </c>
      <c r="X276">
        <f>IF($A276="","",COUNTIF(AI_PF!$A:$A,$A276))</f>
        <v>1</v>
      </c>
      <c r="Y276">
        <f>IF($A276="","",COUNTIF(LookThrough!$A:$A,J276))</f>
        <v>202</v>
      </c>
    </row>
    <row r="277" spans="1:25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IF($A277="","",IFERROR(VLOOKUP($A277,AI_PF!$A:$EU,29,FALSE),""))</f>
        <v>해당없음</v>
      </c>
      <c r="O277" t="str">
        <f>IF($A277="","",IFERROR(VLOOKUP($A277,Data_Raw!$A:$G,5,FALSE),""))</f>
        <v>KOR</v>
      </c>
      <c r="P277" t="str">
        <f>IF($A277="","",IFERROR(VLOOKUP($A277,Data_Raw!$A:$G,6,FALSE),""))</f>
        <v>PF대출</v>
      </c>
      <c r="Q277" t="str">
        <f>IF($A277="","",IFERROR(VLOOKUP($A277,Data_Raw!$A:$G,7,FALSE),""))</f>
        <v>Logistics</v>
      </c>
      <c r="R277">
        <f>IF($A277="","",SUMIFS(AI_PF!$AP:$AP,AI_PF!$A:$A,$A277))</f>
        <v>70000000000</v>
      </c>
      <c r="S277">
        <f>IF($A277="","",SUMIFS(AI_PF!$AW:$AW,AI_PF!$A:$A,$A277))</f>
        <v>68692790697</v>
      </c>
      <c r="T277">
        <f>IF($A277="","",SUMIFS(AI_PF!$AZ:$AZ,AI_PF!$A:$A,$A277))</f>
        <v>0</v>
      </c>
      <c r="U277">
        <f>IF($A277="","",SUMIFS(AI_PF!$CA:$CA,AI_PF!$A:$A,$A277))</f>
        <v>68692790697</v>
      </c>
      <c r="V277">
        <f>IF($A277="","",SUMIFS(AI_PF!$CE:$CE,AI_PF!$A:$A,$A277))</f>
        <v>74129084873</v>
      </c>
      <c r="W277">
        <f>IF($A277="","",IFERROR(VLOOKUP($A277,AI_PF!$A:$CO,93,FALSE),""))</f>
        <v>4.6355751156806946</v>
      </c>
      <c r="X277">
        <f>IF($A277="","",COUNTIF(AI_PF!$A:$A,$A277))</f>
        <v>1</v>
      </c>
      <c r="Y277">
        <f>IF($A277="","",COUNTIF(LookThrough!$A:$A,J277))</f>
        <v>8</v>
      </c>
    </row>
    <row r="278" spans="1:25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IF($A278="","",IFERROR(VLOOKUP($A278,AI_PF!$A:$EU,29,FALSE),""))</f>
        <v>Stepstone</v>
      </c>
      <c r="O278" t="str">
        <f>IF($A278="","",IFERROR(VLOOKUP($A278,Data_Raw!$A:$G,5,FALSE),""))</f>
        <v>Global</v>
      </c>
      <c r="P278" t="str">
        <f>IF($A278="","",IFERROR(VLOOKUP($A278,Data_Raw!$A:$G,6,FALSE),""))</f>
        <v>Direct Lending</v>
      </c>
      <c r="Q278" t="str">
        <f>IF($A278="","",IFERROR(VLOOKUP($A278,Data_Raw!$A:$G,7,FALSE),""))</f>
        <v>Senior</v>
      </c>
      <c r="R278">
        <f>IF($A278="","",SUMIFS(AI_PF!$AP:$AP,AI_PF!$A:$A,$A278))</f>
        <v>140000000000</v>
      </c>
      <c r="S278">
        <f>IF($A278="","",SUMIFS(AI_PF!$AW:$AW,AI_PF!$A:$A,$A278))</f>
        <v>113093260000</v>
      </c>
      <c r="T278">
        <f>IF($A278="","",SUMIFS(AI_PF!$AZ:$AZ,AI_PF!$A:$A,$A278))</f>
        <v>14427866703</v>
      </c>
      <c r="U278">
        <f>IF($A278="","",SUMIFS(AI_PF!$CA:$CA,AI_PF!$A:$A,$A278))</f>
        <v>101023607624</v>
      </c>
      <c r="V278">
        <f>IF($A278="","",SUMIFS(AI_PF!$CE:$CE,AI_PF!$A:$A,$A278))</f>
        <v>123257971469</v>
      </c>
      <c r="W278">
        <f>IF($A278="","",IFERROR(VLOOKUP($A278,AI_PF!$A:$CO,93,FALSE),""))</f>
        <v>12.841884493827818</v>
      </c>
      <c r="X278">
        <f>IF($A278="","",COUNTIF(AI_PF!$A:$A,$A278))</f>
        <v>1</v>
      </c>
      <c r="Y278">
        <f>IF($A278="","",COUNTIF(LookThrough!$A:$A,J278))</f>
        <v>1</v>
      </c>
    </row>
    <row r="279" spans="1:25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IF($A279="","",IFERROR(VLOOKUP($A279,AI_PF!$A:$EU,29,FALSE),""))</f>
        <v>Andreessen Horowitz</v>
      </c>
      <c r="O279" t="str">
        <f>IF($A279="","",IFERROR(VLOOKUP($A279,Data_Raw!$A:$G,5,FALSE),""))</f>
        <v>Global</v>
      </c>
      <c r="P279" t="str">
        <f>IF($A279="","",IFERROR(VLOOKUP($A279,Data_Raw!$A:$G,6,FALSE),""))</f>
        <v>Early</v>
      </c>
      <c r="Q279" t="str">
        <f>IF($A279="","",IFERROR(VLOOKUP($A279,Data_Raw!$A:$G,7,FALSE),""))</f>
        <v>General</v>
      </c>
      <c r="R279">
        <f>IF($A279="","",SUMIFS(AI_PF!$AP:$AP,AI_PF!$A:$A,$A279))</f>
        <v>28000000000</v>
      </c>
      <c r="S279">
        <f>IF($A279="","",SUMIFS(AI_PF!$AW:$AW,AI_PF!$A:$A,$A279))</f>
        <v>22810020000</v>
      </c>
      <c r="T279">
        <f>IF($A279="","",SUMIFS(AI_PF!$AZ:$AZ,AI_PF!$A:$A,$A279))</f>
        <v>0</v>
      </c>
      <c r="U279">
        <f>IF($A279="","",SUMIFS(AI_PF!$CA:$CA,AI_PF!$A:$A,$A279))</f>
        <v>22810020000</v>
      </c>
      <c r="V279">
        <f>IF($A279="","",SUMIFS(AI_PF!$CE:$CE,AI_PF!$A:$A,$A279))</f>
        <v>70538163504</v>
      </c>
      <c r="W279">
        <f>IF($A279="","",IFERROR(VLOOKUP($A279,AI_PF!$A:$CO,93,FALSE),""))</f>
        <v>49.386258721351631</v>
      </c>
      <c r="X279">
        <f>IF($A279="","",COUNTIF(AI_PF!$A:$A,$A279))</f>
        <v>1</v>
      </c>
      <c r="Y279">
        <f>IF($A279="","",COUNTIF(LookThrough!$A:$A,J279))</f>
        <v>84</v>
      </c>
    </row>
    <row r="280" spans="1:25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IF($A280="","",IFERROR(VLOOKUP($A280,AI_PF!$A:$EU,29,FALSE),""))</f>
        <v>Andreessen Horowitz</v>
      </c>
      <c r="O280" t="str">
        <f>IF($A280="","",IFERROR(VLOOKUP($A280,Data_Raw!$A:$G,5,FALSE),""))</f>
        <v>Global</v>
      </c>
      <c r="P280" t="str">
        <f>IF($A280="","",IFERROR(VLOOKUP($A280,Data_Raw!$A:$G,6,FALSE),""))</f>
        <v>Late</v>
      </c>
      <c r="Q280" t="str">
        <f>IF($A280="","",IFERROR(VLOOKUP($A280,Data_Raw!$A:$G,7,FALSE),""))</f>
        <v>General</v>
      </c>
      <c r="R280">
        <f>IF($A280="","",SUMIFS(AI_PF!$AP:$AP,AI_PF!$A:$A,$A280))</f>
        <v>56000000000</v>
      </c>
      <c r="S280">
        <f>IF($A280="","",SUMIFS(AI_PF!$AW:$AW,AI_PF!$A:$A,$A280))</f>
        <v>48786320000</v>
      </c>
      <c r="T280">
        <f>IF($A280="","",SUMIFS(AI_PF!$AZ:$AZ,AI_PF!$A:$A,$A280))</f>
        <v>7122314588</v>
      </c>
      <c r="U280">
        <f>IF($A280="","",SUMIFS(AI_PF!$CA:$CA,AI_PF!$A:$A,$A280))</f>
        <v>42772431978</v>
      </c>
      <c r="V280">
        <f>IF($A280="","",SUMIFS(AI_PF!$CE:$CE,AI_PF!$A:$A,$A280))</f>
        <v>90312845337</v>
      </c>
      <c r="W280">
        <f>IF($A280="","",IFERROR(VLOOKUP($A280,AI_PF!$A:$CO,93,FALSE),""))</f>
        <v>25.102869868278511</v>
      </c>
      <c r="X280">
        <f>IF($A280="","",COUNTIF(AI_PF!$A:$A,$A280))</f>
        <v>1</v>
      </c>
      <c r="Y280">
        <f>IF($A280="","",COUNTIF(LookThrough!$A:$A,J280))</f>
        <v>66</v>
      </c>
    </row>
    <row r="281" spans="1:25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IF($A281="","",IFERROR(VLOOKUP($A281,AI_PF!$A:$EU,29,FALSE),""))</f>
        <v>Andreessen Horowitz</v>
      </c>
      <c r="O281" t="str">
        <f>IF($A281="","",IFERROR(VLOOKUP($A281,Data_Raw!$A:$G,5,FALSE),""))</f>
        <v>Global</v>
      </c>
      <c r="P281" t="str">
        <f>IF($A281="","",IFERROR(VLOOKUP($A281,Data_Raw!$A:$G,6,FALSE),""))</f>
        <v>Early</v>
      </c>
      <c r="Q281" t="str">
        <f>IF($A281="","",IFERROR(VLOOKUP($A281,Data_Raw!$A:$G,7,FALSE),""))</f>
        <v>Synthetic Bio|Ag-tech</v>
      </c>
      <c r="R281">
        <f>IF($A281="","",SUMIFS(AI_PF!$AP:$AP,AI_PF!$A:$A,$A281))</f>
        <v>56000000000</v>
      </c>
      <c r="S281">
        <f>IF($A281="","",SUMIFS(AI_PF!$AW:$AW,AI_PF!$A:$A,$A281))</f>
        <v>35613040000</v>
      </c>
      <c r="T281">
        <f>IF($A281="","",SUMIFS(AI_PF!$AZ:$AZ,AI_PF!$A:$A,$A281))</f>
        <v>0</v>
      </c>
      <c r="U281">
        <f>IF($A281="","",SUMIFS(AI_PF!$CA:$CA,AI_PF!$A:$A,$A281))</f>
        <v>35613040000</v>
      </c>
      <c r="V281">
        <f>IF($A281="","",SUMIFS(AI_PF!$CE:$CE,AI_PF!$A:$A,$A281))</f>
        <v>60255041752</v>
      </c>
      <c r="W281">
        <f>IF($A281="","",IFERROR(VLOOKUP($A281,AI_PF!$A:$CO,93,FALSE),""))</f>
        <v>25.320790410041806</v>
      </c>
      <c r="X281">
        <f>IF($A281="","",COUNTIF(AI_PF!$A:$A,$A281))</f>
        <v>1</v>
      </c>
      <c r="Y281">
        <f>IF($A281="","",COUNTIF(LookThrough!$A:$A,J281))</f>
        <v>52</v>
      </c>
    </row>
    <row r="282" spans="1:25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IF($A282="","",IFERROR(VLOOKUP($A282,AI_PF!$A:$EU,29,FALSE),""))</f>
        <v>해당없음</v>
      </c>
      <c r="O282" t="str">
        <f>IF($A282="","",IFERROR(VLOOKUP($A282,Data_Raw!$A:$G,5,FALSE),""))</f>
        <v>KOR</v>
      </c>
      <c r="P282" t="str">
        <f>IF($A282="","",IFERROR(VLOOKUP($A282,Data_Raw!$A:$G,6,FALSE),""))</f>
        <v>담보대출</v>
      </c>
      <c r="Q282" t="str">
        <f>IF($A282="","",IFERROR(VLOOKUP($A282,Data_Raw!$A:$G,7,FALSE),""))</f>
        <v>Logistics</v>
      </c>
      <c r="R282">
        <f>IF($A282="","",SUMIFS(AI_PF!$AP:$AP,AI_PF!$A:$A,$A282))</f>
        <v>141900000000</v>
      </c>
      <c r="S282">
        <f>IF($A282="","",SUMIFS(AI_PF!$AW:$AW,AI_PF!$A:$A,$A282))</f>
        <v>143917000000</v>
      </c>
      <c r="T282">
        <f>IF($A282="","",SUMIFS(AI_PF!$AZ:$AZ,AI_PF!$A:$A,$A282))</f>
        <v>2481706578</v>
      </c>
      <c r="U282">
        <f>IF($A282="","",SUMIFS(AI_PF!$CA:$CA,AI_PF!$A:$A,$A282))</f>
        <v>141900000000</v>
      </c>
      <c r="V282">
        <f>IF($A282="","",SUMIFS(AI_PF!$CE:$CE,AI_PF!$A:$A,$A282))</f>
        <v>141435293422</v>
      </c>
      <c r="W282">
        <f>IF($A282="","",IFERROR(VLOOKUP($A282,AI_PF!$A:$CO,93,FALSE),""))</f>
        <v>3.9019891000000002</v>
      </c>
      <c r="X282">
        <f>IF($A282="","",COUNTIF(AI_PF!$A:$A,$A282))</f>
        <v>1</v>
      </c>
      <c r="Y282">
        <f>IF($A282="","",COUNTIF(LookThrough!$A:$A,J282))</f>
        <v>0</v>
      </c>
    </row>
    <row r="283" spans="1:25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IF($A283="","",IFERROR(VLOOKUP($A283,AI_PF!$A:$EU,29,FALSE),""))</f>
        <v>Primer Sazze</v>
      </c>
      <c r="O283" t="str">
        <f>IF($A283="","",IFERROR(VLOOKUP($A283,Data_Raw!$A:$G,5,FALSE),""))</f>
        <v>US</v>
      </c>
      <c r="P283" t="str">
        <f>IF($A283="","",IFERROR(VLOOKUP($A283,Data_Raw!$A:$G,6,FALSE),""))</f>
        <v>Early</v>
      </c>
      <c r="Q283" t="str">
        <f>IF($A283="","",IFERROR(VLOOKUP($A283,Data_Raw!$A:$G,7,FALSE),""))</f>
        <v>General</v>
      </c>
      <c r="R283">
        <f>IF($A283="","",SUMIFS(AI_PF!$AP:$AP,AI_PF!$A:$A,$A283))</f>
        <v>7000000000</v>
      </c>
      <c r="S283">
        <f>IF($A283="","",SUMIFS(AI_PF!$AW:$AW,AI_PF!$A:$A,$A283))</f>
        <v>6533175000</v>
      </c>
      <c r="T283">
        <f>IF($A283="","",SUMIFS(AI_PF!$AZ:$AZ,AI_PF!$A:$A,$A283))</f>
        <v>0</v>
      </c>
      <c r="U283">
        <f>IF($A283="","",SUMIFS(AI_PF!$CA:$CA,AI_PF!$A:$A,$A283))</f>
        <v>6533175000</v>
      </c>
      <c r="V283">
        <f>IF($A283="","",SUMIFS(AI_PF!$CE:$CE,AI_PF!$A:$A,$A283))</f>
        <v>10809928894</v>
      </c>
      <c r="W283">
        <f>IF($A283="","",IFERROR(VLOOKUP($A283,AI_PF!$A:$CO,93,FALSE),""))</f>
        <v>17.206284403800964</v>
      </c>
      <c r="X283">
        <f>IF($A283="","",COUNTIF(AI_PF!$A:$A,$A283))</f>
        <v>1</v>
      </c>
      <c r="Y283">
        <f>IF($A283="","",COUNTIF(LookThrough!$A:$A,J283))</f>
        <v>66</v>
      </c>
    </row>
    <row r="284" spans="1:25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IF($A284="","",IFERROR(VLOOKUP($A284,AI_PF!$A:$EU,29,FALSE),""))</f>
        <v>해당없음</v>
      </c>
      <c r="O284" t="str">
        <f>IF($A284="","",IFERROR(VLOOKUP($A284,Data_Raw!$A:$G,5,FALSE),""))</f>
        <v>KOR</v>
      </c>
      <c r="P284" t="str">
        <f>IF($A284="","",IFERROR(VLOOKUP($A284,Data_Raw!$A:$G,6,FALSE),""))</f>
        <v>Non-PPP</v>
      </c>
      <c r="Q284" t="str">
        <f>IF($A284="","",IFERROR(VLOOKUP($A284,Data_Raw!$A:$G,7,FALSE),""))</f>
        <v>Energy</v>
      </c>
      <c r="R284">
        <f>IF($A284="","",SUMIFS(AI_PF!$AP:$AP,AI_PF!$A:$A,$A284))</f>
        <v>50000000000</v>
      </c>
      <c r="S284">
        <f>IF($A284="","",SUMIFS(AI_PF!$AW:$AW,AI_PF!$A:$A,$A284))</f>
        <v>29271000000</v>
      </c>
      <c r="T284">
        <f>IF($A284="","",SUMIFS(AI_PF!$AZ:$AZ,AI_PF!$A:$A,$A284))</f>
        <v>21075120</v>
      </c>
      <c r="U284">
        <f>IF($A284="","",SUMIFS(AI_PF!$CA:$CA,AI_PF!$A:$A,$A284))</f>
        <v>29271000000</v>
      </c>
      <c r="V284">
        <f>IF($A284="","",SUMIFS(AI_PF!$CE:$CE,AI_PF!$A:$A,$A284))</f>
        <v>29249924880</v>
      </c>
      <c r="W284">
        <f>IF($A284="","",IFERROR(VLOOKUP($A284,AI_PF!$A:$CO,93,FALSE),""))</f>
        <v>3.6428889</v>
      </c>
      <c r="X284">
        <f>IF($A284="","",COUNTIF(AI_PF!$A:$A,$A284))</f>
        <v>2</v>
      </c>
      <c r="Y284">
        <f>IF($A284="","",COUNTIF(LookThrough!$A:$A,J284))</f>
        <v>0</v>
      </c>
    </row>
    <row r="285" spans="1:25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>
        <f>IF($A285="","",IFERROR(VLOOKUP($A285,AI_PF!$A:$EU,29,FALSE),""))</f>
        <v>0</v>
      </c>
      <c r="O285" t="str">
        <f>IF($A285="","",IFERROR(VLOOKUP($A285,Data_Raw!$A:$G,5,FALSE),""))</f>
        <v>Global</v>
      </c>
      <c r="P285" t="str">
        <f>IF($A285="","",IFERROR(VLOOKUP($A285,Data_Raw!$A:$G,6,FALSE),""))</f>
        <v>Early</v>
      </c>
      <c r="Q285" t="str">
        <f>IF($A285="","",IFERROR(VLOOKUP($A285,Data_Raw!$A:$G,7,FALSE),""))</f>
        <v>General</v>
      </c>
      <c r="R285">
        <f>IF($A285="","",SUMIFS(AI_PF!$AP:$AP,AI_PF!$A:$A,$A285))</f>
        <v>266000000000</v>
      </c>
      <c r="S285">
        <f>IF($A285="","",SUMIFS(AI_PF!$AW:$AW,AI_PF!$A:$A,$A285))</f>
        <v>188057054100</v>
      </c>
      <c r="T285">
        <f>IF($A285="","",SUMIFS(AI_PF!$AZ:$AZ,AI_PF!$A:$A,$A285))</f>
        <v>0</v>
      </c>
      <c r="U285">
        <f>IF($A285="","",SUMIFS(AI_PF!$CA:$CA,AI_PF!$A:$A,$A285))</f>
        <v>188057054100</v>
      </c>
      <c r="V285">
        <f>IF($A285="","",SUMIFS(AI_PF!$CE:$CE,AI_PF!$A:$A,$A285))</f>
        <v>174870863252</v>
      </c>
      <c r="W285">
        <f>IF($A285="","",IFERROR(VLOOKUP($A285,AI_PF!$A:$CO,93,FALSE),""))</f>
        <v>-2.4934056401252742</v>
      </c>
      <c r="X285">
        <f>IF($A285="","",COUNTIF(AI_PF!$A:$A,$A285))</f>
        <v>1</v>
      </c>
      <c r="Y285">
        <f>IF($A285="","",COUNTIF(LookThrough!$A:$A,J285))</f>
        <v>55</v>
      </c>
    </row>
    <row r="286" spans="1:25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IF($A286="","",IFERROR(VLOOKUP($A286,AI_PF!$A:$EU,29,FALSE),""))</f>
        <v>Lightspeed Venture Partners</v>
      </c>
      <c r="O286" t="str">
        <f>IF($A286="","",IFERROR(VLOOKUP($A286,Data_Raw!$A:$G,5,FALSE),""))</f>
        <v>US</v>
      </c>
      <c r="P286" t="str">
        <f>IF($A286="","",IFERROR(VLOOKUP($A286,Data_Raw!$A:$G,6,FALSE),""))</f>
        <v>Early</v>
      </c>
      <c r="Q286" t="str">
        <f>IF($A286="","",IFERROR(VLOOKUP($A286,Data_Raw!$A:$G,7,FALSE),""))</f>
        <v>General</v>
      </c>
      <c r="R286">
        <f>IF($A286="","",SUMIFS(AI_PF!$AP:$AP,AI_PF!$A:$A,$A286))</f>
        <v>15750000000</v>
      </c>
      <c r="S286">
        <f>IF($A286="","",SUMIFS(AI_PF!$AW:$AW,AI_PF!$A:$A,$A286))</f>
        <v>13362851250</v>
      </c>
      <c r="T286">
        <f>IF($A286="","",SUMIFS(AI_PF!$AZ:$AZ,AI_PF!$A:$A,$A286))</f>
        <v>393129734</v>
      </c>
      <c r="U286">
        <f>IF($A286="","",SUMIFS(AI_PF!$CA:$CA,AI_PF!$A:$A,$A286))</f>
        <v>13141858937</v>
      </c>
      <c r="V286">
        <f>IF($A286="","",SUMIFS(AI_PF!$CE:$CE,AI_PF!$A:$A,$A286))</f>
        <v>39270276602</v>
      </c>
      <c r="W286">
        <f>IF($A286="","",IFERROR(VLOOKUP($A286,AI_PF!$A:$CO,93,FALSE),""))</f>
        <v>44.610423445701599</v>
      </c>
      <c r="X286">
        <f>IF($A286="","",COUNTIF(AI_PF!$A:$A,$A286))</f>
        <v>1</v>
      </c>
      <c r="Y286">
        <f>IF($A286="","",COUNTIF(LookThrough!$A:$A,J286))</f>
        <v>47</v>
      </c>
    </row>
    <row r="287" spans="1:25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IF($A287="","",IFERROR(VLOOKUP($A287,AI_PF!$A:$EU,29,FALSE),""))</f>
        <v>Lightspeed Venture Partners</v>
      </c>
      <c r="O287" t="str">
        <f>IF($A287="","",IFERROR(VLOOKUP($A287,Data_Raw!$A:$G,5,FALSE),""))</f>
        <v>US</v>
      </c>
      <c r="P287" t="str">
        <f>IF($A287="","",IFERROR(VLOOKUP($A287,Data_Raw!$A:$G,6,FALSE),""))</f>
        <v>Early</v>
      </c>
      <c r="Q287" t="str">
        <f>IF($A287="","",IFERROR(VLOOKUP($A287,Data_Raw!$A:$G,7,FALSE),""))</f>
        <v>General</v>
      </c>
      <c r="R287">
        <f>IF($A287="","",SUMIFS(AI_PF!$AP:$AP,AI_PF!$A:$A,$A287))</f>
        <v>19250000000</v>
      </c>
      <c r="S287">
        <f>IF($A287="","",SUMIFS(AI_PF!$AW:$AW,AI_PF!$A:$A,$A287))</f>
        <v>17266631250</v>
      </c>
      <c r="T287">
        <f>IF($A287="","",SUMIFS(AI_PF!$AZ:$AZ,AI_PF!$A:$A,$A287))</f>
        <v>0</v>
      </c>
      <c r="U287">
        <f>IF($A287="","",SUMIFS(AI_PF!$CA:$CA,AI_PF!$A:$A,$A287))</f>
        <v>17266631250</v>
      </c>
      <c r="V287">
        <f>IF($A287="","",SUMIFS(AI_PF!$CE:$CE,AI_PF!$A:$A,$A287))</f>
        <v>40105117314</v>
      </c>
      <c r="W287">
        <f>IF($A287="","",IFERROR(VLOOKUP($A287,AI_PF!$A:$CO,93,FALSE),""))</f>
        <v>38.409226536750793</v>
      </c>
      <c r="X287">
        <f>IF($A287="","",COUNTIF(AI_PF!$A:$A,$A287))</f>
        <v>1</v>
      </c>
      <c r="Y287">
        <f>IF($A287="","",COUNTIF(LookThrough!$A:$A,J287))</f>
        <v>43</v>
      </c>
    </row>
    <row r="288" spans="1:25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IF($A288="","",IFERROR(VLOOKUP($A288,AI_PF!$A:$EU,29,FALSE),""))</f>
        <v>Lightspeed Venture Partners</v>
      </c>
      <c r="O288" t="str">
        <f>IF($A288="","",IFERROR(VLOOKUP($A288,Data_Raw!$A:$G,5,FALSE),""))</f>
        <v>US</v>
      </c>
      <c r="P288" t="str">
        <f>IF($A288="","",IFERROR(VLOOKUP($A288,Data_Raw!$A:$G,6,FALSE),""))</f>
        <v>Late</v>
      </c>
      <c r="Q288" t="str">
        <f>IF($A288="","",IFERROR(VLOOKUP($A288,Data_Raw!$A:$G,7,FALSE),""))</f>
        <v>General</v>
      </c>
      <c r="R288">
        <f>IF($A288="","",SUMIFS(AI_PF!$AP:$AP,AI_PF!$A:$A,$A288))</f>
        <v>35000000000</v>
      </c>
      <c r="S288">
        <f>IF($A288="","",SUMIFS(AI_PF!$AW:$AW,AI_PF!$A:$A,$A288))</f>
        <v>33332175000</v>
      </c>
      <c r="T288">
        <f>IF($A288="","",SUMIFS(AI_PF!$AZ:$AZ,AI_PF!$A:$A,$A288))</f>
        <v>2334333625</v>
      </c>
      <c r="U288">
        <f>IF($A288="","",SUMIFS(AI_PF!$CA:$CA,AI_PF!$A:$A,$A288))</f>
        <v>31990503895</v>
      </c>
      <c r="V288">
        <f>IF($A288="","",SUMIFS(AI_PF!$CE:$CE,AI_PF!$A:$A,$A288))</f>
        <v>79426155081</v>
      </c>
      <c r="W288">
        <f>IF($A288="","",IFERROR(VLOOKUP($A288,AI_PF!$A:$CO,93,FALSE),""))</f>
        <v>42.597827315330505</v>
      </c>
      <c r="X288">
        <f>IF($A288="","",COUNTIF(AI_PF!$A:$A,$A288))</f>
        <v>1</v>
      </c>
      <c r="Y288">
        <f>IF($A288="","",COUNTIF(LookThrough!$A:$A,J288))</f>
        <v>30</v>
      </c>
    </row>
    <row r="289" spans="1:25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IF($A289="","",IFERROR(VLOOKUP($A289,AI_PF!$A:$EU,29,FALSE),""))</f>
        <v>Tiger Global</v>
      </c>
      <c r="O289" t="str">
        <f>IF($A289="","",IFERROR(VLOOKUP($A289,Data_Raw!$A:$G,5,FALSE),""))</f>
        <v>US</v>
      </c>
      <c r="P289" t="str">
        <f>IF($A289="","",IFERROR(VLOOKUP($A289,Data_Raw!$A:$G,6,FALSE),""))</f>
        <v>Early</v>
      </c>
      <c r="Q289" t="str">
        <f>IF($A289="","",IFERROR(VLOOKUP($A289,Data_Raw!$A:$G,7,FALSE),""))</f>
        <v>General</v>
      </c>
      <c r="R289">
        <f>IF($A289="","",SUMIFS(AI_PF!$AP:$AP,AI_PF!$A:$A,$A289))</f>
        <v>84000000000</v>
      </c>
      <c r="S289">
        <f>IF($A289="","",SUMIFS(AI_PF!$AW:$AW,AI_PF!$A:$A,$A289))</f>
        <v>73693579808</v>
      </c>
      <c r="T289">
        <f>IF($A289="","",SUMIFS(AI_PF!$AZ:$AZ,AI_PF!$A:$A,$A289))</f>
        <v>0</v>
      </c>
      <c r="U289">
        <f>IF($A289="","",SUMIFS(AI_PF!$CA:$CA,AI_PF!$A:$A,$A289))</f>
        <v>73693579808</v>
      </c>
      <c r="V289">
        <f>IF($A289="","",SUMIFS(AI_PF!$CE:$CE,AI_PF!$A:$A,$A289))</f>
        <v>75025626694</v>
      </c>
      <c r="W289">
        <f>IF($A289="","",IFERROR(VLOOKUP($A289,AI_PF!$A:$CO,93,FALSE),""))</f>
        <v>0.4676619172096253</v>
      </c>
      <c r="X289">
        <f>IF($A289="","",COUNTIF(AI_PF!$A:$A,$A289))</f>
        <v>1</v>
      </c>
      <c r="Y289">
        <f>IF($A289="","",COUNTIF(LookThrough!$A:$A,J289))</f>
        <v>229</v>
      </c>
    </row>
    <row r="290" spans="1:25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IF($A290="","",IFERROR(VLOOKUP($A290,AI_PF!$A:$EU,29,FALSE),""))</f>
        <v>Goldman Sachs</v>
      </c>
      <c r="O290" t="str">
        <f>IF($A290="","",IFERROR(VLOOKUP($A290,Data_Raw!$A:$G,5,FALSE),""))</f>
        <v>Global</v>
      </c>
      <c r="P290" t="str">
        <f>IF($A290="","",IFERROR(VLOOKUP($A290,Data_Raw!$A:$G,6,FALSE),""))</f>
        <v>Mezzanine</v>
      </c>
      <c r="Q290" t="str">
        <f>IF($A290="","",IFERROR(VLOOKUP($A290,Data_Raw!$A:$G,7,FALSE),""))</f>
        <v>Subordinate</v>
      </c>
      <c r="R290">
        <f>IF($A290="","",SUMIFS(AI_PF!$AP:$AP,AI_PF!$A:$A,$A290))</f>
        <v>140000000000</v>
      </c>
      <c r="S290">
        <f>IF($A290="","",SUMIFS(AI_PF!$AW:$AW,AI_PF!$A:$A,$A290))</f>
        <v>97104875296</v>
      </c>
      <c r="T290">
        <f>IF($A290="","",SUMIFS(AI_PF!$AZ:$AZ,AI_PF!$A:$A,$A290))</f>
        <v>36638207269</v>
      </c>
      <c r="U290">
        <f>IF($A290="","",SUMIFS(AI_PF!$CA:$CA,AI_PF!$A:$A,$A290))</f>
        <v>60917244456</v>
      </c>
      <c r="V290">
        <f>IF($A290="","",SUMIFS(AI_PF!$CE:$CE,AI_PF!$A:$A,$A290))</f>
        <v>72804549107</v>
      </c>
      <c r="W290">
        <f>IF($A290="","",IFERROR(VLOOKUP($A290,AI_PF!$A:$CO,93,FALSE),""))</f>
        <v>17.842565178871158</v>
      </c>
      <c r="X290">
        <f>IF($A290="","",COUNTIF(AI_PF!$A:$A,$A290))</f>
        <v>1</v>
      </c>
      <c r="Y290">
        <f>IF($A290="","",COUNTIF(LookThrough!$A:$A,J290))</f>
        <v>51</v>
      </c>
    </row>
    <row r="291" spans="1:25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>
        <f>IF($A291="","",IFERROR(VLOOKUP($A291,AI_PF!$A:$EU,29,FALSE),""))</f>
        <v>0</v>
      </c>
      <c r="O291" t="str">
        <f>IF($A291="","",IFERROR(VLOOKUP($A291,Data_Raw!$A:$G,5,FALSE),""))</f>
        <v>US</v>
      </c>
      <c r="P291" t="str">
        <f>IF($A291="","",IFERROR(VLOOKUP($A291,Data_Raw!$A:$G,6,FALSE),""))</f>
        <v>PD Secondary</v>
      </c>
      <c r="Q291" t="str">
        <f>IF($A291="","",IFERROR(VLOOKUP($A291,Data_Raw!$A:$G,7,FALSE),""))</f>
        <v>Senior</v>
      </c>
      <c r="R291">
        <f>IF($A291="","",SUMIFS(AI_PF!$AP:$AP,AI_PF!$A:$A,$A291))</f>
        <v>42000000000</v>
      </c>
      <c r="S291">
        <f>IF($A291="","",SUMIFS(AI_PF!$AW:$AW,AI_PF!$A:$A,$A291))</f>
        <v>39317507077</v>
      </c>
      <c r="T291">
        <f>IF($A291="","",SUMIFS(AI_PF!$AZ:$AZ,AI_PF!$A:$A,$A291))</f>
        <v>11397371522</v>
      </c>
      <c r="U291">
        <f>IF($A291="","",SUMIFS(AI_PF!$CA:$CA,AI_PF!$A:$A,$A291))</f>
        <v>27725866732</v>
      </c>
      <c r="V291">
        <f>IF($A291="","",SUMIFS(AI_PF!$CE:$CE,AI_PF!$A:$A,$A291))</f>
        <v>25633868221</v>
      </c>
      <c r="W291">
        <f>IF($A291="","",IFERROR(VLOOKUP($A291,AI_PF!$A:$CO,93,FALSE),""))</f>
        <v>8.9904943108558655</v>
      </c>
      <c r="X291">
        <f>IF($A291="","",COUNTIF(AI_PF!$A:$A,$A291))</f>
        <v>1</v>
      </c>
      <c r="Y291">
        <f>IF($A291="","",COUNTIF(LookThrough!$A:$A,J291))</f>
        <v>2</v>
      </c>
    </row>
    <row r="292" spans="1:25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IF($A292="","",IFERROR(VLOOKUP($A292,AI_PF!$A:$EU,29,FALSE),""))</f>
        <v>Mesa West Capital</v>
      </c>
      <c r="O292" t="str">
        <f>IF($A292="","",IFERROR(VLOOKUP($A292,Data_Raw!$A:$G,5,FALSE),""))</f>
        <v>US</v>
      </c>
      <c r="P292" t="str">
        <f>IF($A292="","",IFERROR(VLOOKUP($A292,Data_Raw!$A:$G,6,FALSE),""))</f>
        <v>Mezzanine|Core</v>
      </c>
      <c r="Q292" t="str">
        <f>IF($A292="","",IFERROR(VLOOKUP($A292,Data_Raw!$A:$G,7,FALSE),""))</f>
        <v>General</v>
      </c>
      <c r="R292">
        <f>IF($A292="","",SUMIFS(AI_PF!$AP:$AP,AI_PF!$A:$A,$A292))</f>
        <v>70000000000</v>
      </c>
      <c r="S292">
        <f>IF($A292="","",SUMIFS(AI_PF!$AW:$AW,AI_PF!$A:$A,$A292))</f>
        <v>51584169878</v>
      </c>
      <c r="T292">
        <f>IF($A292="","",SUMIFS(AI_PF!$AZ:$AZ,AI_PF!$A:$A,$A292))</f>
        <v>10679590613</v>
      </c>
      <c r="U292">
        <f>IF($A292="","",SUMIFS(AI_PF!$CA:$CA,AI_PF!$A:$A,$A292))</f>
        <v>41680001686</v>
      </c>
      <c r="V292">
        <f>IF($A292="","",SUMIFS(AI_PF!$CE:$CE,AI_PF!$A:$A,$A292))</f>
        <v>46350580712</v>
      </c>
      <c r="W292">
        <f>IF($A292="","",IFERROR(VLOOKUP($A292,AI_PF!$A:$CO,93,FALSE),""))</f>
        <v>9.5838358998298645</v>
      </c>
      <c r="X292">
        <f>IF($A292="","",COUNTIF(AI_PF!$A:$A,$A292))</f>
        <v>1</v>
      </c>
      <c r="Y292">
        <f>IF($A292="","",COUNTIF(LookThrough!$A:$A,J292))</f>
        <v>50</v>
      </c>
    </row>
    <row r="293" spans="1:25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IF($A293="","",IFERROR(VLOOKUP($A293,AI_PF!$A:$EU,29,FALSE),""))</f>
        <v>Pantera Capital</v>
      </c>
      <c r="O293" t="str">
        <f>IF($A293="","",IFERROR(VLOOKUP($A293,Data_Raw!$A:$G,5,FALSE),""))</f>
        <v>US</v>
      </c>
      <c r="P293" t="str">
        <f>IF($A293="","",IFERROR(VLOOKUP($A293,Data_Raw!$A:$G,6,FALSE),""))</f>
        <v>Early</v>
      </c>
      <c r="Q293" t="str">
        <f>IF($A293="","",IFERROR(VLOOKUP($A293,Data_Raw!$A:$G,7,FALSE),""))</f>
        <v>Fintech|Blockchain</v>
      </c>
      <c r="R293">
        <f>IF($A293="","",SUMIFS(AI_PF!$AP:$AP,AI_PF!$A:$A,$A293))</f>
        <v>70000000000</v>
      </c>
      <c r="S293">
        <f>IF($A293="","",SUMIFS(AI_PF!$AW:$AW,AI_PF!$A:$A,$A293))</f>
        <v>60728115010</v>
      </c>
      <c r="T293">
        <f>IF($A293="","",SUMIFS(AI_PF!$AZ:$AZ,AI_PF!$A:$A,$A293))</f>
        <v>0</v>
      </c>
      <c r="U293">
        <f>IF($A293="","",SUMIFS(AI_PF!$CA:$CA,AI_PF!$A:$A,$A293))</f>
        <v>60728115010</v>
      </c>
      <c r="V293">
        <f>IF($A293="","",SUMIFS(AI_PF!$CE:$CE,AI_PF!$A:$A,$A293))</f>
        <v>71665574033</v>
      </c>
      <c r="W293">
        <f>IF($A293="","",IFERROR(VLOOKUP($A293,AI_PF!$A:$CO,93,FALSE),""))</f>
        <v>5.2537575364112872</v>
      </c>
      <c r="X293">
        <f>IF($A293="","",COUNTIF(AI_PF!$A:$A,$A293))</f>
        <v>1</v>
      </c>
      <c r="Y293">
        <f>IF($A293="","",COUNTIF(LookThrough!$A:$A,J293))</f>
        <v>19</v>
      </c>
    </row>
    <row r="294" spans="1:25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>
        <f>IF($A294="","",IFERROR(VLOOKUP($A294,AI_PF!$A:$EU,29,FALSE),""))</f>
        <v>0</v>
      </c>
      <c r="O294" t="str">
        <f>IF($A294="","",IFERROR(VLOOKUP($A294,Data_Raw!$A:$G,5,FALSE),""))</f>
        <v>US</v>
      </c>
      <c r="P294" t="str">
        <f>IF($A294="","",IFERROR(VLOOKUP($A294,Data_Raw!$A:$G,6,FALSE),""))</f>
        <v>Early</v>
      </c>
      <c r="Q294" t="str">
        <f>IF($A294="","",IFERROR(VLOOKUP($A294,Data_Raw!$A:$G,7,FALSE),""))</f>
        <v>General</v>
      </c>
      <c r="R294">
        <f>IF($A294="","",SUMIFS(AI_PF!$AP:$AP,AI_PF!$A:$A,$A294))</f>
        <v>15000000000</v>
      </c>
      <c r="S294">
        <f>IF($A294="","",SUMIFS(AI_PF!$AW:$AW,AI_PF!$A:$A,$A294))</f>
        <v>12000000000</v>
      </c>
      <c r="T294">
        <f>IF($A294="","",SUMIFS(AI_PF!$AZ:$AZ,AI_PF!$A:$A,$A294))</f>
        <v>149700000</v>
      </c>
      <c r="U294">
        <f>IF($A294="","",SUMIFS(AI_PF!$CA:$CA,AI_PF!$A:$A,$A294))</f>
        <v>11850300000</v>
      </c>
      <c r="V294">
        <f>IF($A294="","",SUMIFS(AI_PF!$CE:$CE,AI_PF!$A:$A,$A294))</f>
        <v>11850300000</v>
      </c>
      <c r="W294">
        <f>IF($A294="","",IFERROR(VLOOKUP($A294,AI_PF!$A:$CO,93,FALSE),""))</f>
        <v>-1.4901161193847656E-7</v>
      </c>
      <c r="X294">
        <f>IF($A294="","",COUNTIF(AI_PF!$A:$A,$A294))</f>
        <v>1</v>
      </c>
      <c r="Y294">
        <f>IF($A294="","",COUNTIF(LookThrough!$A:$A,J294))</f>
        <v>0</v>
      </c>
    </row>
    <row r="295" spans="1:25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IF($A295="","",IFERROR(VLOOKUP($A295,AI_PF!$A:$EU,29,FALSE),""))</f>
        <v>Macquarie</v>
      </c>
      <c r="O295" t="str">
        <f>IF($A295="","",IFERROR(VLOOKUP($A295,Data_Raw!$A:$G,5,FALSE),""))</f>
        <v>Europe</v>
      </c>
      <c r="P295" t="str">
        <f>IF($A295="","",IFERROR(VLOOKUP($A295,Data_Raw!$A:$G,6,FALSE),""))</f>
        <v>hybrid</v>
      </c>
      <c r="Q295" t="str">
        <f>IF($A295="","",IFERROR(VLOOKUP($A295,Data_Raw!$A:$G,7,FALSE),""))</f>
        <v>General</v>
      </c>
      <c r="R295">
        <f>IF($A295="","",SUMIFS(AI_PF!$AP:$AP,AI_PF!$A:$A,$A295))</f>
        <v>98000000000</v>
      </c>
      <c r="S295">
        <f>IF($A295="","",SUMIFS(AI_PF!$AW:$AW,AI_PF!$A:$A,$A295))</f>
        <v>55392723500</v>
      </c>
      <c r="T295">
        <f>IF($A295="","",SUMIFS(AI_PF!$AZ:$AZ,AI_PF!$A:$A,$A295))</f>
        <v>0</v>
      </c>
      <c r="U295">
        <f>IF($A295="","",SUMIFS(AI_PF!$CA:$CA,AI_PF!$A:$A,$A295))</f>
        <v>55392723500</v>
      </c>
      <c r="V295">
        <f>IF($A295="","",SUMIFS(AI_PF!$CE:$CE,AI_PF!$A:$A,$A295))</f>
        <v>60548598002</v>
      </c>
      <c r="W295">
        <f>IF($A295="","",IFERROR(VLOOKUP($A295,AI_PF!$A:$CO,93,FALSE),""))</f>
        <v>7.1009692549705514</v>
      </c>
      <c r="X295">
        <f>IF($A295="","",COUNTIF(AI_PF!$A:$A,$A295))</f>
        <v>1</v>
      </c>
      <c r="Y295">
        <f>IF($A295="","",COUNTIF(LookThrough!$A:$A,J295))</f>
        <v>2</v>
      </c>
    </row>
    <row r="296" spans="1:25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IF($A296="","",IFERROR(VLOOKUP($A296,AI_PF!$A:$EU,29,FALSE),""))</f>
        <v>Pantheon</v>
      </c>
      <c r="O296" t="str">
        <f>IF($A296="","",IFERROR(VLOOKUP($A296,Data_Raw!$A:$G,5,FALSE),""))</f>
        <v>Europe</v>
      </c>
      <c r="P296" t="str">
        <f>IF($A296="","",IFERROR(VLOOKUP($A296,Data_Raw!$A:$G,6,FALSE),""))</f>
        <v>hybrid</v>
      </c>
      <c r="Q296" t="str">
        <f>IF($A296="","",IFERROR(VLOOKUP($A296,Data_Raw!$A:$G,7,FALSE),""))</f>
        <v>General</v>
      </c>
      <c r="R296">
        <f>IF($A296="","",SUMIFS(AI_PF!$AP:$AP,AI_PF!$A:$A,$A296))</f>
        <v>70000000000</v>
      </c>
      <c r="S296">
        <f>IF($A296="","",SUMIFS(AI_PF!$AW:$AW,AI_PF!$A:$A,$A296))</f>
        <v>63908367965</v>
      </c>
      <c r="T296">
        <f>IF($A296="","",SUMIFS(AI_PF!$AZ:$AZ,AI_PF!$A:$A,$A296))</f>
        <v>12351559508</v>
      </c>
      <c r="U296">
        <f>IF($A296="","",SUMIFS(AI_PF!$CA:$CA,AI_PF!$A:$A,$A296))</f>
        <v>51948120079</v>
      </c>
      <c r="V296">
        <f>IF($A296="","",SUMIFS(AI_PF!$CE:$CE,AI_PF!$A:$A,$A296))</f>
        <v>60333582807</v>
      </c>
      <c r="W296">
        <f>IF($A296="","",IFERROR(VLOOKUP($A296,AI_PF!$A:$CO,93,FALSE),""))</f>
        <v>8.8427707552909869</v>
      </c>
      <c r="X296">
        <f>IF($A296="","",COUNTIF(AI_PF!$A:$A,$A296))</f>
        <v>1</v>
      </c>
      <c r="Y296">
        <f>IF($A296="","",COUNTIF(LookThrough!$A:$A,J296))</f>
        <v>29</v>
      </c>
    </row>
    <row r="297" spans="1:25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IF($A297="","",IFERROR(VLOOKUP($A297,AI_PF!$A:$EU,29,FALSE),""))</f>
        <v>해당없음</v>
      </c>
      <c r="O297" t="str">
        <f>IF($A297="","",IFERROR(VLOOKUP($A297,Data_Raw!$A:$G,5,FALSE),""))</f>
        <v>KOR</v>
      </c>
      <c r="P297" t="str">
        <f>IF($A297="","",IFERROR(VLOOKUP($A297,Data_Raw!$A:$G,6,FALSE),""))</f>
        <v>PF대출</v>
      </c>
      <c r="Q297" t="str">
        <f>IF($A297="","",IFERROR(VLOOKUP($A297,Data_Raw!$A:$G,7,FALSE),""))</f>
        <v>Data Center</v>
      </c>
      <c r="R297">
        <f>IF($A297="","",SUMIFS(AI_PF!$AP:$AP,AI_PF!$A:$A,$A297))</f>
        <v>70000000000</v>
      </c>
      <c r="S297">
        <f>IF($A297="","",SUMIFS(AI_PF!$AW:$AW,AI_PF!$A:$A,$A297))</f>
        <v>68960000000</v>
      </c>
      <c r="T297">
        <f>IF($A297="","",SUMIFS(AI_PF!$AZ:$AZ,AI_PF!$A:$A,$A297))</f>
        <v>611970303</v>
      </c>
      <c r="U297">
        <f>IF($A297="","",SUMIFS(AI_PF!$CA:$CA,AI_PF!$A:$A,$A297))</f>
        <v>68960000000</v>
      </c>
      <c r="V297">
        <f>IF($A297="","",SUMIFS(AI_PF!$CE:$CE,AI_PF!$A:$A,$A297))</f>
        <v>68348029697</v>
      </c>
      <c r="W297">
        <f>IF($A297="","",IFERROR(VLOOKUP($A297,AI_PF!$A:$CO,93,FALSE),""))</f>
        <v>5.4988992999999997</v>
      </c>
      <c r="X297">
        <f>IF($A297="","",COUNTIF(AI_PF!$A:$A,$A297))</f>
        <v>1</v>
      </c>
      <c r="Y297">
        <f>IF($A297="","",COUNTIF(LookThrough!$A:$A,J297))</f>
        <v>0</v>
      </c>
    </row>
    <row r="298" spans="1:25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IF($A298="","",IFERROR(VLOOKUP($A298,AI_PF!$A:$EU,29,FALSE),""))</f>
        <v>DCVC</v>
      </c>
      <c r="O298" t="str">
        <f>IF($A298="","",IFERROR(VLOOKUP($A298,Data_Raw!$A:$G,5,FALSE),""))</f>
        <v>Global</v>
      </c>
      <c r="P298" t="str">
        <f>IF($A298="","",IFERROR(VLOOKUP($A298,Data_Raw!$A:$G,6,FALSE),""))</f>
        <v>Early</v>
      </c>
      <c r="Q298" t="str">
        <f>IF($A298="","",IFERROR(VLOOKUP($A298,Data_Raw!$A:$G,7,FALSE),""))</f>
        <v>Impact|Energy|Climate</v>
      </c>
      <c r="R298">
        <f>IF($A298="","",SUMIFS(AI_PF!$AP:$AP,AI_PF!$A:$A,$A298))</f>
        <v>70000000000</v>
      </c>
      <c r="S298">
        <f>IF($A298="","",SUMIFS(AI_PF!$AW:$AW,AI_PF!$A:$A,$A298))</f>
        <v>41975587500</v>
      </c>
      <c r="T298">
        <f>IF($A298="","",SUMIFS(AI_PF!$AZ:$AZ,AI_PF!$A:$A,$A298))</f>
        <v>0</v>
      </c>
      <c r="U298">
        <f>IF($A298="","",SUMIFS(AI_PF!$CA:$CA,AI_PF!$A:$A,$A298))</f>
        <v>41975587500</v>
      </c>
      <c r="V298">
        <f>IF($A298="","",SUMIFS(AI_PF!$CE:$CE,AI_PF!$A:$A,$A298))</f>
        <v>57950249214</v>
      </c>
      <c r="W298">
        <f>IF($A298="","",IFERROR(VLOOKUP($A298,AI_PF!$A:$CO,93,FALSE),""))</f>
        <v>15.851793885231022</v>
      </c>
      <c r="X298">
        <f>IF($A298="","",COUNTIF(AI_PF!$A:$A,$A298))</f>
        <v>1</v>
      </c>
      <c r="Y298">
        <f>IF($A298="","",COUNTIF(LookThrough!$A:$A,J298))</f>
        <v>22</v>
      </c>
    </row>
    <row r="299" spans="1:25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IF($A299="","",IFERROR(VLOOKUP($A299,AI_PF!$A:$EU,29,FALSE),""))</f>
        <v>PIMCO</v>
      </c>
      <c r="O299" t="str">
        <f>IF($A299="","",IFERROR(VLOOKUP($A299,Data_Raw!$A:$G,5,FALSE),""))</f>
        <v>US</v>
      </c>
      <c r="P299" t="str">
        <f>IF($A299="","",IFERROR(VLOOKUP($A299,Data_Raw!$A:$G,6,FALSE),""))</f>
        <v>Senior|Value-add</v>
      </c>
      <c r="Q299" t="str">
        <f>IF($A299="","",IFERROR(VLOOKUP($A299,Data_Raw!$A:$G,7,FALSE),""))</f>
        <v>General</v>
      </c>
      <c r="R299">
        <f>IF($A299="","",SUMIFS(AI_PF!$AP:$AP,AI_PF!$A:$A,$A299))</f>
        <v>70000000000</v>
      </c>
      <c r="S299">
        <f>IF($A299="","",SUMIFS(AI_PF!$AW:$AW,AI_PF!$A:$A,$A299))</f>
        <v>41695460989</v>
      </c>
      <c r="T299">
        <f>IF($A299="","",SUMIFS(AI_PF!$AZ:$AZ,AI_PF!$A:$A,$A299))</f>
        <v>5601733297</v>
      </c>
      <c r="U299">
        <f>IF($A299="","",SUMIFS(AI_PF!$CA:$CA,AI_PF!$A:$A,$A299))</f>
        <v>36549690985</v>
      </c>
      <c r="V299">
        <f>IF($A299="","",SUMIFS(AI_PF!$CE:$CE,AI_PF!$A:$A,$A299))</f>
        <v>38698505103</v>
      </c>
      <c r="W299">
        <f>IF($A299="","",IFERROR(VLOOKUP($A299,AI_PF!$A:$CO,93,FALSE),""))</f>
        <v>6.2967535853385925</v>
      </c>
      <c r="X299">
        <f>IF($A299="","",COUNTIF(AI_PF!$A:$A,$A299))</f>
        <v>1</v>
      </c>
      <c r="Y299">
        <f>IF($A299="","",COUNTIF(LookThrough!$A:$A,J299))</f>
        <v>43</v>
      </c>
    </row>
    <row r="300" spans="1:25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IF($A300="","",IFERROR(VLOOKUP($A300,AI_PF!$A:$EU,29,FALSE),""))</f>
        <v>IPI Partners</v>
      </c>
      <c r="O300" t="str">
        <f>IF($A300="","",IFERROR(VLOOKUP($A300,Data_Raw!$A:$G,5,FALSE),""))</f>
        <v>Global</v>
      </c>
      <c r="P300" t="str">
        <f>IF($A300="","",IFERROR(VLOOKUP($A300,Data_Raw!$A:$G,6,FALSE),""))</f>
        <v>Senior|Opportunistic</v>
      </c>
      <c r="Q300" t="str">
        <f>IF($A300="","",IFERROR(VLOOKUP($A300,Data_Raw!$A:$G,7,FALSE),""))</f>
        <v>General</v>
      </c>
      <c r="R300">
        <f>IF($A300="","",SUMIFS(AI_PF!$AP:$AP,AI_PF!$A:$A,$A300))</f>
        <v>105000000000</v>
      </c>
      <c r="S300">
        <f>IF($A300="","",SUMIFS(AI_PF!$AW:$AW,AI_PF!$A:$A,$A300))</f>
        <v>94077153846</v>
      </c>
      <c r="T300">
        <f>IF($A300="","",SUMIFS(AI_PF!$AZ:$AZ,AI_PF!$A:$A,$A300))</f>
        <v>11306893876</v>
      </c>
      <c r="U300">
        <f>IF($A300="","",SUMIFS(AI_PF!$CA:$CA,AI_PF!$A:$A,$A300))</f>
        <v>83163436880</v>
      </c>
      <c r="V300">
        <f>IF($A300="","",SUMIFS(AI_PF!$CE:$CE,AI_PF!$A:$A,$A300))</f>
        <v>98484086776</v>
      </c>
      <c r="W300">
        <f>IF($A300="","",IFERROR(VLOOKUP($A300,AI_PF!$A:$CO,93,FALSE),""))</f>
        <v>13.863833546638487</v>
      </c>
      <c r="X300">
        <f>IF($A300="","",COUNTIF(AI_PF!$A:$A,$A300))</f>
        <v>1</v>
      </c>
      <c r="Y300">
        <f>IF($A300="","",COUNTIF(LookThrough!$A:$A,J300))</f>
        <v>1</v>
      </c>
    </row>
    <row r="301" spans="1:25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IF($A301="","",IFERROR(VLOOKUP($A301,AI_PF!$A:$EU,29,FALSE),""))</f>
        <v>해당없음</v>
      </c>
      <c r="O301" t="str">
        <f>IF($A301="","",IFERROR(VLOOKUP($A301,Data_Raw!$A:$G,5,FALSE),""))</f>
        <v>KOR</v>
      </c>
      <c r="P301" t="str">
        <f>IF($A301="","",IFERROR(VLOOKUP($A301,Data_Raw!$A:$G,6,FALSE),""))</f>
        <v>PF대출</v>
      </c>
      <c r="Q301" t="str">
        <f>IF($A301="","",IFERROR(VLOOKUP($A301,Data_Raw!$A:$G,7,FALSE),""))</f>
        <v>Office</v>
      </c>
      <c r="R301">
        <f>IF($A301="","",SUMIFS(AI_PF!$AP:$AP,AI_PF!$A:$A,$A301))</f>
        <v>150000000000</v>
      </c>
      <c r="S301">
        <f>IF($A301="","",SUMIFS(AI_PF!$AW:$AW,AI_PF!$A:$A,$A301))</f>
        <v>109760000000</v>
      </c>
      <c r="T301">
        <f>IF($A301="","",SUMIFS(AI_PF!$AZ:$AZ,AI_PF!$A:$A,$A301))</f>
        <v>1384582584</v>
      </c>
      <c r="U301">
        <f>IF($A301="","",SUMIFS(AI_PF!$CA:$CA,AI_PF!$A:$A,$A301))</f>
        <v>109760000000</v>
      </c>
      <c r="V301">
        <f>IF($A301="","",SUMIFS(AI_PF!$CE:$CE,AI_PF!$A:$A,$A301))</f>
        <v>108375417416</v>
      </c>
      <c r="W301">
        <f>IF($A301="","",IFERROR(VLOOKUP($A301,AI_PF!$A:$CO,93,FALSE),""))</f>
        <v>6.6882548000000002</v>
      </c>
      <c r="X301">
        <f>IF($A301="","",COUNTIF(AI_PF!$A:$A,$A301))</f>
        <v>2</v>
      </c>
      <c r="Y301">
        <f>IF($A301="","",COUNTIF(LookThrough!$A:$A,J301))</f>
        <v>0</v>
      </c>
    </row>
    <row r="302" spans="1:25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IF($A302="","",IFERROR(VLOOKUP($A302,AI_PF!$A:$EU,29,FALSE),""))</f>
        <v>LCV</v>
      </c>
      <c r="O302" t="str">
        <f>IF($A302="","",IFERROR(VLOOKUP($A302,Data_Raw!$A:$G,5,FALSE),""))</f>
        <v>US</v>
      </c>
      <c r="P302" t="str">
        <f>IF($A302="","",IFERROR(VLOOKUP($A302,Data_Raw!$A:$G,6,FALSE),""))</f>
        <v>Early</v>
      </c>
      <c r="Q302" t="str">
        <f>IF($A302="","",IFERROR(VLOOKUP($A302,Data_Raw!$A:$G,7,FALSE),""))</f>
        <v>Fintech|Blockchain</v>
      </c>
      <c r="R302">
        <f>IF($A302="","",SUMIFS(AI_PF!$AP:$AP,AI_PF!$A:$A,$A302))</f>
        <v>35000000000</v>
      </c>
      <c r="S302">
        <f>IF($A302="","",SUMIFS(AI_PF!$AW:$AW,AI_PF!$A:$A,$A302))</f>
        <v>36354027973</v>
      </c>
      <c r="T302">
        <f>IF($A302="","",SUMIFS(AI_PF!$AZ:$AZ,AI_PF!$A:$A,$A302))</f>
        <v>0</v>
      </c>
      <c r="U302">
        <f>IF($A302="","",SUMIFS(AI_PF!$CA:$CA,AI_PF!$A:$A,$A302))</f>
        <v>36354027973</v>
      </c>
      <c r="V302">
        <f>IF($A302="","",SUMIFS(AI_PF!$CE:$CE,AI_PF!$A:$A,$A302))</f>
        <v>54947792431</v>
      </c>
      <c r="W302">
        <f>IF($A302="","",IFERROR(VLOOKUP($A302,AI_PF!$A:$CO,93,FALSE),""))</f>
        <v>12.054787278175352</v>
      </c>
      <c r="X302">
        <f>IF($A302="","",COUNTIF(AI_PF!$A:$A,$A302))</f>
        <v>1</v>
      </c>
      <c r="Y302">
        <f>IF($A302="","",COUNTIF(LookThrough!$A:$A,J302))</f>
        <v>47</v>
      </c>
    </row>
    <row r="303" spans="1:25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IF($A303="","",IFERROR(VLOOKUP($A303,AI_PF!$A:$EU,29,FALSE),""))</f>
        <v>해당없음</v>
      </c>
      <c r="O303" t="str">
        <f>IF($A303="","",IFERROR(VLOOKUP($A303,Data_Raw!$A:$G,5,FALSE),""))</f>
        <v>Global</v>
      </c>
      <c r="P303" t="str">
        <f>IF($A303="","",IFERROR(VLOOKUP($A303,Data_Raw!$A:$G,6,FALSE),""))</f>
        <v>Early</v>
      </c>
      <c r="Q303" t="str">
        <f>IF($A303="","",IFERROR(VLOOKUP($A303,Data_Raw!$A:$G,7,FALSE),""))</f>
        <v>General</v>
      </c>
      <c r="R303">
        <f>IF($A303="","",SUMIFS(AI_PF!$AP:$AP,AI_PF!$A:$A,$A303))</f>
        <v>504000000000</v>
      </c>
      <c r="S303">
        <f>IF($A303="","",SUMIFS(AI_PF!$AW:$AW,AI_PF!$A:$A,$A303))</f>
        <v>251212213661</v>
      </c>
      <c r="T303">
        <f>IF($A303="","",SUMIFS(AI_PF!$AZ:$AZ,AI_PF!$A:$A,$A303))</f>
        <v>0</v>
      </c>
      <c r="U303">
        <f>IF($A303="","",SUMIFS(AI_PF!$CA:$CA,AI_PF!$A:$A,$A303))</f>
        <v>251212213661</v>
      </c>
      <c r="V303">
        <f>IF($A303="","",SUMIFS(AI_PF!$CE:$CE,AI_PF!$A:$A,$A303))</f>
        <v>260404781758</v>
      </c>
      <c r="W303">
        <f>IF($A303="","",IFERROR(VLOOKUP($A303,AI_PF!$A:$CO,93,FALSE),""))</f>
        <v>3.2352897524833684</v>
      </c>
      <c r="X303">
        <f>IF($A303="","",COUNTIF(AI_PF!$A:$A,$A303))</f>
        <v>1</v>
      </c>
      <c r="Y303">
        <f>IF($A303="","",COUNTIF(LookThrough!$A:$A,J303))</f>
        <v>62</v>
      </c>
    </row>
    <row r="304" spans="1:25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IF($A304="","",IFERROR(VLOOKUP($A304,AI_PF!$A:$EU,29,FALSE),""))</f>
        <v>해당없음</v>
      </c>
      <c r="O304" t="str">
        <f>IF($A304="","",IFERROR(VLOOKUP($A304,Data_Raw!$A:$G,5,FALSE),""))</f>
        <v>KOR</v>
      </c>
      <c r="P304" t="str">
        <f>IF($A304="","",IFERROR(VLOOKUP($A304,Data_Raw!$A:$G,6,FALSE),""))</f>
        <v>BTL</v>
      </c>
      <c r="Q304" t="str">
        <f>IF($A304="","",IFERROR(VLOOKUP($A304,Data_Raw!$A:$G,7,FALSE),""))</f>
        <v>Transportation</v>
      </c>
      <c r="R304">
        <f>IF($A304="","",SUMIFS(AI_PF!$AP:$AP,AI_PF!$A:$A,$A304))</f>
        <v>200000000000</v>
      </c>
      <c r="S304">
        <f>IF($A304="","",SUMIFS(AI_PF!$AW:$AW,AI_PF!$A:$A,$A304))</f>
        <v>190121500000</v>
      </c>
      <c r="T304">
        <f>IF($A304="","",SUMIFS(AI_PF!$AZ:$AZ,AI_PF!$A:$A,$A304))</f>
        <v>6329565755</v>
      </c>
      <c r="U304">
        <f>IF($A304="","",SUMIFS(AI_PF!$CA:$CA,AI_PF!$A:$A,$A304))</f>
        <v>183792143833</v>
      </c>
      <c r="V304">
        <f>IF($A304="","",SUMIFS(AI_PF!$CE:$CE,AI_PF!$A:$A,$A304))</f>
        <v>184250322778</v>
      </c>
      <c r="W304">
        <f>IF($A304="","",IFERROR(VLOOKUP($A304,AI_PF!$A:$CO,93,FALSE),""))</f>
        <v>4.0131977200508127</v>
      </c>
      <c r="X304">
        <f>IF($A304="","",COUNTIF(AI_PF!$A:$A,$A304))</f>
        <v>1</v>
      </c>
      <c r="Y304">
        <f>IF($A304="","",COUNTIF(LookThrough!$A:$A,J304))</f>
        <v>51</v>
      </c>
    </row>
    <row r="305" spans="1:25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IF($A305="","",IFERROR(VLOOKUP($A305,AI_PF!$A:$EU,29,FALSE),""))</f>
        <v>해당없음</v>
      </c>
      <c r="O305" t="str">
        <f>IF($A305="","",IFERROR(VLOOKUP($A305,Data_Raw!$A:$G,5,FALSE),""))</f>
        <v>KOR</v>
      </c>
      <c r="P305" t="str">
        <f>IF($A305="","",IFERROR(VLOOKUP($A305,Data_Raw!$A:$G,6,FALSE),""))</f>
        <v>Reits</v>
      </c>
      <c r="Q305" t="str">
        <f>IF($A305="","",IFERROR(VLOOKUP($A305,Data_Raw!$A:$G,7,FALSE),""))</f>
        <v>Office</v>
      </c>
      <c r="R305">
        <f>IF($A305="","",SUMIFS(AI_PF!$AP:$AP,AI_PF!$A:$A,$A305))</f>
        <v>163000000000</v>
      </c>
      <c r="S305">
        <f>IF($A305="","",SUMIFS(AI_PF!$AW:$AW,AI_PF!$A:$A,$A305))</f>
        <v>239015962880</v>
      </c>
      <c r="T305">
        <f>IF($A305="","",SUMIFS(AI_PF!$AZ:$AZ,AI_PF!$A:$A,$A305))</f>
        <v>0</v>
      </c>
      <c r="U305">
        <f>IF($A305="","",SUMIFS(AI_PF!$CA:$CA,AI_PF!$A:$A,$A305))</f>
        <v>239015962880</v>
      </c>
      <c r="V305">
        <f>IF($A305="","",SUMIFS(AI_PF!$CE:$CE,AI_PF!$A:$A,$A305))</f>
        <v>239015962880</v>
      </c>
      <c r="W305">
        <f>IF($A305="","",IFERROR(VLOOKUP($A305,AI_PF!$A:$CO,93,FALSE),""))</f>
        <v>5.0749698281288156</v>
      </c>
      <c r="X305">
        <f>IF($A305="","",COUNTIF(AI_PF!$A:$A,$A305))</f>
        <v>1</v>
      </c>
      <c r="Y305">
        <f>IF($A305="","",COUNTIF(LookThrough!$A:$A,J305))</f>
        <v>2</v>
      </c>
    </row>
    <row r="306" spans="1:25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IF($A306="","",IFERROR(VLOOKUP($A306,AI_PF!$A:$EU,29,FALSE),""))</f>
        <v>Brookfield Asset Management</v>
      </c>
      <c r="O306" t="str">
        <f>IF($A306="","",IFERROR(VLOOKUP($A306,Data_Raw!$A:$G,5,FALSE),""))</f>
        <v>Global</v>
      </c>
      <c r="P306" t="str">
        <f>IF($A306="","",IFERROR(VLOOKUP($A306,Data_Raw!$A:$G,6,FALSE),""))</f>
        <v>hybrid</v>
      </c>
      <c r="Q306" t="str">
        <f>IF($A306="","",IFERROR(VLOOKUP($A306,Data_Raw!$A:$G,7,FALSE),""))</f>
        <v>General</v>
      </c>
      <c r="R306">
        <f>IF($A306="","",SUMIFS(AI_PF!$AP:$AP,AI_PF!$A:$A,$A306))</f>
        <v>75000000000</v>
      </c>
      <c r="S306">
        <f>IF($A306="","",SUMIFS(AI_PF!$AW:$AW,AI_PF!$A:$A,$A306))</f>
        <v>73754773154</v>
      </c>
      <c r="T306">
        <f>IF($A306="","",SUMIFS(AI_PF!$AZ:$AZ,AI_PF!$A:$A,$A306))</f>
        <v>13011784401</v>
      </c>
      <c r="U306">
        <f>IF($A306="","",SUMIFS(AI_PF!$CA:$CA,AI_PF!$A:$A,$A306))</f>
        <v>60652069114</v>
      </c>
      <c r="V306">
        <f>IF($A306="","",SUMIFS(AI_PF!$CE:$CE,AI_PF!$A:$A,$A306))</f>
        <v>61649425391</v>
      </c>
      <c r="W306">
        <f>IF($A306="","",IFERROR(VLOOKUP($A306,AI_PF!$A:$CO,93,FALSE),""))</f>
        <v>4.8058006167411804</v>
      </c>
      <c r="X306">
        <f>IF($A306="","",COUNTIF(AI_PF!$A:$A,$A306))</f>
        <v>1</v>
      </c>
      <c r="Y306">
        <f>IF($A306="","",COUNTIF(LookThrough!$A:$A,J306))</f>
        <v>4</v>
      </c>
    </row>
    <row r="307" spans="1:25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IF($A307="","",IFERROR(VLOOKUP($A307,AI_PF!$A:$EU,29,FALSE),""))</f>
        <v>해당없음</v>
      </c>
      <c r="O307" t="str">
        <f>IF($A307="","",IFERROR(VLOOKUP($A307,Data_Raw!$A:$G,5,FALSE),""))</f>
        <v>KOR</v>
      </c>
      <c r="P307" t="str">
        <f>IF($A307="","",IFERROR(VLOOKUP($A307,Data_Raw!$A:$G,6,FALSE),""))</f>
        <v>Reits</v>
      </c>
      <c r="Q307" t="str">
        <f>IF($A307="","",IFERROR(VLOOKUP($A307,Data_Raw!$A:$G,7,FALSE),""))</f>
        <v>Office</v>
      </c>
      <c r="R307">
        <f>IF($A307="","",SUMIFS(AI_PF!$AP:$AP,AI_PF!$A:$A,$A307))</f>
        <v>27000000000</v>
      </c>
      <c r="S307">
        <f>IF($A307="","",SUMIFS(AI_PF!$AW:$AW,AI_PF!$A:$A,$A307))</f>
        <v>27000000000</v>
      </c>
      <c r="T307">
        <f>IF($A307="","",SUMIFS(AI_PF!$AZ:$AZ,AI_PF!$A:$A,$A307))</f>
        <v>0</v>
      </c>
      <c r="U307">
        <f>IF($A307="","",SUMIFS(AI_PF!$CA:$CA,AI_PF!$A:$A,$A307))</f>
        <v>27000000000</v>
      </c>
      <c r="V307">
        <f>IF($A307="","",SUMIFS(AI_PF!$CE:$CE,AI_PF!$A:$A,$A307))</f>
        <v>28836000000</v>
      </c>
      <c r="W307">
        <f>IF($A307="","",IFERROR(VLOOKUP($A307,AI_PF!$A:$CO,93,FALSE),""))</f>
        <v>5.3008338809013376</v>
      </c>
      <c r="X307">
        <f>IF($A307="","",COUNTIF(AI_PF!$A:$A,$A307))</f>
        <v>1</v>
      </c>
      <c r="Y307">
        <f>IF($A307="","",COUNTIF(LookThrough!$A:$A,J307))</f>
        <v>3</v>
      </c>
    </row>
    <row r="308" spans="1:25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IF($A308="","",IFERROR(VLOOKUP($A308,AI_PF!$A:$EU,29,FALSE),""))</f>
        <v>CRED GP, LLC</v>
      </c>
      <c r="O308" t="str">
        <f>IF($A308="","",IFERROR(VLOOKUP($A308,Data_Raw!$A:$G,5,FALSE),""))</f>
        <v>US</v>
      </c>
      <c r="P308" t="str">
        <f>IF($A308="","",IFERROR(VLOOKUP($A308,Data_Raw!$A:$G,6,FALSE),""))</f>
        <v>Senior|Core plus</v>
      </c>
      <c r="Q308" t="str">
        <f>IF($A308="","",IFERROR(VLOOKUP($A308,Data_Raw!$A:$G,7,FALSE),""))</f>
        <v>General</v>
      </c>
      <c r="R308">
        <f>IF($A308="","",SUMIFS(AI_PF!$AP:$AP,AI_PF!$A:$A,$A308))</f>
        <v>75000000000</v>
      </c>
      <c r="S308">
        <f>IF($A308="","",SUMIFS(AI_PF!$AW:$AW,AI_PF!$A:$A,$A308))</f>
        <v>43599903763</v>
      </c>
      <c r="T308">
        <f>IF($A308="","",SUMIFS(AI_PF!$AZ:$AZ,AI_PF!$A:$A,$A308))</f>
        <v>4231310474</v>
      </c>
      <c r="U308">
        <f>IF($A308="","",SUMIFS(AI_PF!$CA:$CA,AI_PF!$A:$A,$A308))</f>
        <v>39707715270</v>
      </c>
      <c r="V308">
        <f>IF($A308="","",SUMIFS(AI_PF!$CE:$CE,AI_PF!$A:$A,$A308))</f>
        <v>40468667216</v>
      </c>
      <c r="W308">
        <f>IF($A308="","",IFERROR(VLOOKUP($A308,AI_PF!$A:$CO,93,FALSE),""))</f>
        <v>4.1964408755302429</v>
      </c>
      <c r="X308">
        <f>IF($A308="","",COUNTIF(AI_PF!$A:$A,$A308))</f>
        <v>1</v>
      </c>
      <c r="Y308">
        <f>IF($A308="","",COUNTIF(LookThrough!$A:$A,J308))</f>
        <v>22</v>
      </c>
    </row>
    <row r="309" spans="1:25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IF($A309="","",IFERROR(VLOOKUP($A309,AI_PF!$A:$EU,29,FALSE),""))</f>
        <v>해당없음</v>
      </c>
      <c r="O309" t="str">
        <f>IF($A309="","",IFERROR(VLOOKUP($A309,Data_Raw!$A:$G,5,FALSE),""))</f>
        <v>KOR</v>
      </c>
      <c r="P309" t="str">
        <f>IF($A309="","",IFERROR(VLOOKUP($A309,Data_Raw!$A:$G,6,FALSE),""))</f>
        <v>BTO</v>
      </c>
      <c r="Q309" t="str">
        <f>IF($A309="","",IFERROR(VLOOKUP($A309,Data_Raw!$A:$G,7,FALSE),""))</f>
        <v>Social</v>
      </c>
      <c r="R309">
        <f>IF($A309="","",SUMIFS(AI_PF!$AP:$AP,AI_PF!$A:$A,$A309))</f>
        <v>100000000000</v>
      </c>
      <c r="S309">
        <f>IF($A309="","",SUMIFS(AI_PF!$AW:$AW,AI_PF!$A:$A,$A309))</f>
        <v>10201000000</v>
      </c>
      <c r="T309">
        <f>IF($A309="","",SUMIFS(AI_PF!$AZ:$AZ,AI_PF!$A:$A,$A309))</f>
        <v>0</v>
      </c>
      <c r="U309">
        <f>IF($A309="","",SUMIFS(AI_PF!$CA:$CA,AI_PF!$A:$A,$A309))</f>
        <v>10201000000</v>
      </c>
      <c r="V309">
        <f>IF($A309="","",SUMIFS(AI_PF!$CE:$CE,AI_PF!$A:$A,$A309))</f>
        <v>10201000000</v>
      </c>
      <c r="W309">
        <f>IF($A309="","",IFERROR(VLOOKUP($A309,AI_PF!$A:$CO,93,FALSE),""))</f>
        <v>5.2983820000000001</v>
      </c>
      <c r="X309">
        <f>IF($A309="","",COUNTIF(AI_PF!$A:$A,$A309))</f>
        <v>1</v>
      </c>
      <c r="Y309">
        <f>IF($A309="","",COUNTIF(LookThrough!$A:$A,J309))</f>
        <v>0</v>
      </c>
    </row>
    <row r="310" spans="1:25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IF($A310="","",IFERROR(VLOOKUP($A310,AI_PF!$A:$EU,29,FALSE),""))</f>
        <v>Tiger Global</v>
      </c>
      <c r="O310" t="str">
        <f>IF($A310="","",IFERROR(VLOOKUP($A310,Data_Raw!$A:$G,5,FALSE),""))</f>
        <v>Global</v>
      </c>
      <c r="P310" t="str">
        <f>IF($A310="","",IFERROR(VLOOKUP($A310,Data_Raw!$A:$G,6,FALSE),""))</f>
        <v>Early</v>
      </c>
      <c r="Q310" t="str">
        <f>IF($A310="","",IFERROR(VLOOKUP($A310,Data_Raw!$A:$G,7,FALSE),""))</f>
        <v>General</v>
      </c>
      <c r="R310">
        <f>IF($A310="","",SUMIFS(AI_PF!$AP:$AP,AI_PF!$A:$A,$A310))</f>
        <v>84000000000</v>
      </c>
      <c r="S310">
        <f>IF($A310="","",SUMIFS(AI_PF!$AW:$AW,AI_PF!$A:$A,$A310))</f>
        <v>77590530000</v>
      </c>
      <c r="T310">
        <f>IF($A310="","",SUMIFS(AI_PF!$AZ:$AZ,AI_PF!$A:$A,$A310))</f>
        <v>0</v>
      </c>
      <c r="U310">
        <f>IF($A310="","",SUMIFS(AI_PF!$CA:$CA,AI_PF!$A:$A,$A310))</f>
        <v>77590530000</v>
      </c>
      <c r="V310">
        <f>IF($A310="","",SUMIFS(AI_PF!$CE:$CE,AI_PF!$A:$A,$A310))</f>
        <v>117867165081</v>
      </c>
      <c r="W310">
        <f>IF($A310="","",IFERROR(VLOOKUP($A310,AI_PF!$A:$CO,93,FALSE),""))</f>
        <v>37.178893685340888</v>
      </c>
      <c r="X310">
        <f>IF($A310="","",COUNTIF(AI_PF!$A:$A,$A310))</f>
        <v>1</v>
      </c>
      <c r="Y310">
        <f>IF($A310="","",COUNTIF(LookThrough!$A:$A,J310))</f>
        <v>27</v>
      </c>
    </row>
    <row r="311" spans="1:25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>
        <f>IF($A311="","",IFERROR(VLOOKUP($A311,AI_PF!$A:$V,22,FALSE),""))</f>
        <v>49278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IF($A311="","",IFERROR(VLOOKUP($A311,AI_PF!$A:$EU,29,FALSE),""))</f>
        <v>Ares Management</v>
      </c>
      <c r="O311" t="str">
        <f>IF($A311="","",IFERROR(VLOOKUP($A311,Data_Raw!$A:$G,5,FALSE),""))</f>
        <v>Global</v>
      </c>
      <c r="P311" t="str">
        <f>IF($A311="","",IFERROR(VLOOKUP($A311,Data_Raw!$A:$G,6,FALSE),""))</f>
        <v>Mezzanine|Core</v>
      </c>
      <c r="Q311" t="str">
        <f>IF($A311="","",IFERROR(VLOOKUP($A311,Data_Raw!$A:$G,7,FALSE),""))</f>
        <v>General</v>
      </c>
      <c r="R311">
        <f>IF($A311="","",SUMIFS(AI_PF!$AP:$AP,AI_PF!$A:$A,$A311))</f>
        <v>75000000000</v>
      </c>
      <c r="S311">
        <f>IF($A311="","",SUMIFS(AI_PF!$AW:$AW,AI_PF!$A:$A,$A311))</f>
        <v>27564467970</v>
      </c>
      <c r="T311">
        <f>IF($A311="","",SUMIFS(AI_PF!$AZ:$AZ,AI_PF!$A:$A,$A311))</f>
        <v>1229411062</v>
      </c>
      <c r="U311">
        <f>IF($A311="","",SUMIFS(AI_PF!$CA:$CA,AI_PF!$A:$A,$A311))</f>
        <v>26343548826</v>
      </c>
      <c r="V311">
        <f>IF($A311="","",SUMIFS(AI_PF!$CE:$CE,AI_PF!$A:$A,$A311))</f>
        <v>32845995478</v>
      </c>
      <c r="W311">
        <f>IF($A311="","",IFERROR(VLOOKUP($A311,AI_PF!$A:$CO,93,FALSE),""))</f>
        <v>19.457058310508732</v>
      </c>
      <c r="X311">
        <f>IF($A311="","",COUNTIF(AI_PF!$A:$A,$A311))</f>
        <v>1</v>
      </c>
      <c r="Y311">
        <f>IF($A311="","",COUNTIF(LookThrough!$A:$A,J311))</f>
        <v>54</v>
      </c>
    </row>
    <row r="312" spans="1:25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IF($A312="","",IFERROR(VLOOKUP($A312,AI_PF!$A:$EU,29,FALSE),""))</f>
        <v>해당없음</v>
      </c>
      <c r="O312" t="str">
        <f>IF($A312="","",IFERROR(VLOOKUP($A312,Data_Raw!$A:$G,5,FALSE),""))</f>
        <v>KOR</v>
      </c>
      <c r="P312" t="str">
        <f>IF($A312="","",IFERROR(VLOOKUP($A312,Data_Raw!$A:$G,6,FALSE),""))</f>
        <v>PF대출</v>
      </c>
      <c r="Q312" t="str">
        <f>IF($A312="","",IFERROR(VLOOKUP($A312,Data_Raw!$A:$G,7,FALSE),""))</f>
        <v>Residential</v>
      </c>
      <c r="R312">
        <f>IF($A312="","",SUMIFS(AI_PF!$AP:$AP,AI_PF!$A:$A,$A312))</f>
        <v>80000000000</v>
      </c>
      <c r="S312">
        <f>IF($A312="","",SUMIFS(AI_PF!$AW:$AW,AI_PF!$A:$A,$A312))</f>
        <v>45600000000</v>
      </c>
      <c r="T312">
        <f>IF($A312="","",SUMIFS(AI_PF!$AZ:$AZ,AI_PF!$A:$A,$A312))</f>
        <v>0</v>
      </c>
      <c r="U312">
        <f>IF($A312="","",SUMIFS(AI_PF!$CA:$CA,AI_PF!$A:$A,$A312))</f>
        <v>45600000000</v>
      </c>
      <c r="V312">
        <f>IF($A312="","",SUMIFS(AI_PF!$CE:$CE,AI_PF!$A:$A,$A312))</f>
        <v>45600000000</v>
      </c>
      <c r="W312">
        <f>IF($A312="","",IFERROR(VLOOKUP($A312,AI_PF!$A:$CO,93,FALSE),""))</f>
        <v>6.2650382999999996</v>
      </c>
      <c r="X312">
        <f>IF($A312="","",COUNTIF(AI_PF!$A:$A,$A312))</f>
        <v>1</v>
      </c>
      <c r="Y312">
        <f>IF($A312="","",COUNTIF(LookThrough!$A:$A,J312))</f>
        <v>0</v>
      </c>
    </row>
    <row r="313" spans="1:25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IF($A313="","",IFERROR(VLOOKUP($A313,AI_PF!$A:$EU,29,FALSE),""))</f>
        <v>Apogem Capital LLC</v>
      </c>
      <c r="O313" t="str">
        <f>IF($A313="","",IFERROR(VLOOKUP($A313,Data_Raw!$A:$G,5,FALSE),""))</f>
        <v>US</v>
      </c>
      <c r="P313" t="str">
        <f>IF($A313="","",IFERROR(VLOOKUP($A313,Data_Raw!$A:$G,6,FALSE),""))</f>
        <v>Direct Lending</v>
      </c>
      <c r="Q313" t="str">
        <f>IF($A313="","",IFERROR(VLOOKUP($A313,Data_Raw!$A:$G,7,FALSE),""))</f>
        <v>Senior</v>
      </c>
      <c r="R313">
        <f>IF($A313="","",SUMIFS(AI_PF!$AP:$AP,AI_PF!$A:$A,$A313))</f>
        <v>150000000000</v>
      </c>
      <c r="S313">
        <f>IF($A313="","",SUMIFS(AI_PF!$AW:$AW,AI_PF!$A:$A,$A313))</f>
        <v>133053002398</v>
      </c>
      <c r="T313">
        <f>IF($A313="","",SUMIFS(AI_PF!$AZ:$AZ,AI_PF!$A:$A,$A313))</f>
        <v>0</v>
      </c>
      <c r="U313">
        <f>IF($A313="","",SUMIFS(AI_PF!$CA:$CA,AI_PF!$A:$A,$A313))</f>
        <v>133053002398</v>
      </c>
      <c r="V313">
        <f>IF($A313="","",SUMIFS(AI_PF!$CE:$CE,AI_PF!$A:$A,$A313))</f>
        <v>138306770406</v>
      </c>
      <c r="W313">
        <f>IF($A313="","",IFERROR(VLOOKUP($A313,AI_PF!$A:$CO,93,FALSE),""))</f>
        <v>10.916087031364441</v>
      </c>
      <c r="X313">
        <f>IF($A313="","",COUNTIF(AI_PF!$A:$A,$A313))</f>
        <v>1</v>
      </c>
      <c r="Y313">
        <f>IF($A313="","",COUNTIF(LookThrough!$A:$A,J313))</f>
        <v>98</v>
      </c>
    </row>
    <row r="314" spans="1:25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>
        <f>IF($A314="","",IFERROR(VLOOKUP($A314,AI_PF!$A:$V,22,FALSE),""))</f>
        <v>51004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IF($A314="","",IFERROR(VLOOKUP($A314,AI_PF!$A:$EU,29,FALSE),""))</f>
        <v>Goldman Sachs</v>
      </c>
      <c r="O314" t="str">
        <f>IF($A314="","",IFERROR(VLOOKUP($A314,Data_Raw!$A:$G,5,FALSE),""))</f>
        <v>Global</v>
      </c>
      <c r="P314" t="str">
        <f>IF($A314="","",IFERROR(VLOOKUP($A314,Data_Raw!$A:$G,6,FALSE),""))</f>
        <v>Mezzanine|Value-add</v>
      </c>
      <c r="Q314" t="str">
        <f>IF($A314="","",IFERROR(VLOOKUP($A314,Data_Raw!$A:$G,7,FALSE),""))</f>
        <v>General</v>
      </c>
      <c r="R314">
        <f>IF($A314="","",SUMIFS(AI_PF!$AP:$AP,AI_PF!$A:$A,$A314))</f>
        <v>75000000000</v>
      </c>
      <c r="S314">
        <f>IF($A314="","",SUMIFS(AI_PF!$AW:$AW,AI_PF!$A:$A,$A314))</f>
        <v>18804616726</v>
      </c>
      <c r="T314">
        <f>IF($A314="","",SUMIFS(AI_PF!$AZ:$AZ,AI_PF!$A:$A,$A314))</f>
        <v>0</v>
      </c>
      <c r="U314">
        <f>IF($A314="","",SUMIFS(AI_PF!$CA:$CA,AI_PF!$A:$A,$A314))</f>
        <v>18804616726</v>
      </c>
      <c r="V314">
        <f>IF($A314="","",SUMIFS(AI_PF!$CE:$CE,AI_PF!$A:$A,$A314))</f>
        <v>19250725925</v>
      </c>
      <c r="W314">
        <f>IF($A314="","",IFERROR(VLOOKUP($A314,AI_PF!$A:$CO,93,FALSE),""))</f>
        <v>2.8595557808876042</v>
      </c>
      <c r="X314">
        <f>IF($A314="","",COUNTIF(AI_PF!$A:$A,$A314))</f>
        <v>1</v>
      </c>
      <c r="Y314">
        <f>IF($A314="","",COUNTIF(LookThrough!$A:$A,J314))</f>
        <v>2</v>
      </c>
    </row>
    <row r="315" spans="1:25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IF($A315="","",IFERROR(VLOOKUP($A315,AI_PF!$A:$EU,29,FALSE),""))</f>
        <v>Partners Holding AG</v>
      </c>
      <c r="O315" t="str">
        <f>IF($A315="","",IFERROR(VLOOKUP($A315,Data_Raw!$A:$G,5,FALSE),""))</f>
        <v>Global</v>
      </c>
      <c r="P315" t="str">
        <f>IF($A315="","",IFERROR(VLOOKUP($A315,Data_Raw!$A:$G,6,FALSE),""))</f>
        <v>Senior|Core plus</v>
      </c>
      <c r="Q315" t="str">
        <f>IF($A315="","",IFERROR(VLOOKUP($A315,Data_Raw!$A:$G,7,FALSE),""))</f>
        <v>General</v>
      </c>
      <c r="R315">
        <f>IF($A315="","",SUMIFS(AI_PF!$AP:$AP,AI_PF!$A:$A,$A315))</f>
        <v>150000000000</v>
      </c>
      <c r="S315">
        <f>IF($A315="","",SUMIFS(AI_PF!$AW:$AW,AI_PF!$A:$A,$A315))</f>
        <v>55973000000</v>
      </c>
      <c r="T315">
        <f>IF($A315="","",SUMIFS(AI_PF!$AZ:$AZ,AI_PF!$A:$A,$A315))</f>
        <v>0</v>
      </c>
      <c r="U315">
        <f>IF($A315="","",SUMIFS(AI_PF!$CA:$CA,AI_PF!$A:$A,$A315))</f>
        <v>55973000000</v>
      </c>
      <c r="V315">
        <f>IF($A315="","",SUMIFS(AI_PF!$CE:$CE,AI_PF!$A:$A,$A315))</f>
        <v>71698421219</v>
      </c>
      <c r="W315">
        <f>IF($A315="","",IFERROR(VLOOKUP($A315,AI_PF!$A:$CO,93,FALSE),""))</f>
        <v>22.657843232154846</v>
      </c>
      <c r="X315">
        <f>IF($A315="","",COUNTIF(AI_PF!$A:$A,$A315))</f>
        <v>1</v>
      </c>
      <c r="Y315">
        <f>IF($A315="","",COUNTIF(LookThrough!$A:$A,J315))</f>
        <v>1</v>
      </c>
    </row>
    <row r="316" spans="1:25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>
        <f>IF($A316="","",IFERROR(VLOOKUP($A316,AI_PF!$A:$V,22,FALSE),""))</f>
        <v>47670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IF($A316="","",IFERROR(VLOOKUP($A316,AI_PF!$A:$EU,29,FALSE),""))</f>
        <v xml:space="preserve">Antares Capital Advisors LLC </v>
      </c>
      <c r="O316" t="str">
        <f>IF($A316="","",IFERROR(VLOOKUP($A316,Data_Raw!$A:$G,5,FALSE),""))</f>
        <v>US</v>
      </c>
      <c r="P316" t="str">
        <f>IF($A316="","",IFERROR(VLOOKUP($A316,Data_Raw!$A:$G,6,FALSE),""))</f>
        <v>Direct Lending</v>
      </c>
      <c r="Q316" t="str">
        <f>IF($A316="","",IFERROR(VLOOKUP($A316,Data_Raw!$A:$G,7,FALSE),""))</f>
        <v>Senior</v>
      </c>
      <c r="R316">
        <f>IF($A316="","",SUMIFS(AI_PF!$AP:$AP,AI_PF!$A:$A,$A316))</f>
        <v>75000000000</v>
      </c>
      <c r="S316">
        <f>IF($A316="","",SUMIFS(AI_PF!$AW:$AW,AI_PF!$A:$A,$A316))</f>
        <v>84137221068</v>
      </c>
      <c r="T316">
        <f>IF($A316="","",SUMIFS(AI_PF!$AZ:$AZ,AI_PF!$A:$A,$A316))</f>
        <v>30038729336</v>
      </c>
      <c r="U316">
        <f>IF($A316="","",SUMIFS(AI_PF!$CA:$CA,AI_PF!$A:$A,$A316))</f>
        <v>55080241481</v>
      </c>
      <c r="V316">
        <f>IF($A316="","",SUMIFS(AI_PF!$CE:$CE,AI_PF!$A:$A,$A316))</f>
        <v>58574169915</v>
      </c>
      <c r="W316">
        <f>IF($A316="","",IFERROR(VLOOKUP($A316,AI_PF!$A:$CO,93,FALSE),""))</f>
        <v>17.106037735939026</v>
      </c>
      <c r="X316">
        <f>IF($A316="","",COUNTIF(AI_PF!$A:$A,$A316))</f>
        <v>1</v>
      </c>
      <c r="Y316">
        <f>IF($A316="","",COUNTIF(LookThrough!$A:$A,J316))</f>
        <v>397</v>
      </c>
    </row>
    <row r="317" spans="1:25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IF($A317="","",IFERROR(VLOOKUP($A317,AI_PF!$A:$EU,29,FALSE),""))</f>
        <v>해당없음</v>
      </c>
      <c r="O317" t="str">
        <f>IF($A317="","",IFERROR(VLOOKUP($A317,Data_Raw!$A:$G,5,FALSE),""))</f>
        <v>KOR</v>
      </c>
      <c r="P317" t="str">
        <f>IF($A317="","",IFERROR(VLOOKUP($A317,Data_Raw!$A:$G,6,FALSE),""))</f>
        <v>BTO</v>
      </c>
      <c r="Q317" t="str">
        <f>IF($A317="","",IFERROR(VLOOKUP($A317,Data_Raw!$A:$G,7,FALSE),""))</f>
        <v>Transportation</v>
      </c>
      <c r="R317">
        <f>IF($A317="","",SUMIFS(AI_PF!$AP:$AP,AI_PF!$A:$A,$A317))</f>
        <v>294021000000</v>
      </c>
      <c r="S317">
        <f>IF($A317="","",SUMIFS(AI_PF!$AW:$AW,AI_PF!$A:$A,$A317))</f>
        <v>268924000500</v>
      </c>
      <c r="T317">
        <f>IF($A317="","",SUMIFS(AI_PF!$AZ:$AZ,AI_PF!$A:$A,$A317))</f>
        <v>7059628912</v>
      </c>
      <c r="U317">
        <f>IF($A317="","",SUMIFS(AI_PF!$CA:$CA,AI_PF!$A:$A,$A317))</f>
        <v>261944369100</v>
      </c>
      <c r="V317">
        <f>IF($A317="","",SUMIFS(AI_PF!$CE:$CE,AI_PF!$A:$A,$A317))</f>
        <v>273679164719</v>
      </c>
      <c r="W317">
        <f>IF($A317="","",IFERROR(VLOOKUP($A317,AI_PF!$A:$CO,93,FALSE),""))</f>
        <v>4.7784271</v>
      </c>
      <c r="X317">
        <f>IF($A317="","",COUNTIF(AI_PF!$A:$A,$A317))</f>
        <v>2</v>
      </c>
      <c r="Y317">
        <f>IF($A317="","",COUNTIF(LookThrough!$A:$A,J317))</f>
        <v>0</v>
      </c>
    </row>
    <row r="318" spans="1:25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IF($A318="","",IFERROR(VLOOKUP($A318,AI_PF!$A:$EU,29,FALSE),""))</f>
        <v>해당없음</v>
      </c>
      <c r="O318" t="str">
        <f>IF($A318="","",IFERROR(VLOOKUP($A318,Data_Raw!$A:$G,5,FALSE),""))</f>
        <v>KOR</v>
      </c>
      <c r="P318" t="str">
        <f>IF($A318="","",IFERROR(VLOOKUP($A318,Data_Raw!$A:$G,6,FALSE),""))</f>
        <v>Early</v>
      </c>
      <c r="Q318" t="str">
        <f>IF($A318="","",IFERROR(VLOOKUP($A318,Data_Raw!$A:$G,7,FALSE),""))</f>
        <v>Impact|Energy|Climate</v>
      </c>
      <c r="R318">
        <f>IF($A318="","",SUMIFS(AI_PF!$AP:$AP,AI_PF!$A:$A,$A318))</f>
        <v>7500000000</v>
      </c>
      <c r="S318">
        <f>IF($A318="","",SUMIFS(AI_PF!$AW:$AW,AI_PF!$A:$A,$A318))</f>
        <v>4747500000</v>
      </c>
      <c r="T318">
        <f>IF($A318="","",SUMIFS(AI_PF!$AZ:$AZ,AI_PF!$A:$A,$A318))</f>
        <v>0</v>
      </c>
      <c r="U318">
        <f>IF($A318="","",SUMIFS(AI_PF!$CA:$CA,AI_PF!$A:$A,$A318))</f>
        <v>4747500000</v>
      </c>
      <c r="V318">
        <f>IF($A318="","",SUMIFS(AI_PF!$CE:$CE,AI_PF!$A:$A,$A318))</f>
        <v>4747500000</v>
      </c>
      <c r="W318">
        <f>IF($A318="","",IFERROR(VLOOKUP($A318,AI_PF!$A:$CO,93,FALSE),""))</f>
        <v>-7.4505805969238281E-8</v>
      </c>
      <c r="X318">
        <f>IF($A318="","",COUNTIF(AI_PF!$A:$A,$A318))</f>
        <v>1</v>
      </c>
      <c r="Y318">
        <f>IF($A318="","",COUNTIF(LookThrough!$A:$A,J318))</f>
        <v>0</v>
      </c>
    </row>
    <row r="319" spans="1:25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>
        <f>IF($A319="","",IFERROR(VLOOKUP($A319,AI_PF!$A:$V,22,FALSE),""))</f>
        <v>49034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IF($A319="","",IFERROR(VLOOKUP($A319,AI_PF!$A:$EU,29,FALSE),""))</f>
        <v>Global Infrastructure Partners</v>
      </c>
      <c r="O319" t="str">
        <f>IF($A319="","",IFERROR(VLOOKUP($A319,Data_Raw!$A:$G,5,FALSE),""))</f>
        <v>Global</v>
      </c>
      <c r="P319" t="str">
        <f>IF($A319="","",IFERROR(VLOOKUP($A319,Data_Raw!$A:$G,6,FALSE),""))</f>
        <v>hybrid</v>
      </c>
      <c r="Q319" t="str">
        <f>IF($A319="","",IFERROR(VLOOKUP($A319,Data_Raw!$A:$G,7,FALSE),""))</f>
        <v>General</v>
      </c>
      <c r="R319">
        <f>IF($A319="","",SUMIFS(AI_PF!$AP:$AP,AI_PF!$A:$A,$A319))</f>
        <v>98000000000</v>
      </c>
      <c r="S319">
        <f>IF($A319="","",SUMIFS(AI_PF!$AW:$AW,AI_PF!$A:$A,$A319))</f>
        <v>34521580785</v>
      </c>
      <c r="T319">
        <f>IF($A319="","",SUMIFS(AI_PF!$AZ:$AZ,AI_PF!$A:$A,$A319))</f>
        <v>3787003307</v>
      </c>
      <c r="U319">
        <f>IF($A319="","",SUMIFS(AI_PF!$CA:$CA,AI_PF!$A:$A,$A319))</f>
        <v>30897710666</v>
      </c>
      <c r="V319">
        <f>IF($A319="","",SUMIFS(AI_PF!$CE:$CE,AI_PF!$A:$A,$A319))</f>
        <v>30605752415</v>
      </c>
      <c r="W319">
        <f>IF($A319="","",IFERROR(VLOOKUP($A319,AI_PF!$A:$CO,93,FALSE),""))</f>
        <v>12.682066559791567</v>
      </c>
      <c r="X319">
        <f>IF($A319="","",COUNTIF(AI_PF!$A:$A,$A319))</f>
        <v>1</v>
      </c>
      <c r="Y319">
        <f>IF($A319="","",COUNTIF(LookThrough!$A:$A,J319))</f>
        <v>6</v>
      </c>
    </row>
    <row r="320" spans="1:25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IF($A320="","",IFERROR(VLOOKUP($A320,AI_PF!$A:$EU,29,FALSE),""))</f>
        <v>해당없음</v>
      </c>
      <c r="O320" t="str">
        <f>IF($A320="","",IFERROR(VLOOKUP($A320,Data_Raw!$A:$G,5,FALSE),""))</f>
        <v>KOR</v>
      </c>
      <c r="P320" t="str">
        <f>IF($A320="","",IFERROR(VLOOKUP($A320,Data_Raw!$A:$G,6,FALSE),""))</f>
        <v>Buyout</v>
      </c>
      <c r="Q320" t="str">
        <f>IF($A320="","",IFERROR(VLOOKUP($A320,Data_Raw!$A:$G,7,FALSE),""))</f>
        <v>General</v>
      </c>
      <c r="R320">
        <f>IF($A320="","",SUMIFS(AI_PF!$AP:$AP,AI_PF!$A:$A,$A320))</f>
        <v>50000000000</v>
      </c>
      <c r="S320">
        <f>IF($A320="","",SUMIFS(AI_PF!$AW:$AW,AI_PF!$A:$A,$A320))</f>
        <v>35481744500</v>
      </c>
      <c r="T320">
        <f>IF($A320="","",SUMIFS(AI_PF!$AZ:$AZ,AI_PF!$A:$A,$A320))</f>
        <v>0</v>
      </c>
      <c r="U320">
        <f>IF($A320="","",SUMIFS(AI_PF!$CA:$CA,AI_PF!$A:$A,$A320))</f>
        <v>35481744500</v>
      </c>
      <c r="V320">
        <f>IF($A320="","",SUMIFS(AI_PF!$CE:$CE,AI_PF!$A:$A,$A320))</f>
        <v>34602319076</v>
      </c>
      <c r="W320">
        <f>IF($A320="","",IFERROR(VLOOKUP($A320,AI_PF!$A:$CO,93,FALSE),""))</f>
        <v>-1.9094391167163853</v>
      </c>
      <c r="X320">
        <f>IF($A320="","",COUNTIF(AI_PF!$A:$A,$A320))</f>
        <v>1</v>
      </c>
      <c r="Y320">
        <f>IF($A320="","",COUNTIF(LookThrough!$A:$A,J320))</f>
        <v>0</v>
      </c>
    </row>
    <row r="321" spans="1:25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IF($A321="","",IFERROR(VLOOKUP($A321,AI_PF!$A:$EU,29,FALSE),""))</f>
        <v>해당없음</v>
      </c>
      <c r="O321" t="str">
        <f>IF($A321="","",IFERROR(VLOOKUP($A321,Data_Raw!$A:$G,5,FALSE),""))</f>
        <v>KOR</v>
      </c>
      <c r="P321" t="str">
        <f>IF($A321="","",IFERROR(VLOOKUP($A321,Data_Raw!$A:$G,6,FALSE),""))</f>
        <v>담보대출</v>
      </c>
      <c r="Q321" t="str">
        <f>IF($A321="","",IFERROR(VLOOKUP($A321,Data_Raw!$A:$G,7,FALSE),""))</f>
        <v>Office</v>
      </c>
      <c r="R321">
        <f>IF($A321="","",SUMIFS(AI_PF!$AP:$AP,AI_PF!$A:$A,$A321))</f>
        <v>56900000000</v>
      </c>
      <c r="S321">
        <f>IF($A321="","",SUMIFS(AI_PF!$AW:$AW,AI_PF!$A:$A,$A321))</f>
        <v>56900000000</v>
      </c>
      <c r="T321">
        <f>IF($A321="","",SUMIFS(AI_PF!$AZ:$AZ,AI_PF!$A:$A,$A321))</f>
        <v>217978220</v>
      </c>
      <c r="U321">
        <f>IF($A321="","",SUMIFS(AI_PF!$CA:$CA,AI_PF!$A:$A,$A321))</f>
        <v>56900000000</v>
      </c>
      <c r="V321">
        <f>IF($A321="","",SUMIFS(AI_PF!$CE:$CE,AI_PF!$A:$A,$A321))</f>
        <v>56682021780</v>
      </c>
      <c r="W321">
        <f>IF($A321="","",IFERROR(VLOOKUP($A321,AI_PF!$A:$CO,93,FALSE),""))</f>
        <v>5.3840348999999996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IF($A322="","",IFERROR(VLOOKUP($A322,AI_PF!$A:$EU,29,FALSE),""))</f>
        <v xml:space="preserve">해당없음 </v>
      </c>
      <c r="O322" t="str">
        <f>IF($A322="","",IFERROR(VLOOKUP($A322,Data_Raw!$A:$G,5,FALSE),""))</f>
        <v>KOR</v>
      </c>
      <c r="P322" t="str">
        <f>IF($A322="","",IFERROR(VLOOKUP($A322,Data_Raw!$A:$G,6,FALSE),""))</f>
        <v>인수금융</v>
      </c>
      <c r="Q322" t="str">
        <f>IF($A322="","",IFERROR(VLOOKUP($A322,Data_Raw!$A:$G,7,FALSE),""))</f>
        <v>Senior</v>
      </c>
      <c r="R322">
        <f>IF($A322="","",SUMIFS(AI_PF!$AP:$AP,AI_PF!$A:$A,$A322))</f>
        <v>50000000000</v>
      </c>
      <c r="S322">
        <f>IF($A322="","",SUMIFS(AI_PF!$AW:$AW,AI_PF!$A:$A,$A322))</f>
        <v>49768500000</v>
      </c>
      <c r="T322">
        <f>IF($A322="","",SUMIFS(AI_PF!$AZ:$AZ,AI_PF!$A:$A,$A322))</f>
        <v>27390000002</v>
      </c>
      <c r="U322">
        <f>IF($A322="","",SUMIFS(AI_PF!$CA:$CA,AI_PF!$A:$A,$A322))</f>
        <v>22489244734</v>
      </c>
      <c r="V322">
        <f>IF($A322="","",SUMIFS(AI_PF!$CE:$CE,AI_PF!$A:$A,$A322))</f>
        <v>23017012461</v>
      </c>
      <c r="W322">
        <f>IF($A322="","",IFERROR(VLOOKUP($A322,AI_PF!$A:$CO,93,FALSE),""))</f>
        <v>7.2044232487678537</v>
      </c>
      <c r="X322">
        <f>IF($A322="","",COUNTIF(AI_PF!$A:$A,$A322))</f>
        <v>1</v>
      </c>
      <c r="Y322">
        <f>IF($A322="","",COUNTIF(LookThrough!$A:$A,J322))</f>
        <v>9</v>
      </c>
    </row>
    <row r="323" spans="1:25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IF($A323="","",IFERROR(VLOOKUP($A323,AI_PF!$A:$EU,29,FALSE),""))</f>
        <v>Shield Capital, LLC</v>
      </c>
      <c r="O323" t="str">
        <f>IF($A323="","",IFERROR(VLOOKUP($A323,Data_Raw!$A:$G,5,FALSE),""))</f>
        <v>US</v>
      </c>
      <c r="P323" t="str">
        <f>IF($A323="","",IFERROR(VLOOKUP($A323,Data_Raw!$A:$G,6,FALSE),""))</f>
        <v>Early</v>
      </c>
      <c r="Q323" t="str">
        <f>IF($A323="","",IFERROR(VLOOKUP($A323,Data_Raw!$A:$G,7,FALSE),""))</f>
        <v>A&amp;D|Security</v>
      </c>
      <c r="R323">
        <f>IF($A323="","",SUMIFS(AI_PF!$AP:$AP,AI_PF!$A:$A,$A323))</f>
        <v>24500000000</v>
      </c>
      <c r="S323">
        <f>IF($A323="","",SUMIFS(AI_PF!$AW:$AW,AI_PF!$A:$A,$A323))</f>
        <v>21923196765</v>
      </c>
      <c r="T323">
        <f>IF($A323="","",SUMIFS(AI_PF!$AZ:$AZ,AI_PF!$A:$A,$A323))</f>
        <v>0</v>
      </c>
      <c r="U323">
        <f>IF($A323="","",SUMIFS(AI_PF!$CA:$CA,AI_PF!$A:$A,$A323))</f>
        <v>21923196765</v>
      </c>
      <c r="V323">
        <f>IF($A323="","",SUMIFS(AI_PF!$CE:$CE,AI_PF!$A:$A,$A323))</f>
        <v>56828110490</v>
      </c>
      <c r="W323">
        <f>IF($A323="","",IFERROR(VLOOKUP($A323,AI_PF!$A:$CO,93,FALSE),""))</f>
        <v>54.632211327552795</v>
      </c>
      <c r="X323">
        <f>IF($A323="","",COUNTIF(AI_PF!$A:$A,$A323))</f>
        <v>1</v>
      </c>
      <c r="Y323">
        <f>IF($A323="","",COUNTIF(LookThrough!$A:$A,J323))</f>
        <v>46</v>
      </c>
    </row>
    <row r="324" spans="1:25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IF($A324="","",IFERROR(VLOOKUP($A324,AI_PF!$A:$EU,29,FALSE),""))</f>
        <v>Bridge Investment Group</v>
      </c>
      <c r="O324" t="str">
        <f>IF($A324="","",IFERROR(VLOOKUP($A324,Data_Raw!$A:$G,5,FALSE),""))</f>
        <v>US</v>
      </c>
      <c r="P324" t="str">
        <f>IF($A324="","",IFERROR(VLOOKUP($A324,Data_Raw!$A:$G,6,FALSE),""))</f>
        <v>Senior|Core plus</v>
      </c>
      <c r="Q324" t="str">
        <f>IF($A324="","",IFERROR(VLOOKUP($A324,Data_Raw!$A:$G,7,FALSE),""))</f>
        <v>General</v>
      </c>
      <c r="R324">
        <f>IF($A324="","",SUMIFS(AI_PF!$AP:$AP,AI_PF!$A:$A,$A324))</f>
        <v>108500000000</v>
      </c>
      <c r="S324">
        <f>IF($A324="","",SUMIFS(AI_PF!$AW:$AW,AI_PF!$A:$A,$A324))</f>
        <v>90105098417</v>
      </c>
      <c r="T324">
        <f>IF($A324="","",SUMIFS(AI_PF!$AZ:$AZ,AI_PF!$A:$A,$A324))</f>
        <v>0</v>
      </c>
      <c r="U324">
        <f>IF($A324="","",SUMIFS(AI_PF!$CA:$CA,AI_PF!$A:$A,$A324))</f>
        <v>90105098417</v>
      </c>
      <c r="V324">
        <f>IF($A324="","",SUMIFS(AI_PF!$CE:$CE,AI_PF!$A:$A,$A324))</f>
        <v>90202984737</v>
      </c>
      <c r="W324">
        <f>IF($A324="","",IFERROR(VLOOKUP($A324,AI_PF!$A:$CO,93,FALSE),""))</f>
        <v>6.1879709362983704</v>
      </c>
      <c r="X324">
        <f>IF($A324="","",COUNTIF(AI_PF!$A:$A,$A324))</f>
        <v>1</v>
      </c>
      <c r="Y324">
        <f>IF($A324="","",COUNTIF(LookThrough!$A:$A,J324))</f>
        <v>2</v>
      </c>
    </row>
    <row r="325" spans="1:25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IF($A325="","",IFERROR(VLOOKUP($A325,AI_PF!$A:$EU,29,FALSE),""))</f>
        <v>해당없음</v>
      </c>
      <c r="O325" t="str">
        <f>IF($A325="","",IFERROR(VLOOKUP($A325,Data_Raw!$A:$G,5,FALSE),""))</f>
        <v>KOR</v>
      </c>
      <c r="P325" t="str">
        <f>IF($A325="","",IFERROR(VLOOKUP($A325,Data_Raw!$A:$G,6,FALSE),""))</f>
        <v>Non-PPP</v>
      </c>
      <c r="Q325" t="str">
        <f>IF($A325="","",IFERROR(VLOOKUP($A325,Data_Raw!$A:$G,7,FALSE),""))</f>
        <v>Social</v>
      </c>
      <c r="R325">
        <f>IF($A325="","",SUMIFS(AI_PF!$AP:$AP,AI_PF!$A:$A,$A325))</f>
        <v>100000000000</v>
      </c>
      <c r="S325">
        <f>IF($A325="","",SUMIFS(AI_PF!$AW:$AW,AI_PF!$A:$A,$A325))</f>
        <v>50120000000</v>
      </c>
      <c r="T325">
        <f>IF($A325="","",SUMIFS(AI_PF!$AZ:$AZ,AI_PF!$A:$A,$A325))</f>
        <v>7409266530</v>
      </c>
      <c r="U325">
        <f>IF($A325="","",SUMIFS(AI_PF!$CA:$CA,AI_PF!$A:$A,$A325))</f>
        <v>42710733470</v>
      </c>
      <c r="V325">
        <f>IF($A325="","",SUMIFS(AI_PF!$CE:$CE,AI_PF!$A:$A,$A325))</f>
        <v>42924287137</v>
      </c>
      <c r="W325">
        <f>IF($A325="","",IFERROR(VLOOKUP($A325,AI_PF!$A:$CO,93,FALSE),""))</f>
        <v>2.981472909450531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>
        <f>IF($A326="","",IFERROR(VLOOKUP($A326,AI_PF!$A:$V,22,FALSE),""))</f>
        <v>51037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IF($A326="","",IFERROR(VLOOKUP($A326,AI_PF!$A:$EU,29,FALSE),""))</f>
        <v>Blackstone Group (Strategic Partners Fund Solutions)</v>
      </c>
      <c r="O326" t="str">
        <f>IF($A326="","",IFERROR(VLOOKUP($A326,Data_Raw!$A:$G,5,FALSE),""))</f>
        <v>Global</v>
      </c>
      <c r="P326" t="str">
        <f>IF($A326="","",IFERROR(VLOOKUP($A326,Data_Raw!$A:$G,6,FALSE),""))</f>
        <v>hybrid</v>
      </c>
      <c r="Q326" t="str">
        <f>IF($A326="","",IFERROR(VLOOKUP($A326,Data_Raw!$A:$G,7,FALSE),""))</f>
        <v>General</v>
      </c>
      <c r="R326">
        <f>IF($A326="","",SUMIFS(AI_PF!$AP:$AP,AI_PF!$A:$A,$A326))</f>
        <v>108500000000</v>
      </c>
      <c r="S326">
        <f>IF($A326="","",SUMIFS(AI_PF!$AW:$AW,AI_PF!$A:$A,$A326))</f>
        <v>6631053952</v>
      </c>
      <c r="T326">
        <f>IF($A326="","",SUMIFS(AI_PF!$AZ:$AZ,AI_PF!$A:$A,$A326))</f>
        <v>0</v>
      </c>
      <c r="U326">
        <f>IF($A326="","",SUMIFS(AI_PF!$CA:$CA,AI_PF!$A:$A,$A326))</f>
        <v>6631053952</v>
      </c>
      <c r="V326">
        <f>IF($A326="","",SUMIFS(AI_PF!$CE:$CE,AI_PF!$A:$A,$A326))</f>
        <v>6601136620</v>
      </c>
      <c r="W326">
        <f>IF($A326="","",IFERROR(VLOOKUP($A326,AI_PF!$A:$CO,93,FALSE),""))</f>
        <v>-1.5974375605583186</v>
      </c>
      <c r="X326">
        <f>IF($A326="","",COUNTIF(AI_PF!$A:$A,$A326))</f>
        <v>1</v>
      </c>
      <c r="Y326">
        <f>IF($A326="","",COUNTIF(LookThrough!$A:$A,J326))</f>
        <v>1</v>
      </c>
    </row>
    <row r="327" spans="1:25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IF($A327="","",IFERROR(VLOOKUP($A327,AI_PF!$A:$EU,29,FALSE),""))</f>
        <v>ARDIAN France SA</v>
      </c>
      <c r="O327" t="str">
        <f>IF($A327="","",IFERROR(VLOOKUP($A327,Data_Raw!$A:$G,5,FALSE),""))</f>
        <v>Global</v>
      </c>
      <c r="P327" t="str">
        <f>IF($A327="","",IFERROR(VLOOKUP($A327,Data_Raw!$A:$G,6,FALSE),""))</f>
        <v>PE Secondary</v>
      </c>
      <c r="Q327" t="str">
        <f>IF($A327="","",IFERROR(VLOOKUP($A327,Data_Raw!$A:$G,7,FALSE),""))</f>
        <v>General</v>
      </c>
      <c r="R327">
        <f>IF($A327="","",SUMIFS(AI_PF!$AP:$AP,AI_PF!$A:$A,$A327))</f>
        <v>98000000000</v>
      </c>
      <c r="S327">
        <f>IF($A327="","",SUMIFS(AI_PF!$AW:$AW,AI_PF!$A:$A,$A327))</f>
        <v>52053395972</v>
      </c>
      <c r="T327">
        <f>IF($A327="","",SUMIFS(AI_PF!$AZ:$AZ,AI_PF!$A:$A,$A327))</f>
        <v>10920023347</v>
      </c>
      <c r="U327">
        <f>IF($A327="","",SUMIFS(AI_PF!$CA:$CA,AI_PF!$A:$A,$A327))</f>
        <v>41727145450</v>
      </c>
      <c r="V327">
        <f>IF($A327="","",SUMIFS(AI_PF!$CE:$CE,AI_PF!$A:$A,$A327))</f>
        <v>50613934393</v>
      </c>
      <c r="W327">
        <f>IF($A327="","",IFERROR(VLOOKUP($A327,AI_PF!$A:$CO,93,FALSE),""))</f>
        <v>21.858049035072327</v>
      </c>
      <c r="X327">
        <f>IF($A327="","",COUNTIF(AI_PF!$A:$A,$A327))</f>
        <v>1</v>
      </c>
      <c r="Y327">
        <f>IF($A327="","",COUNTIF(LookThrough!$A:$A,J327))</f>
        <v>1</v>
      </c>
    </row>
    <row r="328" spans="1:25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>
        <f>IF($A328="","",IFERROR(VLOOKUP($A328,AI_PF!$A:$V,22,FALSE),""))</f>
        <v>49034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IF($A328="","",IFERROR(VLOOKUP($A328,AI_PF!$A:$EU,29,FALSE),""))</f>
        <v>VEPF Management, L.P.</v>
      </c>
      <c r="O328" t="str">
        <f>IF($A328="","",IFERROR(VLOOKUP($A328,Data_Raw!$A:$G,5,FALSE),""))</f>
        <v>Global</v>
      </c>
      <c r="P328" t="str">
        <f>IF($A328="","",IFERROR(VLOOKUP($A328,Data_Raw!$A:$G,6,FALSE),""))</f>
        <v>Buyout</v>
      </c>
      <c r="Q328" t="str">
        <f>IF($A328="","",IFERROR(VLOOKUP($A328,Data_Raw!$A:$G,7,FALSE),""))</f>
        <v>B2B Software</v>
      </c>
      <c r="R328">
        <f>IF($A328="","",SUMIFS(AI_PF!$AP:$AP,AI_PF!$A:$A,$A328))</f>
        <v>70000000000</v>
      </c>
      <c r="S328">
        <f>IF($A328="","",SUMIFS(AI_PF!$AW:$AW,AI_PF!$A:$A,$A328))</f>
        <v>47443300833</v>
      </c>
      <c r="T328">
        <f>IF($A328="","",SUMIFS(AI_PF!$AZ:$AZ,AI_PF!$A:$A,$A328))</f>
        <v>2611418154</v>
      </c>
      <c r="U328">
        <f>IF($A328="","",SUMIFS(AI_PF!$CA:$CA,AI_PF!$A:$A,$A328))</f>
        <v>44970747163</v>
      </c>
      <c r="V328">
        <f>IF($A328="","",SUMIFS(AI_PF!$CE:$CE,AI_PF!$A:$A,$A328))</f>
        <v>60509633381</v>
      </c>
      <c r="W328">
        <f>IF($A328="","",IFERROR(VLOOKUP($A328,AI_PF!$A:$CO,93,FALSE),""))</f>
        <v>19.709263443946842</v>
      </c>
      <c r="X328">
        <f>IF($A328="","",COUNTIF(AI_PF!$A:$A,$A328))</f>
        <v>1</v>
      </c>
      <c r="Y328">
        <f>IF($A328="","",COUNTIF(LookThrough!$A:$A,J328))</f>
        <v>10</v>
      </c>
    </row>
    <row r="329" spans="1:25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IF($A329="","",IFERROR(VLOOKUP($A329,AI_PF!$A:$EU,29,FALSE),""))</f>
        <v>해당없음</v>
      </c>
      <c r="O329" t="str">
        <f>IF($A329="","",IFERROR(VLOOKUP($A329,Data_Raw!$A:$G,5,FALSE),""))</f>
        <v>KOR</v>
      </c>
      <c r="P329" t="str">
        <f>IF($A329="","",IFERROR(VLOOKUP($A329,Data_Raw!$A:$G,6,FALSE),""))</f>
        <v>PF대출</v>
      </c>
      <c r="Q329" t="str">
        <f>IF($A329="","",IFERROR(VLOOKUP($A329,Data_Raw!$A:$G,7,FALSE),""))</f>
        <v>Residential</v>
      </c>
      <c r="R329">
        <f>IF($A329="","",SUMIFS(AI_PF!$AP:$AP,AI_PF!$A:$A,$A329))</f>
        <v>100000000000</v>
      </c>
      <c r="S329">
        <f>IF($A329="","",SUMIFS(AI_PF!$AW:$AW,AI_PF!$A:$A,$A329))</f>
        <v>51129004625</v>
      </c>
      <c r="T329">
        <f>IF($A329="","",SUMIFS(AI_PF!$AZ:$AZ,AI_PF!$A:$A,$A329))</f>
        <v>332382405</v>
      </c>
      <c r="U329">
        <f>IF($A329="","",SUMIFS(AI_PF!$CA:$CA,AI_PF!$A:$A,$A329))</f>
        <v>51129004625</v>
      </c>
      <c r="V329">
        <f>IF($A329="","",SUMIFS(AI_PF!$CE:$CE,AI_PF!$A:$A,$A329))</f>
        <v>50796622220</v>
      </c>
      <c r="W329">
        <f>IF($A329="","",IFERROR(VLOOKUP($A329,AI_PF!$A:$CO,93,FALSE),""))</f>
        <v>6.3111458000000002</v>
      </c>
      <c r="X329">
        <f>IF($A329="","",COUNTIF(AI_PF!$A:$A,$A329))</f>
        <v>1</v>
      </c>
      <c r="Y329">
        <f>IF($A329="","",COUNTIF(LookThrough!$A:$A,J329))</f>
        <v>0</v>
      </c>
    </row>
    <row r="330" spans="1:25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IF($A330="","",IFERROR(VLOOKUP($A330,AI_PF!$A:$EU,29,FALSE),""))</f>
        <v>해당없음</v>
      </c>
      <c r="O330" t="str">
        <f>IF($A330="","",IFERROR(VLOOKUP($A330,Data_Raw!$A:$G,5,FALSE),""))</f>
        <v>KOR</v>
      </c>
      <c r="P330" t="str">
        <f>IF($A330="","",IFERROR(VLOOKUP($A330,Data_Raw!$A:$G,6,FALSE),""))</f>
        <v>Early</v>
      </c>
      <c r="Q330" t="str">
        <f>IF($A330="","",IFERROR(VLOOKUP($A330,Data_Raw!$A:$G,7,FALSE),""))</f>
        <v>AI</v>
      </c>
      <c r="R330">
        <f>IF($A330="","",SUMIFS(AI_PF!$AP:$AP,AI_PF!$A:$A,$A330))</f>
        <v>30000000000</v>
      </c>
      <c r="S330">
        <f>IF($A330="","",SUMIFS(AI_PF!$AW:$AW,AI_PF!$A:$A,$A330))</f>
        <v>25500000000</v>
      </c>
      <c r="T330">
        <f>IF($A330="","",SUMIFS(AI_PF!$AZ:$AZ,AI_PF!$A:$A,$A330))</f>
        <v>0</v>
      </c>
      <c r="U330">
        <f>IF($A330="","",SUMIFS(AI_PF!$CA:$CA,AI_PF!$A:$A,$A330))</f>
        <v>25500000000</v>
      </c>
      <c r="V330">
        <f>IF($A330="","",SUMIFS(AI_PF!$CE:$CE,AI_PF!$A:$A,$A330))</f>
        <v>24413834385</v>
      </c>
      <c r="W330">
        <f>IF($A330="","",IFERROR(VLOOKUP($A330,AI_PF!$A:$CO,93,FALSE),""))</f>
        <v>-3.7574252486228947</v>
      </c>
      <c r="X330">
        <f>IF($A330="","",COUNTIF(AI_PF!$A:$A,$A330))</f>
        <v>1</v>
      </c>
      <c r="Y330">
        <f>IF($A330="","",COUNTIF(LookThrough!$A:$A,J330))</f>
        <v>0</v>
      </c>
    </row>
    <row r="331" spans="1:25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IF($A331="","",IFERROR(VLOOKUP($A331,AI_PF!$A:$EU,29,FALSE),""))</f>
        <v>해당없음</v>
      </c>
      <c r="O331" t="str">
        <f>IF($A331="","",IFERROR(VLOOKUP($A331,Data_Raw!$A:$G,5,FALSE),""))</f>
        <v>KOR</v>
      </c>
      <c r="P331" t="str">
        <f>IF($A331="","",IFERROR(VLOOKUP($A331,Data_Raw!$A:$G,6,FALSE),""))</f>
        <v>BTO</v>
      </c>
      <c r="Q331" t="str">
        <f>IF($A331="","",IFERROR(VLOOKUP($A331,Data_Raw!$A:$G,7,FALSE),""))</f>
        <v>Transportation</v>
      </c>
      <c r="R331">
        <f>IF($A331="","",SUMIFS(AI_PF!$AP:$AP,AI_PF!$A:$A,$A331))</f>
        <v>70000000000</v>
      </c>
      <c r="S331">
        <f>IF($A331="","",SUMIFS(AI_PF!$AW:$AW,AI_PF!$A:$A,$A331))</f>
        <v>68121582734</v>
      </c>
      <c r="T331">
        <f>IF($A331="","",SUMIFS(AI_PF!$AZ:$AZ,AI_PF!$A:$A,$A331))</f>
        <v>13338105419</v>
      </c>
      <c r="U331">
        <f>IF($A331="","",SUMIFS(AI_PF!$CA:$CA,AI_PF!$A:$A,$A331))</f>
        <v>54940056476</v>
      </c>
      <c r="V331">
        <f>IF($A331="","",SUMIFS(AI_PF!$CE:$CE,AI_PF!$A:$A,$A331))</f>
        <v>54783477315</v>
      </c>
      <c r="W331">
        <f>IF($A331="","",IFERROR(VLOOKUP($A331,AI_PF!$A:$CO,93,FALSE),""))</f>
        <v>6.6503728000000004</v>
      </c>
      <c r="X331">
        <f>IF($A331="","",COUNTIF(AI_PF!$A:$A,$A331))</f>
        <v>1</v>
      </c>
      <c r="Y331">
        <f>IF($A331="","",COUNTIF(LookThrough!$A:$A,J331))</f>
        <v>0</v>
      </c>
    </row>
    <row r="332" spans="1:25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48121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IF($A332="","",IFERROR(VLOOKUP($A332,AI_PF!$A:$EU,29,FALSE),""))</f>
        <v>TPG Angelo Gordon</v>
      </c>
      <c r="O332" t="str">
        <f>IF($A332="","",IFERROR(VLOOKUP($A332,Data_Raw!$A:$G,5,FALSE),""))</f>
        <v>US</v>
      </c>
      <c r="P332" t="str">
        <f>IF($A332="","",IFERROR(VLOOKUP($A332,Data_Raw!$A:$G,6,FALSE),""))</f>
        <v>Direct Lending</v>
      </c>
      <c r="Q332" t="str">
        <f>IF($A332="","",IFERROR(VLOOKUP($A332,Data_Raw!$A:$G,7,FALSE),""))</f>
        <v>Senior</v>
      </c>
      <c r="R332">
        <f>IF($A332="","",SUMIFS(AI_PF!$AP:$AP,AI_PF!$A:$A,$A332))</f>
        <v>70000000000</v>
      </c>
      <c r="S332">
        <f>IF($A332="","",SUMIFS(AI_PF!$AW:$AW,AI_PF!$A:$A,$A332))</f>
        <v>62848873442</v>
      </c>
      <c r="T332">
        <f>IF($A332="","",SUMIFS(AI_PF!$AZ:$AZ,AI_PF!$A:$A,$A332))</f>
        <v>0</v>
      </c>
      <c r="U332">
        <f>IF($A332="","",SUMIFS(AI_PF!$CA:$CA,AI_PF!$A:$A,$A332))</f>
        <v>62848873442</v>
      </c>
      <c r="V332">
        <f>IF($A332="","",SUMIFS(AI_PF!$CE:$CE,AI_PF!$A:$A,$A332))</f>
        <v>67984671532</v>
      </c>
      <c r="W332">
        <f>IF($A332="","",IFERROR(VLOOKUP($A332,AI_PF!$A:$CO,93,FALSE),""))</f>
        <v>15.184825062751772</v>
      </c>
      <c r="X332">
        <f>IF($A332="","",COUNTIF(AI_PF!$A:$A,$A332))</f>
        <v>1</v>
      </c>
      <c r="Y332">
        <f>IF($A332="","",COUNTIF(LookThrough!$A:$A,J332))</f>
        <v>225</v>
      </c>
    </row>
    <row r="333" spans="1:25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IF($A333="","",IFERROR(VLOOKUP($A333,AI_PF!$A:$EU,29,FALSE),""))</f>
        <v>Greystar Investment Group</v>
      </c>
      <c r="O333" t="str">
        <f>IF($A333="","",IFERROR(VLOOKUP($A333,Data_Raw!$A:$G,5,FALSE),""))</f>
        <v>US</v>
      </c>
      <c r="P333" t="str">
        <f>IF($A333="","",IFERROR(VLOOKUP($A333,Data_Raw!$A:$G,6,FALSE),""))</f>
        <v>Senior|Value-add</v>
      </c>
      <c r="Q333" t="str">
        <f>IF($A333="","",IFERROR(VLOOKUP($A333,Data_Raw!$A:$G,7,FALSE),""))</f>
        <v>General</v>
      </c>
      <c r="R333">
        <f>IF($A333="","",SUMIFS(AI_PF!$AP:$AP,AI_PF!$A:$A,$A333))</f>
        <v>77500000000</v>
      </c>
      <c r="S333">
        <f>IF($A333="","",SUMIFS(AI_PF!$AW:$AW,AI_PF!$A:$A,$A333))</f>
        <v>60621718689</v>
      </c>
      <c r="T333">
        <f>IF($A333="","",SUMIFS(AI_PF!$AZ:$AZ,AI_PF!$A:$A,$A333))</f>
        <v>6154183073</v>
      </c>
      <c r="U333">
        <f>IF($A333="","",SUMIFS(AI_PF!$CA:$CA,AI_PF!$A:$A,$A333))</f>
        <v>54575895303</v>
      </c>
      <c r="V333">
        <f>IF($A333="","",SUMIFS(AI_PF!$CE:$CE,AI_PF!$A:$A,$A333))</f>
        <v>55113593058</v>
      </c>
      <c r="W333">
        <f>IF($A333="","",IFERROR(VLOOKUP($A333,AI_PF!$A:$CO,93,FALSE),""))</f>
        <v>1.0811689496040346</v>
      </c>
      <c r="X333">
        <f>IF($A333="","",COUNTIF(AI_PF!$A:$A,$A333))</f>
        <v>1</v>
      </c>
      <c r="Y333">
        <f>IF($A333="","",COUNTIF(LookThrough!$A:$A,J333))</f>
        <v>1</v>
      </c>
    </row>
    <row r="334" spans="1:25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IF($A334="","",IFERROR(VLOOKUP($A334,AI_PF!$A:$EU,29,FALSE),""))</f>
        <v>해당없음</v>
      </c>
      <c r="O334" t="str">
        <f>IF($A334="","",IFERROR(VLOOKUP($A334,Data_Raw!$A:$G,5,FALSE),""))</f>
        <v>KOR</v>
      </c>
      <c r="P334" t="str">
        <f>IF($A334="","",IFERROR(VLOOKUP($A334,Data_Raw!$A:$G,6,FALSE),""))</f>
        <v>BTL</v>
      </c>
      <c r="Q334" t="str">
        <f>IF($A334="","",IFERROR(VLOOKUP($A334,Data_Raw!$A:$G,7,FALSE),""))</f>
        <v>Transportation</v>
      </c>
      <c r="R334">
        <f>IF($A334="","",SUMIFS(AI_PF!$AP:$AP,AI_PF!$A:$A,$A334))</f>
        <v>50000000000</v>
      </c>
      <c r="S334">
        <f>IF($A334="","",SUMIFS(AI_PF!$AW:$AW,AI_PF!$A:$A,$A334))</f>
        <v>38893631000</v>
      </c>
      <c r="T334">
        <f>IF($A334="","",SUMIFS(AI_PF!$AZ:$AZ,AI_PF!$A:$A,$A334))</f>
        <v>523835405</v>
      </c>
      <c r="U334">
        <f>IF($A334="","",SUMIFS(AI_PF!$CA:$CA,AI_PF!$A:$A,$A334))</f>
        <v>38377471091</v>
      </c>
      <c r="V334">
        <f>IF($A334="","",SUMIFS(AI_PF!$CE:$CE,AI_PF!$A:$A,$A334))</f>
        <v>38369795595</v>
      </c>
      <c r="W334">
        <f>IF($A334="","",IFERROR(VLOOKUP($A334,AI_PF!$A:$CO,93,FALSE),""))</f>
        <v>4.1172025000000003</v>
      </c>
      <c r="X334">
        <f>IF($A334="","",COUNTIF(AI_PF!$A:$A,$A334))</f>
        <v>2</v>
      </c>
      <c r="Y334">
        <f>IF($A334="","",COUNTIF(LookThrough!$A:$A,J334))</f>
        <v>0</v>
      </c>
    </row>
    <row r="335" spans="1:25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IF($A335="","",IFERROR(VLOOKUP($A335,AI_PF!$A:$EU,29,FALSE),""))</f>
        <v>Apollo Origination Management</v>
      </c>
      <c r="O335" t="str">
        <f>IF($A335="","",IFERROR(VLOOKUP($A335,Data_Raw!$A:$G,5,FALSE),""))</f>
        <v>US</v>
      </c>
      <c r="P335" t="str">
        <f>IF($A335="","",IFERROR(VLOOKUP($A335,Data_Raw!$A:$G,6,FALSE),""))</f>
        <v>Direct Lending</v>
      </c>
      <c r="Q335" t="str">
        <f>IF($A335="","",IFERROR(VLOOKUP($A335,Data_Raw!$A:$G,7,FALSE),""))</f>
        <v>Senior</v>
      </c>
      <c r="R335">
        <f>IF($A335="","",SUMIFS(AI_PF!$AP:$AP,AI_PF!$A:$A,$A335))</f>
        <v>98000000000</v>
      </c>
      <c r="S335">
        <f>IF($A335="","",SUMIFS(AI_PF!$AW:$AW,AI_PF!$A:$A,$A335))</f>
        <v>62146164504</v>
      </c>
      <c r="T335">
        <f>IF($A335="","",SUMIFS(AI_PF!$AZ:$AZ,AI_PF!$A:$A,$A335))</f>
        <v>0</v>
      </c>
      <c r="U335">
        <f>IF($A335="","",SUMIFS(AI_PF!$CA:$CA,AI_PF!$A:$A,$A335))</f>
        <v>62146164504</v>
      </c>
      <c r="V335">
        <f>IF($A335="","",SUMIFS(AI_PF!$CE:$CE,AI_PF!$A:$A,$A335))</f>
        <v>59844290757</v>
      </c>
      <c r="W335">
        <f>IF($A335="","",IFERROR(VLOOKUP($A335,AI_PF!$A:$CO,93,FALSE),""))</f>
        <v>13.267224431037905</v>
      </c>
      <c r="X335">
        <f>IF($A335="","",COUNTIF(AI_PF!$A:$A,$A335))</f>
        <v>1</v>
      </c>
      <c r="Y335">
        <f>IF($A335="","",COUNTIF(LookThrough!$A:$A,J335))</f>
        <v>83</v>
      </c>
    </row>
    <row r="336" spans="1:25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IF($A336="","",IFERROR(VLOOKUP($A336,AI_PF!$A:$EU,29,FALSE),""))</f>
        <v>Andreessen Horowitz</v>
      </c>
      <c r="O336" t="str">
        <f>IF($A336="","",IFERROR(VLOOKUP($A336,Data_Raw!$A:$G,5,FALSE),""))</f>
        <v>US</v>
      </c>
      <c r="P336" t="str">
        <f>IF($A336="","",IFERROR(VLOOKUP($A336,Data_Raw!$A:$G,6,FALSE),""))</f>
        <v>Early</v>
      </c>
      <c r="Q336" t="str">
        <f>IF($A336="","",IFERROR(VLOOKUP($A336,Data_Raw!$A:$G,7,FALSE),""))</f>
        <v>AI</v>
      </c>
      <c r="R336">
        <f>IF($A336="","",SUMIFS(AI_PF!$AP:$AP,AI_PF!$A:$A,$A336))</f>
        <v>17422221600</v>
      </c>
      <c r="S336">
        <f>IF($A336="","",SUMIFS(AI_PF!$AW:$AW,AI_PF!$A:$A,$A336))</f>
        <v>10806020944</v>
      </c>
      <c r="T336">
        <f>IF($A336="","",SUMIFS(AI_PF!$AZ:$AZ,AI_PF!$A:$A,$A336))</f>
        <v>0</v>
      </c>
      <c r="U336">
        <f>IF($A336="","",SUMIFS(AI_PF!$CA:$CA,AI_PF!$A:$A,$A336))</f>
        <v>10806020944</v>
      </c>
      <c r="V336">
        <f>IF($A336="","",SUMIFS(AI_PF!$CE:$CE,AI_PF!$A:$A,$A336))</f>
        <v>14661991164</v>
      </c>
      <c r="W336">
        <f>IF($A336="","",IFERROR(VLOOKUP($A336,AI_PF!$A:$CO,93,FALSE),""))</f>
        <v>37.906860709190362</v>
      </c>
      <c r="X336">
        <f>IF($A336="","",COUNTIF(AI_PF!$A:$A,$A336))</f>
        <v>1</v>
      </c>
      <c r="Y336">
        <f>IF($A336="","",COUNTIF(LookThrough!$A:$A,J336))</f>
        <v>34</v>
      </c>
    </row>
    <row r="337" spans="1:25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IF($A337="","",IFERROR(VLOOKUP($A337,AI_PF!$A:$EU,29,FALSE),""))</f>
        <v>Andreessen Horowitz</v>
      </c>
      <c r="O337" t="str">
        <f>IF($A337="","",IFERROR(VLOOKUP($A337,Data_Raw!$A:$G,5,FALSE),""))</f>
        <v>US</v>
      </c>
      <c r="P337" t="str">
        <f>IF($A337="","",IFERROR(VLOOKUP($A337,Data_Raw!$A:$G,6,FALSE),""))</f>
        <v>Early</v>
      </c>
      <c r="Q337" t="str">
        <f>IF($A337="","",IFERROR(VLOOKUP($A337,Data_Raw!$A:$G,7,FALSE),""))</f>
        <v>AI</v>
      </c>
      <c r="R337">
        <f>IF($A337="","",SUMIFS(AI_PF!$AP:$AP,AI_PF!$A:$A,$A337))</f>
        <v>21777777000</v>
      </c>
      <c r="S337">
        <f>IF($A337="","",SUMIFS(AI_PF!$AW:$AW,AI_PF!$A:$A,$A337))</f>
        <v>14394038184</v>
      </c>
      <c r="T337">
        <f>IF($A337="","",SUMIFS(AI_PF!$AZ:$AZ,AI_PF!$A:$A,$A337))</f>
        <v>0</v>
      </c>
      <c r="U337">
        <f>IF($A337="","",SUMIFS(AI_PF!$CA:$CA,AI_PF!$A:$A,$A337))</f>
        <v>14394038184</v>
      </c>
      <c r="V337">
        <f>IF($A337="","",SUMIFS(AI_PF!$CE:$CE,AI_PF!$A:$A,$A337))</f>
        <v>26062765862</v>
      </c>
      <c r="W337">
        <f>IF($A337="","",IFERROR(VLOOKUP($A337,AI_PF!$A:$CO,93,FALSE),""))</f>
        <v>89.654225111007719</v>
      </c>
      <c r="X337">
        <f>IF($A337="","",COUNTIF(AI_PF!$A:$A,$A337))</f>
        <v>1</v>
      </c>
      <c r="Y337">
        <f>IF($A337="","",COUNTIF(LookThrough!$A:$A,J337))</f>
        <v>39</v>
      </c>
    </row>
    <row r="338" spans="1:25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IF($A338="","",IFERROR(VLOOKUP($A338,AI_PF!$A:$EU,29,FALSE),""))</f>
        <v>Andreessen Horowitz</v>
      </c>
      <c r="O338" t="str">
        <f>IF($A338="","",IFERROR(VLOOKUP($A338,Data_Raw!$A:$G,5,FALSE),""))</f>
        <v>US</v>
      </c>
      <c r="P338" t="str">
        <f>IF($A338="","",IFERROR(VLOOKUP($A338,Data_Raw!$A:$G,6,FALSE),""))</f>
        <v>Late</v>
      </c>
      <c r="Q338" t="str">
        <f>IF($A338="","",IFERROR(VLOOKUP($A338,Data_Raw!$A:$G,7,FALSE),""))</f>
        <v>General</v>
      </c>
      <c r="R338">
        <f>IF($A338="","",SUMIFS(AI_PF!$AP:$AP,AI_PF!$A:$A,$A338))</f>
        <v>50400000000</v>
      </c>
      <c r="S338">
        <f>IF($A338="","",SUMIFS(AI_PF!$AW:$AW,AI_PF!$A:$A,$A338))</f>
        <v>48569832000</v>
      </c>
      <c r="T338">
        <f>IF($A338="","",SUMIFS(AI_PF!$AZ:$AZ,AI_PF!$A:$A,$A338))</f>
        <v>0</v>
      </c>
      <c r="U338">
        <f>IF($A338="","",SUMIFS(AI_PF!$CA:$CA,AI_PF!$A:$A,$A338))</f>
        <v>48569832000</v>
      </c>
      <c r="V338">
        <f>IF($A338="","",SUMIFS(AI_PF!$CE:$CE,AI_PF!$A:$A,$A338))</f>
        <v>72634836412</v>
      </c>
      <c r="W338">
        <f>IF($A338="","",IFERROR(VLOOKUP($A338,AI_PF!$A:$CO,93,FALSE),""))</f>
        <v>44.533370137214654</v>
      </c>
      <c r="X338">
        <f>IF($A338="","",COUNTIF(AI_PF!$A:$A,$A338))</f>
        <v>1</v>
      </c>
      <c r="Y338">
        <f>IF($A338="","",COUNTIF(LookThrough!$A:$A,J338))</f>
        <v>33</v>
      </c>
    </row>
    <row r="339" spans="1:25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IF($A339="","",IFERROR(VLOOKUP($A339,AI_PF!$A:$EU,29,FALSE),""))</f>
        <v>해당없음</v>
      </c>
      <c r="O339" t="str">
        <f>IF($A339="","",IFERROR(VLOOKUP($A339,Data_Raw!$A:$G,5,FALSE),""))</f>
        <v>KOR</v>
      </c>
      <c r="P339" t="str">
        <f>IF($A339="","",IFERROR(VLOOKUP($A339,Data_Raw!$A:$G,6,FALSE),""))</f>
        <v>NPL</v>
      </c>
      <c r="Q339" t="str">
        <f>IF($A339="","",IFERROR(VLOOKUP($A339,Data_Raw!$A:$G,7,FALSE),""))</f>
        <v>Distressed</v>
      </c>
      <c r="R339">
        <f>IF($A339="","",SUMIFS(AI_PF!$AP:$AP,AI_PF!$A:$A,$A339))</f>
        <v>80000000000</v>
      </c>
      <c r="S339">
        <f>IF($A339="","",SUMIFS(AI_PF!$AW:$AW,AI_PF!$A:$A,$A339))</f>
        <v>50690555630</v>
      </c>
      <c r="T339">
        <f>IF($A339="","",SUMIFS(AI_PF!$AZ:$AZ,AI_PF!$A:$A,$A339))</f>
        <v>19547475990</v>
      </c>
      <c r="U339">
        <f>IF($A339="","",SUMIFS(AI_PF!$CA:$CA,AI_PF!$A:$A,$A339))</f>
        <v>31143079640</v>
      </c>
      <c r="V339">
        <f>IF($A339="","",SUMIFS(AI_PF!$CE:$CE,AI_PF!$A:$A,$A339))</f>
        <v>30115451441</v>
      </c>
      <c r="W339">
        <f>IF($A339="","",IFERROR(VLOOKUP($A339,AI_PF!$A:$CO,93,FALSE),""))</f>
        <v>10.791922211647034</v>
      </c>
      <c r="X339">
        <f>IF($A339="","",COUNTIF(AI_PF!$A:$A,$A339))</f>
        <v>1</v>
      </c>
      <c r="Y339">
        <f>IF($A339="","",COUNTIF(LookThrough!$A:$A,J339))</f>
        <v>0</v>
      </c>
    </row>
    <row r="340" spans="1:25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IF($A340="","",IFERROR(VLOOKUP($A340,AI_PF!$A:$EU,29,FALSE),""))</f>
        <v>해당없음</v>
      </c>
      <c r="O340" t="str">
        <f>IF($A340="","",IFERROR(VLOOKUP($A340,Data_Raw!$A:$G,5,FALSE),""))</f>
        <v>KOR</v>
      </c>
      <c r="P340" t="str">
        <f>IF($A340="","",IFERROR(VLOOKUP($A340,Data_Raw!$A:$G,6,FALSE),""))</f>
        <v>PF대출</v>
      </c>
      <c r="Q340" t="str">
        <f>IF($A340="","",IFERROR(VLOOKUP($A340,Data_Raw!$A:$G,7,FALSE),""))</f>
        <v>Residential</v>
      </c>
      <c r="R340">
        <f>IF($A340="","",SUMIFS(AI_PF!$AP:$AP,AI_PF!$A:$A,$A340))</f>
        <v>72230000000</v>
      </c>
      <c r="S340">
        <f>IF($A340="","",SUMIFS(AI_PF!$AW:$AW,AI_PF!$A:$A,$A340))</f>
        <v>43900000000</v>
      </c>
      <c r="T340">
        <f>IF($A340="","",SUMIFS(AI_PF!$AZ:$AZ,AI_PF!$A:$A,$A340))</f>
        <v>0</v>
      </c>
      <c r="U340">
        <f>IF($A340="","",SUMIFS(AI_PF!$CA:$CA,AI_PF!$A:$A,$A340))</f>
        <v>43900000000</v>
      </c>
      <c r="V340">
        <f>IF($A340="","",SUMIFS(AI_PF!$CE:$CE,AI_PF!$A:$A,$A340))</f>
        <v>43900000000</v>
      </c>
      <c r="W340">
        <f>IF($A340="","",IFERROR(VLOOKUP($A340,AI_PF!$A:$CO,93,FALSE),""))</f>
        <v>5.6871026000000002</v>
      </c>
      <c r="X340">
        <f>IF($A340="","",COUNTIF(AI_PF!$A:$A,$A340))</f>
        <v>1</v>
      </c>
      <c r="Y340">
        <f>IF($A340="","",COUNTIF(LookThrough!$A:$A,J340))</f>
        <v>0</v>
      </c>
    </row>
    <row r="341" spans="1:25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IF($A341="","",IFERROR(VLOOKUP($A341,AI_PF!$A:$EU,29,FALSE),""))</f>
        <v>PeakBridge Partners Ltd</v>
      </c>
      <c r="O341" t="str">
        <f>IF($A341="","",IFERROR(VLOOKUP($A341,Data_Raw!$A:$G,5,FALSE),""))</f>
        <v>Global</v>
      </c>
      <c r="P341" t="str">
        <f>IF($A341="","",IFERROR(VLOOKUP($A341,Data_Raw!$A:$G,6,FALSE),""))</f>
        <v>Late</v>
      </c>
      <c r="Q341" t="str">
        <f>IF($A341="","",IFERROR(VLOOKUP($A341,Data_Raw!$A:$G,7,FALSE),""))</f>
        <v>Synthetic Bio|Ag-tech</v>
      </c>
      <c r="R341">
        <f>IF($A341="","",SUMIFS(AI_PF!$AP:$AP,AI_PF!$A:$A,$A341))</f>
        <v>16000000000</v>
      </c>
      <c r="S341">
        <f>IF($A341="","",SUMIFS(AI_PF!$AW:$AW,AI_PF!$A:$A,$A341))</f>
        <v>7304526415</v>
      </c>
      <c r="T341">
        <f>IF($A341="","",SUMIFS(AI_PF!$AZ:$AZ,AI_PF!$A:$A,$A341))</f>
        <v>149463000</v>
      </c>
      <c r="U341">
        <f>IF($A341="","",SUMIFS(AI_PF!$CA:$CA,AI_PF!$A:$A,$A341))</f>
        <v>7155895415</v>
      </c>
      <c r="V341">
        <f>IF($A341="","",SUMIFS(AI_PF!$CE:$CE,AI_PF!$A:$A,$A341))</f>
        <v>6283746387</v>
      </c>
      <c r="W341">
        <f>IF($A341="","",IFERROR(VLOOKUP($A341,AI_PF!$A:$CO,93,FALSE),""))</f>
        <v>-8.3300247788429278</v>
      </c>
      <c r="X341">
        <f>IF($A341="","",COUNTIF(AI_PF!$A:$A,$A341))</f>
        <v>1</v>
      </c>
      <c r="Y341">
        <f>IF($A341="","",COUNTIF(LookThrough!$A:$A,J341))</f>
        <v>22</v>
      </c>
    </row>
    <row r="342" spans="1:25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IF($A342="","",IFERROR(VLOOKUP($A342,AI_PF!$A:$EU,29,FALSE),""))</f>
        <v>NightDragon Management Company, LLC</v>
      </c>
      <c r="O342" t="str">
        <f>IF($A342="","",IFERROR(VLOOKUP($A342,Data_Raw!$A:$G,5,FALSE),""))</f>
        <v>Global</v>
      </c>
      <c r="P342" t="str">
        <f>IF($A342="","",IFERROR(VLOOKUP($A342,Data_Raw!$A:$G,6,FALSE),""))</f>
        <v>Late</v>
      </c>
      <c r="Q342" t="str">
        <f>IF($A342="","",IFERROR(VLOOKUP($A342,Data_Raw!$A:$G,7,FALSE),""))</f>
        <v>A&amp;D|Security</v>
      </c>
      <c r="R342">
        <f>IF($A342="","",SUMIFS(AI_PF!$AP:$AP,AI_PF!$A:$A,$A342))</f>
        <v>16000000000</v>
      </c>
      <c r="S342">
        <f>IF($A342="","",SUMIFS(AI_PF!$AW:$AW,AI_PF!$A:$A,$A342))</f>
        <v>6768849359</v>
      </c>
      <c r="T342">
        <f>IF($A342="","",SUMIFS(AI_PF!$AZ:$AZ,AI_PF!$A:$A,$A342))</f>
        <v>0</v>
      </c>
      <c r="U342">
        <f>IF($A342="","",SUMIFS(AI_PF!$CA:$CA,AI_PF!$A:$A,$A342))</f>
        <v>6768849359</v>
      </c>
      <c r="V342">
        <f>IF($A342="","",SUMIFS(AI_PF!$CE:$CE,AI_PF!$A:$A,$A342))</f>
        <v>7568784742</v>
      </c>
      <c r="W342">
        <f>IF($A342="","",IFERROR(VLOOKUP($A342,AI_PF!$A:$CO,93,FALSE),""))</f>
        <v>13.715688586235043</v>
      </c>
      <c r="X342">
        <f>IF($A342="","",COUNTIF(AI_PF!$A:$A,$A342))</f>
        <v>1</v>
      </c>
      <c r="Y342">
        <f>IF($A342="","",COUNTIF(LookThrough!$A:$A,J342))</f>
        <v>8</v>
      </c>
    </row>
    <row r="343" spans="1:25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IF($A343="","",IFERROR(VLOOKUP($A343,AI_PF!$A:$EU,29,FALSE),""))</f>
        <v>Hamilton Lane</v>
      </c>
      <c r="O343" t="str">
        <f>IF($A343="","",IFERROR(VLOOKUP($A343,Data_Raw!$A:$G,5,FALSE),""))</f>
        <v>Global</v>
      </c>
      <c r="P343" t="str">
        <f>IF($A343="","",IFERROR(VLOOKUP($A343,Data_Raw!$A:$G,6,FALSE),""))</f>
        <v>PE Secondary</v>
      </c>
      <c r="Q343" t="str">
        <f>IF($A343="","",IFERROR(VLOOKUP($A343,Data_Raw!$A:$G,7,FALSE),""))</f>
        <v>General</v>
      </c>
      <c r="R343">
        <f>IF($A343="","",SUMIFS(AI_PF!$AP:$AP,AI_PF!$A:$A,$A343))</f>
        <v>98000000000</v>
      </c>
      <c r="S343">
        <f>IF($A343="","",SUMIFS(AI_PF!$AW:$AW,AI_PF!$A:$A,$A343))</f>
        <v>54841945598</v>
      </c>
      <c r="T343">
        <f>IF($A343="","",SUMIFS(AI_PF!$AZ:$AZ,AI_PF!$A:$A,$A343))</f>
        <v>3500015496</v>
      </c>
      <c r="U343">
        <f>IF($A343="","",SUMIFS(AI_PF!$CA:$CA,AI_PF!$A:$A,$A343))</f>
        <v>51417250808</v>
      </c>
      <c r="V343">
        <f>IF($A343="","",SUMIFS(AI_PF!$CE:$CE,AI_PF!$A:$A,$A343))</f>
        <v>65806685424</v>
      </c>
      <c r="W343">
        <f>IF($A343="","",IFERROR(VLOOKUP($A343,AI_PF!$A:$CO,93,FALSE),""))</f>
        <v>31.539728045463566</v>
      </c>
      <c r="X343">
        <f>IF($A343="","",COUNTIF(AI_PF!$A:$A,$A343))</f>
        <v>1</v>
      </c>
      <c r="Y343">
        <f>IF($A343="","",COUNTIF(LookThrough!$A:$A,J343))</f>
        <v>1</v>
      </c>
    </row>
    <row r="344" spans="1:25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>
        <f>IF($A344="","",IFERROR(VLOOKUP($A344,AI_PF!$A:$V,22,FALSE),""))</f>
        <v>49520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IF($A344="","",IFERROR(VLOOKUP($A344,AI_PF!$A:$EU,29,FALSE),""))</f>
        <v>JPMorgan Asset Management</v>
      </c>
      <c r="O344" t="str">
        <f>IF($A344="","",IFERROR(VLOOKUP($A344,Data_Raw!$A:$G,5,FALSE),""))</f>
        <v>Asia</v>
      </c>
      <c r="P344" t="str">
        <f>IF($A344="","",IFERROR(VLOOKUP($A344,Data_Raw!$A:$G,6,FALSE),""))</f>
        <v>Mezzanine|Value-add</v>
      </c>
      <c r="Q344" t="str">
        <f>IF($A344="","",IFERROR(VLOOKUP($A344,Data_Raw!$A:$G,7,FALSE),""))</f>
        <v>General</v>
      </c>
      <c r="R344">
        <f>IF($A344="","",SUMIFS(AI_PF!$AP:$AP,AI_PF!$A:$A,$A344))</f>
        <v>44000000000</v>
      </c>
      <c r="S344">
        <f>IF($A344="","",SUMIFS(AI_PF!$AW:$AW,AI_PF!$A:$A,$A344))</f>
        <v>27398269143</v>
      </c>
      <c r="T344">
        <f>IF($A344="","",SUMIFS(AI_PF!$AZ:$AZ,AI_PF!$A:$A,$A344))</f>
        <v>0</v>
      </c>
      <c r="U344">
        <f>IF($A344="","",SUMIFS(AI_PF!$CA:$CA,AI_PF!$A:$A,$A344))</f>
        <v>27398269143</v>
      </c>
      <c r="V344">
        <f>IF($A344="","",SUMIFS(AI_PF!$CE:$CE,AI_PF!$A:$A,$A344))</f>
        <v>30745540030</v>
      </c>
      <c r="W344">
        <f>IF($A344="","",IFERROR(VLOOKUP($A344,AI_PF!$A:$CO,93,FALSE),""))</f>
        <v>14.509159922599792</v>
      </c>
      <c r="X344">
        <f>IF($A344="","",COUNTIF(AI_PF!$A:$A,$A344))</f>
        <v>1</v>
      </c>
      <c r="Y344">
        <f>IF($A344="","",COUNTIF(LookThrough!$A:$A,J344))</f>
        <v>1</v>
      </c>
    </row>
    <row r="345" spans="1:25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IF($A345="","",IFERROR(VLOOKUP($A345,AI_PF!$A:$EU,29,FALSE),""))</f>
        <v>해당없음</v>
      </c>
      <c r="O345" t="str">
        <f>IF($A345="","",IFERROR(VLOOKUP($A345,Data_Raw!$A:$G,5,FALSE),""))</f>
        <v>KOR</v>
      </c>
      <c r="P345" t="str">
        <f>IF($A345="","",IFERROR(VLOOKUP($A345,Data_Raw!$A:$G,6,FALSE),""))</f>
        <v>PF대출</v>
      </c>
      <c r="Q345" t="str">
        <f>IF($A345="","",IFERROR(VLOOKUP($A345,Data_Raw!$A:$G,7,FALSE),""))</f>
        <v>Mixed</v>
      </c>
      <c r="R345">
        <f>IF($A345="","",SUMIFS(AI_PF!$AP:$AP,AI_PF!$A:$A,$A345))</f>
        <v>40000000000</v>
      </c>
      <c r="S345">
        <f>IF($A345="","",SUMIFS(AI_PF!$AW:$AW,AI_PF!$A:$A,$A345))</f>
        <v>23265000000</v>
      </c>
      <c r="T345">
        <f>IF($A345="","",SUMIFS(AI_PF!$AZ:$AZ,AI_PF!$A:$A,$A345))</f>
        <v>11460000000</v>
      </c>
      <c r="U345">
        <f>IF($A345="","",SUMIFS(AI_PF!$CA:$CA,AI_PF!$A:$A,$A345))</f>
        <v>11878727756</v>
      </c>
      <c r="V345">
        <f>IF($A345="","",SUMIFS(AI_PF!$CE:$CE,AI_PF!$A:$A,$A345))</f>
        <v>11944251105</v>
      </c>
      <c r="W345">
        <f>IF($A345="","",IFERROR(VLOOKUP($A345,AI_PF!$A:$CO,93,FALSE),""))</f>
        <v>5.4144832491874695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IF($A346="","",IFERROR(VLOOKUP($A346,AI_PF!$A:$EU,29,FALSE),""))</f>
        <v>Mubadala Capital LLC</v>
      </c>
      <c r="O346" t="str">
        <f>IF($A346="","",IFERROR(VLOOKUP($A346,Data_Raw!$A:$G,5,FALSE),""))</f>
        <v>Global</v>
      </c>
      <c r="P346" t="str">
        <f>IF($A346="","",IFERROR(VLOOKUP($A346,Data_Raw!$A:$G,6,FALSE),""))</f>
        <v>hybrid</v>
      </c>
      <c r="Q346" t="str">
        <f>IF($A346="","",IFERROR(VLOOKUP($A346,Data_Raw!$A:$G,7,FALSE),""))</f>
        <v>General</v>
      </c>
      <c r="R346">
        <f>IF($A346="","",SUMIFS(AI_PF!$AP:$AP,AI_PF!$A:$A,$A346))</f>
        <v>112000000000</v>
      </c>
      <c r="S346">
        <f>IF($A346="","",SUMIFS(AI_PF!$AW:$AW,AI_PF!$A:$A,$A346))</f>
        <v>93485000000</v>
      </c>
      <c r="T346">
        <f>IF($A346="","",SUMIFS(AI_PF!$AZ:$AZ,AI_PF!$A:$A,$A346))</f>
        <v>0</v>
      </c>
      <c r="U346">
        <f>IF($A346="","",SUMIFS(AI_PF!$CA:$CA,AI_PF!$A:$A,$A346))</f>
        <v>93485000000</v>
      </c>
      <c r="V346">
        <f>IF($A346="","",SUMIFS(AI_PF!$CE:$CE,AI_PF!$A:$A,$A346))</f>
        <v>113842108978</v>
      </c>
      <c r="W346">
        <f>IF($A346="","",IFERROR(VLOOKUP($A346,AI_PF!$A:$CO,93,FALSE),""))</f>
        <v>18.375967144966125</v>
      </c>
      <c r="X346">
        <f>IF($A346="","",COUNTIF(AI_PF!$A:$A,$A346))</f>
        <v>1</v>
      </c>
      <c r="Y346">
        <f>IF($A346="","",COUNTIF(LookThrough!$A:$A,J346))</f>
        <v>1</v>
      </c>
    </row>
    <row r="347" spans="1:25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IF($A347="","",IFERROR(VLOOKUP($A347,AI_PF!$A:$EU,29,FALSE),""))</f>
        <v>해당없음</v>
      </c>
      <c r="O347" t="str">
        <f>IF($A347="","",IFERROR(VLOOKUP($A347,Data_Raw!$A:$G,5,FALSE),""))</f>
        <v>Global</v>
      </c>
      <c r="P347" t="str">
        <f>IF($A347="","",IFERROR(VLOOKUP($A347,Data_Raw!$A:$G,6,FALSE),""))</f>
        <v>Early</v>
      </c>
      <c r="Q347" t="str">
        <f>IF($A347="","",IFERROR(VLOOKUP($A347,Data_Raw!$A:$G,7,FALSE),""))</f>
        <v>AI</v>
      </c>
      <c r="R347">
        <f>IF($A347="","",SUMIFS(AI_PF!$AP:$AP,AI_PF!$A:$A,$A347))</f>
        <v>48000000000</v>
      </c>
      <c r="S347">
        <f>IF($A347="","",SUMIFS(AI_PF!$AW:$AW,AI_PF!$A:$A,$A347))</f>
        <v>22626842285</v>
      </c>
      <c r="T347">
        <f>IF($A347="","",SUMIFS(AI_PF!$AZ:$AZ,AI_PF!$A:$A,$A347))</f>
        <v>0</v>
      </c>
      <c r="U347">
        <f>IF($A347="","",SUMIFS(AI_PF!$CA:$CA,AI_PF!$A:$A,$A347))</f>
        <v>22626842285</v>
      </c>
      <c r="V347">
        <f>IF($A347="","",SUMIFS(AI_PF!$CE:$CE,AI_PF!$A:$A,$A347))</f>
        <v>22626842285</v>
      </c>
      <c r="W347">
        <f>IF($A347="","",IFERROR(VLOOKUP($A347,AI_PF!$A:$CO,93,FALSE),""))</f>
        <v>-2.9802322387695313E-7</v>
      </c>
      <c r="X347">
        <f>IF($A347="","",COUNTIF(AI_PF!$A:$A,$A347))</f>
        <v>1</v>
      </c>
      <c r="Y347">
        <f>IF($A347="","",COUNTIF(LookThrough!$A:$A,J347))</f>
        <v>0</v>
      </c>
    </row>
    <row r="348" spans="1:25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IF($A348="","",IFERROR(VLOOKUP($A348,AI_PF!$A:$EU,29,FALSE),""))</f>
        <v>해당없음</v>
      </c>
      <c r="O348" t="str">
        <f>IF($A348="","",IFERROR(VLOOKUP($A348,Data_Raw!$A:$G,5,FALSE),""))</f>
        <v>KOR</v>
      </c>
      <c r="P348" t="str">
        <f>IF($A348="","",IFERROR(VLOOKUP($A348,Data_Raw!$A:$G,6,FALSE),""))</f>
        <v>PF대출</v>
      </c>
      <c r="Q348" t="str">
        <f>IF($A348="","",IFERROR(VLOOKUP($A348,Data_Raw!$A:$G,7,FALSE),""))</f>
        <v>Office</v>
      </c>
      <c r="R348">
        <f>IF($A348="","",SUMIFS(AI_PF!$AP:$AP,AI_PF!$A:$A,$A348))</f>
        <v>150000000000</v>
      </c>
      <c r="S348">
        <f>IF($A348="","",SUMIFS(AI_PF!$AW:$AW,AI_PF!$A:$A,$A348))</f>
        <v>100000000000</v>
      </c>
      <c r="T348">
        <f>IF($A348="","",SUMIFS(AI_PF!$AZ:$AZ,AI_PF!$A:$A,$A348))</f>
        <v>152000000</v>
      </c>
      <c r="U348">
        <f>IF($A348="","",SUMIFS(AI_PF!$CA:$CA,AI_PF!$A:$A,$A348))</f>
        <v>100000000000</v>
      </c>
      <c r="V348">
        <f>IF($A348="","",SUMIFS(AI_PF!$CE:$CE,AI_PF!$A:$A,$A348))</f>
        <v>99848000000</v>
      </c>
      <c r="W348">
        <f>IF($A348="","",IFERROR(VLOOKUP($A348,AI_PF!$A:$CO,93,FALSE),""))</f>
        <v>6.1695301999999996</v>
      </c>
      <c r="X348">
        <f>IF($A348="","",COUNTIF(AI_PF!$A:$A,$A348))</f>
        <v>1</v>
      </c>
      <c r="Y348">
        <f>IF($A348="","",COUNTIF(LookThrough!$A:$A,J348))</f>
        <v>0</v>
      </c>
    </row>
    <row r="349" spans="1:25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>
        <f>IF($A349="","",IFERROR(VLOOKUP($A349,AI_PF!$A:$EU,29,FALSE),""))</f>
        <v>0</v>
      </c>
      <c r="O349" t="str">
        <f>IF($A349="","",IFERROR(VLOOKUP($A349,Data_Raw!$A:$G,5,FALSE),""))</f>
        <v>Global</v>
      </c>
      <c r="P349" t="str">
        <f>IF($A349="","",IFERROR(VLOOKUP($A349,Data_Raw!$A:$G,6,FALSE),""))</f>
        <v>Late</v>
      </c>
      <c r="Q349" t="str">
        <f>IF($A349="","",IFERROR(VLOOKUP($A349,Data_Raw!$A:$G,7,FALSE),""))</f>
        <v>General</v>
      </c>
      <c r="R349">
        <f>IF($A349="","",SUMIFS(AI_PF!$AP:$AP,AI_PF!$A:$A,$A349))</f>
        <v>300000000000</v>
      </c>
      <c r="S349">
        <f>IF($A349="","",SUMIFS(AI_PF!$AW:$AW,AI_PF!$A:$A,$A349))</f>
        <v>73373839131</v>
      </c>
      <c r="T349">
        <f>IF($A349="","",SUMIFS(AI_PF!$AZ:$AZ,AI_PF!$A:$A,$A349))</f>
        <v>0</v>
      </c>
      <c r="U349">
        <f>IF($A349="","",SUMIFS(AI_PF!$CA:$CA,AI_PF!$A:$A,$A349))</f>
        <v>73373839131</v>
      </c>
      <c r="V349">
        <f>IF($A349="","",SUMIFS(AI_PF!$CE:$CE,AI_PF!$A:$A,$A349))</f>
        <v>73466702548</v>
      </c>
      <c r="W349">
        <f>IF($A349="","",IFERROR(VLOOKUP($A349,AI_PF!$A:$CO,93,FALSE),""))</f>
        <v>0.33647924661636358</v>
      </c>
      <c r="X349">
        <f>IF($A349="","",COUNTIF(AI_PF!$A:$A,$A349))</f>
        <v>1</v>
      </c>
      <c r="Y349">
        <f>IF($A349="","",COUNTIF(LookThrough!$A:$A,J349))</f>
        <v>3</v>
      </c>
    </row>
    <row r="350" spans="1:25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>
        <f>IF($A350="","",IFERROR(VLOOKUP($A350,AI_PF!$A:$EU,29,FALSE),""))</f>
        <v>0</v>
      </c>
      <c r="O350" t="str">
        <f>IF($A350="","",IFERROR(VLOOKUP($A350,Data_Raw!$A:$G,5,FALSE),""))</f>
        <v>Global</v>
      </c>
      <c r="P350" t="str">
        <f>IF($A350="","",IFERROR(VLOOKUP($A350,Data_Raw!$A:$G,6,FALSE),""))</f>
        <v>hybrid</v>
      </c>
      <c r="Q350" t="str">
        <f>IF($A350="","",IFERROR(VLOOKUP($A350,Data_Raw!$A:$G,7,FALSE),""))</f>
        <v>General</v>
      </c>
      <c r="R350">
        <f>IF($A350="","",SUMIFS(AI_PF!$AP:$AP,AI_PF!$A:$A,$A350))</f>
        <v>15000000000</v>
      </c>
      <c r="S350">
        <f>IF($A350="","",SUMIFS(AI_PF!$AW:$AW,AI_PF!$A:$A,$A350))</f>
        <v>7497966192</v>
      </c>
      <c r="T350">
        <f>IF($A350="","",SUMIFS(AI_PF!$AZ:$AZ,AI_PF!$A:$A,$A350))</f>
        <v>0</v>
      </c>
      <c r="U350">
        <f>IF($A350="","",SUMIFS(AI_PF!$CA:$CA,AI_PF!$A:$A,$A350))</f>
        <v>7497966192</v>
      </c>
      <c r="V350">
        <f>IF($A350="","",SUMIFS(AI_PF!$CE:$CE,AI_PF!$A:$A,$A350))</f>
        <v>7911892392</v>
      </c>
      <c r="W350">
        <f>IF($A350="","",IFERROR(VLOOKUP($A350,AI_PF!$A:$CO,93,FALSE),""))</f>
        <v>10.579714179039001</v>
      </c>
      <c r="X350">
        <f>IF($A350="","",COUNTIF(AI_PF!$A:$A,$A350))</f>
        <v>1</v>
      </c>
      <c r="Y350">
        <f>IF($A350="","",COUNTIF(LookThrough!$A:$A,J350))</f>
        <v>3</v>
      </c>
    </row>
    <row r="351" spans="1:25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IF($A351="","",IFERROR(VLOOKUP($A351,AI_PF!$A:$EU,29,FALSE),""))</f>
        <v>H.I.G Capital</v>
      </c>
      <c r="O351" t="str">
        <f>IF($A351="","",IFERROR(VLOOKUP($A351,Data_Raw!$A:$G,5,FALSE),""))</f>
        <v>Global</v>
      </c>
      <c r="P351" t="str">
        <f>IF($A351="","",IFERROR(VLOOKUP($A351,Data_Raw!$A:$G,6,FALSE),""))</f>
        <v>Opportunistic</v>
      </c>
      <c r="Q351" t="str">
        <f>IF($A351="","",IFERROR(VLOOKUP($A351,Data_Raw!$A:$G,7,FALSE),""))</f>
        <v>Distressed</v>
      </c>
      <c r="R351">
        <f>IF($A351="","",SUMIFS(AI_PF!$AP:$AP,AI_PF!$A:$A,$A351))</f>
        <v>80000000000</v>
      </c>
      <c r="S351">
        <f>IF($A351="","",SUMIFS(AI_PF!$AW:$AW,AI_PF!$A:$A,$A351))</f>
        <v>44439143065</v>
      </c>
      <c r="T351">
        <f>IF($A351="","",SUMIFS(AI_PF!$AZ:$AZ,AI_PF!$A:$A,$A351))</f>
        <v>0</v>
      </c>
      <c r="U351">
        <f>IF($A351="","",SUMIFS(AI_PF!$CA:$CA,AI_PF!$A:$A,$A351))</f>
        <v>44439143065</v>
      </c>
      <c r="V351">
        <f>IF($A351="","",SUMIFS(AI_PF!$CE:$CE,AI_PF!$A:$A,$A351))</f>
        <v>44966594038</v>
      </c>
      <c r="W351">
        <f>IF($A351="","",IFERROR(VLOOKUP($A351,AI_PF!$A:$CO,93,FALSE),""))</f>
        <v>21.470670104026794</v>
      </c>
      <c r="X351">
        <f>IF($A351="","",COUNTIF(AI_PF!$A:$A,$A351))</f>
        <v>1</v>
      </c>
      <c r="Y351">
        <f>IF($A351="","",COUNTIF(LookThrough!$A:$A,J351))</f>
        <v>18</v>
      </c>
    </row>
    <row r="352" spans="1:25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IF($A352="","",IFERROR(VLOOKUP($A352,AI_PF!$A:$EU,29,FALSE),""))</f>
        <v>Starwood Capital Group</v>
      </c>
      <c r="O352" t="str">
        <f>IF($A352="","",IFERROR(VLOOKUP($A352,Data_Raw!$A:$G,5,FALSE),""))</f>
        <v>Global</v>
      </c>
      <c r="P352" t="str">
        <f>IF($A352="","",IFERROR(VLOOKUP($A352,Data_Raw!$A:$G,6,FALSE),""))</f>
        <v>Senior|Value-add</v>
      </c>
      <c r="Q352" t="str">
        <f>IF($A352="","",IFERROR(VLOOKUP($A352,Data_Raw!$A:$G,7,FALSE),""))</f>
        <v>General</v>
      </c>
      <c r="R352">
        <f>IF($A352="","",SUMIFS(AI_PF!$AP:$AP,AI_PF!$A:$A,$A352))</f>
        <v>140000000000</v>
      </c>
      <c r="S352">
        <f>IF($A352="","",SUMIFS(AI_PF!$AW:$AW,AI_PF!$A:$A,$A352))</f>
        <v>72012133164</v>
      </c>
      <c r="T352">
        <f>IF($A352="","",SUMIFS(AI_PF!$AZ:$AZ,AI_PF!$A:$A,$A352))</f>
        <v>5204878548</v>
      </c>
      <c r="U352">
        <f>IF($A352="","",SUMIFS(AI_PF!$CA:$CA,AI_PF!$A:$A,$A352))</f>
        <v>66676002455</v>
      </c>
      <c r="V352">
        <f>IF($A352="","",SUMIFS(AI_PF!$CE:$CE,AI_PF!$A:$A,$A352))</f>
        <v>64274681333</v>
      </c>
      <c r="W352">
        <f>IF($A352="","",IFERROR(VLOOKUP($A352,AI_PF!$A:$CO,93,FALSE),""))</f>
        <v>-3.6360564827919011</v>
      </c>
      <c r="X352">
        <f>IF($A352="","",COUNTIF(AI_PF!$A:$A,$A352))</f>
        <v>1</v>
      </c>
      <c r="Y352">
        <f>IF($A352="","",COUNTIF(LookThrough!$A:$A,J352))</f>
        <v>2</v>
      </c>
    </row>
    <row r="353" spans="1:25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IF($A353="","",IFERROR(VLOOKUP($A353,AI_PF!$A:$EU,29,FALSE),""))</f>
        <v>Partners Group</v>
      </c>
      <c r="O353" t="str">
        <f>IF($A353="","",IFERROR(VLOOKUP($A353,Data_Raw!$A:$G,5,FALSE),""))</f>
        <v>Global</v>
      </c>
      <c r="P353" t="str">
        <f>IF($A353="","",IFERROR(VLOOKUP($A353,Data_Raw!$A:$G,6,FALSE),""))</f>
        <v>hybrid</v>
      </c>
      <c r="Q353" t="str">
        <f>IF($A353="","",IFERROR(VLOOKUP($A353,Data_Raw!$A:$G,7,FALSE),""))</f>
        <v>General</v>
      </c>
      <c r="R353">
        <f>IF($A353="","",SUMIFS(AI_PF!$AP:$AP,AI_PF!$A:$A,$A353))</f>
        <v>96000000000</v>
      </c>
      <c r="S353">
        <f>IF($A353="","",SUMIFS(AI_PF!$AW:$AW,AI_PF!$A:$A,$A353))</f>
        <v>12145491796</v>
      </c>
      <c r="T353">
        <f>IF($A353="","",SUMIFS(AI_PF!$AZ:$AZ,AI_PF!$A:$A,$A353))</f>
        <v>0</v>
      </c>
      <c r="U353">
        <f>IF($A353="","",SUMIFS(AI_PF!$CA:$CA,AI_PF!$A:$A,$A353))</f>
        <v>12145491796</v>
      </c>
      <c r="V353">
        <f>IF($A353="","",SUMIFS(AI_PF!$CE:$CE,AI_PF!$A:$A,$A353))</f>
        <v>11854506549</v>
      </c>
      <c r="W353">
        <f>IF($A353="","",IFERROR(VLOOKUP($A353,AI_PF!$A:$CO,93,FALSE),""))</f>
        <v>-3.7712928652763362</v>
      </c>
      <c r="X353">
        <f>IF($A353="","",COUNTIF(AI_PF!$A:$A,$A353))</f>
        <v>1</v>
      </c>
      <c r="Y353">
        <f>IF($A353="","",COUNTIF(LookThrough!$A:$A,J353))</f>
        <v>1</v>
      </c>
    </row>
    <row r="354" spans="1:25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IF($A354="","",IFERROR(VLOOKUP($A354,AI_PF!$A:$EU,29,FALSE),""))</f>
        <v>Kayne Anderson</v>
      </c>
      <c r="O354" t="str">
        <f>IF($A354="","",IFERROR(VLOOKUP($A354,Data_Raw!$A:$G,5,FALSE),""))</f>
        <v>US</v>
      </c>
      <c r="P354" t="str">
        <f>IF($A354="","",IFERROR(VLOOKUP($A354,Data_Raw!$A:$G,6,FALSE),""))</f>
        <v>Opportunistic</v>
      </c>
      <c r="Q354" t="str">
        <f>IF($A354="","",IFERROR(VLOOKUP($A354,Data_Raw!$A:$G,7,FALSE),""))</f>
        <v>General</v>
      </c>
      <c r="R354">
        <f>IF($A354="","",SUMIFS(AI_PF!$AP:$AP,AI_PF!$A:$A,$A354))</f>
        <v>112000000000</v>
      </c>
      <c r="S354">
        <f>IF($A354="","",SUMIFS(AI_PF!$AW:$AW,AI_PF!$A:$A,$A354))</f>
        <v>16121875000</v>
      </c>
      <c r="T354">
        <f>IF($A354="","",SUMIFS(AI_PF!$AZ:$AZ,AI_PF!$A:$A,$A354))</f>
        <v>0</v>
      </c>
      <c r="U354">
        <f>IF($A354="","",SUMIFS(AI_PF!$CA:$CA,AI_PF!$A:$A,$A354))</f>
        <v>16121875000</v>
      </c>
      <c r="V354">
        <f>IF($A354="","",SUMIFS(AI_PF!$CE:$CE,AI_PF!$A:$A,$A354))</f>
        <v>15987910305</v>
      </c>
      <c r="W354">
        <f>IF($A354="","",IFERROR(VLOOKUP($A354,AI_PF!$A:$CO,93,FALSE),""))</f>
        <v>4.4865897297859201</v>
      </c>
      <c r="X354">
        <f>IF($A354="","",COUNTIF(AI_PF!$A:$A,$A354))</f>
        <v>1</v>
      </c>
      <c r="Y354">
        <f>IF($A354="","",COUNTIF(LookThrough!$A:$A,J354))</f>
        <v>1</v>
      </c>
    </row>
    <row r="355" spans="1:25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IF($A355="","",IFERROR(VLOOKUP($A355,AI_PF!$A:$EU,29,FALSE),""))</f>
        <v xml:space="preserve">Shorooq Partners </v>
      </c>
      <c r="O355" t="str">
        <f>IF($A355="","",IFERROR(VLOOKUP($A355,Data_Raw!$A:$G,5,FALSE),""))</f>
        <v>Global</v>
      </c>
      <c r="P355" t="str">
        <f>IF($A355="","",IFERROR(VLOOKUP($A355,Data_Raw!$A:$G,6,FALSE),""))</f>
        <v>Venture Debt</v>
      </c>
      <c r="Q355" t="str">
        <f>IF($A355="","",IFERROR(VLOOKUP($A355,Data_Raw!$A:$G,7,FALSE),""))</f>
        <v>Mixed</v>
      </c>
      <c r="R355">
        <f>IF($A355="","",SUMIFS(AI_PF!$AP:$AP,AI_PF!$A:$A,$A355))</f>
        <v>5600000000</v>
      </c>
      <c r="S355">
        <f>IF($A355="","",SUMIFS(AI_PF!$AW:$AW,AI_PF!$A:$A,$A355))</f>
        <v>2335109311</v>
      </c>
      <c r="T355">
        <f>IF($A355="","",SUMIFS(AI_PF!$AZ:$AZ,AI_PF!$A:$A,$A355))</f>
        <v>116147070</v>
      </c>
      <c r="U355">
        <f>IF($A355="","",SUMIFS(AI_PF!$CA:$CA,AI_PF!$A:$A,$A355))</f>
        <v>2219790344</v>
      </c>
      <c r="V355">
        <f>IF($A355="","",SUMIFS(AI_PF!$CE:$CE,AI_PF!$A:$A,$A355))</f>
        <v>2272445244</v>
      </c>
      <c r="W355">
        <f>IF($A355="","",IFERROR(VLOOKUP($A355,AI_PF!$A:$CO,93,FALSE),""))</f>
        <v>4.4710770249366778</v>
      </c>
      <c r="X355">
        <f>IF($A355="","",COUNTIF(AI_PF!$A:$A,$A355))</f>
        <v>1</v>
      </c>
      <c r="Y355">
        <f>IF($A355="","",COUNTIF(LookThrough!$A:$A,J355))</f>
        <v>1</v>
      </c>
    </row>
    <row r="356" spans="1:25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IF($A356="","",IFERROR(VLOOKUP($A356,AI_PF!$A:$EU,29,FALSE),""))</f>
        <v>해당없음</v>
      </c>
      <c r="O356" t="str">
        <f>IF($A356="","",IFERROR(VLOOKUP($A356,Data_Raw!$A:$G,5,FALSE),""))</f>
        <v>KOR</v>
      </c>
      <c r="P356" t="str">
        <f>IF($A356="","",IFERROR(VLOOKUP($A356,Data_Raw!$A:$G,6,FALSE),""))</f>
        <v>담보대출</v>
      </c>
      <c r="Q356" t="str">
        <f>IF($A356="","",IFERROR(VLOOKUP($A356,Data_Raw!$A:$G,7,FALSE),""))</f>
        <v>Office</v>
      </c>
      <c r="R356">
        <f>IF($A356="","",SUMIFS(AI_PF!$AP:$AP,AI_PF!$A:$A,$A356))</f>
        <v>135000000000</v>
      </c>
      <c r="S356">
        <f>IF($A356="","",SUMIFS(AI_PF!$AW:$AW,AI_PF!$A:$A,$A356))</f>
        <v>135000000000</v>
      </c>
      <c r="T356">
        <f>IF($A356="","",SUMIFS(AI_PF!$AZ:$AZ,AI_PF!$A:$A,$A356))</f>
        <v>102600000</v>
      </c>
      <c r="U356">
        <f>IF($A356="","",SUMIFS(AI_PF!$CA:$CA,AI_PF!$A:$A,$A356))</f>
        <v>135000000000</v>
      </c>
      <c r="V356">
        <f>IF($A356="","",SUMIFS(AI_PF!$CE:$CE,AI_PF!$A:$A,$A356))</f>
        <v>134897400000</v>
      </c>
      <c r="W356">
        <f>IF($A356="","",IFERROR(VLOOKUP($A356,AI_PF!$A:$CO,93,FALSE),""))</f>
        <v>4.55762</v>
      </c>
      <c r="X356">
        <f>IF($A356="","",COUNTIF(AI_PF!$A:$A,$A356))</f>
        <v>1</v>
      </c>
      <c r="Y356">
        <f>IF($A356="","",COUNTIF(LookThrough!$A:$A,J356))</f>
        <v>0</v>
      </c>
    </row>
    <row r="357" spans="1:25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IF($A357="","",IFERROR(VLOOKUP($A357,AI_PF!$A:$EU,29,FALSE),""))</f>
        <v>해당없음</v>
      </c>
      <c r="O357" t="str">
        <f>IF($A357="","",IFERROR(VLOOKUP($A357,Data_Raw!$A:$G,5,FALSE),""))</f>
        <v>KOR</v>
      </c>
      <c r="P357" t="str">
        <f>IF($A357="","",IFERROR(VLOOKUP($A357,Data_Raw!$A:$G,6,FALSE),""))</f>
        <v>담보대출</v>
      </c>
      <c r="Q357" t="str">
        <f>IF($A357="","",IFERROR(VLOOKUP($A357,Data_Raw!$A:$G,7,FALSE),""))</f>
        <v>Retail</v>
      </c>
      <c r="R357">
        <f>IF($A357="","",SUMIFS(AI_PF!$AP:$AP,AI_PF!$A:$A,$A357))</f>
        <v>30000000000</v>
      </c>
      <c r="S357">
        <f>IF($A357="","",SUMIFS(AI_PF!$AW:$AW,AI_PF!$A:$A,$A357))</f>
        <v>30000000000</v>
      </c>
      <c r="T357">
        <f>IF($A357="","",SUMIFS(AI_PF!$AZ:$AZ,AI_PF!$A:$A,$A357))</f>
        <v>264125429</v>
      </c>
      <c r="U357">
        <f>IF($A357="","",SUMIFS(AI_PF!$CA:$CA,AI_PF!$A:$A,$A357))</f>
        <v>30000000000</v>
      </c>
      <c r="V357">
        <f>IF($A357="","",SUMIFS(AI_PF!$CE:$CE,AI_PF!$A:$A,$A357))</f>
        <v>29735874571</v>
      </c>
      <c r="W357">
        <f>IF($A357="","",IFERROR(VLOOKUP($A357,AI_PF!$A:$CO,93,FALSE),""))</f>
        <v>5.0175124999999996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IF($A358="","",IFERROR(VLOOKUP($A358,AI_PF!$A:$EU,29,FALSE),""))</f>
        <v>Celadon Partners</v>
      </c>
      <c r="O358" t="str">
        <f>IF($A358="","",IFERROR(VLOOKUP($A358,Data_Raw!$A:$G,5,FALSE),""))</f>
        <v>Global</v>
      </c>
      <c r="P358" t="str">
        <f>IF($A358="","",IFERROR(VLOOKUP($A358,Data_Raw!$A:$G,6,FALSE),""))</f>
        <v>Buyout</v>
      </c>
      <c r="Q358" t="str">
        <f>IF($A358="","",IFERROR(VLOOKUP($A358,Data_Raw!$A:$G,7,FALSE),""))</f>
        <v>General</v>
      </c>
      <c r="R358">
        <f>IF($A358="","",SUMIFS(AI_PF!$AP:$AP,AI_PF!$A:$A,$A358))</f>
        <v>70000000000</v>
      </c>
      <c r="S358">
        <f>IF($A358="","",SUMIFS(AI_PF!$AW:$AW,AI_PF!$A:$A,$A358))</f>
        <v>1753174989</v>
      </c>
      <c r="T358">
        <f>IF($A358="","",SUMIFS(AI_PF!$AZ:$AZ,AI_PF!$A:$A,$A358))</f>
        <v>0</v>
      </c>
      <c r="U358">
        <f>IF($A358="","",SUMIFS(AI_PF!$CA:$CA,AI_PF!$A:$A,$A358))</f>
        <v>1753174989</v>
      </c>
      <c r="V358">
        <f>IF($A358="","",SUMIFS(AI_PF!$CE:$CE,AI_PF!$A:$A,$A358))</f>
        <v>1339986077</v>
      </c>
      <c r="W358">
        <f>IF($A358="","",IFERROR(VLOOKUP($A358,AI_PF!$A:$CO,93,FALSE),""))</f>
        <v>-79.700499698519693</v>
      </c>
      <c r="X358">
        <f>IF($A358="","",COUNTIF(AI_PF!$A:$A,$A358))</f>
        <v>1</v>
      </c>
      <c r="Y358">
        <f>IF($A358="","",COUNTIF(LookThrough!$A:$A,J358))</f>
        <v>1</v>
      </c>
    </row>
    <row r="359" spans="1:25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IF($A359="","",IFERROR(VLOOKUP($A359,AI_PF!$A:$EU,29,FALSE),""))</f>
        <v>해당없음</v>
      </c>
      <c r="O359" t="str">
        <f>IF($A359="","",IFERROR(VLOOKUP($A359,Data_Raw!$A:$G,5,FALSE),""))</f>
        <v>KOR</v>
      </c>
      <c r="P359" t="str">
        <f>IF($A359="","",IFERROR(VLOOKUP($A359,Data_Raw!$A:$G,6,FALSE),""))</f>
        <v>PF대출</v>
      </c>
      <c r="Q359" t="str">
        <f>IF($A359="","",IFERROR(VLOOKUP($A359,Data_Raw!$A:$G,7,FALSE),""))</f>
        <v>Data Center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951108963</v>
      </c>
      <c r="U359">
        <f>IF($A359="","",SUMIFS(AI_PF!$CA:$CA,AI_PF!$A:$A,$A359))</f>
        <v>100000000000</v>
      </c>
      <c r="V359">
        <f>IF($A359="","",SUMIFS(AI_PF!$CE:$CE,AI_PF!$A:$A,$A359))</f>
        <v>99048891037</v>
      </c>
      <c r="W359">
        <f>IF($A359="","",IFERROR(VLOOKUP($A359,AI_PF!$A:$CO,93,FALSE),""))</f>
        <v>5.1807657000000003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IF($A360="","",IFERROR(VLOOKUP($A360,AI_PF!$A:$EU,29,FALSE),""))</f>
        <v>해당없음</v>
      </c>
      <c r="O360" t="str">
        <f>IF($A360="","",IFERROR(VLOOKUP($A360,Data_Raw!$A:$G,5,FALSE),""))</f>
        <v>KOR</v>
      </c>
      <c r="P360" t="str">
        <f>IF($A360="","",IFERROR(VLOOKUP($A360,Data_Raw!$A:$G,6,FALSE),""))</f>
        <v>담보대출</v>
      </c>
      <c r="Q360" t="str">
        <f>IF($A360="","",IFERROR(VLOOKUP($A360,Data_Raw!$A:$G,7,FALSE),""))</f>
        <v>Office</v>
      </c>
      <c r="R360">
        <f>IF($A360="","",SUMIFS(AI_PF!$AP:$AP,AI_PF!$A:$A,$A360))</f>
        <v>108900000000</v>
      </c>
      <c r="S360">
        <f>IF($A360="","",SUMIFS(AI_PF!$AW:$AW,AI_PF!$A:$A,$A360))</f>
        <v>108900000000</v>
      </c>
      <c r="T360">
        <f>IF($A360="","",SUMIFS(AI_PF!$AZ:$AZ,AI_PF!$A:$A,$A360))</f>
        <v>54450000</v>
      </c>
      <c r="U360">
        <f>IF($A360="","",SUMIFS(AI_PF!$CA:$CA,AI_PF!$A:$A,$A360))</f>
        <v>108900000000</v>
      </c>
      <c r="V360">
        <f>IF($A360="","",SUMIFS(AI_PF!$CE:$CE,AI_PF!$A:$A,$A360))</f>
        <v>108845550000</v>
      </c>
      <c r="W360">
        <f>IF($A360="","",IFERROR(VLOOKUP($A360,AI_PF!$A:$CO,93,FALSE),""))</f>
        <v>4.3595132999999997</v>
      </c>
      <c r="X360">
        <f>IF($A360="","",COUNTIF(AI_PF!$A:$A,$A360))</f>
        <v>1</v>
      </c>
      <c r="Y360">
        <f>IF($A360="","",COUNTIF(LookThrough!$A:$A,J360))</f>
        <v>0</v>
      </c>
    </row>
    <row r="361" spans="1:25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IF($A361="","",IFERROR(VLOOKUP($A361,AI_PF!$A:$EU,29,FALSE),""))</f>
        <v>DCVC</v>
      </c>
      <c r="O361" t="str">
        <f>IF($A361="","",IFERROR(VLOOKUP($A361,Data_Raw!$A:$G,5,FALSE),""))</f>
        <v>US</v>
      </c>
      <c r="P361" t="str">
        <f>IF($A361="","",IFERROR(VLOOKUP($A361,Data_Raw!$A:$G,6,FALSE),""))</f>
        <v>Early</v>
      </c>
      <c r="Q361" t="str">
        <f>IF($A361="","",IFERROR(VLOOKUP($A361,Data_Raw!$A:$G,7,FALSE),""))</f>
        <v>General</v>
      </c>
      <c r="R361">
        <f>IF($A361="","",SUMIFS(AI_PF!$AP:$AP,AI_PF!$A:$A,$A361))</f>
        <v>28000000000</v>
      </c>
      <c r="S361">
        <f>IF($A361="","",SUMIFS(AI_PF!$AW:$AW,AI_PF!$A:$A,$A361))</f>
        <v>8125465000</v>
      </c>
      <c r="T361">
        <f>IF($A361="","",SUMIFS(AI_PF!$AZ:$AZ,AI_PF!$A:$A,$A361))</f>
        <v>0</v>
      </c>
      <c r="U361">
        <f>IF($A361="","",SUMIFS(AI_PF!$CA:$CA,AI_PF!$A:$A,$A361))</f>
        <v>8125465000</v>
      </c>
      <c r="V361">
        <f>IF($A361="","",SUMIFS(AI_PF!$CE:$CE,AI_PF!$A:$A,$A361))</f>
        <v>9994869470</v>
      </c>
      <c r="W361">
        <f>IF($A361="","",IFERROR(VLOOKUP($A361,AI_PF!$A:$CO,93,FALSE),""))</f>
        <v>43.201795220375075</v>
      </c>
      <c r="X361">
        <f>IF($A361="","",COUNTIF(AI_PF!$A:$A,$A361))</f>
        <v>1</v>
      </c>
      <c r="Y361">
        <f>IF($A361="","",COUNTIF(LookThrough!$A:$A,J361))</f>
        <v>14</v>
      </c>
    </row>
    <row r="362" spans="1:25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IF($A362="","",IFERROR(VLOOKUP($A362,AI_PF!$A:$EU,29,FALSE),""))</f>
        <v>해당없음</v>
      </c>
      <c r="O362" t="str">
        <f>IF($A362="","",IFERROR(VLOOKUP($A362,Data_Raw!$A:$G,5,FALSE),""))</f>
        <v>KOR</v>
      </c>
      <c r="P362" t="str">
        <f>IF($A362="","",IFERROR(VLOOKUP($A362,Data_Raw!$A:$G,6,FALSE),""))</f>
        <v>BTO</v>
      </c>
      <c r="Q362" t="str">
        <f>IF($A362="","",IFERROR(VLOOKUP($A362,Data_Raw!$A:$G,7,FALSE),""))</f>
        <v>Transportation</v>
      </c>
      <c r="R362">
        <f>IF($A362="","",SUMIFS(AI_PF!$AP:$AP,AI_PF!$A:$A,$A362))</f>
        <v>203110000000</v>
      </c>
      <c r="S362">
        <f>IF($A362="","",SUMIFS(AI_PF!$AW:$AW,AI_PF!$A:$A,$A362))</f>
        <v>94858361804</v>
      </c>
      <c r="T362">
        <f>IF($A362="","",SUMIFS(AI_PF!$AZ:$AZ,AI_PF!$A:$A,$A362))</f>
        <v>0</v>
      </c>
      <c r="U362">
        <f>IF($A362="","",SUMIFS(AI_PF!$CA:$CA,AI_PF!$A:$A,$A362))</f>
        <v>94858361804</v>
      </c>
      <c r="V362">
        <f>IF($A362="","",SUMIFS(AI_PF!$CE:$CE,AI_PF!$A:$A,$A362))</f>
        <v>95860686252</v>
      </c>
      <c r="W362">
        <f>IF($A362="","",IFERROR(VLOOKUP($A362,AI_PF!$A:$CO,93,FALSE),""))</f>
        <v>5.0893875</v>
      </c>
      <c r="X362">
        <f>IF($A362="","",COUNTIF(AI_PF!$A:$A,$A362))</f>
        <v>3</v>
      </c>
      <c r="Y362">
        <f>IF($A362="","",COUNTIF(LookThrough!$A:$A,J362))</f>
        <v>0</v>
      </c>
    </row>
    <row r="363" spans="1:25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IF($A363="","",IFERROR(VLOOKUP($A363,AI_PF!$A:$EU,29,FALSE),""))</f>
        <v>해당없음</v>
      </c>
      <c r="O363" t="str">
        <f>IF($A363="","",IFERROR(VLOOKUP($A363,Data_Raw!$A:$G,5,FALSE),""))</f>
        <v>KOR</v>
      </c>
      <c r="P363" t="str">
        <f>IF($A363="","",IFERROR(VLOOKUP($A363,Data_Raw!$A:$G,6,FALSE),""))</f>
        <v>PF대출</v>
      </c>
      <c r="Q363" t="str">
        <f>IF($A363="","",IFERROR(VLOOKUP($A363,Data_Raw!$A:$G,7,FALSE),""))</f>
        <v>Residential</v>
      </c>
      <c r="R363">
        <f>IF($A363="","",SUMIFS(AI_PF!$AP:$AP,AI_PF!$A:$A,$A363))</f>
        <v>50000000000</v>
      </c>
      <c r="S363">
        <f>IF($A363="","",SUMIFS(AI_PF!$AW:$AW,AI_PF!$A:$A,$A363))</f>
        <v>3770000000</v>
      </c>
      <c r="T363">
        <f>IF($A363="","",SUMIFS(AI_PF!$AZ:$AZ,AI_PF!$A:$A,$A363))</f>
        <v>0</v>
      </c>
      <c r="U363">
        <f>IF($A363="","",SUMIFS(AI_PF!$CA:$CA,AI_PF!$A:$A,$A363))</f>
        <v>3770000000</v>
      </c>
      <c r="V363">
        <f>IF($A363="","",SUMIFS(AI_PF!$CE:$CE,AI_PF!$A:$A,$A363))</f>
        <v>3770000000</v>
      </c>
      <c r="W363">
        <f>IF($A363="","",IFERROR(VLOOKUP($A363,AI_PF!$A:$CO,93,FALSE),""))</f>
        <v>4.3813307000000004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IF($A364="","",IFERROR(VLOOKUP($A364,AI_PF!$A:$EU,29,FALSE),""))</f>
        <v>해당없음</v>
      </c>
      <c r="O364" t="str">
        <f>IF($A364="","",IFERROR(VLOOKUP($A364,Data_Raw!$A:$G,5,FALSE),""))</f>
        <v>KOR</v>
      </c>
      <c r="P364" t="str">
        <f>IF($A364="","",IFERROR(VLOOKUP($A364,Data_Raw!$A:$G,6,FALSE),""))</f>
        <v>PF대출</v>
      </c>
      <c r="Q364" t="str">
        <f>IF($A364="","",IFERROR(VLOOKUP($A364,Data_Raw!$A:$G,7,FALSE),""))</f>
        <v>Residential</v>
      </c>
      <c r="R364">
        <f>IF($A364="","",SUMIFS(AI_PF!$AP:$AP,AI_PF!$A:$A,$A364))</f>
        <v>70000000000</v>
      </c>
      <c r="S364">
        <f>IF($A364="","",SUMIFS(AI_PF!$AW:$AW,AI_PF!$A:$A,$A364))</f>
        <v>70000000000</v>
      </c>
      <c r="T364">
        <f>IF($A364="","",SUMIFS(AI_PF!$AZ:$AZ,AI_PF!$A:$A,$A364))</f>
        <v>106399999</v>
      </c>
      <c r="U364">
        <f>IF($A364="","",SUMIFS(AI_PF!$CA:$CA,AI_PF!$A:$A,$A364))</f>
        <v>70000000000</v>
      </c>
      <c r="V364">
        <f>IF($A364="","",SUMIFS(AI_PF!$CE:$CE,AI_PF!$A:$A,$A364))</f>
        <v>69893600001</v>
      </c>
      <c r="W364">
        <f>IF($A364="","",IFERROR(VLOOKUP($A364,AI_PF!$A:$CO,93,FALSE),""))</f>
        <v>4.1488849999999999</v>
      </c>
      <c r="X364">
        <f>IF($A364="","",COUNTIF(AI_PF!$A:$A,$A364))</f>
        <v>2</v>
      </c>
      <c r="Y364">
        <f>IF($A364="","",COUNTIF(LookThrough!$A:$A,J364))</f>
        <v>0</v>
      </c>
    </row>
    <row r="365" spans="1:25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IF($A365="","",IFERROR(VLOOKUP($A365,AI_PF!$A:$EU,29,FALSE),""))</f>
        <v>해당없음</v>
      </c>
      <c r="O365" t="str">
        <f>IF($A365="","",IFERROR(VLOOKUP($A365,Data_Raw!$A:$G,5,FALSE),""))</f>
        <v>KOR</v>
      </c>
      <c r="P365" t="str">
        <f>IF($A365="","",IFERROR(VLOOKUP($A365,Data_Raw!$A:$G,6,FALSE),""))</f>
        <v>담보대출</v>
      </c>
      <c r="Q365" t="str">
        <f>IF($A365="","",IFERROR(VLOOKUP($A365,Data_Raw!$A:$G,7,FALSE),""))</f>
        <v>Office</v>
      </c>
      <c r="R365">
        <f>IF($A365="","",SUMIFS(AI_PF!$AP:$AP,AI_PF!$A:$A,$A365))</f>
        <v>100000000000</v>
      </c>
      <c r="S365">
        <f>IF($A365="","",SUMIFS(AI_PF!$AW:$AW,AI_PF!$A:$A,$A365))</f>
        <v>100000000000</v>
      </c>
      <c r="T365">
        <f>IF($A365="","",SUMIFS(AI_PF!$AZ:$AZ,AI_PF!$A:$A,$A365))</f>
        <v>175075500</v>
      </c>
      <c r="U365">
        <f>IF($A365="","",SUMIFS(AI_PF!$CA:$CA,AI_PF!$A:$A,$A365))</f>
        <v>100000000000</v>
      </c>
      <c r="V365">
        <f>IF($A365="","",SUMIFS(AI_PF!$CE:$CE,AI_PF!$A:$A,$A365))</f>
        <v>99824924500</v>
      </c>
      <c r="W365">
        <f>IF($A365="","",IFERROR(VLOOKUP($A365,AI_PF!$A:$CO,93,FALSE),""))</f>
        <v>4.0481829999999999</v>
      </c>
      <c r="X365">
        <f>IF($A365="","",COUNTIF(AI_PF!$A:$A,$A365))</f>
        <v>1</v>
      </c>
      <c r="Y365">
        <f>IF($A365="","",COUNTIF(LookThrough!$A:$A,J365))</f>
        <v>0</v>
      </c>
    </row>
    <row r="366" spans="1:25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IF($A366="","",IFERROR(VLOOKUP($A366,AI_PF!$A:$EU,29,FALSE),""))</f>
        <v>Nuveen Green Capital</v>
      </c>
      <c r="O366" t="str">
        <f>IF($A366="","",IFERROR(VLOOKUP($A366,Data_Raw!$A:$G,5,FALSE),""))</f>
        <v>US</v>
      </c>
      <c r="P366" t="str">
        <f>IF($A366="","",IFERROR(VLOOKUP($A366,Data_Raw!$A:$G,6,FALSE),""))</f>
        <v>Senior|Core</v>
      </c>
      <c r="Q366" t="str">
        <f>IF($A366="","",IFERROR(VLOOKUP($A366,Data_Raw!$A:$G,7,FALSE),""))</f>
        <v>General</v>
      </c>
      <c r="R366">
        <f>IF($A366="","",SUMIFS(AI_PF!$AP:$AP,AI_PF!$A:$A,$A366))</f>
        <v>140000000000</v>
      </c>
      <c r="S366">
        <f>IF($A366="","",SUMIFS(AI_PF!$AW:$AW,AI_PF!$A:$A,$A366))</f>
        <v>120221589161</v>
      </c>
      <c r="T366">
        <f>IF($A366="","",SUMIFS(AI_PF!$AZ:$AZ,AI_PF!$A:$A,$A366))</f>
        <v>0</v>
      </c>
      <c r="U366">
        <f>IF($A366="","",SUMIFS(AI_PF!$CA:$CA,AI_PF!$A:$A,$A366))</f>
        <v>120221589161</v>
      </c>
      <c r="V366">
        <f>IF($A366="","",SUMIFS(AI_PF!$CE:$CE,AI_PF!$A:$A,$A366))</f>
        <v>118018811137</v>
      </c>
      <c r="W366">
        <f>IF($A366="","",IFERROR(VLOOKUP($A366,AI_PF!$A:$CO,93,FALSE),""))</f>
        <v>-2.5469949841499329</v>
      </c>
      <c r="X366">
        <f>IF($A366="","",COUNTIF(AI_PF!$A:$A,$A366))</f>
        <v>1</v>
      </c>
      <c r="Y366">
        <f>IF($A366="","",COUNTIF(LookThrough!$A:$A,J366))</f>
        <v>2</v>
      </c>
    </row>
    <row r="367" spans="1:25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IF($A367="","",IFERROR(VLOOKUP($A367,AI_PF!$A:$EU,29,FALSE),""))</f>
        <v>Anchorage Captial</v>
      </c>
      <c r="O367" t="str">
        <f>IF($A367="","",IFERROR(VLOOKUP($A367,Data_Raw!$A:$G,5,FALSE),""))</f>
        <v>US</v>
      </c>
      <c r="P367" t="str">
        <f>IF($A367="","",IFERROR(VLOOKUP($A367,Data_Raw!$A:$G,6,FALSE),""))</f>
        <v>Opportunistic</v>
      </c>
      <c r="Q367" t="str">
        <f>IF($A367="","",IFERROR(VLOOKUP($A367,Data_Raw!$A:$G,7,FALSE),""))</f>
        <v>Mixed</v>
      </c>
      <c r="R367">
        <f>IF($A367="","",SUMIFS(AI_PF!$AP:$AP,AI_PF!$A:$A,$A367))</f>
        <v>42000000000</v>
      </c>
      <c r="S367">
        <f>IF($A367="","",SUMIFS(AI_PF!$AW:$AW,AI_PF!$A:$A,$A367))</f>
        <v>21733421262</v>
      </c>
      <c r="T367">
        <f>IF($A367="","",SUMIFS(AI_PF!$AZ:$AZ,AI_PF!$A:$A,$A367))</f>
        <v>0</v>
      </c>
      <c r="U367">
        <f>IF($A367="","",SUMIFS(AI_PF!$CA:$CA,AI_PF!$A:$A,$A367))</f>
        <v>21733421262</v>
      </c>
      <c r="V367">
        <f>IF($A367="","",SUMIFS(AI_PF!$CE:$CE,AI_PF!$A:$A,$A367))</f>
        <v>22879787870</v>
      </c>
      <c r="W367">
        <f>IF($A367="","",IFERROR(VLOOKUP($A367,AI_PF!$A:$CO,93,FALSE),""))</f>
        <v>7.8033623099327087</v>
      </c>
      <c r="X367">
        <f>IF($A367="","",COUNTIF(AI_PF!$A:$A,$A367))</f>
        <v>1</v>
      </c>
      <c r="Y367">
        <f>IF($A367="","",COUNTIF(LookThrough!$A:$A,J367))</f>
        <v>2</v>
      </c>
    </row>
    <row r="368" spans="1:25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IF($A368="","",IFERROR(VLOOKUP($A368,AI_PF!$A:$EU,29,FALSE),""))</f>
        <v>해당없음</v>
      </c>
      <c r="O368" t="str">
        <f>IF($A368="","",IFERROR(VLOOKUP($A368,Data_Raw!$A:$G,5,FALSE),""))</f>
        <v>KOR</v>
      </c>
      <c r="P368" t="str">
        <f>IF($A368="","",IFERROR(VLOOKUP($A368,Data_Raw!$A:$G,6,FALSE),""))</f>
        <v>BTO</v>
      </c>
      <c r="Q368" t="str">
        <f>IF($A368="","",IFERROR(VLOOKUP($A368,Data_Raw!$A:$G,7,FALSE),""))</f>
        <v>Transportation</v>
      </c>
      <c r="R368">
        <f>IF($A368="","",SUMIFS(AI_PF!$AP:$AP,AI_PF!$A:$A,$A368))</f>
        <v>273500000000</v>
      </c>
      <c r="S368">
        <f>IF($A368="","",SUMIFS(AI_PF!$AW:$AW,AI_PF!$A:$A,$A368))</f>
        <v>9837365853</v>
      </c>
      <c r="T368">
        <f>IF($A368="","",SUMIFS(AI_PF!$AZ:$AZ,AI_PF!$A:$A,$A368))</f>
        <v>0</v>
      </c>
      <c r="U368">
        <f>IF($A368="","",SUMIFS(AI_PF!$CA:$CA,AI_PF!$A:$A,$A368))</f>
        <v>9837365853</v>
      </c>
      <c r="V368">
        <f>IF($A368="","",SUMIFS(AI_PF!$CE:$CE,AI_PF!$A:$A,$A368))</f>
        <v>9876688718</v>
      </c>
      <c r="W368">
        <f>IF($A368="","",IFERROR(VLOOKUP($A368,AI_PF!$A:$CO,93,FALSE),""))</f>
        <v>0</v>
      </c>
      <c r="X368">
        <f>IF($A368="","",COUNTIF(AI_PF!$A:$A,$A368))</f>
        <v>2</v>
      </c>
      <c r="Y368">
        <f>IF($A368="","",COUNTIF(LookThrough!$A:$A,J368))</f>
        <v>0</v>
      </c>
    </row>
    <row r="369" spans="1:25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IF($A369="","",IFERROR(VLOOKUP($A369,AI_PF!$A:$EU,29,FALSE),""))</f>
        <v>해당없음</v>
      </c>
      <c r="O369" t="str">
        <f>IF($A369="","",IFERROR(VLOOKUP($A369,Data_Raw!$A:$G,5,FALSE),""))</f>
        <v>KOR</v>
      </c>
      <c r="P369" t="str">
        <f>IF($A369="","",IFERROR(VLOOKUP($A369,Data_Raw!$A:$G,6,FALSE),""))</f>
        <v>담보대출</v>
      </c>
      <c r="Q369" t="str">
        <f>IF($A369="","",IFERROR(VLOOKUP($A369,Data_Raw!$A:$G,7,FALSE),""))</f>
        <v>Office</v>
      </c>
      <c r="R369">
        <f>IF($A369="","",SUMIFS(AI_PF!$AP:$AP,AI_PF!$A:$A,$A369))</f>
        <v>30000000000</v>
      </c>
      <c r="S369">
        <f>IF($A369="","",SUMIFS(AI_PF!$AW:$AW,AI_PF!$A:$A,$A369))</f>
        <v>30000000000</v>
      </c>
      <c r="T369">
        <f>IF($A369="","",SUMIFS(AI_PF!$AZ:$AZ,AI_PF!$A:$A,$A369))</f>
        <v>15000000</v>
      </c>
      <c r="U369">
        <f>IF($A369="","",SUMIFS(AI_PF!$CA:$CA,AI_PF!$A:$A,$A369))</f>
        <v>30000000000</v>
      </c>
      <c r="V369">
        <f>IF($A369="","",SUMIFS(AI_PF!$CE:$CE,AI_PF!$A:$A,$A369))</f>
        <v>29985000000</v>
      </c>
      <c r="W369">
        <f>IF($A369="","",IFERROR(VLOOKUP($A369,AI_PF!$A:$CO,93,FALSE),""))</f>
        <v>3.9485247000000001</v>
      </c>
      <c r="X369">
        <f>IF($A369="","",COUNTIF(AI_PF!$A:$A,$A369))</f>
        <v>1</v>
      </c>
      <c r="Y369">
        <f>IF($A369="","",COUNTIF(LookThrough!$A:$A,J369))</f>
        <v>0</v>
      </c>
    </row>
    <row r="370" spans="1:25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IF($A370="","",IFERROR(VLOOKUP($A370,AI_PF!$A:$EU,29,FALSE),""))</f>
        <v>Lightspeed Venture Partners</v>
      </c>
      <c r="O370" t="str">
        <f>IF($A370="","",IFERROR(VLOOKUP($A370,Data_Raw!$A:$G,5,FALSE),""))</f>
        <v>US</v>
      </c>
      <c r="P370" t="str">
        <f>IF($A370="","",IFERROR(VLOOKUP($A370,Data_Raw!$A:$G,6,FALSE),""))</f>
        <v>Early</v>
      </c>
      <c r="Q370" t="str">
        <f>IF($A370="","",IFERROR(VLOOKUP($A370,Data_Raw!$A:$G,7,FALSE),""))</f>
        <v>General</v>
      </c>
      <c r="R370">
        <f>IF($A370="","",SUMIFS(AI_PF!$AP:$AP,AI_PF!$A:$A,$A370))</f>
        <v>11025000000</v>
      </c>
      <c r="S370">
        <f>IF($A370="","",SUMIFS(AI_PF!$AW:$AW,AI_PF!$A:$A,$A370))</f>
        <v>5912469547</v>
      </c>
      <c r="T370">
        <f>IF($A370="","",SUMIFS(AI_PF!$AZ:$AZ,AI_PF!$A:$A,$A370))</f>
        <v>0</v>
      </c>
      <c r="U370">
        <f>IF($A370="","",SUMIFS(AI_PF!$CA:$CA,AI_PF!$A:$A,$A370))</f>
        <v>5912469547</v>
      </c>
      <c r="V370">
        <f>IF($A370="","",SUMIFS(AI_PF!$CE:$CE,AI_PF!$A:$A,$A370))</f>
        <v>6049181073</v>
      </c>
      <c r="W370">
        <f>IF($A370="","",IFERROR(VLOOKUP($A370,AI_PF!$A:$CO,93,FALSE),""))</f>
        <v>7.4156323075294512</v>
      </c>
      <c r="X370">
        <f>IF($A370="","",COUNTIF(AI_PF!$A:$A,$A370))</f>
        <v>1</v>
      </c>
      <c r="Y370">
        <f>IF($A370="","",COUNTIF(LookThrough!$A:$A,J370))</f>
        <v>15</v>
      </c>
    </row>
    <row r="371" spans="1:25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IF($A371="","",IFERROR(VLOOKUP($A371,AI_PF!$A:$EU,29,FALSE),""))</f>
        <v>Lightspeed Venture Partners</v>
      </c>
      <c r="O371" t="str">
        <f>IF($A371="","",IFERROR(VLOOKUP($A371,Data_Raw!$A:$G,5,FALSE),""))</f>
        <v>US</v>
      </c>
      <c r="P371" t="str">
        <f>IF($A371="","",IFERROR(VLOOKUP($A371,Data_Raw!$A:$G,6,FALSE),""))</f>
        <v>Early</v>
      </c>
      <c r="Q371" t="str">
        <f>IF($A371="","",IFERROR(VLOOKUP($A371,Data_Raw!$A:$G,7,FALSE),""))</f>
        <v>General</v>
      </c>
      <c r="R371">
        <f>IF($A371="","",SUMIFS(AI_PF!$AP:$AP,AI_PF!$A:$A,$A371))</f>
        <v>13475000000</v>
      </c>
      <c r="S371">
        <f>IF($A371="","",SUMIFS(AI_PF!$AW:$AW,AI_PF!$A:$A,$A371))</f>
        <v>8900618462</v>
      </c>
      <c r="T371">
        <f>IF($A371="","",SUMIFS(AI_PF!$AZ:$AZ,AI_PF!$A:$A,$A371))</f>
        <v>0</v>
      </c>
      <c r="U371">
        <f>IF($A371="","",SUMIFS(AI_PF!$CA:$CA,AI_PF!$A:$A,$A371))</f>
        <v>8900618462</v>
      </c>
      <c r="V371">
        <f>IF($A371="","",SUMIFS(AI_PF!$CE:$CE,AI_PF!$A:$A,$A371))</f>
        <v>11853427213</v>
      </c>
      <c r="W371">
        <f>IF($A371="","",IFERROR(VLOOKUP($A371,AI_PF!$A:$CO,93,FALSE),""))</f>
        <v>109.96721148490907</v>
      </c>
      <c r="X371">
        <f>IF($A371="","",COUNTIF(AI_PF!$A:$A,$A371))</f>
        <v>1</v>
      </c>
      <c r="Y371">
        <f>IF($A371="","",COUNTIF(LookThrough!$A:$A,J371))</f>
        <v>15</v>
      </c>
    </row>
    <row r="372" spans="1:25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IF($A372="","",IFERROR(VLOOKUP($A372,AI_PF!$A:$EU,29,FALSE),""))</f>
        <v>Lightspeed Venture Partners</v>
      </c>
      <c r="O372" t="str">
        <f>IF($A372="","",IFERROR(VLOOKUP($A372,Data_Raw!$A:$G,5,FALSE),""))</f>
        <v>US</v>
      </c>
      <c r="P372" t="str">
        <f>IF($A372="","",IFERROR(VLOOKUP($A372,Data_Raw!$A:$G,6,FALSE),""))</f>
        <v>Early</v>
      </c>
      <c r="Q372" t="str">
        <f>IF($A372="","",IFERROR(VLOOKUP($A372,Data_Raw!$A:$G,7,FALSE),""))</f>
        <v>General</v>
      </c>
      <c r="R372">
        <f>IF($A372="","",SUMIFS(AI_PF!$AP:$AP,AI_PF!$A:$A,$A372))</f>
        <v>17500000000</v>
      </c>
      <c r="S372">
        <f>IF($A372="","",SUMIFS(AI_PF!$AW:$AW,AI_PF!$A:$A,$A372))</f>
        <v>10119968652</v>
      </c>
      <c r="T372">
        <f>IF($A372="","",SUMIFS(AI_PF!$AZ:$AZ,AI_PF!$A:$A,$A372))</f>
        <v>0</v>
      </c>
      <c r="U372">
        <f>IF($A372="","",SUMIFS(AI_PF!$CA:$CA,AI_PF!$A:$A,$A372))</f>
        <v>10119968652</v>
      </c>
      <c r="V372">
        <f>IF($A372="","",SUMIFS(AI_PF!$CE:$CE,AI_PF!$A:$A,$A372))</f>
        <v>14627067144</v>
      </c>
      <c r="W372">
        <f>IF($A372="","",IFERROR(VLOOKUP($A372,AI_PF!$A:$CO,93,FALSE),""))</f>
        <v>99.796890020370483</v>
      </c>
      <c r="X372">
        <f>IF($A372="","",COUNTIF(AI_PF!$A:$A,$A372))</f>
        <v>1</v>
      </c>
      <c r="Y372">
        <f>IF($A372="","",COUNTIF(LookThrough!$A:$A,J372))</f>
        <v>13</v>
      </c>
    </row>
    <row r="373" spans="1:25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IF($A373="","",IFERROR(VLOOKUP($A373,AI_PF!$A:$EU,29,FALSE),""))</f>
        <v>해당없음</v>
      </c>
      <c r="O373" t="str">
        <f>IF($A373="","",IFERROR(VLOOKUP($A373,Data_Raw!$A:$G,5,FALSE),""))</f>
        <v>KOR</v>
      </c>
      <c r="P373" t="str">
        <f>IF($A373="","",IFERROR(VLOOKUP($A373,Data_Raw!$A:$G,6,FALSE),""))</f>
        <v>PF대출</v>
      </c>
      <c r="Q373" t="str">
        <f>IF($A373="","",IFERROR(VLOOKUP($A373,Data_Raw!$A:$G,7,FALSE),""))</f>
        <v>Data Center</v>
      </c>
      <c r="R373">
        <f>IF($A373="","",SUMIFS(AI_PF!$AP:$AP,AI_PF!$A:$A,$A373))</f>
        <v>70000000000</v>
      </c>
      <c r="S373">
        <f>IF($A373="","",SUMIFS(AI_PF!$AW:$AW,AI_PF!$A:$A,$A373))</f>
        <v>42000000000</v>
      </c>
      <c r="T373">
        <f>IF($A373="","",SUMIFS(AI_PF!$AZ:$AZ,AI_PF!$A:$A,$A373))</f>
        <v>196560000</v>
      </c>
      <c r="U373">
        <f>IF($A373="","",SUMIFS(AI_PF!$CA:$CA,AI_PF!$A:$A,$A373))</f>
        <v>42000000000</v>
      </c>
      <c r="V373">
        <f>IF($A373="","",SUMIFS(AI_PF!$CE:$CE,AI_PF!$A:$A,$A373))</f>
        <v>41803440000</v>
      </c>
      <c r="W373">
        <f>IF($A373="","",IFERROR(VLOOKUP($A373,AI_PF!$A:$CO,93,FALSE),""))</f>
        <v>5.1634101000000001</v>
      </c>
      <c r="X373">
        <f>IF($A373="","",COUNTIF(AI_PF!$A:$A,$A373))</f>
        <v>1</v>
      </c>
      <c r="Y373">
        <f>IF($A373="","",COUNTIF(LookThrough!$A:$A,J373))</f>
        <v>0</v>
      </c>
    </row>
    <row r="374" spans="1:25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IF($A374="","",IFERROR(VLOOKUP($A374,AI_PF!$A:$EU,29,FALSE),""))</f>
        <v>LCV</v>
      </c>
      <c r="O374" t="str">
        <f>IF($A374="","",IFERROR(VLOOKUP($A374,Data_Raw!$A:$G,5,FALSE),""))</f>
        <v>US</v>
      </c>
      <c r="P374" t="str">
        <f>IF($A374="","",IFERROR(VLOOKUP($A374,Data_Raw!$A:$G,6,FALSE),""))</f>
        <v>Early</v>
      </c>
      <c r="Q374" t="str">
        <f>IF($A374="","",IFERROR(VLOOKUP($A374,Data_Raw!$A:$G,7,FALSE),""))</f>
        <v>Fintech|Blockchain</v>
      </c>
      <c r="R374">
        <f>IF($A374="","",SUMIFS(AI_PF!$AP:$AP,AI_PF!$A:$A,$A374))</f>
        <v>75000000000</v>
      </c>
      <c r="S374">
        <f>IF($A374="","",SUMIFS(AI_PF!$AW:$AW,AI_PF!$A:$A,$A374))</f>
        <v>29360000000</v>
      </c>
      <c r="T374">
        <f>IF($A374="","",SUMIFS(AI_PF!$AZ:$AZ,AI_PF!$A:$A,$A374))</f>
        <v>0</v>
      </c>
      <c r="U374">
        <f>IF($A374="","",SUMIFS(AI_PF!$CA:$CA,AI_PF!$A:$A,$A374))</f>
        <v>29360000000</v>
      </c>
      <c r="V374">
        <f>IF($A374="","",SUMIFS(AI_PF!$CE:$CE,AI_PF!$A:$A,$A374))</f>
        <v>40719399389</v>
      </c>
      <c r="W374">
        <f>IF($A374="","",IFERROR(VLOOKUP($A374,AI_PF!$A:$CO,93,FALSE),""))</f>
        <v>96.299096345901475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IF($A375="","",IFERROR(VLOOKUP($A375,AI_PF!$A:$EU,29,FALSE),""))</f>
        <v>8VC PARTNERS, LLC</v>
      </c>
      <c r="O375" t="str">
        <f>IF($A375="","",IFERROR(VLOOKUP($A375,Data_Raw!$A:$G,5,FALSE),""))</f>
        <v>US</v>
      </c>
      <c r="P375" t="str">
        <f>IF($A375="","",IFERROR(VLOOKUP($A375,Data_Raw!$A:$G,6,FALSE),""))</f>
        <v>Early</v>
      </c>
      <c r="Q375" t="str">
        <f>IF($A375="","",IFERROR(VLOOKUP($A375,Data_Raw!$A:$G,7,FALSE),""))</f>
        <v>Defence</v>
      </c>
      <c r="R375">
        <f>IF($A375="","",SUMIFS(AI_PF!$AP:$AP,AI_PF!$A:$A,$A375))</f>
        <v>30000000000</v>
      </c>
      <c r="S375">
        <f>IF($A375="","",SUMIFS(AI_PF!$AW:$AW,AI_PF!$A:$A,$A375))</f>
        <v>25368400000</v>
      </c>
      <c r="T375">
        <f>IF($A375="","",SUMIFS(AI_PF!$AZ:$AZ,AI_PF!$A:$A,$A375))</f>
        <v>0</v>
      </c>
      <c r="U375">
        <f>IF($A375="","",SUMIFS(AI_PF!$CA:$CA,AI_PF!$A:$A,$A375))</f>
        <v>25368400000</v>
      </c>
      <c r="V375">
        <f>IF($A375="","",SUMIFS(AI_PF!$CE:$CE,AI_PF!$A:$A,$A375))</f>
        <v>26200920000</v>
      </c>
      <c r="W375">
        <f>IF($A375="","",IFERROR(VLOOKUP($A375,AI_PF!$A:$CO,93,FALSE),""))</f>
        <v>6.9095137715339661</v>
      </c>
      <c r="X375">
        <f>IF($A375="","",COUNTIF(AI_PF!$A:$A,$A375))</f>
        <v>1</v>
      </c>
      <c r="Y375">
        <f>IF($A375="","",COUNTIF(LookThrough!$A:$A,J375))</f>
        <v>1</v>
      </c>
    </row>
    <row r="376" spans="1:25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IF($A376="","",IFERROR(VLOOKUP($A376,AI_PF!$A:$EU,29,FALSE),""))</f>
        <v>Rockwood Capital</v>
      </c>
      <c r="O376" t="str">
        <f>IF($A376="","",IFERROR(VLOOKUP($A376,Data_Raw!$A:$G,5,FALSE),""))</f>
        <v>US</v>
      </c>
      <c r="P376" t="str">
        <f>IF($A376="","",IFERROR(VLOOKUP($A376,Data_Raw!$A:$G,6,FALSE),""))</f>
        <v>담보대출</v>
      </c>
      <c r="Q376" t="str">
        <f>IF($A376="","",IFERROR(VLOOKUP($A376,Data_Raw!$A:$G,7,FALSE),""))</f>
        <v>Mixed</v>
      </c>
      <c r="R376">
        <f>IF($A376="","",SUMIFS(AI_PF!$AP:$AP,AI_PF!$A:$A,$A376))</f>
        <v>150000000000</v>
      </c>
      <c r="S376">
        <f>IF($A376="","",SUMIFS(AI_PF!$AW:$AW,AI_PF!$A:$A,$A376))</f>
        <v>116308997342</v>
      </c>
      <c r="T376">
        <f>IF($A376="","",SUMIFS(AI_PF!$AZ:$AZ,AI_PF!$A:$A,$A376))</f>
        <v>0</v>
      </c>
      <c r="U376">
        <f>IF($A376="","",SUMIFS(AI_PF!$CA:$CA,AI_PF!$A:$A,$A376))</f>
        <v>116308997342</v>
      </c>
      <c r="V376">
        <f>IF($A376="","",SUMIFS(AI_PF!$CE:$CE,AI_PF!$A:$A,$A376))</f>
        <v>116658883064</v>
      </c>
      <c r="W376">
        <f>IF($A376="","",IFERROR(VLOOKUP($A376,AI_PF!$A:$CO,93,FALSE),""))</f>
        <v>1.1614939570426943</v>
      </c>
      <c r="X376">
        <f>IF($A376="","",COUNTIF(AI_PF!$A:$A,$A376))</f>
        <v>1</v>
      </c>
      <c r="Y376">
        <f>IF($A376="","",COUNTIF(LookThrough!$A:$A,J376))</f>
        <v>1</v>
      </c>
    </row>
    <row r="377" spans="1:25" x14ac:dyDescent="0.4">
      <c r="A377" t="s">
        <v>2513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IF($A377="","",IFERROR(VLOOKUP($A377,AI_PF!$A:$EU,29,FALSE),""))</f>
        <v>Thrive Capital Management LLC</v>
      </c>
      <c r="O377" t="str">
        <f>IF($A377="","",IFERROR(VLOOKUP($A377,Data_Raw!$A:$G,5,FALSE),""))</f>
        <v>US</v>
      </c>
      <c r="P377" t="str">
        <f>IF($A377="","",IFERROR(VLOOKUP($A377,Data_Raw!$A:$G,6,FALSE),""))</f>
        <v>Late</v>
      </c>
      <c r="Q377" t="str">
        <f>IF($A377="","",IFERROR(VLOOKUP($A377,Data_Raw!$A:$G,7,FALSE),""))</f>
        <v>AI</v>
      </c>
      <c r="R377">
        <f>IF($A377="","",SUMIFS(AI_PF!$AP:$AP,AI_PF!$A:$A,$A377))</f>
        <v>38565000000</v>
      </c>
      <c r="S377">
        <f>IF($A377="","",SUMIFS(AI_PF!$AW:$AW,AI_PF!$A:$A,$A377))</f>
        <v>11834871886</v>
      </c>
      <c r="T377">
        <f>IF($A377="","",SUMIFS(AI_PF!$AZ:$AZ,AI_PF!$A:$A,$A377))</f>
        <v>0</v>
      </c>
      <c r="U377">
        <f>IF($A377="","",SUMIFS(AI_PF!$CA:$CA,AI_PF!$A:$A,$A377))</f>
        <v>11834871886</v>
      </c>
      <c r="V377">
        <f>IF($A377="","",SUMIFS(AI_PF!$CE:$CE,AI_PF!$A:$A,$A377))</f>
        <v>19242045996</v>
      </c>
      <c r="W377">
        <f>IF($A377="","",IFERROR(VLOOKUP($A377,AI_PF!$A:$CO,93,FALSE),""))</f>
        <v>1089.2920017242434</v>
      </c>
      <c r="X377">
        <f>IF($A377="","",COUNTIF(AI_PF!$A:$A,$A377))</f>
        <v>1</v>
      </c>
      <c r="Y377">
        <f>IF($A377="","",COUNTIF(LookThrough!$A:$A,J377))</f>
        <v>1</v>
      </c>
    </row>
    <row r="378" spans="1:25" x14ac:dyDescent="0.4">
      <c r="A378" t="s">
        <v>2516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IF($A378="","",IFERROR(VLOOKUP($A378,AI_PF!$A:$EU,29,FALSE),""))</f>
        <v>Thrive Capital Management LLC</v>
      </c>
      <c r="O378" t="str">
        <f>IF($A378="","",IFERROR(VLOOKUP($A378,Data_Raw!$A:$G,5,FALSE),""))</f>
        <v>US</v>
      </c>
      <c r="P378" t="str">
        <f>IF($A378="","",IFERROR(VLOOKUP($A378,Data_Raw!$A:$G,6,FALSE),""))</f>
        <v>Opportunistic</v>
      </c>
      <c r="Q378" t="str">
        <f>IF($A378="","",IFERROR(VLOOKUP($A378,Data_Raw!$A:$G,7,FALSE),""))</f>
        <v>AI</v>
      </c>
      <c r="R378">
        <f>IF($A378="","",SUMIFS(AI_PF!$AP:$AP,AI_PF!$A:$A,$A378))</f>
        <v>30000000000</v>
      </c>
      <c r="S378">
        <f>IF($A378="","",SUMIFS(AI_PF!$AW:$AW,AI_PF!$A:$A,$A378))</f>
        <v>14049615330</v>
      </c>
      <c r="T378">
        <f>IF($A378="","",SUMIFS(AI_PF!$AZ:$AZ,AI_PF!$A:$A,$A378))</f>
        <v>0</v>
      </c>
      <c r="U378">
        <f>IF($A378="","",SUMIFS(AI_PF!$CA:$CA,AI_PF!$A:$A,$A378))</f>
        <v>14049615330</v>
      </c>
      <c r="V378">
        <f>IF($A378="","",SUMIFS(AI_PF!$CE:$CE,AI_PF!$A:$A,$A378))</f>
        <v>26088900526</v>
      </c>
      <c r="W378">
        <f>IF($A378="","",IFERROR(VLOOKUP($A378,AI_PF!$A:$CO,93,FALSE),""))</f>
        <v>1541.0958194732664</v>
      </c>
      <c r="X378">
        <f>IF($A378="","",COUNTIF(AI_PF!$A:$A,$A378))</f>
        <v>1</v>
      </c>
      <c r="Y378">
        <f>IF($A378="","",COUNTIF(LookThrough!$A:$A,J378))</f>
        <v>1</v>
      </c>
    </row>
    <row r="379" spans="1:25" x14ac:dyDescent="0.4">
      <c r="A379" t="s">
        <v>8902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IF($A379="","",IFERROR(VLOOKUP($A379,AI_PF!$A:$EU,29,FALSE),""))</f>
        <v>KKR</v>
      </c>
      <c r="O379" t="str">
        <f>IF($A379="","",IFERROR(VLOOKUP($A379,Data_Raw!$A:$G,5,FALSE),""))</f>
        <v>Asia</v>
      </c>
      <c r="P379" t="str">
        <f>IF($A379="","",IFERROR(VLOOKUP($A379,Data_Raw!$A:$G,6,FALSE),""))</f>
        <v>Senior</v>
      </c>
      <c r="Q379" t="str">
        <f>IF($A379="","",IFERROR(VLOOKUP($A379,Data_Raw!$A:$G,7,FALSE),""))</f>
        <v>Senior</v>
      </c>
      <c r="R379">
        <f>IF($A379="","",SUMIFS(AI_PF!$AP:$AP,AI_PF!$A:$A,$A379))</f>
        <v>67500000000</v>
      </c>
      <c r="S379">
        <f>IF($A379="","",SUMIFS(AI_PF!$AW:$AW,AI_PF!$A:$A,$A379))</f>
        <v>15704359463</v>
      </c>
      <c r="T379">
        <f>IF($A379="","",SUMIFS(AI_PF!$AZ:$AZ,AI_PF!$A:$A,$A379))</f>
        <v>0</v>
      </c>
      <c r="U379">
        <f>IF($A379="","",SUMIFS(AI_PF!$CA:$CA,AI_PF!$A:$A,$A379))</f>
        <v>15704359463</v>
      </c>
      <c r="V379">
        <f>IF($A379="","",SUMIFS(AI_PF!$CE:$CE,AI_PF!$A:$A,$A379))</f>
        <v>15935469969</v>
      </c>
      <c r="W379">
        <f>IF($A379="","",IFERROR(VLOOKUP($A379,AI_PF!$A:$CO,93,FALSE),""))</f>
        <v>54.950906634330764</v>
      </c>
      <c r="X379">
        <f>IF($A379="","",COUNTIF(AI_PF!$A:$A,$A379))</f>
        <v>1</v>
      </c>
      <c r="Y379">
        <f>IF($A379="","",COUNTIF(LookThrough!$A:$A,J379))</f>
        <v>1</v>
      </c>
    </row>
    <row r="380" spans="1:25" x14ac:dyDescent="0.4">
      <c r="A380" t="s">
        <v>2521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IF($A380="","",IFERROR(VLOOKUP($A380,AI_PF!$A:$EU,29,FALSE),""))</f>
        <v>Lux Venture</v>
      </c>
      <c r="O380" t="str">
        <f>IF($A380="","",IFERROR(VLOOKUP($A380,Data_Raw!$A:$G,5,FALSE),""))</f>
        <v>US</v>
      </c>
      <c r="P380" t="str">
        <f>IF($A380="","",IFERROR(VLOOKUP($A380,Data_Raw!$A:$G,6,FALSE),""))</f>
        <v>Early</v>
      </c>
      <c r="Q380" t="str">
        <f>IF($A380="","",IFERROR(VLOOKUP($A380,Data_Raw!$A:$G,7,FALSE),""))</f>
        <v>AI</v>
      </c>
      <c r="R380">
        <f>IF($A380="","",SUMIFS(AI_PF!$AP:$AP,AI_PF!$A:$A,$A380))</f>
        <v>30000000000</v>
      </c>
      <c r="S380">
        <f>IF($A380="","",SUMIFS(AI_PF!$AW:$AW,AI_PF!$A:$A,$A380))</f>
        <v>5611200000</v>
      </c>
      <c r="T380">
        <f>IF($A380="","",SUMIFS(AI_PF!$AZ:$AZ,AI_PF!$A:$A,$A380))</f>
        <v>0</v>
      </c>
      <c r="U380">
        <f>IF($A380="","",SUMIFS(AI_PF!$CA:$CA,AI_PF!$A:$A,$A380))</f>
        <v>5611200000</v>
      </c>
      <c r="V380">
        <f>IF($A380="","",SUMIFS(AI_PF!$CE:$CE,AI_PF!$A:$A,$A380))</f>
        <v>5767524195</v>
      </c>
      <c r="W380">
        <f>IF($A380="","",IFERROR(VLOOKUP($A380,AI_PF!$A:$CO,93,FALSE),""))</f>
        <v>15.583593249320987</v>
      </c>
      <c r="X380">
        <f>IF($A380="","",COUNTIF(AI_PF!$A:$A,$A380))</f>
        <v>1</v>
      </c>
      <c r="Y380">
        <f>IF($A380="","",COUNTIF(LookThrough!$A:$A,J380))</f>
        <v>1</v>
      </c>
    </row>
    <row r="381" spans="1:25" x14ac:dyDescent="0.4">
      <c r="A381" t="s">
        <v>2702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IF($A381="","",IFERROR(VLOOKUP($A381,AI_PF!$A:$EU,29,FALSE),""))</f>
        <v>해당없음</v>
      </c>
      <c r="O381" t="str">
        <f>IF($A381="","",IFERROR(VLOOKUP($A381,Data_Raw!$A:$G,5,FALSE),""))</f>
        <v>KOR</v>
      </c>
      <c r="P381" t="str">
        <f>IF($A381="","",IFERROR(VLOOKUP($A381,Data_Raw!$A:$G,6,FALSE),""))</f>
        <v>인수금융</v>
      </c>
      <c r="Q381" t="str">
        <f>IF($A381="","",IFERROR(VLOOKUP($A381,Data_Raw!$A:$G,7,FALSE),""))</f>
        <v>Medical</v>
      </c>
      <c r="R381">
        <f>IF($A381="","",SUMIFS(AI_PF!$AP:$AP,AI_PF!$A:$A,$A381))</f>
        <v>30000000000</v>
      </c>
      <c r="S381">
        <f>IF($A381="","",SUMIFS(AI_PF!$AW:$AW,AI_PF!$A:$A,$A381))</f>
        <v>30000000000</v>
      </c>
      <c r="T381">
        <f>IF($A381="","",SUMIFS(AI_PF!$AZ:$AZ,AI_PF!$A:$A,$A381))</f>
        <v>79200000</v>
      </c>
      <c r="U381">
        <f>IF($A381="","",SUMIFS(AI_PF!$CA:$CA,AI_PF!$A:$A,$A381))</f>
        <v>30000000000</v>
      </c>
      <c r="V381">
        <f>IF($A381="","",SUMIFS(AI_PF!$CE:$CE,AI_PF!$A:$A,$A381))</f>
        <v>29920800000</v>
      </c>
      <c r="W381">
        <f>IF($A381="","",IFERROR(VLOOKUP($A381,AI_PF!$A:$CO,93,FALSE),""))</f>
        <v>5.7625349000000003</v>
      </c>
      <c r="X381">
        <f>IF($A381="","",COUNTIF(AI_PF!$A:$A,$A381))</f>
        <v>1</v>
      </c>
      <c r="Y381">
        <f>IF($A381="","",COUNTIF(LookThrough!$A:$A,J381))</f>
        <v>0</v>
      </c>
    </row>
    <row r="382" spans="1:25" x14ac:dyDescent="0.4">
      <c r="A382" t="s">
        <v>8860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IF($A382="","",IFERROR(VLOOKUP($A382,AI_PF!$A:$EU,29,FALSE),""))</f>
        <v>해당없음</v>
      </c>
      <c r="O382" t="str">
        <f>IF($A382="","",IFERROR(VLOOKUP($A382,Data_Raw!$A:$G,5,FALSE),""))</f>
        <v>KOR</v>
      </c>
      <c r="P382" t="str">
        <f>IF($A382="","",IFERROR(VLOOKUP($A382,Data_Raw!$A:$G,6,FALSE),""))</f>
        <v>담보대출</v>
      </c>
      <c r="Q382" t="str">
        <f>IF($A382="","",IFERROR(VLOOKUP($A382,Data_Raw!$A:$G,7,FALSE),""))</f>
        <v>Data Center</v>
      </c>
      <c r="R382">
        <f>IF($A382="","",SUMIFS(AI_PF!$AP:$AP,AI_PF!$A:$A,$A382))</f>
        <v>250000000000</v>
      </c>
      <c r="S382">
        <f>IF($A382="","",SUMIFS(AI_PF!$AW:$AW,AI_PF!$A:$A,$A382))</f>
        <v>250000000000</v>
      </c>
      <c r="T382">
        <f>IF($A382="","",SUMIFS(AI_PF!$AZ:$AZ,AI_PF!$A:$A,$A382))</f>
        <v>414439568</v>
      </c>
      <c r="U382">
        <f>IF($A382="","",SUMIFS(AI_PF!$CA:$CA,AI_PF!$A:$A,$A382))</f>
        <v>250000000000</v>
      </c>
      <c r="V382">
        <f>IF($A382="","",SUMIFS(AI_PF!$CE:$CE,AI_PF!$A:$A,$A382))</f>
        <v>249585560432</v>
      </c>
      <c r="W382">
        <f>IF($A382="","",IFERROR(VLOOKUP($A382,AI_PF!$A:$CO,93,FALSE),""))</f>
        <v>4.0080169999999997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8863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IF($A383="","",IFERROR(VLOOKUP($A383,AI_PF!$A:$EU,29,FALSE),""))</f>
        <v>해당없음</v>
      </c>
      <c r="O383" t="str">
        <f>IF($A383="","",IFERROR(VLOOKUP($A383,Data_Raw!$A:$G,5,FALSE),""))</f>
        <v>KOR</v>
      </c>
      <c r="P383" t="str">
        <f>IF($A383="","",IFERROR(VLOOKUP($A383,Data_Raw!$A:$G,6,FALSE),""))</f>
        <v>인수금융</v>
      </c>
      <c r="Q383" t="str">
        <f>IF($A383="","",IFERROR(VLOOKUP($A383,Data_Raw!$A:$G,7,FALSE),""))</f>
        <v>General</v>
      </c>
      <c r="R383">
        <f>IF($A383="","",SUMIFS(AI_PF!$AP:$AP,AI_PF!$A:$A,$A383))</f>
        <v>35000000000</v>
      </c>
      <c r="S383">
        <f>IF($A383="","",SUMIFS(AI_PF!$AW:$AW,AI_PF!$A:$A,$A383))</f>
        <v>35000000000</v>
      </c>
      <c r="T383">
        <f>IF($A383="","",SUMIFS(AI_PF!$AZ:$AZ,AI_PF!$A:$A,$A383))</f>
        <v>35000000</v>
      </c>
      <c r="U383">
        <f>IF($A383="","",SUMIFS(AI_PF!$CA:$CA,AI_PF!$A:$A,$A383))</f>
        <v>35000000000</v>
      </c>
      <c r="V383">
        <f>IF($A383="","",SUMIFS(AI_PF!$CE:$CE,AI_PF!$A:$A,$A383))</f>
        <v>34965000000</v>
      </c>
      <c r="W383">
        <f>IF($A383="","",IFERROR(VLOOKUP($A383,AI_PF!$A:$CO,93,FALSE),""))</f>
        <v>5.9189916</v>
      </c>
      <c r="X383">
        <f>IF($A383="","",COUNTIF(AI_PF!$A:$A,$A383))</f>
        <v>2</v>
      </c>
      <c r="Y383">
        <f>IF($A383="","",COUNTIF(LookThrough!$A:$A,J383))</f>
        <v>0</v>
      </c>
    </row>
    <row r="384" spans="1:25" x14ac:dyDescent="0.4">
      <c r="A384" t="s">
        <v>8867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IF($A384="","",IFERROR(VLOOKUP($A384,AI_PF!$A:$EU,29,FALSE),""))</f>
        <v>해당없음</v>
      </c>
      <c r="O384" t="str">
        <f>IF($A384="","",IFERROR(VLOOKUP($A384,Data_Raw!$A:$G,5,FALSE),""))</f>
        <v>KOR</v>
      </c>
      <c r="P384" t="str">
        <f>IF($A384="","",IFERROR(VLOOKUP($A384,Data_Raw!$A:$G,6,FALSE),""))</f>
        <v>담보대출</v>
      </c>
      <c r="Q384" t="str">
        <f>IF($A384="","",IFERROR(VLOOKUP($A384,Data_Raw!$A:$G,7,FALSE),""))</f>
        <v>Data Center</v>
      </c>
      <c r="R384">
        <f>IF($A384="","",SUMIFS(AI_PF!$AP:$AP,AI_PF!$A:$A,$A384))</f>
        <v>100000000000</v>
      </c>
      <c r="S384">
        <f>IF($A384="","",SUMIFS(AI_PF!$AW:$AW,AI_PF!$A:$A,$A384))</f>
        <v>100000000000</v>
      </c>
      <c r="T384">
        <f>IF($A384="","",SUMIFS(AI_PF!$AZ:$AZ,AI_PF!$A:$A,$A384))</f>
        <v>26000000</v>
      </c>
      <c r="U384">
        <f>IF($A384="","",SUMIFS(AI_PF!$CA:$CA,AI_PF!$A:$A,$A384))</f>
        <v>100000000000</v>
      </c>
      <c r="V384">
        <f>IF($A384="","",SUMIFS(AI_PF!$CE:$CE,AI_PF!$A:$A,$A384))</f>
        <v>99974000000</v>
      </c>
      <c r="W384">
        <f>IF($A384="","",IFERROR(VLOOKUP($A384,AI_PF!$A:$CO,93,FALSE),""))</f>
        <v>4.0035122000000003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8870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IF($A385="","",IFERROR(VLOOKUP($A385,AI_PF!$A:$EU,29,FALSE),""))</f>
        <v>해당없음</v>
      </c>
      <c r="O385" t="str">
        <f>IF($A385="","",IFERROR(VLOOKUP($A385,Data_Raw!$A:$G,5,FALSE),""))</f>
        <v>KOR</v>
      </c>
      <c r="P385" t="str">
        <f>IF($A385="","",IFERROR(VLOOKUP($A385,Data_Raw!$A:$G,6,FALSE),""))</f>
        <v>담보대출</v>
      </c>
      <c r="Q385" t="str">
        <f>IF($A385="","",IFERROR(VLOOKUP($A385,Data_Raw!$A:$G,7,FALSE),""))</f>
        <v>Office</v>
      </c>
      <c r="R385">
        <f>IF($A385="","",SUMIFS(AI_PF!$AP:$AP,AI_PF!$A:$A,$A385))</f>
        <v>300000000000</v>
      </c>
      <c r="S385">
        <f>IF($A385="","",SUMIFS(AI_PF!$AW:$AW,AI_PF!$A:$A,$A385))</f>
        <v>300000000000</v>
      </c>
      <c r="T385">
        <f>IF($A385="","",SUMIFS(AI_PF!$AZ:$AZ,AI_PF!$A:$A,$A385))</f>
        <v>3184253039</v>
      </c>
      <c r="U385">
        <f>IF($A385="","",SUMIFS(AI_PF!$CA:$CA,AI_PF!$A:$A,$A385))</f>
        <v>300000000000</v>
      </c>
      <c r="V385">
        <f>IF($A385="","",SUMIFS(AI_PF!$CE:$CE,AI_PF!$A:$A,$A385))</f>
        <v>296815746961</v>
      </c>
      <c r="W385">
        <f>IF($A385="","",IFERROR(VLOOKUP($A385,AI_PF!$A:$CO,93,FALSE),""))</f>
        <v>4.5010956000000002</v>
      </c>
      <c r="X385">
        <f>IF($A385="","",COUNTIF(AI_PF!$A:$A,$A385))</f>
        <v>4</v>
      </c>
      <c r="Y385">
        <f>IF($A385="","",COUNTIF(LookThrough!$A:$A,J385))</f>
        <v>0</v>
      </c>
    </row>
    <row r="386" spans="1:25" x14ac:dyDescent="0.4">
      <c r="A386" t="s">
        <v>8907</v>
      </c>
      <c r="B386" t="str">
        <f>IF($A386="","",IFERROR(VLOOKUP($A386,AI_PF!$A:$D,4,FALSE),""))</f>
        <v>KB에너지인프라 CREDIT 일반사모13호(EIG SIDF VII)</v>
      </c>
      <c r="C386" t="str">
        <f>IF($A386="","",IFERROR(VLOOKUP($A386,AI_PF!$A:$G,7,FALSE),""))</f>
        <v>혼합</v>
      </c>
      <c r="D386" t="str">
        <f>IF($A386="","",IFERROR(VLOOKUP($A386,AI_PF!$A:$H,8,FALSE),""))</f>
        <v>혼합</v>
      </c>
      <c r="E386" t="str">
        <f>IF($A386="","",IFERROR(VLOOKUP($A386,AI_PF!$A:$N,14,FALSE),""))</f>
        <v>수익증권</v>
      </c>
      <c r="F386" t="str">
        <f>IF($A386="","",IFERROR(VLOOKUP($A386,AI_PF!$A:$R,18,FALSE),""))</f>
        <v>KRW</v>
      </c>
      <c r="G386">
        <f>IF($A386="","",IFERROR(VLOOKUP($A386,AI_PF!$A:$T,20,FALSE),""))</f>
        <v>46149</v>
      </c>
      <c r="H386">
        <f>IF($A386="","",IFERROR(VLOOKUP($A386,AI_PF!$A:$V,22,FALSE),""))</f>
        <v>49986</v>
      </c>
      <c r="I386">
        <f>IF($A386="","",IFERROR(VLOOKUP($A386,AI_PF!$A:$EU,151,FALSE),""))</f>
        <v>2026</v>
      </c>
      <c r="J386">
        <f>IF($A386="","",IFERROR(VLOOKUP($A386,AI_PF!$A:$C,3,FALSE),""))</f>
        <v>210002252</v>
      </c>
      <c r="K386" t="str">
        <f>IF($A386="","",IFERROR(VLOOKUP($A386,Data_Raw!$A:$G,2,FALSE),""))</f>
        <v>Infrastructure</v>
      </c>
      <c r="L386" t="str">
        <f>IF($A386="","",IFERROR(VLOOKUP($A386,Data_Raw!$A:$G,3,FALSE),""))</f>
        <v>KB에너지인프라 CREDIT 일반사모13호(EIG SIDF VII)</v>
      </c>
      <c r="M386" t="str">
        <f>IF($A386="","",IFERROR(VLOOKUP($A386,Data_Raw!$A:$G,4,FALSE),""))</f>
        <v>EIG</v>
      </c>
      <c r="N386" t="str">
        <f>IF($A386="","",IFERROR(VLOOKUP($A386,AI_PF!$A:$EU,29,FALSE),""))</f>
        <v>EIG</v>
      </c>
      <c r="O386" t="str">
        <f>IF($A386="","",IFERROR(VLOOKUP($A386,Data_Raw!$A:$G,5,FALSE),""))</f>
        <v>Global</v>
      </c>
      <c r="P386" t="str">
        <f>IF($A386="","",IFERROR(VLOOKUP($A386,Data_Raw!$A:$G,6,FALSE),""))</f>
        <v>hybrid</v>
      </c>
      <c r="Q386" t="str">
        <f>IF($A386="","",IFERROR(VLOOKUP($A386,Data_Raw!$A:$G,7,FALSE),""))</f>
        <v>Energy</v>
      </c>
      <c r="R386">
        <f>IF($A386="","",SUMIFS(AI_PF!$AP:$AP,AI_PF!$A:$A,$A386))</f>
        <v>160000000000</v>
      </c>
      <c r="S386">
        <f>IF($A386="","",SUMIFS(AI_PF!$AW:$AW,AI_PF!$A:$A,$A386))</f>
        <v>59557733042</v>
      </c>
      <c r="T386">
        <f>IF($A386="","",SUMIFS(AI_PF!$AZ:$AZ,AI_PF!$A:$A,$A386))</f>
        <v>0</v>
      </c>
      <c r="U386">
        <f>IF($A386="","",SUMIFS(AI_PF!$CA:$CA,AI_PF!$A:$A,$A386))</f>
        <v>59557733042</v>
      </c>
      <c r="V386">
        <f>IF($A386="","",SUMIFS(AI_PF!$CE:$CE,AI_PF!$A:$A,$A386))</f>
        <v>59631584631</v>
      </c>
      <c r="W386">
        <f>IF($A386="","",IFERROR(VLOOKUP($A386,AI_PF!$A:$CO,93,FALSE),""))</f>
        <v>0</v>
      </c>
      <c r="X386">
        <f>IF($A386="","",COUNTIF(AI_PF!$A:$A,$A386))</f>
        <v>1</v>
      </c>
      <c r="Y386">
        <f>IF($A386="","",COUNTIF(LookThrough!$A:$A,J386))</f>
        <v>0</v>
      </c>
    </row>
    <row r="387" spans="1:25" x14ac:dyDescent="0.4">
      <c r="A387" t="s">
        <v>8911</v>
      </c>
      <c r="B387" t="str">
        <f>IF($A387="","",IFERROR(VLOOKUP($A387,AI_PF!$A:$D,4,FALSE),""))</f>
        <v>개봉동 역세권 청년주택 매입 HUG보증(하나하우징개봉리츠)</v>
      </c>
      <c r="C387" t="str">
        <f>IF($A387="","",IFERROR(VLOOKUP($A387,AI_PF!$A:$G,7,FALSE),""))</f>
        <v>수익형</v>
      </c>
      <c r="D387" t="str">
        <f>IF($A387="","",IFERROR(VLOOKUP($A387,AI_PF!$A:$H,8,FALSE),""))</f>
        <v>주거용</v>
      </c>
      <c r="E387" t="str">
        <f>IF($A387="","",IFERROR(VLOOKUP($A387,AI_PF!$A:$N,14,FALSE),""))</f>
        <v>대출</v>
      </c>
      <c r="F387" t="str">
        <f>IF($A387="","",IFERROR(VLOOKUP($A387,AI_PF!$A:$R,18,FALSE),""))</f>
        <v>KRW</v>
      </c>
      <c r="G387">
        <f>IF($A387="","",IFERROR(VLOOKUP($A387,AI_PF!$A:$T,20,FALSE),""))</f>
        <v>46169</v>
      </c>
      <c r="H387">
        <f>IF($A387="","",IFERROR(VLOOKUP($A387,AI_PF!$A:$V,22,FALSE),""))</f>
        <v>50006</v>
      </c>
      <c r="I387">
        <f>IF($A387="","",IFERROR(VLOOKUP($A387,AI_PF!$A:$EU,151,FALSE),""))</f>
        <v>2026</v>
      </c>
      <c r="J387">
        <f>IF($A387="","",IFERROR(VLOOKUP($A387,AI_PF!$A:$C,3,FALSE),""))</f>
        <v>6000000001339</v>
      </c>
      <c r="K387" t="str">
        <f>IF($A387="","",IFERROR(VLOOKUP($A387,Data_Raw!$A:$G,2,FALSE),""))</f>
        <v>Real_Estate</v>
      </c>
      <c r="L387" t="str">
        <f>IF($A387="","",IFERROR(VLOOKUP($A387,Data_Raw!$A:$G,3,FALSE),""))</f>
        <v>서울 개봉동 청년 안심주택 매입 HUG보증부 대출</v>
      </c>
      <c r="M387">
        <f>IF($A387="","",IFERROR(VLOOKUP($A387,Data_Raw!$A:$G,4,FALSE),""))</f>
        <v>0</v>
      </c>
      <c r="N387" t="str">
        <f>IF($A387="","",IFERROR(VLOOKUP($A387,AI_PF!$A:$EU,29,FALSE),""))</f>
        <v>해당없음</v>
      </c>
      <c r="O387" t="str">
        <f>IF($A387="","",IFERROR(VLOOKUP($A387,Data_Raw!$A:$G,5,FALSE),""))</f>
        <v>KOR</v>
      </c>
      <c r="P387" t="str">
        <f>IF($A387="","",IFERROR(VLOOKUP($A387,Data_Raw!$A:$G,6,FALSE),""))</f>
        <v>담보대출</v>
      </c>
      <c r="Q387" t="str">
        <f>IF($A387="","",IFERROR(VLOOKUP($A387,Data_Raw!$A:$G,7,FALSE),""))</f>
        <v>Residential</v>
      </c>
      <c r="R387">
        <f>IF($A387="","",SUMIFS(AI_PF!$AP:$AP,AI_PF!$A:$A,$A387))</f>
        <v>44310000000</v>
      </c>
      <c r="S387">
        <f>IF($A387="","",SUMIFS(AI_PF!$AW:$AW,AI_PF!$A:$A,$A387))</f>
        <v>36000000000</v>
      </c>
      <c r="T387">
        <f>IF($A387="","",SUMIFS(AI_PF!$AZ:$AZ,AI_PF!$A:$A,$A387))</f>
        <v>0</v>
      </c>
      <c r="U387">
        <f>IF($A387="","",SUMIFS(AI_PF!$CA:$CA,AI_PF!$A:$A,$A387))</f>
        <v>36000000000</v>
      </c>
      <c r="V387">
        <f>IF($A387="","",SUMIFS(AI_PF!$CE:$CE,AI_PF!$A:$A,$A387))</f>
        <v>36000000000</v>
      </c>
      <c r="W387">
        <f>IF($A387="","",IFERROR(VLOOKUP($A387,AI_PF!$A:$CO,93,FALSE),""))</f>
        <v>4.2616617999999997</v>
      </c>
      <c r="X387">
        <f>IF($A387="","",COUNTIF(AI_PF!$A:$A,$A387))</f>
        <v>1</v>
      </c>
      <c r="Y387">
        <f>IF($A387="","",COUNTIF(LookThrough!$A:$A,J387))</f>
        <v>0</v>
      </c>
    </row>
    <row r="388" spans="1:25" x14ac:dyDescent="0.4">
      <c r="A388" t="s">
        <v>8915</v>
      </c>
      <c r="B388" t="str">
        <f>IF($A388="","",IFERROR(VLOOKUP($A388,AI_PF!$A:$D,4,FALSE),""))</f>
        <v>고양장항지구 B4BL 공공지원 민간임대주택 개발사업 HUG보증 대출</v>
      </c>
      <c r="C388" t="str">
        <f>IF($A388="","",IFERROR(VLOOKUP($A388,AI_PF!$A:$G,7,FALSE),""))</f>
        <v>개발형</v>
      </c>
      <c r="D388" t="str">
        <f>IF($A388="","",IFERROR(VLOOKUP($A388,AI_PF!$A:$H,8,FALSE),""))</f>
        <v>주거용</v>
      </c>
      <c r="E388" t="str">
        <f>IF($A388="","",IFERROR(VLOOKUP($A388,AI_PF!$A:$N,14,FALSE),""))</f>
        <v>대출</v>
      </c>
      <c r="F388" t="str">
        <f>IF($A388="","",IFERROR(VLOOKUP($A388,AI_PF!$A:$R,18,FALSE),""))</f>
        <v>KRW</v>
      </c>
      <c r="G388">
        <f>IF($A388="","",IFERROR(VLOOKUP($A388,AI_PF!$A:$T,20,FALSE),""))</f>
        <v>46171</v>
      </c>
      <c r="H388">
        <f>IF($A388="","",IFERROR(VLOOKUP($A388,AI_PF!$A:$V,22,FALSE),""))</f>
        <v>50980</v>
      </c>
      <c r="I388">
        <f>IF($A388="","",IFERROR(VLOOKUP($A388,AI_PF!$A:$EU,151,FALSE),""))</f>
        <v>2026</v>
      </c>
      <c r="J388">
        <f>IF($A388="","",IFERROR(VLOOKUP($A388,AI_PF!$A:$C,3,FALSE),""))</f>
        <v>6000000001340</v>
      </c>
      <c r="K388" t="str">
        <f>IF($A388="","",IFERROR(VLOOKUP($A388,Data_Raw!$A:$G,2,FALSE),""))</f>
        <v>Real_Estate</v>
      </c>
      <c r="L388" t="str">
        <f>IF($A388="","",IFERROR(VLOOKUP($A388,Data_Raw!$A:$G,3,FALSE),""))</f>
        <v>고양장항지구 B4BL 공공지원 민간임대주택 개발사업 HUG보증 대출</v>
      </c>
      <c r="M388">
        <f>IF($A388="","",IFERROR(VLOOKUP($A388,Data_Raw!$A:$G,4,FALSE),""))</f>
        <v>0</v>
      </c>
      <c r="N388" t="str">
        <f>IF($A388="","",IFERROR(VLOOKUP($A388,AI_PF!$A:$EU,29,FALSE),""))</f>
        <v>해당없음</v>
      </c>
      <c r="O388" t="str">
        <f>IF($A388="","",IFERROR(VLOOKUP($A388,Data_Raw!$A:$G,5,FALSE),""))</f>
        <v>KOR</v>
      </c>
      <c r="P388" t="str">
        <f>IF($A388="","",IFERROR(VLOOKUP($A388,Data_Raw!$A:$G,6,FALSE),""))</f>
        <v>PF대출</v>
      </c>
      <c r="Q388" t="str">
        <f>IF($A388="","",IFERROR(VLOOKUP($A388,Data_Raw!$A:$G,7,FALSE),""))</f>
        <v>Residential</v>
      </c>
      <c r="R388">
        <f>IF($A388="","",SUMIFS(AI_PF!$AP:$AP,AI_PF!$A:$A,$A388))</f>
        <v>211800000000</v>
      </c>
      <c r="S388">
        <f>IF($A388="","",SUMIFS(AI_PF!$AW:$AW,AI_PF!$A:$A,$A388))</f>
        <v>5988000000</v>
      </c>
      <c r="T388">
        <f>IF($A388="","",SUMIFS(AI_PF!$AZ:$AZ,AI_PF!$A:$A,$A388))</f>
        <v>0</v>
      </c>
      <c r="U388">
        <f>IF($A388="","",SUMIFS(AI_PF!$CA:$CA,AI_PF!$A:$A,$A388))</f>
        <v>5988000000</v>
      </c>
      <c r="V388">
        <f>IF($A388="","",SUMIFS(AI_PF!$CE:$CE,AI_PF!$A:$A,$A388))</f>
        <v>5988000000</v>
      </c>
      <c r="W388">
        <f>IF($A388="","",IFERROR(VLOOKUP($A388,AI_PF!$A:$CO,93,FALSE),""))</f>
        <v>4.2776740000000002</v>
      </c>
      <c r="X388">
        <f>IF($A388="","",COUNTIF(AI_PF!$A:$A,$A388))</f>
        <v>2</v>
      </c>
      <c r="Y388">
        <f>IF($A388="","",COUNTIF(LookThrough!$A:$A,J388))</f>
        <v>0</v>
      </c>
    </row>
    <row r="389" spans="1:25" x14ac:dyDescent="0.4">
      <c r="A389" t="s">
        <v>8919</v>
      </c>
      <c r="B389" t="str">
        <f>IF($A389="","",IFERROR(VLOOKUP($A389,AI_PF!$A:$D,4,FALSE),""))</f>
        <v>KB Pemberton 일반사모특별자산 투자신탁 1호</v>
      </c>
      <c r="C389" t="str">
        <f>IF($A389="","",IFERROR(VLOOKUP($A389,AI_PF!$A:$G,7,FALSE),""))</f>
        <v>PD</v>
      </c>
      <c r="D389" t="str">
        <f>IF($A389="","",IFERROR(VLOOKUP($A389,AI_PF!$A:$H,8,FALSE),""))</f>
        <v>Senior</v>
      </c>
      <c r="E389" t="str">
        <f>IF($A389="","",IFERROR(VLOOKUP($A389,AI_PF!$A:$N,14,FALSE),""))</f>
        <v>수익증권</v>
      </c>
      <c r="F389" t="str">
        <f>IF($A389="","",IFERROR(VLOOKUP($A389,AI_PF!$A:$R,18,FALSE),""))</f>
        <v>KRW</v>
      </c>
      <c r="G389">
        <f>IF($A389="","",IFERROR(VLOOKUP($A389,AI_PF!$A:$T,20,FALSE),""))</f>
        <v>46188</v>
      </c>
      <c r="H389">
        <f>IF($A389="","",IFERROR(VLOOKUP($A389,AI_PF!$A:$V,22,FALSE),""))</f>
        <v>49808</v>
      </c>
      <c r="I389">
        <f>IF($A389="","",IFERROR(VLOOKUP($A389,AI_PF!$A:$EU,151,FALSE),""))</f>
        <v>2026</v>
      </c>
      <c r="J389">
        <f>IF($A389="","",IFERROR(VLOOKUP($A389,AI_PF!$A:$C,3,FALSE),""))</f>
        <v>210002260</v>
      </c>
      <c r="K389" t="str">
        <f>IF($A389="","",IFERROR(VLOOKUP($A389,Data_Raw!$A:$G,2,FALSE),""))</f>
        <v>PD</v>
      </c>
      <c r="L389" t="str">
        <f>IF($A389="","",IFERROR(VLOOKUP($A389,Data_Raw!$A:$G,3,FALSE),""))</f>
        <v>KB Pemberton 일반사모특별자산 투자신탁 1호</v>
      </c>
      <c r="M389" t="str">
        <f>IF($A389="","",IFERROR(VLOOKUP($A389,Data_Raw!$A:$G,4,FALSE),""))</f>
        <v>Pemberton Asset Management</v>
      </c>
      <c r="N389" t="str">
        <f>IF($A389="","",IFERROR(VLOOKUP($A389,AI_PF!$A:$EU,29,FALSE),""))</f>
        <v>Pemberton Asset Management</v>
      </c>
      <c r="O389" t="str">
        <f>IF($A389="","",IFERROR(VLOOKUP($A389,Data_Raw!$A:$G,5,FALSE),""))</f>
        <v>Global</v>
      </c>
      <c r="P389" t="str">
        <f>IF($A389="","",IFERROR(VLOOKUP($A389,Data_Raw!$A:$G,6,FALSE),""))</f>
        <v>Opportunistic</v>
      </c>
      <c r="Q389" t="str">
        <f>IF($A389="","",IFERROR(VLOOKUP($A389,Data_Raw!$A:$G,7,FALSE),""))</f>
        <v>Mixed</v>
      </c>
      <c r="R389">
        <f>IF($A389="","",SUMIFS(AI_PF!$AP:$AP,AI_PF!$A:$A,$A389))</f>
        <v>52500000000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8923</v>
      </c>
      <c r="B390" t="str">
        <f>IF($A390="","",IFERROR(VLOOKUP($A390,AI_PF!$A:$D,4,FALSE),""))</f>
        <v>신한PGIF V 일반사모투자신탁2호</v>
      </c>
      <c r="C390" t="str">
        <f>IF($A390="","",IFERROR(VLOOKUP($A390,AI_PF!$A:$G,7,FALSE),""))</f>
        <v>수익형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미인출</v>
      </c>
      <c r="G390" t="str">
        <f>IF($A390="","",IFERROR(VLOOKUP($A390,AI_PF!$A:$T,20,FALSE),""))</f>
        <v>미인출</v>
      </c>
      <c r="H390" t="str">
        <f>IF($A390="","",IFERROR(VLOOKUP($A390,AI_PF!$A:$V,22,FALSE),""))</f>
        <v>14년</v>
      </c>
      <c r="I390">
        <f>IF($A390="","",IFERROR(VLOOKUP($A390,AI_PF!$A:$EU,151,FALSE),""))</f>
        <v>2026</v>
      </c>
      <c r="J390" t="str">
        <f>IF($A390="","",IFERROR(VLOOKUP($A390,AI_PF!$A:$C,3,FALSE),""))</f>
        <v>(미인출)PGIF V</v>
      </c>
      <c r="K390" t="str">
        <f>IF($A390="","",IFERROR(VLOOKUP($A390,Data_Raw!$A:$G,2,FALSE),""))</f>
        <v>Infrastructure</v>
      </c>
      <c r="L390" t="str">
        <f>IF($A390="","",IFERROR(VLOOKUP($A390,Data_Raw!$A:$G,3,FALSE),""))</f>
        <v>신한PGIF V 일반사모투자신탁2호</v>
      </c>
      <c r="M390" t="str">
        <f>IF($A390="","",IFERROR(VLOOKUP($A390,Data_Raw!$A:$G,4,FALSE),""))</f>
        <v>Pantheon</v>
      </c>
      <c r="N390" t="str">
        <f>IF($A390="","",IFERROR(VLOOKUP($A390,AI_PF!$A:$EU,29,FALSE),""))</f>
        <v>Pantheon Ventures</v>
      </c>
      <c r="O390" t="str">
        <f>IF($A390="","",IFERROR(VLOOKUP($A390,Data_Raw!$A:$G,5,FALSE),""))</f>
        <v>Global</v>
      </c>
      <c r="P390" t="str">
        <f>IF($A390="","",IFERROR(VLOOKUP($A390,Data_Raw!$A:$G,6,FALSE),""))</f>
        <v>Secondary</v>
      </c>
      <c r="Q390" t="str">
        <f>IF($A390="","",IFERROR(VLOOKUP($A390,Data_Raw!$A:$G,7,FALSE),""))</f>
        <v>Mixed</v>
      </c>
      <c r="R390">
        <f>IF($A390="","",SUMIFS(AI_PF!$AP:$AP,AI_PF!$A:$A,$A390))</f>
        <v>160000000000</v>
      </c>
      <c r="S390">
        <f>IF($A390="","",SUMIFS(AI_PF!$AW:$AW,AI_PF!$A:$A,$A390))</f>
        <v>0</v>
      </c>
      <c r="T390">
        <f>IF($A390="","",SUMIFS(AI_PF!$AZ:$AZ,AI_PF!$A:$A,$A390))</f>
        <v>0</v>
      </c>
      <c r="U390">
        <f>IF($A390="","",SUMIFS(AI_PF!$CA:$CA,AI_PF!$A:$A,$A390))</f>
        <v>0</v>
      </c>
      <c r="V390">
        <f>IF($A390="","",SUMIFS(AI_PF!$CE:$CE,AI_PF!$A:$A,$A390))</f>
        <v>0</v>
      </c>
      <c r="W390">
        <f>IF($A390="","",IFERROR(VLOOKUP($A390,AI_PF!$A:$CO,93,FALSE),""))</f>
        <v>0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8928</v>
      </c>
      <c r="B391" t="str">
        <f>IF($A391="","",IFERROR(VLOOKUP($A391,AI_PF!$A:$D,4,FALSE),""))</f>
        <v>현대인베스트먼트선순위대출일반사모투자신탁6호</v>
      </c>
      <c r="C391" t="str">
        <f>IF($A391="","",IFERROR(VLOOKUP($A391,AI_PF!$A:$G,7,FALSE),""))</f>
        <v>인수금융</v>
      </c>
      <c r="D391" t="str">
        <f>IF($A391="","",IFERROR(VLOOKUP($A391,AI_PF!$A:$H,8,FALSE),""))</f>
        <v>인수금융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t="str">
        <f>IF($A391="","",IFERROR(VLOOKUP($A391,AI_PF!$A:$T,20,FALSE),""))</f>
        <v>미인출</v>
      </c>
      <c r="H391" t="str">
        <f>IF($A391="","",IFERROR(VLOOKUP($A391,AI_PF!$A:$V,22,FALSE),""))</f>
        <v>8년</v>
      </c>
      <c r="I391">
        <f>IF($A391="","",IFERROR(VLOOKUP($A391,AI_PF!$A:$EU,151,FALSE),""))</f>
        <v>2026</v>
      </c>
      <c r="J391" t="str">
        <f>IF($A391="","",IFERROR(VLOOKUP($A391,AI_PF!$A:$C,3,FALSE),""))</f>
        <v>(미인출)현대인베6호</v>
      </c>
      <c r="K391" t="str">
        <f>IF($A391="","",IFERROR(VLOOKUP($A391,Data_Raw!$A:$G,2,FALSE),""))</f>
        <v>PD</v>
      </c>
      <c r="L391" t="str">
        <f>IF($A391="","",IFERROR(VLOOKUP($A391,Data_Raw!$A:$G,3,FALSE),""))</f>
        <v>현대인베스트먼트선순위대출일반사모투자신탁6호</v>
      </c>
      <c r="M391" t="str">
        <f>IF($A391="","",IFERROR(VLOOKUP($A391,Data_Raw!$A:$G,4,FALSE),""))</f>
        <v>현대인베스트먼트자산운용</v>
      </c>
      <c r="N391" t="str">
        <f>IF($A391="","",IFERROR(VLOOKUP($A391,AI_PF!$A:$EU,29,FALSE),""))</f>
        <v>해당없음</v>
      </c>
      <c r="O391" t="str">
        <f>IF($A391="","",IFERROR(VLOOKUP($A391,Data_Raw!$A:$G,5,FALSE),""))</f>
        <v>KOR</v>
      </c>
      <c r="P391" t="str">
        <f>IF($A391="","",IFERROR(VLOOKUP($A391,Data_Raw!$A:$G,6,FALSE),""))</f>
        <v>인수금융</v>
      </c>
      <c r="Q391" t="str">
        <f>IF($A391="","",IFERROR(VLOOKUP($A391,Data_Raw!$A:$G,7,FALSE),""))</f>
        <v>Senior</v>
      </c>
      <c r="R391">
        <f>IF($A391="","",SUMIFS(AI_PF!$AP:$AP,AI_PF!$A:$A,$A391))</f>
        <v>100000000000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8934</v>
      </c>
      <c r="B392" t="str">
        <f>IF($A392="","",IFERROR(VLOOKUP($A392,AI_PF!$A:$D,4,FALSE),""))</f>
        <v>미래에셋코어환경인프라일반사모투자신탁1호</v>
      </c>
      <c r="C392" t="str">
        <f>IF($A392="","",IFERROR(VLOOKUP($A392,AI_PF!$A:$G,7,FALSE),""))</f>
        <v>수익형</v>
      </c>
      <c r="D392" t="str">
        <f>IF($A392="","",IFERROR(VLOOKUP($A392,AI_PF!$A:$H,8,FALSE),""))</f>
        <v>혼합</v>
      </c>
      <c r="E392" t="str">
        <f>IF($A392="","",IFERROR(VLOOKUP($A392,AI_PF!$A:$N,14,FALSE),""))</f>
        <v>수익증권</v>
      </c>
      <c r="F392" t="str">
        <f>IF($A392="","",IFERROR(VLOOKUP($A392,AI_PF!$A:$R,18,FALSE),""))</f>
        <v>KRW</v>
      </c>
      <c r="G392">
        <f>IF($A392="","",IFERROR(VLOOKUP($A392,AI_PF!$A:$T,20,FALSE),""))</f>
        <v>46202</v>
      </c>
      <c r="H392">
        <f>IF($A392="","",IFERROR(VLOOKUP($A392,AI_PF!$A:$V,22,FALSE),""))</f>
        <v>73050</v>
      </c>
      <c r="I392">
        <f>IF($A392="","",IFERROR(VLOOKUP($A392,AI_PF!$A:$EU,151,FALSE),""))</f>
        <v>2026</v>
      </c>
      <c r="J392">
        <f>IF($A392="","",IFERROR(VLOOKUP($A392,AI_PF!$A:$C,3,FALSE),""))</f>
        <v>210002265</v>
      </c>
      <c r="K392" t="str">
        <f>IF($A392="","",IFERROR(VLOOKUP($A392,Data_Raw!$A:$G,2,FALSE),""))</f>
        <v>Infrastructure</v>
      </c>
      <c r="L392" t="str">
        <f>IF($A392="","",IFERROR(VLOOKUP($A392,Data_Raw!$A:$G,3,FALSE),""))</f>
        <v>미래에셋코어환경인프라일반사모투자신탁1호</v>
      </c>
      <c r="M392" t="str">
        <f>IF($A392="","",IFERROR(VLOOKUP($A392,Data_Raw!$A:$G,4,FALSE),""))</f>
        <v>미래에셋자산운용</v>
      </c>
      <c r="N392" t="str">
        <f>IF($A392="","",IFERROR(VLOOKUP($A392,AI_PF!$A:$EU,29,FALSE),""))</f>
        <v>해당없음</v>
      </c>
      <c r="O392" t="str">
        <f>IF($A392="","",IFERROR(VLOOKUP($A392,Data_Raw!$A:$G,5,FALSE),""))</f>
        <v>KOR</v>
      </c>
      <c r="P392" t="str">
        <f>IF($A392="","",IFERROR(VLOOKUP($A392,Data_Raw!$A:$G,6,FALSE),""))</f>
        <v>BTO/BTL</v>
      </c>
      <c r="Q392" t="str">
        <f>IF($A392="","",IFERROR(VLOOKUP($A392,Data_Raw!$A:$G,7,FALSE),""))</f>
        <v>Social</v>
      </c>
      <c r="R392">
        <f>IF($A392="","",SUMIFS(AI_PF!$AP:$AP,AI_PF!$A:$A,$A392))</f>
        <v>200000000000</v>
      </c>
      <c r="S392">
        <f>IF($A392="","",SUMIFS(AI_PF!$AW:$AW,AI_PF!$A:$A,$A392))</f>
        <v>0</v>
      </c>
      <c r="T392">
        <f>IF($A392="","",SUMIFS(AI_PF!$AZ:$AZ,AI_PF!$A:$A,$A392))</f>
        <v>0</v>
      </c>
      <c r="U392">
        <f>IF($A392="","",SUMIFS(AI_PF!$CA:$CA,AI_PF!$A:$A,$A392))</f>
        <v>0</v>
      </c>
      <c r="V392">
        <f>IF($A392="","",SUMIFS(AI_PF!$CE:$CE,AI_PF!$A:$A,$A392))</f>
        <v>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8937</v>
      </c>
      <c r="B393" t="str">
        <f>IF($A393="","",IFERROR(VLOOKUP($A393,AI_PF!$A:$D,4,FALSE),""))</f>
        <v>한화 Global Corporate PE/VC Strategy 일반사모투자신탁 4호</v>
      </c>
      <c r="C393" t="str">
        <f>IF($A393="","",IFERROR(VLOOKUP($A393,AI_PF!$A:$G,7,FALSE),""))</f>
        <v>VC</v>
      </c>
      <c r="D393" t="str">
        <f>IF($A393="","",IFERROR(VLOOKUP($A393,AI_PF!$A:$H,8,FALSE),""))</f>
        <v>VC</v>
      </c>
      <c r="E393" t="str">
        <f>IF($A393="","",IFERROR(VLOOKUP($A393,AI_PF!$A:$N,14,FALSE),""))</f>
        <v>수익증권</v>
      </c>
      <c r="F393" t="str">
        <f>IF($A393="","",IFERROR(VLOOKUP($A393,AI_PF!$A:$R,18,FALSE),""))</f>
        <v>미인출</v>
      </c>
      <c r="G393" t="str">
        <f>IF($A393="","",IFERROR(VLOOKUP($A393,AI_PF!$A:$T,20,FALSE),""))</f>
        <v>미인출</v>
      </c>
      <c r="H393" t="str">
        <f>IF($A393="","",IFERROR(VLOOKUP($A393,AI_PF!$A:$V,22,FALSE),""))</f>
        <v>15년</v>
      </c>
      <c r="I393" t="str">
        <f>IF($A393="","",IFERROR(VLOOKUP($A393,AI_PF!$A:$EU,151,FALSE),""))</f>
        <v>미인출</v>
      </c>
      <c r="J393" t="str">
        <f>IF($A393="","",IFERROR(VLOOKUP($A393,AI_PF!$A:$C,3,FALSE),""))</f>
        <v>(미인출)한화PE/VC4호</v>
      </c>
      <c r="K393" t="str">
        <f>IF($A393="","",IFERROR(VLOOKUP($A393,Data_Raw!$A:$G,2,FALSE),""))</f>
        <v>VC</v>
      </c>
      <c r="L393" t="str">
        <f>IF($A393="","",IFERROR(VLOOKUP($A393,Data_Raw!$A:$G,3,FALSE),""))</f>
        <v>한화 Global Corporate PE/VC Strategy 일반사모투자신탁 4호</v>
      </c>
      <c r="M393" t="str">
        <f>IF($A393="","",IFERROR(VLOOKUP($A393,Data_Raw!$A:$G,4,FALSE),""))</f>
        <v>한화자산운용</v>
      </c>
      <c r="N393" t="str">
        <f>IF($A393="","",IFERROR(VLOOKUP($A393,AI_PF!$A:$EU,29,FALSE),""))</f>
        <v>한화자산운용</v>
      </c>
      <c r="O393" t="str">
        <f>IF($A393="","",IFERROR(VLOOKUP($A393,Data_Raw!$A:$G,5,FALSE),""))</f>
        <v>Global</v>
      </c>
      <c r="P393" t="str">
        <f>IF($A393="","",IFERROR(VLOOKUP($A393,Data_Raw!$A:$G,6,FALSE),""))</f>
        <v>Early</v>
      </c>
      <c r="Q393" t="str">
        <f>IF($A393="","",IFERROR(VLOOKUP($A393,Data_Raw!$A:$G,7,FALSE),""))</f>
        <v>General</v>
      </c>
      <c r="R393">
        <f>IF($A393="","",SUMIFS(AI_PF!$AP:$AP,AI_PF!$A:$A,$A393))</f>
        <v>0</v>
      </c>
      <c r="S393">
        <f>IF($A393="","",SUMIFS(AI_PF!$AW:$AW,AI_PF!$A:$A,$A393))</f>
        <v>0</v>
      </c>
      <c r="T393">
        <f>IF($A393="","",SUMIFS(AI_PF!$AZ:$AZ,AI_PF!$A:$A,$A393))</f>
        <v>0</v>
      </c>
      <c r="U393">
        <f>IF($A393="","",SUMIFS(AI_PF!$CA:$CA,AI_PF!$A:$A,$A393))</f>
        <v>0</v>
      </c>
      <c r="V393">
        <f>IF($A393="","",SUMIFS(AI_PF!$CE:$CE,AI_PF!$A:$A,$A393))</f>
        <v>0</v>
      </c>
      <c r="W393">
        <f>IF($A393="","",IFERROR(VLOOKUP($A393,AI_PF!$A:$CO,93,FALSE),""))</f>
        <v>0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8942</v>
      </c>
      <c r="B394" t="str">
        <f>IF($A394="","",IFERROR(VLOOKUP($A394,AI_PF!$A:$D,4,FALSE),""))</f>
        <v>8VC Fund VII, L.P.</v>
      </c>
      <c r="C394" t="str">
        <f>IF($A394="","",IFERROR(VLOOKUP($A394,AI_PF!$A:$G,7,FALSE),""))</f>
        <v>VC</v>
      </c>
      <c r="D394" t="str">
        <f>IF($A394="","",IFERROR(VLOOKUP($A394,AI_PF!$A:$H,8,FALSE),""))</f>
        <v>VC</v>
      </c>
      <c r="E394" t="str">
        <f>IF($A394="","",IFERROR(VLOOKUP($A394,AI_PF!$A:$N,14,FALSE),""))</f>
        <v>수익증권</v>
      </c>
      <c r="F394" t="str">
        <f>IF($A394="","",IFERROR(VLOOKUP($A394,AI_PF!$A:$R,18,FALSE),""))</f>
        <v>미인출</v>
      </c>
      <c r="G394" t="str">
        <f>IF($A394="","",IFERROR(VLOOKUP($A394,AI_PF!$A:$T,20,FALSE),""))</f>
        <v>미인출</v>
      </c>
      <c r="H394" t="str">
        <f>IF($A394="","",IFERROR(VLOOKUP($A394,AI_PF!$A:$V,22,FALSE),""))</f>
        <v>최초납입일로부터 10년</v>
      </c>
      <c r="I394">
        <f>IF($A394="","",IFERROR(VLOOKUP($A394,AI_PF!$A:$EU,151,FALSE),""))</f>
        <v>2026</v>
      </c>
      <c r="J394" t="str">
        <f>IF($A394="","",IFERROR(VLOOKUP($A394,AI_PF!$A:$C,3,FALSE),""))</f>
        <v>(미인출)8VC</v>
      </c>
      <c r="K394" t="str">
        <f>IF($A394="","",IFERROR(VLOOKUP($A394,Data_Raw!$A:$G,2,FALSE),""))</f>
        <v>VC</v>
      </c>
      <c r="L394" t="str">
        <f>IF($A394="","",IFERROR(VLOOKUP($A394,Data_Raw!$A:$G,3,FALSE),""))</f>
        <v>8VC Fund VII, L.P.</v>
      </c>
      <c r="M394" t="str">
        <f>IF($A394="","",IFERROR(VLOOKUP($A394,Data_Raw!$A:$G,4,FALSE),""))</f>
        <v>8VC PARTNERS, LLC</v>
      </c>
      <c r="N394" t="str">
        <f>IF($A394="","",IFERROR(VLOOKUP($A394,AI_PF!$A:$EU,29,FALSE),""))</f>
        <v>8VC PARTNERS, LLC</v>
      </c>
      <c r="O394" t="str">
        <f>IF($A394="","",IFERROR(VLOOKUP($A394,Data_Raw!$A:$G,5,FALSE),""))</f>
        <v>US</v>
      </c>
      <c r="P394" t="str">
        <f>IF($A394="","",IFERROR(VLOOKUP($A394,Data_Raw!$A:$G,6,FALSE),""))</f>
        <v>Early</v>
      </c>
      <c r="Q394" t="str">
        <f>IF($A394="","",IFERROR(VLOOKUP($A394,Data_Raw!$A:$G,7,FALSE),""))</f>
        <v>AI|Defence|HealthCare</v>
      </c>
      <c r="R394">
        <f>IF($A394="","",SUMIFS(AI_PF!$AP:$AP,AI_PF!$A:$A,$A394))</f>
        <v>80000000000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8948</v>
      </c>
      <c r="B395" t="str">
        <f>IF($A395="","",IFERROR(VLOOKUP($A395,AI_PF!$A:$D,4,FALSE),""))</f>
        <v>미래에셋인프라포트폴리오일반사모투자신탁3호</v>
      </c>
      <c r="C395" t="str">
        <f>IF($A395="","",IFERROR(VLOOKUP($A395,AI_PF!$A:$G,7,FALSE),""))</f>
        <v>수익형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KRW</v>
      </c>
      <c r="G395">
        <f>IF($A395="","",IFERROR(VLOOKUP($A395,AI_PF!$A:$T,20,FALSE),""))</f>
        <v>46198</v>
      </c>
      <c r="H395">
        <f>IF($A395="","",IFERROR(VLOOKUP($A395,AI_PF!$A:$V,22,FALSE),""))</f>
        <v>73050</v>
      </c>
      <c r="I395">
        <f>IF($A395="","",IFERROR(VLOOKUP($A395,AI_PF!$A:$EU,151,FALSE),""))</f>
        <v>2026</v>
      </c>
      <c r="J395">
        <f>IF($A395="","",IFERROR(VLOOKUP($A395,AI_PF!$A:$C,3,FALSE),""))</f>
        <v>210002266</v>
      </c>
      <c r="K395" t="str">
        <f>IF($A395="","",IFERROR(VLOOKUP($A395,Data_Raw!$A:$G,2,FALSE),""))</f>
        <v>Infrastructure</v>
      </c>
      <c r="L395" t="str">
        <f>IF($A395="","",IFERROR(VLOOKUP($A395,Data_Raw!$A:$G,3,FALSE),""))</f>
        <v>미래에셋인프라포트폴리오일반사모투자신탁3호</v>
      </c>
      <c r="M395" t="str">
        <f>IF($A395="","",IFERROR(VLOOKUP($A395,Data_Raw!$A:$G,4,FALSE),""))</f>
        <v>미래에셋자산운용</v>
      </c>
      <c r="N395" t="str">
        <f>IF($A395="","",IFERROR(VLOOKUP($A395,AI_PF!$A:$EU,29,FALSE),""))</f>
        <v>해당없음</v>
      </c>
      <c r="O395" t="str">
        <f>IF($A395="","",IFERROR(VLOOKUP($A395,Data_Raw!$A:$G,5,FALSE),""))</f>
        <v>KOR</v>
      </c>
      <c r="P395" t="str">
        <f>IF($A395="","",IFERROR(VLOOKUP($A395,Data_Raw!$A:$G,6,FALSE),""))</f>
        <v>Secondary</v>
      </c>
      <c r="Q395" t="str">
        <f>IF($A395="","",IFERROR(VLOOKUP($A395,Data_Raw!$A:$G,7,FALSE),""))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8951</v>
      </c>
      <c r="B396" t="str">
        <f>IF($A396="","",IFERROR(VLOOKUP($A396,AI_PF!$A:$D,4,FALSE),""))</f>
        <v>남양주월산 12지구 2BL 공공지원 민간임대주택 HUG보증 대출(일반계정)</v>
      </c>
      <c r="C396" t="str">
        <f>IF($A396="","",IFERROR(VLOOKUP($A396,AI_PF!$A:$G,7,FALSE),""))</f>
        <v>개발형</v>
      </c>
      <c r="D396" t="str">
        <f>IF($A396="","",IFERROR(VLOOKUP($A396,AI_PF!$A:$H,8,FALSE),""))</f>
        <v>주거용</v>
      </c>
      <c r="E396" t="str">
        <f>IF($A396="","",IFERROR(VLOOKUP($A396,AI_PF!$A:$N,14,FALSE),""))</f>
        <v>대출</v>
      </c>
      <c r="F396" t="str">
        <f>IF($A396="","",IFERROR(VLOOKUP($A396,AI_PF!$A:$R,18,FALSE),""))</f>
        <v>미인출</v>
      </c>
      <c r="G396" t="str">
        <f>IF($A396="","",IFERROR(VLOOKUP($A396,AI_PF!$A:$T,20,FALSE),""))</f>
        <v>미인출</v>
      </c>
      <c r="H396" t="str">
        <f>IF($A396="","",IFERROR(VLOOKUP($A396,AI_PF!$A:$V,22,FALSE),""))</f>
        <v>최초인출일로부터 173개월</v>
      </c>
      <c r="I396">
        <f>IF($A396="","",IFERROR(VLOOKUP($A396,AI_PF!$A:$EU,151,FALSE),""))</f>
        <v>2026</v>
      </c>
      <c r="J396" t="str">
        <f>IF($A396="","",IFERROR(VLOOKUP($A396,AI_PF!$A:$C,3,FALSE),""))</f>
        <v>(미인출)남양주월산12지구</v>
      </c>
      <c r="K396" t="str">
        <f>IF($A396="","",IFERROR(VLOOKUP($A396,Data_Raw!$A:$G,2,FALSE),""))</f>
        <v>Real_Estate</v>
      </c>
      <c r="L396" t="str">
        <f>IF($A396="","",IFERROR(VLOOKUP($A396,Data_Raw!$A:$G,3,FALSE),""))</f>
        <v>남양주월산 12지구 2BL 공공지원 민간임대주택 HUG보증 대출(일반계정)</v>
      </c>
      <c r="M396">
        <f>IF($A396="","",IFERROR(VLOOKUP($A396,Data_Raw!$A:$G,4,FALSE),""))</f>
        <v>0</v>
      </c>
      <c r="N396" t="str">
        <f>IF($A396="","",IFERROR(VLOOKUP($A396,AI_PF!$A:$EU,29,FALSE),""))</f>
        <v>해당없음</v>
      </c>
      <c r="O396" t="str">
        <f>IF($A396="","",IFERROR(VLOOKUP($A396,Data_Raw!$A:$G,5,FALSE),""))</f>
        <v>KOR</v>
      </c>
      <c r="P396" t="str">
        <f>IF($A396="","",IFERROR(VLOOKUP($A396,Data_Raw!$A:$G,6,FALSE),""))</f>
        <v>PF대출</v>
      </c>
      <c r="Q396" t="str">
        <f>IF($A396="","",IFERROR(VLOOKUP($A396,Data_Raw!$A:$G,7,FALSE),""))</f>
        <v>Residential</v>
      </c>
      <c r="R396">
        <f>IF($A396="","",SUMIFS(AI_PF!$AP:$AP,AI_PF!$A:$A,$A396))</f>
        <v>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IF($A397="","",IFERROR(VLOOKUP($A397,AI_PF!$A:$EU,29,FALSE),""))</f>
        <v/>
      </c>
      <c r="O397" t="str">
        <f>IF($A397="","",IFERROR(VLOOKUP($A397,Data_Raw!$A:$G,5,FALSE),""))</f>
        <v/>
      </c>
      <c r="P397" t="str">
        <f>IF($A397="","",IFERROR(VLOOKUP($A397,Data_Raw!$A:$G,6,FALSE),""))</f>
        <v/>
      </c>
      <c r="Q397" t="str">
        <f>IF($A397="","",IFERROR(VLOOKUP($A397,Data_Raw!$A:$G,7,FALSE),""))</f>
        <v/>
      </c>
      <c r="R397" t="str">
        <f>IF($A397="","",SUMIFS(AI_PF!$AP:$AP,AI_PF!$A:$A,$A397))</f>
        <v/>
      </c>
      <c r="S397" t="str">
        <f>IF($A397="","",SUMIFS(AI_PF!$AW:$AW,AI_PF!$A:$A,$A397))</f>
        <v/>
      </c>
      <c r="T397" t="str">
        <f>IF($A397="","",SUMIFS(AI_PF!$AZ:$AZ,AI_PF!$A:$A,$A397))</f>
        <v/>
      </c>
      <c r="U397" t="str">
        <f>IF($A397="","",SUMIFS(AI_PF!$CA:$CA,AI_PF!$A:$A,$A397))</f>
        <v/>
      </c>
      <c r="V397" t="str">
        <f>IF($A397="","",SUMIFS(AI_PF!$CE:$CE,AI_PF!$A:$A,$A397))</f>
        <v/>
      </c>
      <c r="W397" t="str">
        <f>IF($A397="","",IFERROR(VLOOKUP($A397,AI_PF!$A:$CO,93,FALSE),""))</f>
        <v/>
      </c>
      <c r="X397" t="str">
        <f>IF($A397="","",COUNTIF(AI_PF!$A:$A,$A397))</f>
        <v/>
      </c>
      <c r="Y397" t="str">
        <f>IF($A397="","",COUNTIF(LookThrough!$A:$A,J397))</f>
        <v/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IF($A398="","",IFERROR(VLOOKUP($A398,AI_PF!$A:$EU,29,FALSE),""))</f>
        <v/>
      </c>
      <c r="O398" t="str">
        <f>IF($A398="","",IFERROR(VLOOKUP($A398,Data_Raw!$A:$G,5,FALSE),""))</f>
        <v/>
      </c>
      <c r="P398" t="str">
        <f>IF($A398="","",IFERROR(VLOOKUP($A398,Data_Raw!$A:$G,6,FALSE),""))</f>
        <v/>
      </c>
      <c r="Q398" t="str">
        <f>IF($A398="","",IFERROR(VLOOKUP($A398,Data_Raw!$A:$G,7,FALSE),""))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IF($A399="","",IFERROR(VLOOKUP($A399,AI_PF!$A:$EU,29,FALSE),""))</f>
        <v/>
      </c>
      <c r="O399" t="str">
        <f>IF($A399="","",IFERROR(VLOOKUP($A399,Data_Raw!$A:$G,5,FALSE),""))</f>
        <v/>
      </c>
      <c r="P399" t="str">
        <f>IF($A399="","",IFERROR(VLOOKUP($A399,Data_Raw!$A:$G,6,FALSE),""))</f>
        <v/>
      </c>
      <c r="Q399" t="str">
        <f>IF($A399="","",IFERROR(VLOOKUP($A399,Data_Raw!$A:$G,7,FALSE),""))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IF($A400="","",IFERROR(VLOOKUP($A400,AI_PF!$A:$EU,29,FALSE),""))</f>
        <v/>
      </c>
      <c r="O400" t="str">
        <f>IF($A400="","",IFERROR(VLOOKUP($A400,Data_Raw!$A:$G,5,FALSE),""))</f>
        <v/>
      </c>
      <c r="P400" t="str">
        <f>IF($A400="","",IFERROR(VLOOKUP($A400,Data_Raw!$A:$G,6,FALSE),""))</f>
        <v/>
      </c>
      <c r="Q400" t="str">
        <f>IF($A400="","",IFERROR(VLOOKUP($A400,Data_Raw!$A:$G,7,FALSE),""))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IF($A401="","",IFERROR(VLOOKUP($A401,AI_PF!$A:$EU,29,FALSE),""))</f>
        <v/>
      </c>
      <c r="O401" t="str">
        <f>IF($A401="","",IFERROR(VLOOKUP($A401,Data_Raw!$A:$G,5,FALSE),""))</f>
        <v/>
      </c>
      <c r="P401" t="str">
        <f>IF($A401="","",IFERROR(VLOOKUP($A401,Data_Raw!$A:$G,6,FALSE),""))</f>
        <v/>
      </c>
      <c r="Q401" t="str">
        <f>IF($A401="","",IFERROR(VLOOKUP($A401,Data_Raw!$A:$G,7,FALSE),""))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IF($A402="","",IFERROR(VLOOKUP($A402,AI_PF!$A:$EU,29,FALSE),""))</f>
        <v/>
      </c>
      <c r="O402" t="str">
        <f>IF($A402="","",IFERROR(VLOOKUP($A402,Data_Raw!$A:$G,5,FALSE),""))</f>
        <v/>
      </c>
      <c r="P402" t="str">
        <f>IF($A402="","",IFERROR(VLOOKUP($A402,Data_Raw!$A:$G,6,FALSE),""))</f>
        <v/>
      </c>
      <c r="Q402" t="str">
        <f>IF($A402="","",IFERROR(VLOOKUP($A402,Data_Raw!$A:$G,7,FALSE),""))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IF($A403="","",IFERROR(VLOOKUP($A403,AI_PF!$A:$EU,29,FALSE),""))</f>
        <v/>
      </c>
      <c r="O403" t="str">
        <f>IF($A403="","",IFERROR(VLOOKUP($A403,Data_Raw!$A:$G,5,FALSE),""))</f>
        <v/>
      </c>
      <c r="P403" t="str">
        <f>IF($A403="","",IFERROR(VLOOKUP($A403,Data_Raw!$A:$G,6,FALSE),""))</f>
        <v/>
      </c>
      <c r="Q403" t="str">
        <f>IF($A403="","",IFERROR(VLOOKUP($A403,Data_Raw!$A:$G,7,FALSE),""))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IF($A404="","",IFERROR(VLOOKUP($A404,AI_PF!$A:$EU,29,FALSE),""))</f>
        <v/>
      </c>
      <c r="O404" t="str">
        <f>IF($A404="","",IFERROR(VLOOKUP($A404,Data_Raw!$A:$G,5,FALSE),""))</f>
        <v/>
      </c>
      <c r="P404" t="str">
        <f>IF($A404="","",IFERROR(VLOOKUP($A404,Data_Raw!$A:$G,6,FALSE),""))</f>
        <v/>
      </c>
      <c r="Q404" t="str">
        <f>IF($A404="","",IFERROR(VLOOKUP($A404,Data_Raw!$A:$G,7,FALSE),""))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IF($A405="","",IFERROR(VLOOKUP($A405,AI_PF!$A:$EU,29,FALSE),""))</f>
        <v/>
      </c>
      <c r="O405" t="str">
        <f>IF($A405="","",IFERROR(VLOOKUP($A405,Data_Raw!$A:$G,5,FALSE),""))</f>
        <v/>
      </c>
      <c r="P405" t="str">
        <f>IF($A405="","",IFERROR(VLOOKUP($A405,Data_Raw!$A:$G,6,FALSE),""))</f>
        <v/>
      </c>
      <c r="Q405" t="str">
        <f>IF($A405="","",IFERROR(VLOOKUP($A405,Data_Raw!$A:$G,7,FALSE),""))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IF($A406="","",IFERROR(VLOOKUP($A406,AI_PF!$A:$EU,29,FALSE),""))</f>
        <v/>
      </c>
      <c r="O406" t="str">
        <f>IF($A406="","",IFERROR(VLOOKUP($A406,Data_Raw!$A:$G,5,FALSE),""))</f>
        <v/>
      </c>
      <c r="P406" t="str">
        <f>IF($A406="","",IFERROR(VLOOKUP($A406,Data_Raw!$A:$G,6,FALSE),""))</f>
        <v/>
      </c>
      <c r="Q406" t="str">
        <f>IF($A406="","",IFERROR(VLOOKUP($A406,Data_Raw!$A:$G,7,FALSE),""))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IF($A407="","",IFERROR(VLOOKUP($A407,AI_PF!$A:$EU,29,FALSE),""))</f>
        <v/>
      </c>
      <c r="O407" t="str">
        <f>IF($A407="","",IFERROR(VLOOKUP($A407,Data_Raw!$A:$G,5,FALSE),""))</f>
        <v/>
      </c>
      <c r="P407" t="str">
        <f>IF($A407="","",IFERROR(VLOOKUP($A407,Data_Raw!$A:$G,6,FALSE),""))</f>
        <v/>
      </c>
      <c r="Q407" t="str">
        <f>IF($A407="","",IFERROR(VLOOKUP($A407,Data_Raw!$A:$G,7,FALSE),""))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IF($A408="","",IFERROR(VLOOKUP($A408,AI_PF!$A:$EU,29,FALSE),""))</f>
        <v/>
      </c>
      <c r="O408" t="str">
        <f>IF($A408="","",IFERROR(VLOOKUP($A408,Data_Raw!$A:$G,5,FALSE),""))</f>
        <v/>
      </c>
      <c r="P408" t="str">
        <f>IF($A408="","",IFERROR(VLOOKUP($A408,Data_Raw!$A:$G,6,FALSE),""))</f>
        <v/>
      </c>
      <c r="Q408" t="str">
        <f>IF($A408="","",IFERROR(VLOOKUP($A408,Data_Raw!$A:$G,7,FALSE),""))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IF($A409="","",IFERROR(VLOOKUP($A409,AI_PF!$A:$EU,29,FALSE),""))</f>
        <v/>
      </c>
      <c r="O409" t="str">
        <f>IF($A409="","",IFERROR(VLOOKUP($A409,Data_Raw!$A:$G,5,FALSE),""))</f>
        <v/>
      </c>
      <c r="P409" t="str">
        <f>IF($A409="","",IFERROR(VLOOKUP($A409,Data_Raw!$A:$G,6,FALSE),""))</f>
        <v/>
      </c>
      <c r="Q409" t="str">
        <f>IF($A409="","",IFERROR(VLOOKUP($A409,Data_Raw!$A:$G,7,FALSE),""))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IF($A410="","",IFERROR(VLOOKUP($A410,AI_PF!$A:$EU,29,FALSE),""))</f>
        <v/>
      </c>
      <c r="O410" t="str">
        <f>IF($A410="","",IFERROR(VLOOKUP($A410,Data_Raw!$A:$G,5,FALSE),""))</f>
        <v/>
      </c>
      <c r="P410" t="str">
        <f>IF($A410="","",IFERROR(VLOOKUP($A410,Data_Raw!$A:$G,6,FALSE),""))</f>
        <v/>
      </c>
      <c r="Q410" t="str">
        <f>IF($A410="","",IFERROR(VLOOKUP($A410,Data_Raw!$A:$G,7,FALSE),""))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IF($A411="","",IFERROR(VLOOKUP($A411,AI_PF!$A:$EU,29,FALSE),""))</f>
        <v/>
      </c>
      <c r="O411" t="str">
        <f>IF($A411="","",IFERROR(VLOOKUP($A411,Data_Raw!$A:$G,5,FALSE),""))</f>
        <v/>
      </c>
      <c r="P411" t="str">
        <f>IF($A411="","",IFERROR(VLOOKUP($A411,Data_Raw!$A:$G,6,FALSE),""))</f>
        <v/>
      </c>
      <c r="Q411" t="str">
        <f>IF($A411="","",IFERROR(VLOOKUP($A411,Data_Raw!$A:$G,7,FALSE),""))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IF($A412="","",IFERROR(VLOOKUP($A412,AI_PF!$A:$EU,29,FALSE),""))</f>
        <v/>
      </c>
      <c r="O412" t="str">
        <f>IF($A412="","",IFERROR(VLOOKUP($A412,Data_Raw!$A:$G,5,FALSE),""))</f>
        <v/>
      </c>
      <c r="P412" t="str">
        <f>IF($A412="","",IFERROR(VLOOKUP($A412,Data_Raw!$A:$G,6,FALSE),""))</f>
        <v/>
      </c>
      <c r="Q412" t="str">
        <f>IF($A412="","",IFERROR(VLOOKUP($A412,Data_Raw!$A:$G,7,FALSE),""))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IF($A413="","",IFERROR(VLOOKUP($A413,AI_PF!$A:$EU,29,FALSE),""))</f>
        <v/>
      </c>
      <c r="O413" t="str">
        <f>IF($A413="","",IFERROR(VLOOKUP($A413,Data_Raw!$A:$G,5,FALSE),""))</f>
        <v/>
      </c>
      <c r="P413" t="str">
        <f>IF($A413="","",IFERROR(VLOOKUP($A413,Data_Raw!$A:$G,6,FALSE),""))</f>
        <v/>
      </c>
      <c r="Q413" t="str">
        <f>IF($A413="","",IFERROR(VLOOKUP($A413,Data_Raw!$A:$G,7,FALSE),""))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IF($A414="","",IFERROR(VLOOKUP($A414,AI_PF!$A:$EU,29,FALSE),""))</f>
        <v/>
      </c>
      <c r="O414" t="str">
        <f>IF($A414="","",IFERROR(VLOOKUP($A414,Data_Raw!$A:$G,5,FALSE),""))</f>
        <v/>
      </c>
      <c r="P414" t="str">
        <f>IF($A414="","",IFERROR(VLOOKUP($A414,Data_Raw!$A:$G,6,FALSE),""))</f>
        <v/>
      </c>
      <c r="Q414" t="str">
        <f>IF($A414="","",IFERROR(VLOOKUP($A414,Data_Raw!$A:$G,7,FALSE),""))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IF($A415="","",IFERROR(VLOOKUP($A415,AI_PF!$A:$EU,29,FALSE),""))</f>
        <v/>
      </c>
      <c r="O415" t="str">
        <f>IF($A415="","",IFERROR(VLOOKUP($A415,Data_Raw!$A:$G,5,FALSE),""))</f>
        <v/>
      </c>
      <c r="P415" t="str">
        <f>IF($A415="","",IFERROR(VLOOKUP($A415,Data_Raw!$A:$G,6,FALSE),""))</f>
        <v/>
      </c>
      <c r="Q415" t="str">
        <f>IF($A415="","",IFERROR(VLOOKUP($A415,Data_Raw!$A:$G,7,FALSE),""))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IF($A416="","",IFERROR(VLOOKUP($A416,AI_PF!$A:$EU,29,FALSE),""))</f>
        <v/>
      </c>
      <c r="O416" t="str">
        <f>IF($A416="","",IFERROR(VLOOKUP($A416,Data_Raw!$A:$G,5,FALSE),""))</f>
        <v/>
      </c>
      <c r="P416" t="str">
        <f>IF($A416="","",IFERROR(VLOOKUP($A416,Data_Raw!$A:$G,6,FALSE),""))</f>
        <v/>
      </c>
      <c r="Q416" t="str">
        <f>IF($A416="","",IFERROR(VLOOKUP($A416,Data_Raw!$A:$G,7,FALSE),""))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IF($A417="","",IFERROR(VLOOKUP($A417,AI_PF!$A:$EU,29,FALSE),""))</f>
        <v/>
      </c>
      <c r="O417" t="str">
        <f>IF($A417="","",IFERROR(VLOOKUP($A417,Data_Raw!$A:$G,5,FALSE),""))</f>
        <v/>
      </c>
      <c r="P417" t="str">
        <f>IF($A417="","",IFERROR(VLOOKUP($A417,Data_Raw!$A:$G,6,FALSE),""))</f>
        <v/>
      </c>
      <c r="Q417" t="str">
        <f>IF($A417="","",IFERROR(VLOOKUP($A417,Data_Raw!$A:$G,7,FALSE),""))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IF($A418="","",IFERROR(VLOOKUP($A418,AI_PF!$A:$EU,29,FALSE),""))</f>
        <v/>
      </c>
      <c r="O418" t="str">
        <f>IF($A418="","",IFERROR(VLOOKUP($A418,Data_Raw!$A:$G,5,FALSE),""))</f>
        <v/>
      </c>
      <c r="P418" t="str">
        <f>IF($A418="","",IFERROR(VLOOKUP($A418,Data_Raw!$A:$G,6,FALSE),""))</f>
        <v/>
      </c>
      <c r="Q418" t="str">
        <f>IF($A418="","",IFERROR(VLOOKUP($A418,Data_Raw!$A:$G,7,FALSE),""))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IF($A419="","",IFERROR(VLOOKUP($A419,AI_PF!$A:$EU,29,FALSE),""))</f>
        <v/>
      </c>
      <c r="O419" t="str">
        <f>IF($A419="","",IFERROR(VLOOKUP($A419,Data_Raw!$A:$G,5,FALSE),""))</f>
        <v/>
      </c>
      <c r="P419" t="str">
        <f>IF($A419="","",IFERROR(VLOOKUP($A419,Data_Raw!$A:$G,6,FALSE),""))</f>
        <v/>
      </c>
      <c r="Q419" t="str">
        <f>IF($A419="","",IFERROR(VLOOKUP($A419,Data_Raw!$A:$G,7,FALSE),""))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IF($A420="","",IFERROR(VLOOKUP($A420,AI_PF!$A:$EU,29,FALSE),""))</f>
        <v/>
      </c>
      <c r="O420" t="str">
        <f>IF($A420="","",IFERROR(VLOOKUP($A420,Data_Raw!$A:$G,5,FALSE),""))</f>
        <v/>
      </c>
      <c r="P420" t="str">
        <f>IF($A420="","",IFERROR(VLOOKUP($A420,Data_Raw!$A:$G,6,FALSE),""))</f>
        <v/>
      </c>
      <c r="Q420" t="str">
        <f>IF($A420="","",IFERROR(VLOOKUP($A420,Data_Raw!$A:$G,7,FALSE),""))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IF($A421="","",IFERROR(VLOOKUP($A421,AI_PF!$A:$EU,29,FALSE),""))</f>
        <v/>
      </c>
      <c r="O421" t="str">
        <f>IF($A421="","",IFERROR(VLOOKUP($A421,Data_Raw!$A:$G,5,FALSE),""))</f>
        <v/>
      </c>
      <c r="P421" t="str">
        <f>IF($A421="","",IFERROR(VLOOKUP($A421,Data_Raw!$A:$G,6,FALSE),""))</f>
        <v/>
      </c>
      <c r="Q421" t="str">
        <f>IF($A421="","",IFERROR(VLOOKUP($A421,Data_Raw!$A:$G,7,FALSE),""))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IF($A422="","",IFERROR(VLOOKUP($A422,AI_PF!$A:$EU,29,FALSE),""))</f>
        <v/>
      </c>
      <c r="O422" t="str">
        <f>IF($A422="","",IFERROR(VLOOKUP($A422,Data_Raw!$A:$G,5,FALSE),""))</f>
        <v/>
      </c>
      <c r="P422" t="str">
        <f>IF($A422="","",IFERROR(VLOOKUP($A422,Data_Raw!$A:$G,6,FALSE),""))</f>
        <v/>
      </c>
      <c r="Q422" t="str">
        <f>IF($A422="","",IFERROR(VLOOKUP($A422,Data_Raw!$A:$G,7,FALSE),""))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IF($A423="","",IFERROR(VLOOKUP($A423,AI_PF!$A:$EU,29,FALSE),""))</f>
        <v/>
      </c>
      <c r="O423" t="str">
        <f>IF($A423="","",IFERROR(VLOOKUP($A423,Data_Raw!$A:$G,5,FALSE),""))</f>
        <v/>
      </c>
      <c r="P423" t="str">
        <f>IF($A423="","",IFERROR(VLOOKUP($A423,Data_Raw!$A:$G,6,FALSE),""))</f>
        <v/>
      </c>
      <c r="Q423" t="str">
        <f>IF($A423="","",IFERROR(VLOOKUP($A423,Data_Raw!$A:$G,7,FALSE),""))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IF($A424="","",IFERROR(VLOOKUP($A424,AI_PF!$A:$EU,29,FALSE),""))</f>
        <v/>
      </c>
      <c r="O424" t="str">
        <f>IF($A424="","",IFERROR(VLOOKUP($A424,Data_Raw!$A:$G,5,FALSE),""))</f>
        <v/>
      </c>
      <c r="P424" t="str">
        <f>IF($A424="","",IFERROR(VLOOKUP($A424,Data_Raw!$A:$G,6,FALSE),""))</f>
        <v/>
      </c>
      <c r="Q424" t="str">
        <f>IF($A424="","",IFERROR(VLOOKUP($A424,Data_Raw!$A:$G,7,FALSE),""))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IF($A425="","",IFERROR(VLOOKUP($A425,AI_PF!$A:$EU,29,FALSE),""))</f>
        <v/>
      </c>
      <c r="O425" t="str">
        <f>IF($A425="","",IFERROR(VLOOKUP($A425,Data_Raw!$A:$G,5,FALSE),""))</f>
        <v/>
      </c>
      <c r="P425" t="str">
        <f>IF($A425="","",IFERROR(VLOOKUP($A425,Data_Raw!$A:$G,6,FALSE),""))</f>
        <v/>
      </c>
      <c r="Q425" t="str">
        <f>IF($A425="","",IFERROR(VLOOKUP($A425,Data_Raw!$A:$G,7,FALSE),""))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IF($A426="","",IFERROR(VLOOKUP($A426,AI_PF!$A:$EU,29,FALSE),""))</f>
        <v/>
      </c>
      <c r="O426" t="str">
        <f>IF($A426="","",IFERROR(VLOOKUP($A426,Data_Raw!$A:$G,5,FALSE),""))</f>
        <v/>
      </c>
      <c r="P426" t="str">
        <f>IF($A426="","",IFERROR(VLOOKUP($A426,Data_Raw!$A:$G,6,FALSE),""))</f>
        <v/>
      </c>
      <c r="Q426" t="str">
        <f>IF($A426="","",IFERROR(VLOOKUP($A426,Data_Raw!$A:$G,7,FALSE),""))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IF($A427="","",IFERROR(VLOOKUP($A427,AI_PF!$A:$EU,29,FALSE),""))</f>
        <v/>
      </c>
      <c r="O427" t="str">
        <f>IF($A427="","",IFERROR(VLOOKUP($A427,Data_Raw!$A:$G,5,FALSE),""))</f>
        <v/>
      </c>
      <c r="P427" t="str">
        <f>IF($A427="","",IFERROR(VLOOKUP($A427,Data_Raw!$A:$G,6,FALSE),""))</f>
        <v/>
      </c>
      <c r="Q427" t="str">
        <f>IF($A427="","",IFERROR(VLOOKUP($A427,Data_Raw!$A:$G,7,FALSE),""))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IF($A428="","",IFERROR(VLOOKUP($A428,AI_PF!$A:$EU,29,FALSE),""))</f>
        <v/>
      </c>
      <c r="O428" t="str">
        <f>IF($A428="","",IFERROR(VLOOKUP($A428,Data_Raw!$A:$G,5,FALSE),""))</f>
        <v/>
      </c>
      <c r="P428" t="str">
        <f>IF($A428="","",IFERROR(VLOOKUP($A428,Data_Raw!$A:$G,6,FALSE),""))</f>
        <v/>
      </c>
      <c r="Q428" t="str">
        <f>IF($A428="","",IFERROR(VLOOKUP($A428,Data_Raw!$A:$G,7,FALSE),""))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IF($A429="","",IFERROR(VLOOKUP($A429,AI_PF!$A:$EU,29,FALSE),""))</f>
        <v/>
      </c>
      <c r="O429" t="str">
        <f>IF($A429="","",IFERROR(VLOOKUP($A429,Data_Raw!$A:$G,5,FALSE),""))</f>
        <v/>
      </c>
      <c r="P429" t="str">
        <f>IF($A429="","",IFERROR(VLOOKUP($A429,Data_Raw!$A:$G,6,FALSE),""))</f>
        <v/>
      </c>
      <c r="Q429" t="str">
        <f>IF($A429="","",IFERROR(VLOOKUP($A429,Data_Raw!$A:$G,7,FALSE),""))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IF($A430="","",IFERROR(VLOOKUP($A430,AI_PF!$A:$EU,29,FALSE),""))</f>
        <v/>
      </c>
      <c r="O430" t="str">
        <f>IF($A430="","",IFERROR(VLOOKUP($A430,Data_Raw!$A:$G,5,FALSE),""))</f>
        <v/>
      </c>
      <c r="P430" t="str">
        <f>IF($A430="","",IFERROR(VLOOKUP($A430,Data_Raw!$A:$G,6,FALSE),""))</f>
        <v/>
      </c>
      <c r="Q430" t="str">
        <f>IF($A430="","",IFERROR(VLOOKUP($A430,Data_Raw!$A:$G,7,FALSE),""))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IF($A431="","",IFERROR(VLOOKUP($A431,AI_PF!$A:$EU,29,FALSE),""))</f>
        <v/>
      </c>
      <c r="O431" t="str">
        <f>IF($A431="","",IFERROR(VLOOKUP($A431,Data_Raw!$A:$G,5,FALSE),""))</f>
        <v/>
      </c>
      <c r="P431" t="str">
        <f>IF($A431="","",IFERROR(VLOOKUP($A431,Data_Raw!$A:$G,6,FALSE),""))</f>
        <v/>
      </c>
      <c r="Q431" t="str">
        <f>IF($A431="","",IFERROR(VLOOKUP($A431,Data_Raw!$A:$G,7,FALSE),""))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IF($A432="","",IFERROR(VLOOKUP($A432,AI_PF!$A:$EU,29,FALSE),""))</f>
        <v/>
      </c>
      <c r="O432" t="str">
        <f>IF($A432="","",IFERROR(VLOOKUP($A432,Data_Raw!$A:$G,5,FALSE),""))</f>
        <v/>
      </c>
      <c r="P432" t="str">
        <f>IF($A432="","",IFERROR(VLOOKUP($A432,Data_Raw!$A:$G,6,FALSE),""))</f>
        <v/>
      </c>
      <c r="Q432" t="str">
        <f>IF($A432="","",IFERROR(VLOOKUP($A432,Data_Raw!$A:$G,7,FALSE),""))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IF($A433="","",IFERROR(VLOOKUP($A433,AI_PF!$A:$EU,29,FALSE),""))</f>
        <v/>
      </c>
      <c r="O433" t="str">
        <f>IF($A433="","",IFERROR(VLOOKUP($A433,Data_Raw!$A:$G,5,FALSE),""))</f>
        <v/>
      </c>
      <c r="P433" t="str">
        <f>IF($A433="","",IFERROR(VLOOKUP($A433,Data_Raw!$A:$G,6,FALSE),""))</f>
        <v/>
      </c>
      <c r="Q433" t="str">
        <f>IF($A433="","",IFERROR(VLOOKUP($A433,Data_Raw!$A:$G,7,FALSE),""))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IF($A434="","",IFERROR(VLOOKUP($A434,AI_PF!$A:$EU,29,FALSE),""))</f>
        <v/>
      </c>
      <c r="O434" t="str">
        <f>IF($A434="","",IFERROR(VLOOKUP($A434,Data_Raw!$A:$G,5,FALSE),""))</f>
        <v/>
      </c>
      <c r="P434" t="str">
        <f>IF($A434="","",IFERROR(VLOOKUP($A434,Data_Raw!$A:$G,6,FALSE),""))</f>
        <v/>
      </c>
      <c r="Q434" t="str">
        <f>IF($A434="","",IFERROR(VLOOKUP($A434,Data_Raw!$A:$G,7,FALSE),""))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IF($A435="","",IFERROR(VLOOKUP($A435,AI_PF!$A:$EU,29,FALSE),""))</f>
        <v/>
      </c>
      <c r="O435" t="str">
        <f>IF($A435="","",IFERROR(VLOOKUP($A435,Data_Raw!$A:$G,5,FALSE),""))</f>
        <v/>
      </c>
      <c r="P435" t="str">
        <f>IF($A435="","",IFERROR(VLOOKUP($A435,Data_Raw!$A:$G,6,FALSE),""))</f>
        <v/>
      </c>
      <c r="Q435" t="str">
        <f>IF($A435="","",IFERROR(VLOOKUP($A435,Data_Raw!$A:$G,7,FALSE),""))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IF($A436="","",IFERROR(VLOOKUP($A436,AI_PF!$A:$EU,29,FALSE),""))</f>
        <v/>
      </c>
      <c r="O436" t="str">
        <f>IF($A436="","",IFERROR(VLOOKUP($A436,Data_Raw!$A:$G,5,FALSE),""))</f>
        <v/>
      </c>
      <c r="P436" t="str">
        <f>IF($A436="","",IFERROR(VLOOKUP($A436,Data_Raw!$A:$G,6,FALSE),""))</f>
        <v/>
      </c>
      <c r="Q436" t="str">
        <f>IF($A436="","",IFERROR(VLOOKUP($A436,Data_Raw!$A:$G,7,FALSE),""))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IF($A437="","",IFERROR(VLOOKUP($A437,AI_PF!$A:$EU,29,FALSE),""))</f>
        <v/>
      </c>
      <c r="O437" t="str">
        <f>IF($A437="","",IFERROR(VLOOKUP($A437,Data_Raw!$A:$G,5,FALSE),""))</f>
        <v/>
      </c>
      <c r="P437" t="str">
        <f>IF($A437="","",IFERROR(VLOOKUP($A437,Data_Raw!$A:$G,6,FALSE),""))</f>
        <v/>
      </c>
      <c r="Q437" t="str">
        <f>IF($A437="","",IFERROR(VLOOKUP($A437,Data_Raw!$A:$G,7,FALSE),""))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IF($A438="","",IFERROR(VLOOKUP($A438,AI_PF!$A:$EU,29,FALSE),""))</f>
        <v/>
      </c>
      <c r="O438" t="str">
        <f>IF($A438="","",IFERROR(VLOOKUP($A438,Data_Raw!$A:$G,5,FALSE),""))</f>
        <v/>
      </c>
      <c r="P438" t="str">
        <f>IF($A438="","",IFERROR(VLOOKUP($A438,Data_Raw!$A:$G,6,FALSE),""))</f>
        <v/>
      </c>
      <c r="Q438" t="str">
        <f>IF($A438="","",IFERROR(VLOOKUP($A438,Data_Raw!$A:$G,7,FALSE),""))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IF($A439="","",IFERROR(VLOOKUP($A439,AI_PF!$A:$EU,29,FALSE),""))</f>
        <v/>
      </c>
      <c r="O439" t="str">
        <f>IF($A439="","",IFERROR(VLOOKUP($A439,Data_Raw!$A:$G,5,FALSE),""))</f>
        <v/>
      </c>
      <c r="P439" t="str">
        <f>IF($A439="","",IFERROR(VLOOKUP($A439,Data_Raw!$A:$G,6,FALSE),""))</f>
        <v/>
      </c>
      <c r="Q439" t="str">
        <f>IF($A439="","",IFERROR(VLOOKUP($A439,Data_Raw!$A:$G,7,FALSE),""))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IF($A440="","",IFERROR(VLOOKUP($A440,AI_PF!$A:$EU,29,FALSE),""))</f>
        <v/>
      </c>
      <c r="O440" t="str">
        <f>IF($A440="","",IFERROR(VLOOKUP($A440,Data_Raw!$A:$G,5,FALSE),""))</f>
        <v/>
      </c>
      <c r="P440" t="str">
        <f>IF($A440="","",IFERROR(VLOOKUP($A440,Data_Raw!$A:$G,6,FALSE),""))</f>
        <v/>
      </c>
      <c r="Q440" t="str">
        <f>IF($A440="","",IFERROR(VLOOKUP($A440,Data_Raw!$A:$G,7,FALSE),""))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IF($A441="","",IFERROR(VLOOKUP($A441,AI_PF!$A:$EU,29,FALSE),""))</f>
        <v/>
      </c>
      <c r="O441" t="str">
        <f>IF($A441="","",IFERROR(VLOOKUP($A441,Data_Raw!$A:$G,5,FALSE),""))</f>
        <v/>
      </c>
      <c r="P441" t="str">
        <f>IF($A441="","",IFERROR(VLOOKUP($A441,Data_Raw!$A:$G,6,FALSE),""))</f>
        <v/>
      </c>
      <c r="Q441" t="str">
        <f>IF($A441="","",IFERROR(VLOOKUP($A441,Data_Raw!$A:$G,7,FALSE),""))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IF($A442="","",IFERROR(VLOOKUP($A442,AI_PF!$A:$EU,29,FALSE),""))</f>
        <v/>
      </c>
      <c r="O442" t="str">
        <f>IF($A442="","",IFERROR(VLOOKUP($A442,Data_Raw!$A:$G,5,FALSE),""))</f>
        <v/>
      </c>
      <c r="P442" t="str">
        <f>IF($A442="","",IFERROR(VLOOKUP($A442,Data_Raw!$A:$G,6,FALSE),""))</f>
        <v/>
      </c>
      <c r="Q442" t="str">
        <f>IF($A442="","",IFERROR(VLOOKUP($A442,Data_Raw!$A:$G,7,FALSE),""))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IF($A443="","",IFERROR(VLOOKUP($A443,AI_PF!$A:$EU,29,FALSE),""))</f>
        <v/>
      </c>
      <c r="O443" t="str">
        <f>IF($A443="","",IFERROR(VLOOKUP($A443,Data_Raw!$A:$G,5,FALSE),""))</f>
        <v/>
      </c>
      <c r="P443" t="str">
        <f>IF($A443="","",IFERROR(VLOOKUP($A443,Data_Raw!$A:$G,6,FALSE),""))</f>
        <v/>
      </c>
      <c r="Q443" t="str">
        <f>IF($A443="","",IFERROR(VLOOKUP($A443,Data_Raw!$A:$G,7,FALSE),""))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IF($A444="","",IFERROR(VLOOKUP($A444,AI_PF!$A:$EU,29,FALSE),""))</f>
        <v/>
      </c>
      <c r="O444" t="str">
        <f>IF($A444="","",IFERROR(VLOOKUP($A444,Data_Raw!$A:$G,5,FALSE),""))</f>
        <v/>
      </c>
      <c r="P444" t="str">
        <f>IF($A444="","",IFERROR(VLOOKUP($A444,Data_Raw!$A:$G,6,FALSE),""))</f>
        <v/>
      </c>
      <c r="Q444" t="str">
        <f>IF($A444="","",IFERROR(VLOOKUP($A444,Data_Raw!$A:$G,7,FALSE),""))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IF($A445="","",IFERROR(VLOOKUP($A445,AI_PF!$A:$EU,29,FALSE),""))</f>
        <v/>
      </c>
      <c r="O445" t="str">
        <f>IF($A445="","",IFERROR(VLOOKUP($A445,Data_Raw!$A:$G,5,FALSE),""))</f>
        <v/>
      </c>
      <c r="P445" t="str">
        <f>IF($A445="","",IFERROR(VLOOKUP($A445,Data_Raw!$A:$G,6,FALSE),""))</f>
        <v/>
      </c>
      <c r="Q445" t="str">
        <f>IF($A445="","",IFERROR(VLOOKUP($A445,Data_Raw!$A:$G,7,FALSE),""))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IF($A446="","",IFERROR(VLOOKUP($A446,AI_PF!$A:$EU,29,FALSE),""))</f>
        <v/>
      </c>
      <c r="O446" t="str">
        <f>IF($A446="","",IFERROR(VLOOKUP($A446,Data_Raw!$A:$G,5,FALSE),""))</f>
        <v/>
      </c>
      <c r="P446" t="str">
        <f>IF($A446="","",IFERROR(VLOOKUP($A446,Data_Raw!$A:$G,6,FALSE),""))</f>
        <v/>
      </c>
      <c r="Q446" t="str">
        <f>IF($A446="","",IFERROR(VLOOKUP($A446,Data_Raw!$A:$G,7,FALSE),""))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IF($A447="","",IFERROR(VLOOKUP($A447,AI_PF!$A:$EU,29,FALSE),""))</f>
        <v/>
      </c>
      <c r="O447" t="str">
        <f>IF($A447="","",IFERROR(VLOOKUP($A447,Data_Raw!$A:$G,5,FALSE),""))</f>
        <v/>
      </c>
      <c r="P447" t="str">
        <f>IF($A447="","",IFERROR(VLOOKUP($A447,Data_Raw!$A:$G,6,FALSE),""))</f>
        <v/>
      </c>
      <c r="Q447" t="str">
        <f>IF($A447="","",IFERROR(VLOOKUP($A447,Data_Raw!$A:$G,7,FALSE),""))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IF($A448="","",IFERROR(VLOOKUP($A448,AI_PF!$A:$EU,29,FALSE),""))</f>
        <v/>
      </c>
      <c r="O448" t="str">
        <f>IF($A448="","",IFERROR(VLOOKUP($A448,Data_Raw!$A:$G,5,FALSE),""))</f>
        <v/>
      </c>
      <c r="P448" t="str">
        <f>IF($A448="","",IFERROR(VLOOKUP($A448,Data_Raw!$A:$G,6,FALSE),""))</f>
        <v/>
      </c>
      <c r="Q448" t="str">
        <f>IF($A448="","",IFERROR(VLOOKUP($A448,Data_Raw!$A:$G,7,FALSE),""))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IF($A449="","",IFERROR(VLOOKUP($A449,AI_PF!$A:$EU,29,FALSE),""))</f>
        <v/>
      </c>
      <c r="O449" t="str">
        <f>IF($A449="","",IFERROR(VLOOKUP($A449,Data_Raw!$A:$G,5,FALSE),""))</f>
        <v/>
      </c>
      <c r="P449" t="str">
        <f>IF($A449="","",IFERROR(VLOOKUP($A449,Data_Raw!$A:$G,6,FALSE),""))</f>
        <v/>
      </c>
      <c r="Q449" t="str">
        <f>IF($A449="","",IFERROR(VLOOKUP($A449,Data_Raw!$A:$G,7,FALSE),""))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IF($A450="","",IFERROR(VLOOKUP($A450,AI_PF!$A:$EU,29,FALSE),""))</f>
        <v/>
      </c>
      <c r="O450" t="str">
        <f>IF($A450="","",IFERROR(VLOOKUP($A450,Data_Raw!$A:$G,5,FALSE),""))</f>
        <v/>
      </c>
      <c r="P450" t="str">
        <f>IF($A450="","",IFERROR(VLOOKUP($A450,Data_Raw!$A:$G,6,FALSE),""))</f>
        <v/>
      </c>
      <c r="Q450" t="str">
        <f>IF($A450="","",IFERROR(VLOOKUP($A450,Data_Raw!$A:$G,7,FALSE),""))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IF($A451="","",IFERROR(VLOOKUP($A451,AI_PF!$A:$EU,29,FALSE),""))</f>
        <v/>
      </c>
      <c r="O451" t="str">
        <f>IF($A451="","",IFERROR(VLOOKUP($A451,Data_Raw!$A:$G,5,FALSE),""))</f>
        <v/>
      </c>
      <c r="P451" t="str">
        <f>IF($A451="","",IFERROR(VLOOKUP($A451,Data_Raw!$A:$G,6,FALSE),""))</f>
        <v/>
      </c>
      <c r="Q451" t="str">
        <f>IF($A451="","",IFERROR(VLOOKUP($A451,Data_Raw!$A:$G,7,FALSE),""))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IF($A452="","",IFERROR(VLOOKUP($A452,AI_PF!$A:$EU,29,FALSE),""))</f>
        <v/>
      </c>
      <c r="O452" t="str">
        <f>IF($A452="","",IFERROR(VLOOKUP($A452,Data_Raw!$A:$G,5,FALSE),""))</f>
        <v/>
      </c>
      <c r="P452" t="str">
        <f>IF($A452="","",IFERROR(VLOOKUP($A452,Data_Raw!$A:$G,6,FALSE),""))</f>
        <v/>
      </c>
      <c r="Q452" t="str">
        <f>IF($A452="","",IFERROR(VLOOKUP($A452,Data_Raw!$A:$G,7,FALSE),""))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IF($A453="","",IFERROR(VLOOKUP($A453,AI_PF!$A:$EU,29,FALSE),""))</f>
        <v/>
      </c>
      <c r="O453" t="str">
        <f>IF($A453="","",IFERROR(VLOOKUP($A453,Data_Raw!$A:$G,5,FALSE),""))</f>
        <v/>
      </c>
      <c r="P453" t="str">
        <f>IF($A453="","",IFERROR(VLOOKUP($A453,Data_Raw!$A:$G,6,FALSE),""))</f>
        <v/>
      </c>
      <c r="Q453" t="str">
        <f>IF($A453="","",IFERROR(VLOOKUP($A453,Data_Raw!$A:$G,7,FALSE),""))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IF($A454="","",IFERROR(VLOOKUP($A454,AI_PF!$A:$EU,29,FALSE),""))</f>
        <v/>
      </c>
      <c r="O454" t="str">
        <f>IF($A454="","",IFERROR(VLOOKUP($A454,Data_Raw!$A:$G,5,FALSE),""))</f>
        <v/>
      </c>
      <c r="P454" t="str">
        <f>IF($A454="","",IFERROR(VLOOKUP($A454,Data_Raw!$A:$G,6,FALSE),""))</f>
        <v/>
      </c>
      <c r="Q454" t="str">
        <f>IF($A454="","",IFERROR(VLOOKUP($A454,Data_Raw!$A:$G,7,FALSE),""))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IF($A455="","",IFERROR(VLOOKUP($A455,AI_PF!$A:$EU,29,FALSE),""))</f>
        <v/>
      </c>
      <c r="O455" t="str">
        <f>IF($A455="","",IFERROR(VLOOKUP($A455,Data_Raw!$A:$G,5,FALSE),""))</f>
        <v/>
      </c>
      <c r="P455" t="str">
        <f>IF($A455="","",IFERROR(VLOOKUP($A455,Data_Raw!$A:$G,6,FALSE),""))</f>
        <v/>
      </c>
      <c r="Q455" t="str">
        <f>IF($A455="","",IFERROR(VLOOKUP($A455,Data_Raw!$A:$G,7,FALSE),""))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IF($A456="","",IFERROR(VLOOKUP($A456,AI_PF!$A:$EU,29,FALSE),""))</f>
        <v/>
      </c>
      <c r="O456" t="str">
        <f>IF($A456="","",IFERROR(VLOOKUP($A456,Data_Raw!$A:$G,5,FALSE),""))</f>
        <v/>
      </c>
      <c r="P456" t="str">
        <f>IF($A456="","",IFERROR(VLOOKUP($A456,Data_Raw!$A:$G,6,FALSE),""))</f>
        <v/>
      </c>
      <c r="Q456" t="str">
        <f>IF($A456="","",IFERROR(VLOOKUP($A456,Data_Raw!$A:$G,7,FALSE),""))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IF($A457="","",IFERROR(VLOOKUP($A457,AI_PF!$A:$EU,29,FALSE),""))</f>
        <v/>
      </c>
      <c r="O457" t="str">
        <f>IF($A457="","",IFERROR(VLOOKUP($A457,Data_Raw!$A:$G,5,FALSE),""))</f>
        <v/>
      </c>
      <c r="P457" t="str">
        <f>IF($A457="","",IFERROR(VLOOKUP($A457,Data_Raw!$A:$G,6,FALSE),""))</f>
        <v/>
      </c>
      <c r="Q457" t="str">
        <f>IF($A457="","",IFERROR(VLOOKUP($A457,Data_Raw!$A:$G,7,FALSE),""))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IF($A458="","",IFERROR(VLOOKUP($A458,AI_PF!$A:$EU,29,FALSE),""))</f>
        <v/>
      </c>
      <c r="O458" t="str">
        <f>IF($A458="","",IFERROR(VLOOKUP($A458,Data_Raw!$A:$G,5,FALSE),""))</f>
        <v/>
      </c>
      <c r="P458" t="str">
        <f>IF($A458="","",IFERROR(VLOOKUP($A458,Data_Raw!$A:$G,6,FALSE),""))</f>
        <v/>
      </c>
      <c r="Q458" t="str">
        <f>IF($A458="","",IFERROR(VLOOKUP($A458,Data_Raw!$A:$G,7,FALSE),""))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IF($A459="","",IFERROR(VLOOKUP($A459,AI_PF!$A:$EU,29,FALSE),""))</f>
        <v/>
      </c>
      <c r="O459" t="str">
        <f>IF($A459="","",IFERROR(VLOOKUP($A459,Data_Raw!$A:$G,5,FALSE),""))</f>
        <v/>
      </c>
      <c r="P459" t="str">
        <f>IF($A459="","",IFERROR(VLOOKUP($A459,Data_Raw!$A:$G,6,FALSE),""))</f>
        <v/>
      </c>
      <c r="Q459" t="str">
        <f>IF($A459="","",IFERROR(VLOOKUP($A459,Data_Raw!$A:$G,7,FALSE),""))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IF($A460="","",IFERROR(VLOOKUP($A460,AI_PF!$A:$EU,29,FALSE),""))</f>
        <v/>
      </c>
      <c r="O460" t="str">
        <f>IF($A460="","",IFERROR(VLOOKUP($A460,Data_Raw!$A:$G,5,FALSE),""))</f>
        <v/>
      </c>
      <c r="P460" t="str">
        <f>IF($A460="","",IFERROR(VLOOKUP($A460,Data_Raw!$A:$G,6,FALSE),""))</f>
        <v/>
      </c>
      <c r="Q460" t="str">
        <f>IF($A460="","",IFERROR(VLOOKUP($A460,Data_Raw!$A:$G,7,FALSE),""))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IF($A461="","",IFERROR(VLOOKUP($A461,AI_PF!$A:$EU,29,FALSE),""))</f>
        <v/>
      </c>
      <c r="O461" t="str">
        <f>IF($A461="","",IFERROR(VLOOKUP($A461,Data_Raw!$A:$G,5,FALSE),""))</f>
        <v/>
      </c>
      <c r="P461" t="str">
        <f>IF($A461="","",IFERROR(VLOOKUP($A461,Data_Raw!$A:$G,6,FALSE),""))</f>
        <v/>
      </c>
      <c r="Q461" t="str">
        <f>IF($A461="","",IFERROR(VLOOKUP($A461,Data_Raw!$A:$G,7,FALSE),""))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IF($A462="","",IFERROR(VLOOKUP($A462,AI_PF!$A:$EU,29,FALSE),""))</f>
        <v/>
      </c>
      <c r="O462" t="str">
        <f>IF($A462="","",IFERROR(VLOOKUP($A462,Data_Raw!$A:$G,5,FALSE),""))</f>
        <v/>
      </c>
      <c r="P462" t="str">
        <f>IF($A462="","",IFERROR(VLOOKUP($A462,Data_Raw!$A:$G,6,FALSE),""))</f>
        <v/>
      </c>
      <c r="Q462" t="str">
        <f>IF($A462="","",IFERROR(VLOOKUP($A462,Data_Raw!$A:$G,7,FALSE),""))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IF($A463="","",IFERROR(VLOOKUP($A463,AI_PF!$A:$EU,29,FALSE),""))</f>
        <v/>
      </c>
      <c r="O463" t="str">
        <f>IF($A463="","",IFERROR(VLOOKUP($A463,Data_Raw!$A:$G,5,FALSE),""))</f>
        <v/>
      </c>
      <c r="P463" t="str">
        <f>IF($A463="","",IFERROR(VLOOKUP($A463,Data_Raw!$A:$G,6,FALSE),""))</f>
        <v/>
      </c>
      <c r="Q463" t="str">
        <f>IF($A463="","",IFERROR(VLOOKUP($A463,Data_Raw!$A:$G,7,FALSE),""))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IF($A464="","",IFERROR(VLOOKUP($A464,AI_PF!$A:$EU,29,FALSE),""))</f>
        <v/>
      </c>
      <c r="O464" t="str">
        <f>IF($A464="","",IFERROR(VLOOKUP($A464,Data_Raw!$A:$G,5,FALSE),""))</f>
        <v/>
      </c>
      <c r="P464" t="str">
        <f>IF($A464="","",IFERROR(VLOOKUP($A464,Data_Raw!$A:$G,6,FALSE),""))</f>
        <v/>
      </c>
      <c r="Q464" t="str">
        <f>IF($A464="","",IFERROR(VLOOKUP($A464,Data_Raw!$A:$G,7,FALSE),""))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IF($A465="","",IFERROR(VLOOKUP($A465,AI_PF!$A:$EU,29,FALSE),""))</f>
        <v/>
      </c>
      <c r="O465" t="str">
        <f>IF($A465="","",IFERROR(VLOOKUP($A465,Data_Raw!$A:$G,5,FALSE),""))</f>
        <v/>
      </c>
      <c r="P465" t="str">
        <f>IF($A465="","",IFERROR(VLOOKUP($A465,Data_Raw!$A:$G,6,FALSE),""))</f>
        <v/>
      </c>
      <c r="Q465" t="str">
        <f>IF($A465="","",IFERROR(VLOOKUP($A465,Data_Raw!$A:$G,7,FALSE),""))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IF($A466="","",IFERROR(VLOOKUP($A466,AI_PF!$A:$EU,29,FALSE),""))</f>
        <v/>
      </c>
      <c r="O466" t="str">
        <f>IF($A466="","",IFERROR(VLOOKUP($A466,Data_Raw!$A:$G,5,FALSE),""))</f>
        <v/>
      </c>
      <c r="P466" t="str">
        <f>IF($A466="","",IFERROR(VLOOKUP($A466,Data_Raw!$A:$G,6,FALSE),""))</f>
        <v/>
      </c>
      <c r="Q466" t="str">
        <f>IF($A466="","",IFERROR(VLOOKUP($A466,Data_Raw!$A:$G,7,FALSE),""))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IF($A467="","",IFERROR(VLOOKUP($A467,AI_PF!$A:$EU,29,FALSE),""))</f>
        <v/>
      </c>
      <c r="O467" t="str">
        <f>IF($A467="","",IFERROR(VLOOKUP($A467,Data_Raw!$A:$G,5,FALSE),""))</f>
        <v/>
      </c>
      <c r="P467" t="str">
        <f>IF($A467="","",IFERROR(VLOOKUP($A467,Data_Raw!$A:$G,6,FALSE),""))</f>
        <v/>
      </c>
      <c r="Q467" t="str">
        <f>IF($A467="","",IFERROR(VLOOKUP($A467,Data_Raw!$A:$G,7,FALSE),""))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IF($A468="","",IFERROR(VLOOKUP($A468,AI_PF!$A:$EU,29,FALSE),""))</f>
        <v/>
      </c>
      <c r="O468" t="str">
        <f>IF($A468="","",IFERROR(VLOOKUP($A468,Data_Raw!$A:$G,5,FALSE),""))</f>
        <v/>
      </c>
      <c r="P468" t="str">
        <f>IF($A468="","",IFERROR(VLOOKUP($A468,Data_Raw!$A:$G,6,FALSE),""))</f>
        <v/>
      </c>
      <c r="Q468" t="str">
        <f>IF($A468="","",IFERROR(VLOOKUP($A468,Data_Raw!$A:$G,7,FALSE),""))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IF($A469="","",IFERROR(VLOOKUP($A469,AI_PF!$A:$EU,29,FALSE),""))</f>
        <v/>
      </c>
      <c r="O469" t="str">
        <f>IF($A469="","",IFERROR(VLOOKUP($A469,Data_Raw!$A:$G,5,FALSE),""))</f>
        <v/>
      </c>
      <c r="P469" t="str">
        <f>IF($A469="","",IFERROR(VLOOKUP($A469,Data_Raw!$A:$G,6,FALSE),""))</f>
        <v/>
      </c>
      <c r="Q469" t="str">
        <f>IF($A469="","",IFERROR(VLOOKUP($A469,Data_Raw!$A:$G,7,FALSE),""))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IF($A470="","",IFERROR(VLOOKUP($A470,AI_PF!$A:$EU,29,FALSE),""))</f>
        <v/>
      </c>
      <c r="O470" t="str">
        <f>IF($A470="","",IFERROR(VLOOKUP($A470,Data_Raw!$A:$G,5,FALSE),""))</f>
        <v/>
      </c>
      <c r="P470" t="str">
        <f>IF($A470="","",IFERROR(VLOOKUP($A470,Data_Raw!$A:$G,6,FALSE),""))</f>
        <v/>
      </c>
      <c r="Q470" t="str">
        <f>IF($A470="","",IFERROR(VLOOKUP($A470,Data_Raw!$A:$G,7,FALSE),""))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IF($A471="","",IFERROR(VLOOKUP($A471,AI_PF!$A:$EU,29,FALSE),""))</f>
        <v/>
      </c>
      <c r="O471" t="str">
        <f>IF($A471="","",IFERROR(VLOOKUP($A471,Data_Raw!$A:$G,5,FALSE),""))</f>
        <v/>
      </c>
      <c r="P471" t="str">
        <f>IF($A471="","",IFERROR(VLOOKUP($A471,Data_Raw!$A:$G,6,FALSE),""))</f>
        <v/>
      </c>
      <c r="Q471" t="str">
        <f>IF($A471="","",IFERROR(VLOOKUP($A471,Data_Raw!$A:$G,7,FALSE),""))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IF($A472="","",IFERROR(VLOOKUP($A472,AI_PF!$A:$EU,29,FALSE),""))</f>
        <v/>
      </c>
      <c r="O472" t="str">
        <f>IF($A472="","",IFERROR(VLOOKUP($A472,Data_Raw!$A:$G,5,FALSE),""))</f>
        <v/>
      </c>
      <c r="P472" t="str">
        <f>IF($A472="","",IFERROR(VLOOKUP($A472,Data_Raw!$A:$G,6,FALSE),""))</f>
        <v/>
      </c>
      <c r="Q472" t="str">
        <f>IF($A472="","",IFERROR(VLOOKUP($A472,Data_Raw!$A:$G,7,FALSE),""))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IF($A473="","",IFERROR(VLOOKUP($A473,AI_PF!$A:$EU,29,FALSE),""))</f>
        <v/>
      </c>
      <c r="O473" t="str">
        <f>IF($A473="","",IFERROR(VLOOKUP($A473,Data_Raw!$A:$G,5,FALSE),""))</f>
        <v/>
      </c>
      <c r="P473" t="str">
        <f>IF($A473="","",IFERROR(VLOOKUP($A473,Data_Raw!$A:$G,6,FALSE),""))</f>
        <v/>
      </c>
      <c r="Q473" t="str">
        <f>IF($A473="","",IFERROR(VLOOKUP($A473,Data_Raw!$A:$G,7,FALSE),""))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IF($A474="","",IFERROR(VLOOKUP($A474,AI_PF!$A:$EU,29,FALSE),""))</f>
        <v/>
      </c>
      <c r="O474" t="str">
        <f>IF($A474="","",IFERROR(VLOOKUP($A474,Data_Raw!$A:$G,5,FALSE),""))</f>
        <v/>
      </c>
      <c r="P474" t="str">
        <f>IF($A474="","",IFERROR(VLOOKUP($A474,Data_Raw!$A:$G,6,FALSE),""))</f>
        <v/>
      </c>
      <c r="Q474" t="str">
        <f>IF($A474="","",IFERROR(VLOOKUP($A474,Data_Raw!$A:$G,7,FALSE),""))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IF($A475="","",IFERROR(VLOOKUP($A475,AI_PF!$A:$EU,29,FALSE),""))</f>
        <v/>
      </c>
      <c r="O475" t="str">
        <f>IF($A475="","",IFERROR(VLOOKUP($A475,Data_Raw!$A:$G,5,FALSE),""))</f>
        <v/>
      </c>
      <c r="P475" t="str">
        <f>IF($A475="","",IFERROR(VLOOKUP($A475,Data_Raw!$A:$G,6,FALSE),""))</f>
        <v/>
      </c>
      <c r="Q475" t="str">
        <f>IF($A475="","",IFERROR(VLOOKUP($A475,Data_Raw!$A:$G,7,FALSE),""))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IF($A476="","",IFERROR(VLOOKUP($A476,AI_PF!$A:$EU,29,FALSE),""))</f>
        <v/>
      </c>
      <c r="O476" t="str">
        <f>IF($A476="","",IFERROR(VLOOKUP($A476,Data_Raw!$A:$G,5,FALSE),""))</f>
        <v/>
      </c>
      <c r="P476" t="str">
        <f>IF($A476="","",IFERROR(VLOOKUP($A476,Data_Raw!$A:$G,6,FALSE),""))</f>
        <v/>
      </c>
      <c r="Q476" t="str">
        <f>IF($A476="","",IFERROR(VLOOKUP($A476,Data_Raw!$A:$G,7,FALSE),""))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IF($A477="","",IFERROR(VLOOKUP($A477,AI_PF!$A:$EU,29,FALSE),""))</f>
        <v/>
      </c>
      <c r="O477" t="str">
        <f>IF($A477="","",IFERROR(VLOOKUP($A477,Data_Raw!$A:$G,5,FALSE),""))</f>
        <v/>
      </c>
      <c r="P477" t="str">
        <f>IF($A477="","",IFERROR(VLOOKUP($A477,Data_Raw!$A:$G,6,FALSE),""))</f>
        <v/>
      </c>
      <c r="Q477" t="str">
        <f>IF($A477="","",IFERROR(VLOOKUP($A477,Data_Raw!$A:$G,7,FALSE),""))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IF($A478="","",IFERROR(VLOOKUP($A478,AI_PF!$A:$EU,29,FALSE),""))</f>
        <v/>
      </c>
      <c r="O478" t="str">
        <f>IF($A478="","",IFERROR(VLOOKUP($A478,Data_Raw!$A:$G,5,FALSE),""))</f>
        <v/>
      </c>
      <c r="P478" t="str">
        <f>IF($A478="","",IFERROR(VLOOKUP($A478,Data_Raw!$A:$G,6,FALSE),""))</f>
        <v/>
      </c>
      <c r="Q478" t="str">
        <f>IF($A478="","",IFERROR(VLOOKUP($A478,Data_Raw!$A:$G,7,FALSE),""))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IF($A479="","",IFERROR(VLOOKUP($A479,AI_PF!$A:$EU,29,FALSE),""))</f>
        <v/>
      </c>
      <c r="O479" t="str">
        <f>IF($A479="","",IFERROR(VLOOKUP($A479,Data_Raw!$A:$G,5,FALSE),""))</f>
        <v/>
      </c>
      <c r="P479" t="str">
        <f>IF($A479="","",IFERROR(VLOOKUP($A479,Data_Raw!$A:$G,6,FALSE),""))</f>
        <v/>
      </c>
      <c r="Q479" t="str">
        <f>IF($A479="","",IFERROR(VLOOKUP($A479,Data_Raw!$A:$G,7,FALSE),""))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IF($A480="","",IFERROR(VLOOKUP($A480,AI_PF!$A:$EU,29,FALSE),""))</f>
        <v/>
      </c>
      <c r="O480" t="str">
        <f>IF($A480="","",IFERROR(VLOOKUP($A480,Data_Raw!$A:$G,5,FALSE),""))</f>
        <v/>
      </c>
      <c r="P480" t="str">
        <f>IF($A480="","",IFERROR(VLOOKUP($A480,Data_Raw!$A:$G,6,FALSE),""))</f>
        <v/>
      </c>
      <c r="Q480" t="str">
        <f>IF($A480="","",IFERROR(VLOOKUP($A480,Data_Raw!$A:$G,7,FALSE),""))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IF($A481="","",IFERROR(VLOOKUP($A481,AI_PF!$A:$EU,29,FALSE),""))</f>
        <v/>
      </c>
      <c r="O481" t="str">
        <f>IF($A481="","",IFERROR(VLOOKUP($A481,Data_Raw!$A:$G,5,FALSE),""))</f>
        <v/>
      </c>
      <c r="P481" t="str">
        <f>IF($A481="","",IFERROR(VLOOKUP($A481,Data_Raw!$A:$G,6,FALSE),""))</f>
        <v/>
      </c>
      <c r="Q481" t="str">
        <f>IF($A481="","",IFERROR(VLOOKUP($A481,Data_Raw!$A:$G,7,FALSE),""))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IF($A482="","",IFERROR(VLOOKUP($A482,AI_PF!$A:$EU,29,FALSE),""))</f>
        <v/>
      </c>
      <c r="O482" t="str">
        <f>IF($A482="","",IFERROR(VLOOKUP($A482,Data_Raw!$A:$G,5,FALSE),""))</f>
        <v/>
      </c>
      <c r="P482" t="str">
        <f>IF($A482="","",IFERROR(VLOOKUP($A482,Data_Raw!$A:$G,6,FALSE),""))</f>
        <v/>
      </c>
      <c r="Q482" t="str">
        <f>IF($A482="","",IFERROR(VLOOKUP($A482,Data_Raw!$A:$G,7,FALSE),""))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IF($A483="","",IFERROR(VLOOKUP($A483,AI_PF!$A:$EU,29,FALSE),""))</f>
        <v/>
      </c>
      <c r="O483" t="str">
        <f>IF($A483="","",IFERROR(VLOOKUP($A483,Data_Raw!$A:$G,5,FALSE),""))</f>
        <v/>
      </c>
      <c r="P483" t="str">
        <f>IF($A483="","",IFERROR(VLOOKUP($A483,Data_Raw!$A:$G,6,FALSE),""))</f>
        <v/>
      </c>
      <c r="Q483" t="str">
        <f>IF($A483="","",IFERROR(VLOOKUP($A483,Data_Raw!$A:$G,7,FALSE),""))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IF($A484="","",IFERROR(VLOOKUP($A484,AI_PF!$A:$EU,29,FALSE),""))</f>
        <v/>
      </c>
      <c r="O484" t="str">
        <f>IF($A484="","",IFERROR(VLOOKUP($A484,Data_Raw!$A:$G,5,FALSE),""))</f>
        <v/>
      </c>
      <c r="P484" t="str">
        <f>IF($A484="","",IFERROR(VLOOKUP($A484,Data_Raw!$A:$G,6,FALSE),""))</f>
        <v/>
      </c>
      <c r="Q484" t="str">
        <f>IF($A484="","",IFERROR(VLOOKUP($A484,Data_Raw!$A:$G,7,FALSE),""))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IF($A485="","",IFERROR(VLOOKUP($A485,AI_PF!$A:$EU,29,FALSE),""))</f>
        <v/>
      </c>
      <c r="O485" t="str">
        <f>IF($A485="","",IFERROR(VLOOKUP($A485,Data_Raw!$A:$G,5,FALSE),""))</f>
        <v/>
      </c>
      <c r="P485" t="str">
        <f>IF($A485="","",IFERROR(VLOOKUP($A485,Data_Raw!$A:$G,6,FALSE),""))</f>
        <v/>
      </c>
      <c r="Q485" t="str">
        <f>IF($A485="","",IFERROR(VLOOKUP($A485,Data_Raw!$A:$G,7,FALSE),""))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IF($A486="","",IFERROR(VLOOKUP($A486,AI_PF!$A:$EU,29,FALSE),""))</f>
        <v/>
      </c>
      <c r="O486" t="str">
        <f>IF($A486="","",IFERROR(VLOOKUP($A486,Data_Raw!$A:$G,5,FALSE),""))</f>
        <v/>
      </c>
      <c r="P486" t="str">
        <f>IF($A486="","",IFERROR(VLOOKUP($A486,Data_Raw!$A:$G,6,FALSE),""))</f>
        <v/>
      </c>
      <c r="Q486" t="str">
        <f>IF($A486="","",IFERROR(VLOOKUP($A486,Data_Raw!$A:$G,7,FALSE),""))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IF($A487="","",IFERROR(VLOOKUP($A487,AI_PF!$A:$EU,29,FALSE),""))</f>
        <v/>
      </c>
      <c r="O487" t="str">
        <f>IF($A487="","",IFERROR(VLOOKUP($A487,Data_Raw!$A:$G,5,FALSE),""))</f>
        <v/>
      </c>
      <c r="P487" t="str">
        <f>IF($A487="","",IFERROR(VLOOKUP($A487,Data_Raw!$A:$G,6,FALSE),""))</f>
        <v/>
      </c>
      <c r="Q487" t="str">
        <f>IF($A487="","",IFERROR(VLOOKUP($A487,Data_Raw!$A:$G,7,FALSE),""))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IF($A488="","",IFERROR(VLOOKUP($A488,AI_PF!$A:$EU,29,FALSE),""))</f>
        <v/>
      </c>
      <c r="O488" t="str">
        <f>IF($A488="","",IFERROR(VLOOKUP($A488,Data_Raw!$A:$G,5,FALSE),""))</f>
        <v/>
      </c>
      <c r="P488" t="str">
        <f>IF($A488="","",IFERROR(VLOOKUP($A488,Data_Raw!$A:$G,6,FALSE),""))</f>
        <v/>
      </c>
      <c r="Q488" t="str">
        <f>IF($A488="","",IFERROR(VLOOKUP($A488,Data_Raw!$A:$G,7,FALSE),""))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IF($A489="","",IFERROR(VLOOKUP($A489,AI_PF!$A:$EU,29,FALSE),""))</f>
        <v/>
      </c>
      <c r="O489" t="str">
        <f>IF($A489="","",IFERROR(VLOOKUP($A489,Data_Raw!$A:$G,5,FALSE),""))</f>
        <v/>
      </c>
      <c r="P489" t="str">
        <f>IF($A489="","",IFERROR(VLOOKUP($A489,Data_Raw!$A:$G,6,FALSE),""))</f>
        <v/>
      </c>
      <c r="Q489" t="str">
        <f>IF($A489="","",IFERROR(VLOOKUP($A489,Data_Raw!$A:$G,7,FALSE),""))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IF($A490="","",IFERROR(VLOOKUP($A490,AI_PF!$A:$EU,29,FALSE),""))</f>
        <v/>
      </c>
      <c r="O490" t="str">
        <f>IF($A490="","",IFERROR(VLOOKUP($A490,Data_Raw!$A:$G,5,FALSE),""))</f>
        <v/>
      </c>
      <c r="P490" t="str">
        <f>IF($A490="","",IFERROR(VLOOKUP($A490,Data_Raw!$A:$G,6,FALSE),""))</f>
        <v/>
      </c>
      <c r="Q490" t="str">
        <f>IF($A490="","",IFERROR(VLOOKUP($A490,Data_Raw!$A:$G,7,FALSE),""))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IF($A491="","",IFERROR(VLOOKUP($A491,AI_PF!$A:$EU,29,FALSE),""))</f>
        <v/>
      </c>
      <c r="O491" t="str">
        <f>IF($A491="","",IFERROR(VLOOKUP($A491,Data_Raw!$A:$G,5,FALSE),""))</f>
        <v/>
      </c>
      <c r="P491" t="str">
        <f>IF($A491="","",IFERROR(VLOOKUP($A491,Data_Raw!$A:$G,6,FALSE),""))</f>
        <v/>
      </c>
      <c r="Q491" t="str">
        <f>IF($A491="","",IFERROR(VLOOKUP($A491,Data_Raw!$A:$G,7,FALSE),""))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IF($A492="","",IFERROR(VLOOKUP($A492,AI_PF!$A:$EU,29,FALSE),""))</f>
        <v/>
      </c>
      <c r="O492" t="str">
        <f>IF($A492="","",IFERROR(VLOOKUP($A492,Data_Raw!$A:$G,5,FALSE),""))</f>
        <v/>
      </c>
      <c r="P492" t="str">
        <f>IF($A492="","",IFERROR(VLOOKUP($A492,Data_Raw!$A:$G,6,FALSE),""))</f>
        <v/>
      </c>
      <c r="Q492" t="str">
        <f>IF($A492="","",IFERROR(VLOOKUP($A492,Data_Raw!$A:$G,7,FALSE),""))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IF($A493="","",IFERROR(VLOOKUP($A493,AI_PF!$A:$EU,29,FALSE),""))</f>
        <v/>
      </c>
      <c r="O493" t="str">
        <f>IF($A493="","",IFERROR(VLOOKUP($A493,Data_Raw!$A:$G,5,FALSE),""))</f>
        <v/>
      </c>
      <c r="P493" t="str">
        <f>IF($A493="","",IFERROR(VLOOKUP($A493,Data_Raw!$A:$G,6,FALSE),""))</f>
        <v/>
      </c>
      <c r="Q493" t="str">
        <f>IF($A493="","",IFERROR(VLOOKUP($A493,Data_Raw!$A:$G,7,FALSE),""))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IF($A494="","",IFERROR(VLOOKUP($A494,AI_PF!$A:$EU,29,FALSE),""))</f>
        <v/>
      </c>
      <c r="O494" t="str">
        <f>IF($A494="","",IFERROR(VLOOKUP($A494,Data_Raw!$A:$G,5,FALSE),""))</f>
        <v/>
      </c>
      <c r="P494" t="str">
        <f>IF($A494="","",IFERROR(VLOOKUP($A494,Data_Raw!$A:$G,6,FALSE),""))</f>
        <v/>
      </c>
      <c r="Q494" t="str">
        <f>IF($A494="","",IFERROR(VLOOKUP($A494,Data_Raw!$A:$G,7,FALSE),""))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IF($A495="","",IFERROR(VLOOKUP($A495,AI_PF!$A:$EU,29,FALSE),""))</f>
        <v/>
      </c>
      <c r="O495" t="str">
        <f>IF($A495="","",IFERROR(VLOOKUP($A495,Data_Raw!$A:$G,5,FALSE),""))</f>
        <v/>
      </c>
      <c r="P495" t="str">
        <f>IF($A495="","",IFERROR(VLOOKUP($A495,Data_Raw!$A:$G,6,FALSE),""))</f>
        <v/>
      </c>
      <c r="Q495" t="str">
        <f>IF($A495="","",IFERROR(VLOOKUP($A495,Data_Raw!$A:$G,7,FALSE),""))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IF($A496="","",IFERROR(VLOOKUP($A496,AI_PF!$A:$EU,29,FALSE),""))</f>
        <v/>
      </c>
      <c r="O496" t="str">
        <f>IF($A496="","",IFERROR(VLOOKUP($A496,Data_Raw!$A:$G,5,FALSE),""))</f>
        <v/>
      </c>
      <c r="P496" t="str">
        <f>IF($A496="","",IFERROR(VLOOKUP($A496,Data_Raw!$A:$G,6,FALSE),""))</f>
        <v/>
      </c>
      <c r="Q496" t="str">
        <f>IF($A496="","",IFERROR(VLOOKUP($A496,Data_Raw!$A:$G,7,FALSE),""))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IF($A497="","",IFERROR(VLOOKUP($A497,AI_PF!$A:$EU,29,FALSE),""))</f>
        <v/>
      </c>
      <c r="O497" t="str">
        <f>IF($A497="","",IFERROR(VLOOKUP($A497,Data_Raw!$A:$G,5,FALSE),""))</f>
        <v/>
      </c>
      <c r="P497" t="str">
        <f>IF($A497="","",IFERROR(VLOOKUP($A497,Data_Raw!$A:$G,6,FALSE),""))</f>
        <v/>
      </c>
      <c r="Q497" t="str">
        <f>IF($A497="","",IFERROR(VLOOKUP($A497,Data_Raw!$A:$G,7,FALSE),""))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IF($A498="","",IFERROR(VLOOKUP($A498,AI_PF!$A:$EU,29,FALSE),""))</f>
        <v/>
      </c>
      <c r="O498" t="str">
        <f>IF($A498="","",IFERROR(VLOOKUP($A498,Data_Raw!$A:$G,5,FALSE),""))</f>
        <v/>
      </c>
      <c r="P498" t="str">
        <f>IF($A498="","",IFERROR(VLOOKUP($A498,Data_Raw!$A:$G,6,FALSE),""))</f>
        <v/>
      </c>
      <c r="Q498" t="str">
        <f>IF($A498="","",IFERROR(VLOOKUP($A498,Data_Raw!$A:$G,7,FALSE),""))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IF($A499="","",IFERROR(VLOOKUP($A499,AI_PF!$A:$EU,29,FALSE),""))</f>
        <v/>
      </c>
      <c r="O499" t="str">
        <f>IF($A499="","",IFERROR(VLOOKUP($A499,Data_Raw!$A:$G,5,FALSE),""))</f>
        <v/>
      </c>
      <c r="P499" t="str">
        <f>IF($A499="","",IFERROR(VLOOKUP($A499,Data_Raw!$A:$G,6,FALSE),""))</f>
        <v/>
      </c>
      <c r="Q499" t="str">
        <f>IF($A499="","",IFERROR(VLOOKUP($A499,Data_Raw!$A:$G,7,FALSE),""))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IF($A500="","",IFERROR(VLOOKUP($A500,AI_PF!$A:$EU,29,FALSE),""))</f>
        <v/>
      </c>
      <c r="O500" t="str">
        <f>IF($A500="","",IFERROR(VLOOKUP($A500,Data_Raw!$A:$G,5,FALSE),""))</f>
        <v/>
      </c>
      <c r="P500" t="str">
        <f>IF($A500="","",IFERROR(VLOOKUP($A500,Data_Raw!$A:$G,6,FALSE),""))</f>
        <v/>
      </c>
      <c r="Q500" t="str">
        <f>IF($A500="","",IFERROR(VLOOKUP($A500,Data_Raw!$A:$G,7,FALSE),""))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IF($A501="","",IFERROR(VLOOKUP($A501,AI_PF!$A:$EU,29,FALSE),""))</f>
        <v/>
      </c>
      <c r="O501" t="str">
        <f>IF($A501="","",IFERROR(VLOOKUP($A501,Data_Raw!$A:$G,5,FALSE),""))</f>
        <v/>
      </c>
      <c r="P501" t="str">
        <f>IF($A501="","",IFERROR(VLOOKUP($A501,Data_Raw!$A:$G,6,FALSE),""))</f>
        <v/>
      </c>
      <c r="Q501" t="str">
        <f>IF($A501="","",IFERROR(VLOOKUP($A501,Data_Raw!$A:$G,7,FALSE),""))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IF($A502="","",IFERROR(VLOOKUP($A502,AI_PF!$A:$EU,29,FALSE),""))</f>
        <v/>
      </c>
      <c r="O502" t="str">
        <f>IF($A502="","",IFERROR(VLOOKUP($A502,Data_Raw!$A:$G,5,FALSE),""))</f>
        <v/>
      </c>
      <c r="P502" t="str">
        <f>IF($A502="","",IFERROR(VLOOKUP($A502,Data_Raw!$A:$G,6,FALSE),""))</f>
        <v/>
      </c>
      <c r="Q502" t="str">
        <f>IF($A502="","",IFERROR(VLOOKUP($A502,Data_Raw!$A:$G,7,FALSE),""))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IF($A503="","",IFERROR(VLOOKUP($A503,AI_PF!$A:$EU,29,FALSE),""))</f>
        <v/>
      </c>
      <c r="O503" t="str">
        <f>IF($A503="","",IFERROR(VLOOKUP($A503,Data_Raw!$A:$G,5,FALSE),""))</f>
        <v/>
      </c>
      <c r="P503" t="str">
        <f>IF($A503="","",IFERROR(VLOOKUP($A503,Data_Raw!$A:$G,6,FALSE),""))</f>
        <v/>
      </c>
      <c r="Q503" t="str">
        <f>IF($A503="","",IFERROR(VLOOKUP($A503,Data_Raw!$A:$G,7,FALSE),""))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IF($A504="","",IFERROR(VLOOKUP($A504,AI_PF!$A:$EU,29,FALSE),""))</f>
        <v/>
      </c>
      <c r="O504" t="str">
        <f>IF($A504="","",IFERROR(VLOOKUP($A504,Data_Raw!$A:$G,5,FALSE),""))</f>
        <v/>
      </c>
      <c r="P504" t="str">
        <f>IF($A504="","",IFERROR(VLOOKUP($A504,Data_Raw!$A:$G,6,FALSE),""))</f>
        <v/>
      </c>
      <c r="Q504" t="str">
        <f>IF($A504="","",IFERROR(VLOOKUP($A504,Data_Raw!$A:$G,7,FALSE),""))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IF($A505="","",IFERROR(VLOOKUP($A505,AI_PF!$A:$EU,29,FALSE),""))</f>
        <v/>
      </c>
      <c r="O505" t="str">
        <f>IF($A505="","",IFERROR(VLOOKUP($A505,Data_Raw!$A:$G,5,FALSE),""))</f>
        <v/>
      </c>
      <c r="P505" t="str">
        <f>IF($A505="","",IFERROR(VLOOKUP($A505,Data_Raw!$A:$G,6,FALSE),""))</f>
        <v/>
      </c>
      <c r="Q505" t="str">
        <f>IF($A505="","",IFERROR(VLOOKUP($A505,Data_Raw!$A:$G,7,FALSE),""))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IF($A506="","",IFERROR(VLOOKUP($A506,AI_PF!$A:$EU,29,FALSE),""))</f>
        <v/>
      </c>
      <c r="O506" t="str">
        <f>IF($A506="","",IFERROR(VLOOKUP($A506,Data_Raw!$A:$G,5,FALSE),""))</f>
        <v/>
      </c>
      <c r="P506" t="str">
        <f>IF($A506="","",IFERROR(VLOOKUP($A506,Data_Raw!$A:$G,6,FALSE),""))</f>
        <v/>
      </c>
      <c r="Q506" t="str">
        <f>IF($A506="","",IFERROR(VLOOKUP($A506,Data_Raw!$A:$G,7,FALSE),""))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IF($A507="","",IFERROR(VLOOKUP($A507,AI_PF!$A:$EU,29,FALSE),""))</f>
        <v/>
      </c>
      <c r="O507" t="str">
        <f>IF($A507="","",IFERROR(VLOOKUP($A507,Data_Raw!$A:$G,5,FALSE),""))</f>
        <v/>
      </c>
      <c r="P507" t="str">
        <f>IF($A507="","",IFERROR(VLOOKUP($A507,Data_Raw!$A:$G,6,FALSE),""))</f>
        <v/>
      </c>
      <c r="Q507" t="str">
        <f>IF($A507="","",IFERROR(VLOOKUP($A507,Data_Raw!$A:$G,7,FALSE),""))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IF($A508="","",IFERROR(VLOOKUP($A508,AI_PF!$A:$EU,29,FALSE),""))</f>
        <v/>
      </c>
      <c r="O508" t="str">
        <f>IF($A508="","",IFERROR(VLOOKUP($A508,Data_Raw!$A:$G,5,FALSE),""))</f>
        <v/>
      </c>
      <c r="P508" t="str">
        <f>IF($A508="","",IFERROR(VLOOKUP($A508,Data_Raw!$A:$G,6,FALSE),""))</f>
        <v/>
      </c>
      <c r="Q508" t="str">
        <f>IF($A508="","",IFERROR(VLOOKUP($A508,Data_Raw!$A:$G,7,FALSE),""))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IF($A509="","",IFERROR(VLOOKUP($A509,AI_PF!$A:$EU,29,FALSE),""))</f>
        <v/>
      </c>
      <c r="O509" t="str">
        <f>IF($A509="","",IFERROR(VLOOKUP($A509,Data_Raw!$A:$G,5,FALSE),""))</f>
        <v/>
      </c>
      <c r="P509" t="str">
        <f>IF($A509="","",IFERROR(VLOOKUP($A509,Data_Raw!$A:$G,6,FALSE),""))</f>
        <v/>
      </c>
      <c r="Q509" t="str">
        <f>IF($A509="","",IFERROR(VLOOKUP($A509,Data_Raw!$A:$G,7,FALSE),""))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IF($A510="","",IFERROR(VLOOKUP($A510,AI_PF!$A:$EU,29,FALSE),""))</f>
        <v/>
      </c>
      <c r="O510" t="str">
        <f>IF($A510="","",IFERROR(VLOOKUP($A510,Data_Raw!$A:$G,5,FALSE),""))</f>
        <v/>
      </c>
      <c r="P510" t="str">
        <f>IF($A510="","",IFERROR(VLOOKUP($A510,Data_Raw!$A:$G,6,FALSE),""))</f>
        <v/>
      </c>
      <c r="Q510" t="str">
        <f>IF($A510="","",IFERROR(VLOOKUP($A510,Data_Raw!$A:$G,7,FALSE),""))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IF($A511="","",IFERROR(VLOOKUP($A511,AI_PF!$A:$EU,29,FALSE),""))</f>
        <v/>
      </c>
      <c r="O511" t="str">
        <f>IF($A511="","",IFERROR(VLOOKUP($A511,Data_Raw!$A:$G,5,FALSE),""))</f>
        <v/>
      </c>
      <c r="P511" t="str">
        <f>IF($A511="","",IFERROR(VLOOKUP($A511,Data_Raw!$A:$G,6,FALSE),""))</f>
        <v/>
      </c>
      <c r="Q511" t="str">
        <f>IF($A511="","",IFERROR(VLOOKUP($A511,Data_Raw!$A:$G,7,FALSE),""))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IF($A512="","",IFERROR(VLOOKUP($A512,AI_PF!$A:$EU,29,FALSE),""))</f>
        <v/>
      </c>
      <c r="O512" t="str">
        <f>IF($A512="","",IFERROR(VLOOKUP($A512,Data_Raw!$A:$G,5,FALSE),""))</f>
        <v/>
      </c>
      <c r="P512" t="str">
        <f>IF($A512="","",IFERROR(VLOOKUP($A512,Data_Raw!$A:$G,6,FALSE),""))</f>
        <v/>
      </c>
      <c r="Q512" t="str">
        <f>IF($A512="","",IFERROR(VLOOKUP($A512,Data_Raw!$A:$G,7,FALSE),""))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IF($A513="","",IFERROR(VLOOKUP($A513,AI_PF!$A:$EU,29,FALSE),""))</f>
        <v/>
      </c>
      <c r="O513" t="str">
        <f>IF($A513="","",IFERROR(VLOOKUP($A513,Data_Raw!$A:$G,5,FALSE),""))</f>
        <v/>
      </c>
      <c r="P513" t="str">
        <f>IF($A513="","",IFERROR(VLOOKUP($A513,Data_Raw!$A:$G,6,FALSE),""))</f>
        <v/>
      </c>
      <c r="Q513" t="str">
        <f>IF($A513="","",IFERROR(VLOOKUP($A513,Data_Raw!$A:$G,7,FALSE),""))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IF($A514="","",IFERROR(VLOOKUP($A514,AI_PF!$A:$EU,29,FALSE),""))</f>
        <v/>
      </c>
      <c r="O514" t="str">
        <f>IF($A514="","",IFERROR(VLOOKUP($A514,Data_Raw!$A:$G,5,FALSE),""))</f>
        <v/>
      </c>
      <c r="P514" t="str">
        <f>IF($A514="","",IFERROR(VLOOKUP($A514,Data_Raw!$A:$G,6,FALSE),""))</f>
        <v/>
      </c>
      <c r="Q514" t="str">
        <f>IF($A514="","",IFERROR(VLOOKUP($A514,Data_Raw!$A:$G,7,FALSE),""))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IF($A515="","",IFERROR(VLOOKUP($A515,AI_PF!$A:$EU,29,FALSE),""))</f>
        <v/>
      </c>
      <c r="O515" t="str">
        <f>IF($A515="","",IFERROR(VLOOKUP($A515,Data_Raw!$A:$G,5,FALSE),""))</f>
        <v/>
      </c>
      <c r="P515" t="str">
        <f>IF($A515="","",IFERROR(VLOOKUP($A515,Data_Raw!$A:$G,6,FALSE),""))</f>
        <v/>
      </c>
      <c r="Q515" t="str">
        <f>IF($A515="","",IFERROR(VLOOKUP($A515,Data_Raw!$A:$G,7,FALSE),""))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IF($A516="","",IFERROR(VLOOKUP($A516,AI_PF!$A:$EU,29,FALSE),""))</f>
        <v/>
      </c>
      <c r="O516" t="str">
        <f>IF($A516="","",IFERROR(VLOOKUP($A516,Data_Raw!$A:$G,5,FALSE),""))</f>
        <v/>
      </c>
      <c r="P516" t="str">
        <f>IF($A516="","",IFERROR(VLOOKUP($A516,Data_Raw!$A:$G,6,FALSE),""))</f>
        <v/>
      </c>
      <c r="Q516" t="str">
        <f>IF($A516="","",IFERROR(VLOOKUP($A516,Data_Raw!$A:$G,7,FALSE),""))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IF($A517="","",IFERROR(VLOOKUP($A517,AI_PF!$A:$EU,29,FALSE),""))</f>
        <v/>
      </c>
      <c r="O517" t="str">
        <f>IF($A517="","",IFERROR(VLOOKUP($A517,Data_Raw!$A:$G,5,FALSE),""))</f>
        <v/>
      </c>
      <c r="P517" t="str">
        <f>IF($A517="","",IFERROR(VLOOKUP($A517,Data_Raw!$A:$G,6,FALSE),""))</f>
        <v/>
      </c>
      <c r="Q517" t="str">
        <f>IF($A517="","",IFERROR(VLOOKUP($A517,Data_Raw!$A:$G,7,FALSE),""))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8" spans="2:25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IF($A518="","",IFERROR(VLOOKUP($A518,AI_PF!$A:$EU,29,FALSE),""))</f>
        <v/>
      </c>
      <c r="O518" t="str">
        <f>IF($A518="","",IFERROR(VLOOKUP($A518,Data_Raw!$A:$G,5,FALSE),""))</f>
        <v/>
      </c>
      <c r="P518" t="str">
        <f>IF($A518="","",IFERROR(VLOOKUP($A518,Data_Raw!$A:$G,6,FALSE),""))</f>
        <v/>
      </c>
      <c r="Q518" t="str">
        <f>IF($A518="","",IFERROR(VLOOKUP($A518,Data_Raw!$A:$G,7,FALSE),""))</f>
        <v/>
      </c>
      <c r="R518" t="str">
        <f>IF($A518="","",SUMIFS(AI_PF!$AP:$AP,AI_PF!$A:$A,$A518))</f>
        <v/>
      </c>
      <c r="S518" t="str">
        <f>IF($A518="","",SUMIFS(AI_PF!$AW:$AW,AI_PF!$A:$A,$A518))</f>
        <v/>
      </c>
      <c r="T518" t="str">
        <f>IF($A518="","",SUMIFS(AI_PF!$AZ:$AZ,AI_PF!$A:$A,$A518))</f>
        <v/>
      </c>
      <c r="U518" t="str">
        <f>IF($A518="","",SUMIFS(AI_PF!$CA:$CA,AI_PF!$A:$A,$A518))</f>
        <v/>
      </c>
      <c r="V518" t="str">
        <f>IF($A518="","",SUMIFS(AI_PF!$CE:$CE,AI_PF!$A:$A,$A518))</f>
        <v/>
      </c>
      <c r="W518" t="str">
        <f>IF($A518="","",IFERROR(VLOOKUP($A518,AI_PF!$A:$CO,93,FALSE),""))</f>
        <v/>
      </c>
      <c r="X518" t="str">
        <f>IF($A518="","",COUNTIF(AI_PF!$A:$A,$A518))</f>
        <v/>
      </c>
      <c r="Y518" t="str">
        <f>IF($A518="","",COUNTIF(LookThrough!$A:$A,J518))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IF($A519="","",IFERROR(VLOOKUP($A519,AI_PF!$A:$EU,29,FALSE),""))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IF($A520="","",IFERROR(VLOOKUP($A520,AI_PF!$A:$EU,29,FALSE),""))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IF($A521="","",IFERROR(VLOOKUP($A521,AI_PF!$A:$EU,29,FALSE),""))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IF($A522="","",IFERROR(VLOOKUP($A522,AI_PF!$A:$EU,29,FALSE),""))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IF($A523="","",IFERROR(VLOOKUP($A523,AI_PF!$A:$EU,29,FALSE),""))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IF($A525="","",IFERROR(VLOOKUP($A525,AI_PF!$A:$EU,151,FALSE),""))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IF($A525="","",IFERROR(VLOOKUP($A525,AI_PF!$A:$EU,29,FALSE),""))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IF($A526="","",IFERROR(VLOOKUP($A526,AI_PF!$A:$EU,29,FALSE),""))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IF($A527="","",IFERROR(VLOOKUP($A527,AI_PF!$A:$EU,29,FALSE),""))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IF($A528="","",IFERROR(VLOOKUP($A528,AI_PF!$A:$EU,29,FALSE),""))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IF($A529="","",IFERROR(VLOOKUP($A529,AI_PF!$A:$EU,29,FALSE),""))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IF($A530="","",IFERROR(VLOOKUP($A530,AI_PF!$A:$EU,29,FALSE),""))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IF($A531="","",IFERROR(VLOOKUP($A531,AI_PF!$A:$EU,29,FALSE),""))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IF($A532="","",IFERROR(VLOOKUP($A532,AI_PF!$A:$EU,29,FALSE),""))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IF($A533="","",IFERROR(VLOOKUP($A533,AI_PF!$A:$EU,29,FALSE),""))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IF($A534="","",IFERROR(VLOOKUP($A534,AI_PF!$A:$EU,29,FALSE),""))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IF($A535="","",IFERROR(VLOOKUP($A535,AI_PF!$A:$EU,29,FALSE),""))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IF($A536="","",IFERROR(VLOOKUP($A536,AI_PF!$A:$EU,29,FALSE),""))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IF($A537="","",IFERROR(VLOOKUP($A537,AI_PF!$A:$EU,29,FALSE),""))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IF($A538="","",IFERROR(VLOOKUP($A538,AI_PF!$A:$EU,29,FALSE),""))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IF($A539="","",IFERROR(VLOOKUP($A539,AI_PF!$A:$EU,29,FALSE),""))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IF($A540="","",IFERROR(VLOOKUP($A540,AI_PF!$A:$EU,29,FALSE),""))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IF($A541="","",IFERROR(VLOOKUP($A541,AI_PF!$A:$EU,29,FALSE),""))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IF($A542="","",IFERROR(VLOOKUP($A542,AI_PF!$A:$EU,29,FALSE),""))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IF($A543="","",IFERROR(VLOOKUP($A543,AI_PF!$A:$EU,29,FALSE),""))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IF($A544="","",IFERROR(VLOOKUP($A544,AI_PF!$A:$EU,29,FALSE),""))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IF($A545="","",IFERROR(VLOOKUP($A545,AI_PF!$A:$EU,29,FALSE),""))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IF($A546="","",IFERROR(VLOOKUP($A546,AI_PF!$A:$EU,29,FALSE),""))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IF($A547="","",IFERROR(VLOOKUP($A547,AI_PF!$A:$EU,29,FALSE),""))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IF($A548="","",IFERROR(VLOOKUP($A548,AI_PF!$A:$EU,29,FALSE),""))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IF($A549="","",IFERROR(VLOOKUP($A549,AI_PF!$A:$EU,29,FALSE),""))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IF($A550="","",IFERROR(VLOOKUP($A550,AI_PF!$A:$EU,29,FALSE),""))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IF($A551="","",IFERROR(VLOOKUP($A551,AI_PF!$A:$EU,29,FALSE),""))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IF($A552="","",IFERROR(VLOOKUP($A552,AI_PF!$A:$EU,29,FALSE),""))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IF($A553="","",IFERROR(VLOOKUP($A553,AI_PF!$A:$EU,29,FALSE),""))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IF($A554="","",IFERROR(VLOOKUP($A554,AI_PF!$A:$EU,29,FALSE),""))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IF($A555="","",IFERROR(VLOOKUP($A555,AI_PF!$A:$EU,29,FALSE),""))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IF($A556="","",IFERROR(VLOOKUP($A556,AI_PF!$A:$EU,29,FALSE),""))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IF($A557="","",IFERROR(VLOOKUP($A557,AI_PF!$A:$EU,29,FALSE),""))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IF($A558="","",IFERROR(VLOOKUP($A558,AI_PF!$A:$EU,29,FALSE),""))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IF($A559="","",IFERROR(VLOOKUP($A559,AI_PF!$A:$EU,29,FALSE),""))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IF($A560="","",IFERROR(VLOOKUP($A560,AI_PF!$A:$EU,29,FALSE),""))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IF($A561="","",IFERROR(VLOOKUP($A561,AI_PF!$A:$EU,29,FALSE),""))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IF($A562="","",IFERROR(VLOOKUP($A562,AI_PF!$A:$EU,29,FALSE),""))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IF($A563="","",IFERROR(VLOOKUP($A563,AI_PF!$A:$EU,29,FALSE),""))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IF($A564="","",IFERROR(VLOOKUP($A564,AI_PF!$A:$EU,29,FALSE),""))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IF($A565="","",IFERROR(VLOOKUP($A565,AI_PF!$A:$EU,29,FALSE),""))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IF($A566="","",IFERROR(VLOOKUP($A566,AI_PF!$A:$EU,29,FALSE),""))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IF($A567="","",IFERROR(VLOOKUP($A567,AI_PF!$A:$EU,29,FALSE),""))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IF($A568="","",IFERROR(VLOOKUP($A568,AI_PF!$A:$EU,29,FALSE),""))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IF($A569="","",IFERROR(VLOOKUP($A569,AI_PF!$A:$EU,29,FALSE),""))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IF($A570="","",IFERROR(VLOOKUP($A570,AI_PF!$A:$EU,29,FALSE),""))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IF($A571="","",IFERROR(VLOOKUP($A571,AI_PF!$A:$EU,29,FALSE),""))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IF($A572="","",IFERROR(VLOOKUP($A572,AI_PF!$A:$EU,29,FALSE),""))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IF($A573="","",IFERROR(VLOOKUP($A573,AI_PF!$A:$EU,29,FALSE),""))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IF($A574="","",IFERROR(VLOOKUP($A574,AI_PF!$A:$EU,29,FALSE),""))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IF($A575="","",IFERROR(VLOOKUP($A575,AI_PF!$A:$EU,29,FALSE),""))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IF($A576="","",IFERROR(VLOOKUP($A576,AI_PF!$A:$EU,29,FALSE),""))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IF($A577="","",IFERROR(VLOOKUP($A577,AI_PF!$A:$EU,29,FALSE),""))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IF($A578="","",IFERROR(VLOOKUP($A578,AI_PF!$A:$EU,29,FALSE),""))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IF($A579="","",IFERROR(VLOOKUP($A579,AI_PF!$A:$EU,29,FALSE),""))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IF($A580="","",IFERROR(VLOOKUP($A580,AI_PF!$A:$EU,29,FALSE),""))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IF($A581="","",IFERROR(VLOOKUP($A581,AI_PF!$A:$EU,29,FALSE),""))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IF($A582="","",IFERROR(VLOOKUP($A582,AI_PF!$A:$EU,29,FALSE),""))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IF($A583="","",IFERROR(VLOOKUP($A583,AI_PF!$A:$EU,29,FALSE),""))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IF($A584="","",IFERROR(VLOOKUP($A584,AI_PF!$A:$EU,29,FALSE),""))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IF($A585="","",IFERROR(VLOOKUP($A585,AI_PF!$A:$EU,29,FALSE),""))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IF($A586="","",IFERROR(VLOOKUP($A586,AI_PF!$A:$EU,29,FALSE),""))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IF($A587="","",IFERROR(VLOOKUP($A587,AI_PF!$A:$EU,29,FALSE),""))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IF($A588="","",IFERROR(VLOOKUP($A588,AI_PF!$A:$EU,29,FALSE),""))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IF($A589="","",IFERROR(VLOOKUP($A589,AI_PF!$A:$EU,29,FALSE),""))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IF($A590="","",IFERROR(VLOOKUP($A590,AI_PF!$A:$EU,29,FALSE),""))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IF($A591="","",IFERROR(VLOOKUP($A591,AI_PF!$A:$EU,29,FALSE),""))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IF($A592="","",IFERROR(VLOOKUP($A592,AI_PF!$A:$EU,29,FALSE),""))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IF($A593="","",IFERROR(VLOOKUP($A593,AI_PF!$A:$EU,29,FALSE),""))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IF($A594="","",IFERROR(VLOOKUP($A594,AI_PF!$A:$EU,29,FALSE),""))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IF($A595="","",IFERROR(VLOOKUP($A595,AI_PF!$A:$EU,29,FALSE),""))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IF($A596="","",IFERROR(VLOOKUP($A596,AI_PF!$A:$EU,29,FALSE),""))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IF($A597="","",IFERROR(VLOOKUP($A597,AI_PF!$A:$EU,29,FALSE),""))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IF($A598="","",IFERROR(VLOOKUP($A598,AI_PF!$A:$EU,29,FALSE),""))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IF($A599="","",IFERROR(VLOOKUP($A599,AI_PF!$A:$EU,29,FALSE),""))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IF($A600="","",IFERROR(VLOOKUP($A600,AI_PF!$A:$EU,29,FALSE),""))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IF($A601="","",IFERROR(VLOOKUP($A601,AI_PF!$A:$EU,29,FALSE),""))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IF($A602="","",IFERROR(VLOOKUP($A602,AI_PF!$A:$EU,29,FALSE),""))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IF($A603="","",IFERROR(VLOOKUP($A603,AI_PF!$A:$EU,29,FALSE),""))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IF($A604="","",IFERROR(VLOOKUP($A604,AI_PF!$A:$EU,29,FALSE),""))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IF($A605="","",IFERROR(VLOOKUP($A605,AI_PF!$A:$EU,29,FALSE),""))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IF($A606="","",IFERROR(VLOOKUP($A606,AI_PF!$A:$EU,29,FALSE),""))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IF($A607="","",IFERROR(VLOOKUP($A607,AI_PF!$A:$EU,29,FALSE),""))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IF($A608="","",IFERROR(VLOOKUP($A608,AI_PF!$A:$EU,29,FALSE),""))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IF($A609="","",IFERROR(VLOOKUP($A609,AI_PF!$A:$EU,29,FALSE),""))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IF($A610="","",IFERROR(VLOOKUP($A610,AI_PF!$A:$EU,29,FALSE),""))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IF($A611="","",IFERROR(VLOOKUP($A611,AI_PF!$A:$EU,29,FALSE),""))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IF($A612="","",IFERROR(VLOOKUP($A612,AI_PF!$A:$EU,29,FALSE),""))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IF($A613="","",IFERROR(VLOOKUP($A613,AI_PF!$A:$EU,29,FALSE),""))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IF($A614="","",IFERROR(VLOOKUP($A614,AI_PF!$A:$EU,29,FALSE),""))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IF($A615="","",IFERROR(VLOOKUP($A615,AI_PF!$A:$EU,29,FALSE),""))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IF($A616="","",IFERROR(VLOOKUP($A616,AI_PF!$A:$EU,29,FALSE),""))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IF($A617="","",IFERROR(VLOOKUP($A617,AI_PF!$A:$EU,29,FALSE),""))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IF($A618="","",IFERROR(VLOOKUP($A618,AI_PF!$A:$EU,29,FALSE),""))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IF($A619="","",IFERROR(VLOOKUP($A619,AI_PF!$A:$EU,29,FALSE),""))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IF($A620="","",IFERROR(VLOOKUP($A620,AI_PF!$A:$EU,29,FALSE),""))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IF($A621="","",IFERROR(VLOOKUP($A621,AI_PF!$A:$EU,29,FALSE),""))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IF($A622="","",IFERROR(VLOOKUP($A622,AI_PF!$A:$EU,29,FALSE),""))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IF($A623="","",IFERROR(VLOOKUP($A623,AI_PF!$A:$EU,29,FALSE),""))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IF($A624="","",IFERROR(VLOOKUP($A624,AI_PF!$A:$EU,29,FALSE),""))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IF($A625="","",IFERROR(VLOOKUP($A625,AI_PF!$A:$EU,29,FALSE),""))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IF($A626="","",IFERROR(VLOOKUP($A626,AI_PF!$A:$EU,29,FALSE),""))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IF($A627="","",IFERROR(VLOOKUP($A627,AI_PF!$A:$EU,29,FALSE),""))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IF($A628="","",IFERROR(VLOOKUP($A628,AI_PF!$A:$EU,29,FALSE),""))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IF($A629="","",IFERROR(VLOOKUP($A629,AI_PF!$A:$EU,29,FALSE),""))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IF($A630="","",IFERROR(VLOOKUP($A630,AI_PF!$A:$EU,29,FALSE),""))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IF($A631="","",IFERROR(VLOOKUP($A631,AI_PF!$A:$EU,29,FALSE),""))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IF($A632="","",IFERROR(VLOOKUP($A632,AI_PF!$A:$EU,29,FALSE),""))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IF($A633="","",IFERROR(VLOOKUP($A633,AI_PF!$A:$EU,29,FALSE),""))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IF($A634="","",IFERROR(VLOOKUP($A634,AI_PF!$A:$EU,29,FALSE),""))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IF($A635="","",IFERROR(VLOOKUP($A635,AI_PF!$A:$EU,29,FALSE),""))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IF($A636="","",IFERROR(VLOOKUP($A636,AI_PF!$A:$EU,29,FALSE),""))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IF($A637="","",IFERROR(VLOOKUP($A637,AI_PF!$A:$EU,29,FALSE),""))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IF($A638="","",IFERROR(VLOOKUP($A638,AI_PF!$A:$EU,29,FALSE),""))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IF($A639="","",IFERROR(VLOOKUP($A639,AI_PF!$A:$EU,29,FALSE),""))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IF($A640="","",IFERROR(VLOOKUP($A640,AI_PF!$A:$EU,29,FALSE),""))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IF($A641="","",IFERROR(VLOOKUP($A641,AI_PF!$A:$EU,29,FALSE),""))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IF($A642="","",IFERROR(VLOOKUP($A642,AI_PF!$A:$EU,29,FALSE),""))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IF($A643="","",IFERROR(VLOOKUP($A643,AI_PF!$A:$EU,29,FALSE),""))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IF($A644="","",IFERROR(VLOOKUP($A644,AI_PF!$A:$EU,29,FALSE),""))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IF($A645="","",IFERROR(VLOOKUP($A645,AI_PF!$A:$EU,29,FALSE),""))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IF($A646="","",IFERROR(VLOOKUP($A646,AI_PF!$A:$EU,29,FALSE),""))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IF($A647="","",IFERROR(VLOOKUP($A647,AI_PF!$A:$EU,29,FALSE),""))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IF($A648="","",IFERROR(VLOOKUP($A648,AI_PF!$A:$EU,29,FALSE),""))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IF($A649="","",IFERROR(VLOOKUP($A649,AI_PF!$A:$EU,29,FALSE),""))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IF($A650="","",IFERROR(VLOOKUP($A650,AI_PF!$A:$EU,29,FALSE),""))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IF($A651="","",IFERROR(VLOOKUP($A651,AI_PF!$A:$EU,29,FALSE),""))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IF($A652="","",IFERROR(VLOOKUP($A652,AI_PF!$A:$EU,29,FALSE),""))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IF($A653="","",IFERROR(VLOOKUP($A653,AI_PF!$A:$EU,29,FALSE),""))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IF($A654="","",IFERROR(VLOOKUP($A654,AI_PF!$A:$EU,29,FALSE),""))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IF($A655="","",IFERROR(VLOOKUP($A655,AI_PF!$A:$EU,29,FALSE),""))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IF($A656="","",IFERROR(VLOOKUP($A656,AI_PF!$A:$EU,29,FALSE),""))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IF($A657="","",IFERROR(VLOOKUP($A657,AI_PF!$A:$EU,29,FALSE),""))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IF($A658="","",IFERROR(VLOOKUP($A658,AI_PF!$A:$EU,29,FALSE),""))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IF($A659="","",IFERROR(VLOOKUP($A659,AI_PF!$A:$EU,29,FALSE),""))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IF($A660="","",IFERROR(VLOOKUP($A660,AI_PF!$A:$EU,29,FALSE),""))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IF($A661="","",IFERROR(VLOOKUP($A661,AI_PF!$A:$EU,29,FALSE),""))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IF($A662="","",IFERROR(VLOOKUP($A662,AI_PF!$A:$EU,29,FALSE),""))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IF($A663="","",IFERROR(VLOOKUP($A663,AI_PF!$A:$EU,29,FALSE),""))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IF($A664="","",IFERROR(VLOOKUP($A664,AI_PF!$A:$EU,29,FALSE),""))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IF($A665="","",IFERROR(VLOOKUP($A665,AI_PF!$A:$EU,29,FALSE),""))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IF($A666="","",IFERROR(VLOOKUP($A666,AI_PF!$A:$EU,29,FALSE),""))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IF($A667="","",IFERROR(VLOOKUP($A667,AI_PF!$A:$EU,29,FALSE),""))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IF($A668="","",IFERROR(VLOOKUP($A668,AI_PF!$A:$EU,29,FALSE),""))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IF($A669="","",IFERROR(VLOOKUP($A669,AI_PF!$A:$EU,29,FALSE),""))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IF($A670="","",IFERROR(VLOOKUP($A670,AI_PF!$A:$EU,29,FALSE),""))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IF($A671="","",IFERROR(VLOOKUP($A671,AI_PF!$A:$EU,29,FALSE),""))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IF($A672="","",IFERROR(VLOOKUP($A672,AI_PF!$A:$EU,29,FALSE),""))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IF($A673="","",IFERROR(VLOOKUP($A673,AI_PF!$A:$EU,29,FALSE),""))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IF($A674="","",IFERROR(VLOOKUP($A674,AI_PF!$A:$EU,29,FALSE),""))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IF($A675="","",IFERROR(VLOOKUP($A675,AI_PF!$A:$EU,29,FALSE),""))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IF($A676="","",IFERROR(VLOOKUP($A676,AI_PF!$A:$EU,29,FALSE),""))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IF($A677="","",IFERROR(VLOOKUP($A677,AI_PF!$A:$EU,29,FALSE),""))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IF($A678="","",IFERROR(VLOOKUP($A678,AI_PF!$A:$EU,29,FALSE),""))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IF($A679="","",IFERROR(VLOOKUP($A679,AI_PF!$A:$EU,29,FALSE),""))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IF($A680="","",IFERROR(VLOOKUP($A680,AI_PF!$A:$EU,29,FALSE),""))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IF($A681="","",IFERROR(VLOOKUP($A681,AI_PF!$A:$EU,29,FALSE),""))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IF($A682="","",IFERROR(VLOOKUP($A682,AI_PF!$A:$EU,29,FALSE),""))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IF($A683="","",IFERROR(VLOOKUP($A683,AI_PF!$A:$EU,29,FALSE),""))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IF($A684="","",IFERROR(VLOOKUP($A684,AI_PF!$A:$EU,29,FALSE),""))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IF($A685="","",IFERROR(VLOOKUP($A685,AI_PF!$A:$EU,29,FALSE),""))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IF($A686="","",IFERROR(VLOOKUP($A686,AI_PF!$A:$EU,29,FALSE),""))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IF($A687="","",IFERROR(VLOOKUP($A687,AI_PF!$A:$EU,29,FALSE),""))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IF($A688="","",IFERROR(VLOOKUP($A688,AI_PF!$A:$EU,29,FALSE),""))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IF($A689="","",IFERROR(VLOOKUP($A689,AI_PF!$A:$EU,29,FALSE),""))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IF($A690="","",IFERROR(VLOOKUP($A690,AI_PF!$A:$EU,29,FALSE),""))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IF($A691="","",IFERROR(VLOOKUP($A691,AI_PF!$A:$EU,29,FALSE),""))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IF($A692="","",IFERROR(VLOOKUP($A692,AI_PF!$A:$EU,29,FALSE),""))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IF($A693="","",IFERROR(VLOOKUP($A693,AI_PF!$A:$EU,29,FALSE),""))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IF($A694="","",IFERROR(VLOOKUP($A694,AI_PF!$A:$EU,29,FALSE),""))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IF($A695="","",IFERROR(VLOOKUP($A695,AI_PF!$A:$EU,29,FALSE),""))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IF($A696="","",IFERROR(VLOOKUP($A696,AI_PF!$A:$EU,29,FALSE),""))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IF($A697="","",IFERROR(VLOOKUP($A697,AI_PF!$A:$EU,29,FALSE),""))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IF($A698="","",IFERROR(VLOOKUP($A698,AI_PF!$A:$EU,29,FALSE),""))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IF($A699="","",IFERROR(VLOOKUP($A699,AI_PF!$A:$EU,29,FALSE),""))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IF($A700="","",IFERROR(VLOOKUP($A700,AI_PF!$A:$EU,29,FALSE),""))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IF($A701="","",IFERROR(VLOOKUP($A701,AI_PF!$A:$EU,29,FALSE),""))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IF($A702="","",IFERROR(VLOOKUP($A702,AI_PF!$A:$EU,29,FALSE),""))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IF($A703="","",IFERROR(VLOOKUP($A703,AI_PF!$A:$EU,29,FALSE),""))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IF($A704="","",IFERROR(VLOOKUP($A704,AI_PF!$A:$EU,29,FALSE),""))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IF($A705="","",IFERROR(VLOOKUP($A705,AI_PF!$A:$EU,29,FALSE),""))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IF($A706="","",IFERROR(VLOOKUP($A706,AI_PF!$A:$EU,29,FALSE),""))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IF($A707="","",IFERROR(VLOOKUP($A707,AI_PF!$A:$EU,29,FALSE),""))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IF($A708="","",IFERROR(VLOOKUP($A708,AI_PF!$A:$EU,29,FALSE),""))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IF($A709="","",IFERROR(VLOOKUP($A709,AI_PF!$A:$EU,29,FALSE),""))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IF($A710="","",IFERROR(VLOOKUP($A710,AI_PF!$A:$EU,29,FALSE),""))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IF($A711="","",IFERROR(VLOOKUP($A711,AI_PF!$A:$EU,29,FALSE),""))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IF($A712="","",IFERROR(VLOOKUP($A712,AI_PF!$A:$EU,29,FALSE),""))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IF($A713="","",IFERROR(VLOOKUP($A713,AI_PF!$A:$EU,29,FALSE),""))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IF($A714="","",IFERROR(VLOOKUP($A714,AI_PF!$A:$EU,29,FALSE),""))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IF($A715="","",IFERROR(VLOOKUP($A715,AI_PF!$A:$EU,29,FALSE),""))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IF($A716="","",IFERROR(VLOOKUP($A716,AI_PF!$A:$EU,29,FALSE),""))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IF($A717="","",IFERROR(VLOOKUP($A717,AI_PF!$A:$EU,29,FALSE),""))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IF($A718="","",IFERROR(VLOOKUP($A718,AI_PF!$A:$EU,29,FALSE),""))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IF($A719="","",IFERROR(VLOOKUP($A719,AI_PF!$A:$EU,29,FALSE),""))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IF($A720="","",IFERROR(VLOOKUP($A720,AI_PF!$A:$EU,29,FALSE),""))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IF($A721="","",IFERROR(VLOOKUP($A721,AI_PF!$A:$EU,29,FALSE),""))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IF($A722="","",IFERROR(VLOOKUP($A722,AI_PF!$A:$EU,29,FALSE),""))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IF($A723="","",IFERROR(VLOOKUP($A723,AI_PF!$A:$EU,29,FALSE),""))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IF($A724="","",IFERROR(VLOOKUP($A724,AI_PF!$A:$EU,29,FALSE),""))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IF($A725="","",IFERROR(VLOOKUP($A725,AI_PF!$A:$EU,29,FALSE),""))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IF($A726="","",IFERROR(VLOOKUP($A726,AI_PF!$A:$EU,29,FALSE),""))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IF($A727="","",IFERROR(VLOOKUP($A727,AI_PF!$A:$EU,29,FALSE),""))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IF($A728="","",IFERROR(VLOOKUP($A728,AI_PF!$A:$EU,29,FALSE),""))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IF($A729="","",IFERROR(VLOOKUP($A729,AI_PF!$A:$EU,29,FALSE),""))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IF($A730="","",IFERROR(VLOOKUP($A730,AI_PF!$A:$EU,29,FALSE),""))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IF($A731="","",IFERROR(VLOOKUP($A731,AI_PF!$A:$EU,29,FALSE),""))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IF($A732="","",IFERROR(VLOOKUP($A732,AI_PF!$A:$EU,29,FALSE),""))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IF($A733="","",IFERROR(VLOOKUP($A733,AI_PF!$A:$EU,29,FALSE),""))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IF($A734="","",IFERROR(VLOOKUP($A734,AI_PF!$A:$EU,29,FALSE),""))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IF($A735="","",IFERROR(VLOOKUP($A735,AI_PF!$A:$EU,29,FALSE),""))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IF($A736="","",IFERROR(VLOOKUP($A736,AI_PF!$A:$EU,29,FALSE),""))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IF($A737="","",IFERROR(VLOOKUP($A737,AI_PF!$A:$EU,29,FALSE),""))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IF($A738="","",IFERROR(VLOOKUP($A738,AI_PF!$A:$EU,29,FALSE),""))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IF($A739="","",IFERROR(VLOOKUP($A739,AI_PF!$A:$EU,29,FALSE),""))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IF($A740="","",IFERROR(VLOOKUP($A740,AI_PF!$A:$EU,29,FALSE),""))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IF($A741="","",IFERROR(VLOOKUP($A741,AI_PF!$A:$EU,29,FALSE),""))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IF($A742="","",IFERROR(VLOOKUP($A742,AI_PF!$A:$EU,29,FALSE),""))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IF($A743="","",IFERROR(VLOOKUP($A743,AI_PF!$A:$EU,29,FALSE),""))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IF($A744="","",IFERROR(VLOOKUP($A744,AI_PF!$A:$EU,29,FALSE),""))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IF($A745="","",IFERROR(VLOOKUP($A745,AI_PF!$A:$EU,29,FALSE),""))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IF($A746="","",IFERROR(VLOOKUP($A746,AI_PF!$A:$EU,29,FALSE),""))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IF($A747="","",IFERROR(VLOOKUP($A747,AI_PF!$A:$EU,29,FALSE),""))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IF($A748="","",IFERROR(VLOOKUP($A748,AI_PF!$A:$EU,29,FALSE),""))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IF($A749="","",IFERROR(VLOOKUP($A749,AI_PF!$A:$EU,29,FALSE),""))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IF($A750="","",IFERROR(VLOOKUP($A750,AI_PF!$A:$EU,29,FALSE),""))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IF($A751="","",IFERROR(VLOOKUP($A751,AI_PF!$A:$EU,29,FALSE),""))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IF($A752="","",IFERROR(VLOOKUP($A752,AI_PF!$A:$EU,29,FALSE),""))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IF($A753="","",IFERROR(VLOOKUP($A753,AI_PF!$A:$EU,29,FALSE),""))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IF($A754="","",IFERROR(VLOOKUP($A754,AI_PF!$A:$EU,29,FALSE),""))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IF($A755="","",IFERROR(VLOOKUP($A755,AI_PF!$A:$EU,29,FALSE),""))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IF($A756="","",IFERROR(VLOOKUP($A756,AI_PF!$A:$EU,29,FALSE),""))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IF($A757="","",IFERROR(VLOOKUP($A757,AI_PF!$A:$EU,29,FALSE),""))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IF($A758="","",IFERROR(VLOOKUP($A758,AI_PF!$A:$EU,29,FALSE),""))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IF($A759="","",IFERROR(VLOOKUP($A759,AI_PF!$A:$EU,29,FALSE),""))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IF($A760="","",IFERROR(VLOOKUP($A760,AI_PF!$A:$EU,29,FALSE),""))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IF($A761="","",IFERROR(VLOOKUP($A761,AI_PF!$A:$EU,29,FALSE),""))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IF($A762="","",IFERROR(VLOOKUP($A762,AI_PF!$A:$EU,29,FALSE),""))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IF($A763="","",IFERROR(VLOOKUP($A763,AI_PF!$A:$EU,29,FALSE),""))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IF($A764="","",IFERROR(VLOOKUP($A764,AI_PF!$A:$EU,29,FALSE),""))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IF($A765="","",IFERROR(VLOOKUP($A765,AI_PF!$A:$EU,29,FALSE),""))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IF($A766="","",IFERROR(VLOOKUP($A766,AI_PF!$A:$EU,29,FALSE),""))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IF($A767="","",IFERROR(VLOOKUP($A767,AI_PF!$A:$EU,29,FALSE),""))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IF($A768="","",IFERROR(VLOOKUP($A768,AI_PF!$A:$EU,29,FALSE),""))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IF($A769="","",IFERROR(VLOOKUP($A769,AI_PF!$A:$EU,29,FALSE),""))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IF($A770="","",IFERROR(VLOOKUP($A770,AI_PF!$A:$EU,29,FALSE),""))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IF($A771="","",IFERROR(VLOOKUP($A771,AI_PF!$A:$EU,29,FALSE),""))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IF($A772="","",IFERROR(VLOOKUP($A772,AI_PF!$A:$EU,29,FALSE),""))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IF($A773="","",IFERROR(VLOOKUP($A773,AI_PF!$A:$EU,29,FALSE),""))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IF($A774="","",IFERROR(VLOOKUP($A774,AI_PF!$A:$EU,29,FALSE),""))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IF($A775="","",IFERROR(VLOOKUP($A775,AI_PF!$A:$EU,29,FALSE),""))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IF($A776="","",IFERROR(VLOOKUP($A776,AI_PF!$A:$EU,29,FALSE),""))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IF($A777="","",IFERROR(VLOOKUP($A777,AI_PF!$A:$EU,29,FALSE),""))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IF($A778="","",IFERROR(VLOOKUP($A778,AI_PF!$A:$EU,29,FALSE),""))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IF($A779="","",IFERROR(VLOOKUP($A779,AI_PF!$A:$EU,29,FALSE),""))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IF($A780="","",IFERROR(VLOOKUP($A780,AI_PF!$A:$EU,29,FALSE),""))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IF($A781="","",IFERROR(VLOOKUP($A781,AI_PF!$A:$EU,29,FALSE),""))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IF($A782="","",IFERROR(VLOOKUP($A782,AI_PF!$A:$EU,29,FALSE),""))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IF($A783="","",IFERROR(VLOOKUP($A783,AI_PF!$A:$EU,29,FALSE),""))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IF($A784="","",IFERROR(VLOOKUP($A784,AI_PF!$A:$EU,29,FALSE),""))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IF($A785="","",IFERROR(VLOOKUP($A785,AI_PF!$A:$EU,29,FALSE),""))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IF($A786="","",IFERROR(VLOOKUP($A786,AI_PF!$A:$EU,29,FALSE),""))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IF($A787="","",IFERROR(VLOOKUP($A787,AI_PF!$A:$EU,29,FALSE),""))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IF($A788="","",IFERROR(VLOOKUP($A788,AI_PF!$A:$EU,29,FALSE),""))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IF($A789="","",IFERROR(VLOOKUP($A789,AI_PF!$A:$EU,29,FALSE),""))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IF($A790="","",IFERROR(VLOOKUP($A790,AI_PF!$A:$EU,29,FALSE),""))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IF($A791="","",IFERROR(VLOOKUP($A791,AI_PF!$A:$EU,29,FALSE),""))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IF($A792="","",IFERROR(VLOOKUP($A792,AI_PF!$A:$EU,29,FALSE),""))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IF($A793="","",IFERROR(VLOOKUP($A793,AI_PF!$A:$EU,29,FALSE),""))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IF($A794="","",IFERROR(VLOOKUP($A794,AI_PF!$A:$EU,29,FALSE),""))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IF($A795="","",IFERROR(VLOOKUP($A795,AI_PF!$A:$EU,29,FALSE),""))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IF($A796="","",IFERROR(VLOOKUP($A796,AI_PF!$A:$EU,29,FALSE),""))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IF($A797="","",IFERROR(VLOOKUP($A797,AI_PF!$A:$EU,29,FALSE),""))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IF($A798="","",IFERROR(VLOOKUP($A798,AI_PF!$A:$EU,29,FALSE),""))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IF($A799="","",IFERROR(VLOOKUP($A799,AI_PF!$A:$EU,29,FALSE),""))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IF($A800="","",IFERROR(VLOOKUP($A800,AI_PF!$A:$EU,29,FALSE),""))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IF($A801="","",IFERROR(VLOOKUP($A801,AI_PF!$A:$EU,29,FALSE),""))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IF($A802="","",IFERROR(VLOOKUP($A802,AI_PF!$A:$EU,29,FALSE),""))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IF($A803="","",IFERROR(VLOOKUP($A803,AI_PF!$A:$EU,29,FALSE),""))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IF($A804="","",IFERROR(VLOOKUP($A804,AI_PF!$A:$EU,29,FALSE),""))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IF($A805="","",IFERROR(VLOOKUP($A805,AI_PF!$A:$EU,29,FALSE),""))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IF($A806="","",IFERROR(VLOOKUP($A806,AI_PF!$A:$EU,29,FALSE),""))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IF($A807="","",IFERROR(VLOOKUP($A807,AI_PF!$A:$EU,29,FALSE),""))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IF($A808="","",IFERROR(VLOOKUP($A808,AI_PF!$A:$EU,29,FALSE),""))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IF($A809="","",IFERROR(VLOOKUP($A809,AI_PF!$A:$EU,29,FALSE),""))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IF($A810="","",IFERROR(VLOOKUP($A810,AI_PF!$A:$EU,29,FALSE),""))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IF($A811="","",IFERROR(VLOOKUP($A811,AI_PF!$A:$EU,29,FALSE),""))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IF($A812="","",IFERROR(VLOOKUP($A812,AI_PF!$A:$EU,29,FALSE),""))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IF($A813="","",IFERROR(VLOOKUP($A813,AI_PF!$A:$EU,29,FALSE),""))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IF($A814="","",IFERROR(VLOOKUP($A814,AI_PF!$A:$EU,29,FALSE),""))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IF($A815="","",IFERROR(VLOOKUP($A815,AI_PF!$A:$EU,29,FALSE),""))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IF($A816="","",IFERROR(VLOOKUP($A816,AI_PF!$A:$EU,29,FALSE),""))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IF($A817="","",IFERROR(VLOOKUP($A817,AI_PF!$A:$EU,29,FALSE),""))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IF($A818="","",IFERROR(VLOOKUP($A818,AI_PF!$A:$EU,29,FALSE),""))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IF($A819="","",IFERROR(VLOOKUP($A819,AI_PF!$A:$EU,29,FALSE),""))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IF($A820="","",IFERROR(VLOOKUP($A820,AI_PF!$A:$EU,29,FALSE),""))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IF($A821="","",IFERROR(VLOOKUP($A821,AI_PF!$A:$EU,29,FALSE),""))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IF($A822="","",IFERROR(VLOOKUP($A822,AI_PF!$A:$EU,29,FALSE),""))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IF($A823="","",IFERROR(VLOOKUP($A823,AI_PF!$A:$EU,29,FALSE),""))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IF($A824="","",IFERROR(VLOOKUP($A824,AI_PF!$A:$EU,29,FALSE),""))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IF($A825="","",IFERROR(VLOOKUP($A825,AI_PF!$A:$EU,29,FALSE),""))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IF($A826="","",IFERROR(VLOOKUP($A826,AI_PF!$A:$EU,29,FALSE),""))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IF($A827="","",IFERROR(VLOOKUP($A827,AI_PF!$A:$EU,29,FALSE),""))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IF($A828="","",IFERROR(VLOOKUP($A828,AI_PF!$A:$EU,29,FALSE),""))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IF($A829="","",IFERROR(VLOOKUP($A829,AI_PF!$A:$EU,29,FALSE),""))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IF($A830="","",IFERROR(VLOOKUP($A830,AI_PF!$A:$EU,29,FALSE),""))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IF($A831="","",IFERROR(VLOOKUP($A831,AI_PF!$A:$EU,29,FALSE),""))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IF($A832="","",IFERROR(VLOOKUP($A832,AI_PF!$A:$EU,29,FALSE),""))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IF($A833="","",IFERROR(VLOOKUP($A833,AI_PF!$A:$EU,29,FALSE),""))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IF($A834="","",IFERROR(VLOOKUP($A834,AI_PF!$A:$EU,29,FALSE),""))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IF($A835="","",IFERROR(VLOOKUP($A835,AI_PF!$A:$EU,29,FALSE),""))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IF($A836="","",IFERROR(VLOOKUP($A836,AI_PF!$A:$EU,29,FALSE),""))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IF($A837="","",IFERROR(VLOOKUP($A837,AI_PF!$A:$EU,29,FALSE),""))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IF($A838="","",IFERROR(VLOOKUP($A838,AI_PF!$A:$EU,29,FALSE),""))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IF($A839="","",IFERROR(VLOOKUP($A839,AI_PF!$A:$EU,29,FALSE),""))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IF($A840="","",IFERROR(VLOOKUP($A840,AI_PF!$A:$EU,29,FALSE),""))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IF($A841="","",IFERROR(VLOOKUP($A841,AI_PF!$A:$EU,29,FALSE),""))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IF($A842="","",IFERROR(VLOOKUP($A842,AI_PF!$A:$EU,29,FALSE),""))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IF($A843="","",IFERROR(VLOOKUP($A843,AI_PF!$A:$EU,29,FALSE),""))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IF($A844="","",IFERROR(VLOOKUP($A844,AI_PF!$A:$EU,29,FALSE),""))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IF($A845="","",IFERROR(VLOOKUP($A845,AI_PF!$A:$EU,29,FALSE),""))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IF($A846="","",IFERROR(VLOOKUP($A846,AI_PF!$A:$EU,29,FALSE),""))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IF($A847="","",IFERROR(VLOOKUP($A847,AI_PF!$A:$EU,29,FALSE),""))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IF($A848="","",IFERROR(VLOOKUP($A848,AI_PF!$A:$EU,29,FALSE),""))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IF($A849="","",IFERROR(VLOOKUP($A849,AI_PF!$A:$EU,29,FALSE),""))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IF($A850="","",IFERROR(VLOOKUP($A850,AI_PF!$A:$EU,29,FALSE),""))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IF($A851="","",IFERROR(VLOOKUP($A851,AI_PF!$A:$EU,29,FALSE),""))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IF($A852="","",IFERROR(VLOOKUP($A852,AI_PF!$A:$EU,29,FALSE),""))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IF($A853="","",IFERROR(VLOOKUP($A853,AI_PF!$A:$EU,29,FALSE),""))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IF($A854="","",IFERROR(VLOOKUP($A854,AI_PF!$A:$EU,29,FALSE),""))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IF($A855="","",IFERROR(VLOOKUP($A855,AI_PF!$A:$EU,29,FALSE),""))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IF($A856="","",IFERROR(VLOOKUP($A856,AI_PF!$A:$EU,29,FALSE),""))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IF($A857="","",IFERROR(VLOOKUP($A857,AI_PF!$A:$EU,29,FALSE),""))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IF($A858="","",IFERROR(VLOOKUP($A858,AI_PF!$A:$EU,29,FALSE),""))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IF($A859="","",IFERROR(VLOOKUP($A859,AI_PF!$A:$EU,29,FALSE),""))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IF($A860="","",IFERROR(VLOOKUP($A860,AI_PF!$A:$EU,29,FALSE),""))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IF($A861="","",IFERROR(VLOOKUP($A861,AI_PF!$A:$EU,29,FALSE),""))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IF($A862="","",IFERROR(VLOOKUP($A862,AI_PF!$A:$EU,29,FALSE),""))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IF($A863="","",IFERROR(VLOOKUP($A863,AI_PF!$A:$EU,29,FALSE),""))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IF($A864="","",IFERROR(VLOOKUP($A864,AI_PF!$A:$EU,29,FALSE),""))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IF($A865="","",IFERROR(VLOOKUP($A865,AI_PF!$A:$EU,29,FALSE),""))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IF($A866="","",IFERROR(VLOOKUP($A866,AI_PF!$A:$EU,29,FALSE),""))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IF($A867="","",IFERROR(VLOOKUP($A867,AI_PF!$A:$EU,29,FALSE),""))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IF($A868="","",IFERROR(VLOOKUP($A868,AI_PF!$A:$EU,29,FALSE),""))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IF($A869="","",IFERROR(VLOOKUP($A869,AI_PF!$A:$EU,29,FALSE),""))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IF($A870="","",IFERROR(VLOOKUP($A870,AI_PF!$A:$EU,29,FALSE),""))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IF($A871="","",IFERROR(VLOOKUP($A871,AI_PF!$A:$EU,29,FALSE),""))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IF($A872="","",IFERROR(VLOOKUP($A872,AI_PF!$A:$EU,29,FALSE),""))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IF($A873="","",IFERROR(VLOOKUP($A873,AI_PF!$A:$EU,29,FALSE),""))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IF($A874="","",IFERROR(VLOOKUP($A874,AI_PF!$A:$EU,29,FALSE),""))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IF($A875="","",IFERROR(VLOOKUP($A875,AI_PF!$A:$EU,29,FALSE),""))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IF($A876="","",IFERROR(VLOOKUP($A876,AI_PF!$A:$EU,29,FALSE),""))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IF($A877="","",IFERROR(VLOOKUP($A877,AI_PF!$A:$EU,29,FALSE),""))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IF($A878="","",IFERROR(VLOOKUP($A878,AI_PF!$A:$EU,29,FALSE),""))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IF($A879="","",IFERROR(VLOOKUP($A879,AI_PF!$A:$EU,29,FALSE),""))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IF($A880="","",IFERROR(VLOOKUP($A880,AI_PF!$A:$EU,29,FALSE),""))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IF($A881="","",IFERROR(VLOOKUP($A881,AI_PF!$A:$EU,29,FALSE),""))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IF($A882="","",IFERROR(VLOOKUP($A882,AI_PF!$A:$EU,29,FALSE),""))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IF($A883="","",IFERROR(VLOOKUP($A883,AI_PF!$A:$EU,29,FALSE),""))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IF($A884="","",IFERROR(VLOOKUP($A884,AI_PF!$A:$EU,29,FALSE),""))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IF($A885="","",IFERROR(VLOOKUP($A885,AI_PF!$A:$EU,29,FALSE),""))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IF($A886="","",IFERROR(VLOOKUP($A886,AI_PF!$A:$EU,29,FALSE),""))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IF($A887="","",IFERROR(VLOOKUP($A887,AI_PF!$A:$EU,29,FALSE),""))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IF($A888="","",IFERROR(VLOOKUP($A888,AI_PF!$A:$EU,29,FALSE),""))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IF($A889="","",IFERROR(VLOOKUP($A889,AI_PF!$A:$EU,29,FALSE),""))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IF($A890="","",IFERROR(VLOOKUP($A890,AI_PF!$A:$EU,29,FALSE),""))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IF($A891="","",IFERROR(VLOOKUP($A891,AI_PF!$A:$EU,29,FALSE),""))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IF($A892="","",IFERROR(VLOOKUP($A892,AI_PF!$A:$EU,29,FALSE),""))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IF($A893="","",IFERROR(VLOOKUP($A893,AI_PF!$A:$EU,29,FALSE),""))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IF($A894="","",IFERROR(VLOOKUP($A894,AI_PF!$A:$EU,29,FALSE),""))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IF($A895="","",IFERROR(VLOOKUP($A895,AI_PF!$A:$EU,29,FALSE),""))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IF($A896="","",IFERROR(VLOOKUP($A896,AI_PF!$A:$EU,29,FALSE),""))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IF($A897="","",IFERROR(VLOOKUP($A897,AI_PF!$A:$EU,29,FALSE),""))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IF($A898="","",IFERROR(VLOOKUP($A898,AI_PF!$A:$EU,29,FALSE),""))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IF($A899="","",IFERROR(VLOOKUP($A899,AI_PF!$A:$EU,29,FALSE),""))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IF($A900="","",IFERROR(VLOOKUP($A900,AI_PF!$A:$EU,29,FALSE),""))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IF($A901="","",IFERROR(VLOOKUP($A901,AI_PF!$A:$EU,29,FALSE),""))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IF($A902="","",IFERROR(VLOOKUP($A902,AI_PF!$A:$EU,29,FALSE),""))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IF($A903="","",IFERROR(VLOOKUP($A903,AI_PF!$A:$EU,29,FALSE),""))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IF($A904="","",IFERROR(VLOOKUP($A904,AI_PF!$A:$EU,29,FALSE),""))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IF($A905="","",IFERROR(VLOOKUP($A905,AI_PF!$A:$EU,29,FALSE),""))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IF($A906="","",IFERROR(VLOOKUP($A906,AI_PF!$A:$EU,29,FALSE),""))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IF($A907="","",IFERROR(VLOOKUP($A907,AI_PF!$A:$EU,29,FALSE),""))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IF($A908="","",IFERROR(VLOOKUP($A908,AI_PF!$A:$EU,29,FALSE),""))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IF($A909="","",IFERROR(VLOOKUP($A909,AI_PF!$A:$EU,29,FALSE),""))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IF($A910="","",IFERROR(VLOOKUP($A910,AI_PF!$A:$EU,29,FALSE),""))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IF($A911="","",IFERROR(VLOOKUP($A911,AI_PF!$A:$EU,29,FALSE),""))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IF($A912="","",IFERROR(VLOOKUP($A912,AI_PF!$A:$EU,29,FALSE),""))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IF($A913="","",IFERROR(VLOOKUP($A913,AI_PF!$A:$EU,29,FALSE),""))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IF($A914="","",IFERROR(VLOOKUP($A914,AI_PF!$A:$EU,29,FALSE),""))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IF($A915="","",IFERROR(VLOOKUP($A915,AI_PF!$A:$EU,29,FALSE),""))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IF($A916="","",IFERROR(VLOOKUP($A916,AI_PF!$A:$EU,29,FALSE),""))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IF($A917="","",IFERROR(VLOOKUP($A917,AI_PF!$A:$EU,29,FALSE),""))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IF($A918="","",IFERROR(VLOOKUP($A918,AI_PF!$A:$EU,29,FALSE),""))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IF($A919="","",IFERROR(VLOOKUP($A919,AI_PF!$A:$EU,29,FALSE),""))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IF($A920="","",IFERROR(VLOOKUP($A920,AI_PF!$A:$EU,29,FALSE),""))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IF($A921="","",IFERROR(VLOOKUP($A921,AI_PF!$A:$EU,29,FALSE),""))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IF($A922="","",IFERROR(VLOOKUP($A922,AI_PF!$A:$EU,29,FALSE),""))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IF($A923="","",IFERROR(VLOOKUP($A923,AI_PF!$A:$EU,29,FALSE),""))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IF($A924="","",IFERROR(VLOOKUP($A924,AI_PF!$A:$EU,29,FALSE),""))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IF($A925="","",IFERROR(VLOOKUP($A925,AI_PF!$A:$EU,29,FALSE),""))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IF($A926="","",IFERROR(VLOOKUP($A926,AI_PF!$A:$EU,29,FALSE),""))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IF($A927="","",IFERROR(VLOOKUP($A927,AI_PF!$A:$EU,29,FALSE),""))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IF($A928="","",IFERROR(VLOOKUP($A928,AI_PF!$A:$EU,29,FALSE),""))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IF($A929="","",IFERROR(VLOOKUP($A929,AI_PF!$A:$EU,29,FALSE),""))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IF($A930="","",IFERROR(VLOOKUP($A930,AI_PF!$A:$EU,29,FALSE),""))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IF($A931="","",IFERROR(VLOOKUP($A931,AI_PF!$A:$EU,29,FALSE),""))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IF($A932="","",IFERROR(VLOOKUP($A932,AI_PF!$A:$EU,29,FALSE),""))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IF($A933="","",IFERROR(VLOOKUP($A933,AI_PF!$A:$EU,29,FALSE),""))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IF($A934="","",IFERROR(VLOOKUP($A934,AI_PF!$A:$EU,29,FALSE),""))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IF($A935="","",IFERROR(VLOOKUP($A935,AI_PF!$A:$EU,29,FALSE),""))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IF($A936="","",IFERROR(VLOOKUP($A936,AI_PF!$A:$EU,29,FALSE),""))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IF($A937="","",IFERROR(VLOOKUP($A937,AI_PF!$A:$EU,29,FALSE),""))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IF($A938="","",IFERROR(VLOOKUP($A938,AI_PF!$A:$EU,29,FALSE),""))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IF($A939="","",IFERROR(VLOOKUP($A939,AI_PF!$A:$EU,29,FALSE),""))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IF($A940="","",IFERROR(VLOOKUP($A940,AI_PF!$A:$EU,29,FALSE),""))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IF($A941="","",IFERROR(VLOOKUP($A941,AI_PF!$A:$EU,29,FALSE),""))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IF($A942="","",IFERROR(VLOOKUP($A942,AI_PF!$A:$EU,29,FALSE),""))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IF($A943="","",IFERROR(VLOOKUP($A943,AI_PF!$A:$EU,29,FALSE),""))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IF($A944="","",IFERROR(VLOOKUP($A944,AI_PF!$A:$EU,29,FALSE),""))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IF($A945="","",IFERROR(VLOOKUP($A945,AI_PF!$A:$EU,29,FALSE),""))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IF($A946="","",IFERROR(VLOOKUP($A946,AI_PF!$A:$EU,29,FALSE),""))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IF($A947="","",IFERROR(VLOOKUP($A947,AI_PF!$A:$EU,29,FALSE),""))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IF($A948="","",IFERROR(VLOOKUP($A948,AI_PF!$A:$EU,29,FALSE),""))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IF($A949="","",IFERROR(VLOOKUP($A949,AI_PF!$A:$EU,29,FALSE),""))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IF($A950="","",IFERROR(VLOOKUP($A950,AI_PF!$A:$EU,29,FALSE),""))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IF($A951="","",IFERROR(VLOOKUP($A951,AI_PF!$A:$EU,29,FALSE),""))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IF($A952="","",IFERROR(VLOOKUP($A952,AI_PF!$A:$EU,29,FALSE),""))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IF($A953="","",IFERROR(VLOOKUP($A953,AI_PF!$A:$EU,29,FALSE),""))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IF($A954="","",IFERROR(VLOOKUP($A954,AI_PF!$A:$EU,29,FALSE),""))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IF($A955="","",IFERROR(VLOOKUP($A955,AI_PF!$A:$EU,29,FALSE),""))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IF($A956="","",IFERROR(VLOOKUP($A956,AI_PF!$A:$EU,29,FALSE),""))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IF($A957="","",IFERROR(VLOOKUP($A957,AI_PF!$A:$EU,29,FALSE),""))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IF($A958="","",IFERROR(VLOOKUP($A958,AI_PF!$A:$EU,29,FALSE),""))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IF($A959="","",IFERROR(VLOOKUP($A959,AI_PF!$A:$EU,29,FALSE),""))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IF($A960="","",IFERROR(VLOOKUP($A960,AI_PF!$A:$EU,29,FALSE),""))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IF($A961="","",IFERROR(VLOOKUP($A961,AI_PF!$A:$EU,29,FALSE),""))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IF($A962="","",IFERROR(VLOOKUP($A962,AI_PF!$A:$EU,29,FALSE),""))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IF($A963="","",IFERROR(VLOOKUP($A963,AI_PF!$A:$EU,29,FALSE),""))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IF($A964="","",IFERROR(VLOOKUP($A964,AI_PF!$A:$EU,29,FALSE),""))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IF($A965="","",IFERROR(VLOOKUP($A965,AI_PF!$A:$EU,29,FALSE),""))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IF($A966="","",IFERROR(VLOOKUP($A966,AI_PF!$A:$EU,29,FALSE),""))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IF($A967="","",IFERROR(VLOOKUP($A967,AI_PF!$A:$EU,29,FALSE),""))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IF($A968="","",IFERROR(VLOOKUP($A968,AI_PF!$A:$EU,29,FALSE),""))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IF($A969="","",IFERROR(VLOOKUP($A969,AI_PF!$A:$EU,29,FALSE),""))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IF($A970="","",IFERROR(VLOOKUP($A970,AI_PF!$A:$EU,29,FALSE),""))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IF($A971="","",IFERROR(VLOOKUP($A971,AI_PF!$A:$EU,29,FALSE),""))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IF($A972="","",IFERROR(VLOOKUP($A972,AI_PF!$A:$EU,29,FALSE),""))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IF($A973="","",IFERROR(VLOOKUP($A973,AI_PF!$A:$EU,29,FALSE),""))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IF($A974="","",IFERROR(VLOOKUP($A974,AI_PF!$A:$EU,29,FALSE),""))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IF($A975="","",IFERROR(VLOOKUP($A975,AI_PF!$A:$EU,29,FALSE),""))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IF($A976="","",IFERROR(VLOOKUP($A976,AI_PF!$A:$EU,29,FALSE),""))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IF($A977="","",IFERROR(VLOOKUP($A977,AI_PF!$A:$EU,29,FALSE),""))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IF($A978="","",IFERROR(VLOOKUP($A978,AI_PF!$A:$EU,29,FALSE),""))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IF($A979="","",IFERROR(VLOOKUP($A979,AI_PF!$A:$EU,29,FALSE),""))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IF($A980="","",IFERROR(VLOOKUP($A980,AI_PF!$A:$EU,29,FALSE),""))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IF($A981="","",IFERROR(VLOOKUP($A981,AI_PF!$A:$EU,29,FALSE),""))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IF($A982="","",IFERROR(VLOOKUP($A982,AI_PF!$A:$EU,29,FALSE),""))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IF($A983="","",IFERROR(VLOOKUP($A983,AI_PF!$A:$EU,29,FALSE),""))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IF($A984="","",IFERROR(VLOOKUP($A984,AI_PF!$A:$EU,29,FALSE),""))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IF($A985="","",IFERROR(VLOOKUP($A985,AI_PF!$A:$EU,29,FALSE),""))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IF($A986="","",IFERROR(VLOOKUP($A986,AI_PF!$A:$EU,29,FALSE),""))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IF($A987="","",IFERROR(VLOOKUP($A987,AI_PF!$A:$EU,29,FALSE),""))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IF($A988="","",IFERROR(VLOOKUP($A988,AI_PF!$A:$EU,29,FALSE),""))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IF($A989="","",IFERROR(VLOOKUP($A989,AI_PF!$A:$EU,29,FALSE),""))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IF($A990="","",IFERROR(VLOOKUP($A990,AI_PF!$A:$EU,29,FALSE),""))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IF($A991="","",IFERROR(VLOOKUP($A991,AI_PF!$A:$EU,29,FALSE),""))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IF($A992="","",IFERROR(VLOOKUP($A992,AI_PF!$A:$EU,29,FALSE),""))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IF($A993="","",IFERROR(VLOOKUP($A993,AI_PF!$A:$EU,29,FALSE),""))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IF($A994="","",IFERROR(VLOOKUP($A994,AI_PF!$A:$EU,29,FALSE),""))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IF($A995="","",IFERROR(VLOOKUP($A995,AI_PF!$A:$EU,29,FALSE),""))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IF($A996="","",IFERROR(VLOOKUP($A996,AI_PF!$A:$EU,29,FALSE),""))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IF($A997="","",IFERROR(VLOOKUP($A997,AI_PF!$A:$EU,29,FALSE),""))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IF($A998="","",IFERROR(VLOOKUP($A998,AI_PF!$A:$EU,29,FALSE),""))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IF($A999="","",IFERROR(VLOOKUP($A999,AI_PF!$A:$EU,29,FALSE),""))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IF($A1000="","",IFERROR(VLOOKUP($A1000,AI_PF!$A:$EU,29,FALSE),""))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IF($A1001="","",IFERROR(VLOOKUP($A1001,AI_PF!$A:$EU,29,FALSE),""))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IF($A1002="","",IFERROR(VLOOKUP($A1002,AI_PF!$A:$EU,29,FALSE),""))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IF($A1003="","",IFERROR(VLOOKUP($A1003,AI_PF!$A:$EU,29,FALSE),""))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IF($A1004="","",IFERROR(VLOOKUP($A1004,AI_PF!$A:$EU,29,FALSE),""))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IF($A1005="","",IFERROR(VLOOKUP($A1005,AI_PF!$A:$EU,29,FALSE),""))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IF($A1006="","",IFERROR(VLOOKUP($A1006,AI_PF!$A:$EU,29,FALSE),""))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IF($A1007="","",IFERROR(VLOOKUP($A1007,AI_PF!$A:$EU,29,FALSE),""))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IF($A1008="","",IFERROR(VLOOKUP($A1008,AI_PF!$A:$EU,29,FALSE),""))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IF($A1009="","",IFERROR(VLOOKUP($A1009,AI_PF!$A:$EU,29,FALSE),""))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IF($A1010="","",IFERROR(VLOOKUP($A1010,AI_PF!$A:$EU,29,FALSE),""))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IF($A1011="","",IFERROR(VLOOKUP($A1011,AI_PF!$A:$EU,29,FALSE),""))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IF($A1012="","",IFERROR(VLOOKUP($A1012,AI_PF!$A:$EU,29,FALSE),""))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IF($A1013="","",IFERROR(VLOOKUP($A1013,AI_PF!$A:$EU,29,FALSE),""))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IF($A1014="","",IFERROR(VLOOKUP($A1014,AI_PF!$A:$EU,29,FALSE),""))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IF($A1015="","",IFERROR(VLOOKUP($A1015,AI_PF!$A:$EU,29,FALSE),""))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IF($A1016="","",IFERROR(VLOOKUP($A1016,AI_PF!$A:$EU,29,FALSE),""))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IF($A1017="","",IFERROR(VLOOKUP($A1017,AI_PF!$A:$EU,29,FALSE),""))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IF($A1018="","",IFERROR(VLOOKUP($A1018,AI_PF!$A:$EU,29,FALSE),""))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IF($A1019="","",IFERROR(VLOOKUP($A1019,AI_PF!$A:$EU,29,FALSE),""))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IF($A1020="","",IFERROR(VLOOKUP($A1020,AI_PF!$A:$EU,29,FALSE),""))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IF($A1021="","",IFERROR(VLOOKUP($A1021,AI_PF!$A:$EU,29,FALSE),""))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IF($A1022="","",IFERROR(VLOOKUP($A1022,AI_PF!$A:$EU,29,FALSE),""))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IF($A1023="","",IFERROR(VLOOKUP($A1023,AI_PF!$A:$EU,29,FALSE),""))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IF($A1024="","",IFERROR(VLOOKUP($A1024,AI_PF!$A:$EU,29,FALSE),""))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IF($A1025="","",IFERROR(VLOOKUP($A1025,AI_PF!$A:$EU,29,FALSE),""))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IF($A1026="","",IFERROR(VLOOKUP($A1026,AI_PF!$A:$EU,29,FALSE),""))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  <row r="1027" spans="2:25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IF($A1027="","",IFERROR(VLOOKUP($A1027,AI_PF!$A:$EU,29,FALSE),""))</f>
        <v/>
      </c>
      <c r="O1027" t="str">
        <f>IF($A1027="","",IFERROR(VLOOKUP($A1027,Data_Raw!$A:$G,5,FALSE),""))</f>
        <v/>
      </c>
      <c r="P1027" t="str">
        <f>IF($A1027="","",IFERROR(VLOOKUP($A1027,Data_Raw!$A:$G,6,FALSE),""))</f>
        <v/>
      </c>
      <c r="Q1027" t="str">
        <f>IF($A1027="","",IFERROR(VLOOKUP($A1027,Data_Raw!$A:$G,7,FALSE),""))</f>
        <v/>
      </c>
      <c r="R1027" t="str">
        <f>IF($A1027="","",SUMIFS(AI_PF!$AP:$AP,AI_PF!$A:$A,$A1027))</f>
        <v/>
      </c>
      <c r="S1027" t="str">
        <f>IF($A1027="","",SUMIFS(AI_PF!$AW:$AW,AI_PF!$A:$A,$A1027))</f>
        <v/>
      </c>
      <c r="T1027" t="str">
        <f>IF($A1027="","",SUMIFS(AI_PF!$AZ:$AZ,AI_PF!$A:$A,$A1027))</f>
        <v/>
      </c>
      <c r="U1027" t="str">
        <f>IF($A1027="","",SUMIFS(AI_PF!$CA:$CA,AI_PF!$A:$A,$A1027))</f>
        <v/>
      </c>
      <c r="V1027" t="str">
        <f>IF($A1027="","",SUMIFS(AI_PF!$CE:$CE,AI_PF!$A:$A,$A1027))</f>
        <v/>
      </c>
      <c r="W1027" t="str">
        <f>IF($A1027="","",IFERROR(VLOOKUP($A1027,AI_PF!$A:$CO,93,FALSE),""))</f>
        <v/>
      </c>
      <c r="X1027" t="str">
        <f>IF($A1027="","",COUNTIF(AI_PF!$A:$A,$A1027))</f>
        <v/>
      </c>
      <c r="Y1027" t="str">
        <f>IF($A1027="","",COUNTIF(LookThrough!$A:$A,J1027))</f>
        <v/>
      </c>
    </row>
    <row r="1028" spans="2:25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IF($A1028="","",IFERROR(VLOOKUP($A1028,AI_PF!$A:$EU,29,FALSE),""))</f>
        <v/>
      </c>
      <c r="O1028" t="str">
        <f>IF($A1028="","",IFERROR(VLOOKUP($A1028,Data_Raw!$A:$G,5,FALSE),""))</f>
        <v/>
      </c>
      <c r="P1028" t="str">
        <f>IF($A1028="","",IFERROR(VLOOKUP($A1028,Data_Raw!$A:$G,6,FALSE),""))</f>
        <v/>
      </c>
      <c r="Q1028" t="str">
        <f>IF($A1028="","",IFERROR(VLOOKUP($A1028,Data_Raw!$A:$G,7,FALSE),""))</f>
        <v/>
      </c>
      <c r="R1028" t="str">
        <f>IF($A1028="","",SUMIFS(AI_PF!$AP:$AP,AI_PF!$A:$A,$A1028))</f>
        <v/>
      </c>
      <c r="S1028" t="str">
        <f>IF($A1028="","",SUMIFS(AI_PF!$AW:$AW,AI_PF!$A:$A,$A1028))</f>
        <v/>
      </c>
      <c r="T1028" t="str">
        <f>IF($A1028="","",SUMIFS(AI_PF!$AZ:$AZ,AI_PF!$A:$A,$A1028))</f>
        <v/>
      </c>
      <c r="U1028" t="str">
        <f>IF($A1028="","",SUMIFS(AI_PF!$CA:$CA,AI_PF!$A:$A,$A1028))</f>
        <v/>
      </c>
      <c r="V1028" t="str">
        <f>IF($A1028="","",SUMIFS(AI_PF!$CE:$CE,AI_PF!$A:$A,$A1028))</f>
        <v/>
      </c>
      <c r="W1028" t="str">
        <f>IF($A1028="","",IFERROR(VLOOKUP($A1028,AI_PF!$A:$CO,93,FALSE),""))</f>
        <v/>
      </c>
      <c r="X1028" t="str">
        <f>IF($A1028="","",COUNTIF(AI_PF!$A:$A,$A1028))</f>
        <v/>
      </c>
      <c r="Y1028" t="str">
        <f>IF($A1028="","",COUNTIF(LookThrough!$A:$A,J1028))</f>
        <v/>
      </c>
    </row>
    <row r="1029" spans="2:25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IF($A1029="","",IFERROR(VLOOKUP($A1029,AI_PF!$A:$EU,29,FALSE),""))</f>
        <v/>
      </c>
      <c r="O1029" t="str">
        <f>IF($A1029="","",IFERROR(VLOOKUP($A1029,Data_Raw!$A:$G,5,FALSE),""))</f>
        <v/>
      </c>
      <c r="P1029" t="str">
        <f>IF($A1029="","",IFERROR(VLOOKUP($A1029,Data_Raw!$A:$G,6,FALSE),""))</f>
        <v/>
      </c>
      <c r="Q1029" t="str">
        <f>IF($A1029="","",IFERROR(VLOOKUP($A1029,Data_Raw!$A:$G,7,FALSE),""))</f>
        <v/>
      </c>
      <c r="R1029" t="str">
        <f>IF($A1029="","",SUMIFS(AI_PF!$AP:$AP,AI_PF!$A:$A,$A1029))</f>
        <v/>
      </c>
      <c r="S1029" t="str">
        <f>IF($A1029="","",SUMIFS(AI_PF!$AW:$AW,AI_PF!$A:$A,$A1029))</f>
        <v/>
      </c>
      <c r="T1029" t="str">
        <f>IF($A1029="","",SUMIFS(AI_PF!$AZ:$AZ,AI_PF!$A:$A,$A1029))</f>
        <v/>
      </c>
      <c r="U1029" t="str">
        <f>IF($A1029="","",SUMIFS(AI_PF!$CA:$CA,AI_PF!$A:$A,$A1029))</f>
        <v/>
      </c>
      <c r="V1029" t="str">
        <f>IF($A1029="","",SUMIFS(AI_PF!$CE:$CE,AI_PF!$A:$A,$A1029))</f>
        <v/>
      </c>
      <c r="W1029" t="str">
        <f>IF($A1029="","",IFERROR(VLOOKUP($A1029,AI_PF!$A:$CO,93,FALSE),""))</f>
        <v/>
      </c>
      <c r="X1029" t="str">
        <f>IF($A1029="","",COUNTIF(AI_PF!$A:$A,$A1029))</f>
        <v/>
      </c>
      <c r="Y1029" t="str">
        <f>IF($A1029="","",COUNTIF(LookThrough!$A:$A,J1029))</f>
        <v/>
      </c>
    </row>
    <row r="1030" spans="2:25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IF($A1030="","",IFERROR(VLOOKUP($A1030,AI_PF!$A:$EU,29,FALSE),""))</f>
        <v/>
      </c>
      <c r="O1030" t="str">
        <f>IF($A1030="","",IFERROR(VLOOKUP($A1030,Data_Raw!$A:$G,5,FALSE),""))</f>
        <v/>
      </c>
      <c r="P1030" t="str">
        <f>IF($A1030="","",IFERROR(VLOOKUP($A1030,Data_Raw!$A:$G,6,FALSE),""))</f>
        <v/>
      </c>
      <c r="Q1030" t="str">
        <f>IF($A1030="","",IFERROR(VLOOKUP($A1030,Data_Raw!$A:$G,7,FALSE),""))</f>
        <v/>
      </c>
      <c r="R1030" t="str">
        <f>IF($A1030="","",SUMIFS(AI_PF!$AP:$AP,AI_PF!$A:$A,$A1030))</f>
        <v/>
      </c>
      <c r="S1030" t="str">
        <f>IF($A1030="","",SUMIFS(AI_PF!$AW:$AW,AI_PF!$A:$A,$A1030))</f>
        <v/>
      </c>
      <c r="T1030" t="str">
        <f>IF($A1030="","",SUMIFS(AI_PF!$AZ:$AZ,AI_PF!$A:$A,$A1030))</f>
        <v/>
      </c>
      <c r="U1030" t="str">
        <f>IF($A1030="","",SUMIFS(AI_PF!$CA:$CA,AI_PF!$A:$A,$A1030))</f>
        <v/>
      </c>
      <c r="V1030" t="str">
        <f>IF($A1030="","",SUMIFS(AI_PF!$CE:$CE,AI_PF!$A:$A,$A1030))</f>
        <v/>
      </c>
      <c r="W1030" t="str">
        <f>IF($A1030="","",IFERROR(VLOOKUP($A1030,AI_PF!$A:$CO,93,FALSE),""))</f>
        <v/>
      </c>
      <c r="X1030" t="str">
        <f>IF($A1030="","",COUNTIF(AI_PF!$A:$A,$A1030))</f>
        <v/>
      </c>
      <c r="Y1030" t="str">
        <f>IF($A1030="","",COUNTIF(LookThrough!$A:$A,J1030))</f>
        <v/>
      </c>
    </row>
    <row r="1031" spans="2:25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IF($A1031="","",IFERROR(VLOOKUP($A1031,AI_PF!$A:$EU,29,FALSE),""))</f>
        <v/>
      </c>
      <c r="O1031" t="str">
        <f>IF($A1031="","",IFERROR(VLOOKUP($A1031,Data_Raw!$A:$G,5,FALSE),""))</f>
        <v/>
      </c>
      <c r="P1031" t="str">
        <f>IF($A1031="","",IFERROR(VLOOKUP($A1031,Data_Raw!$A:$G,6,FALSE),""))</f>
        <v/>
      </c>
      <c r="Q1031" t="str">
        <f>IF($A1031="","",IFERROR(VLOOKUP($A1031,Data_Raw!$A:$G,7,FALSE),""))</f>
        <v/>
      </c>
      <c r="R1031" t="str">
        <f>IF($A1031="","",SUMIFS(AI_PF!$AP:$AP,AI_PF!$A:$A,$A1031))</f>
        <v/>
      </c>
      <c r="S1031" t="str">
        <f>IF($A1031="","",SUMIFS(AI_PF!$AW:$AW,AI_PF!$A:$A,$A1031))</f>
        <v/>
      </c>
      <c r="T1031" t="str">
        <f>IF($A1031="","",SUMIFS(AI_PF!$AZ:$AZ,AI_PF!$A:$A,$A1031))</f>
        <v/>
      </c>
      <c r="U1031" t="str">
        <f>IF($A1031="","",SUMIFS(AI_PF!$CA:$CA,AI_PF!$A:$A,$A1031))</f>
        <v/>
      </c>
      <c r="V1031" t="str">
        <f>IF($A1031="","",SUMIFS(AI_PF!$CE:$CE,AI_PF!$A:$A,$A1031))</f>
        <v/>
      </c>
      <c r="W1031" t="str">
        <f>IF($A1031="","",IFERROR(VLOOKUP($A1031,AI_PF!$A:$CO,93,FALSE),""))</f>
        <v/>
      </c>
      <c r="X1031" t="str">
        <f>IF($A1031="","",COUNTIF(AI_PF!$A:$A,$A1031))</f>
        <v/>
      </c>
      <c r="Y1031" t="str">
        <f>IF($A1031="","",COUNTIF(LookThrough!$A:$A,J1031))</f>
        <v/>
      </c>
    </row>
    <row r="1032" spans="2:25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IF($A1032="","",IFERROR(VLOOKUP($A1032,AI_PF!$A:$EU,29,FALSE),""))</f>
        <v/>
      </c>
      <c r="O1032" t="str">
        <f>IF($A1032="","",IFERROR(VLOOKUP($A1032,Data_Raw!$A:$G,5,FALSE),""))</f>
        <v/>
      </c>
      <c r="P1032" t="str">
        <f>IF($A1032="","",IFERROR(VLOOKUP($A1032,Data_Raw!$A:$G,6,FALSE),""))</f>
        <v/>
      </c>
      <c r="Q1032" t="str">
        <f>IF($A1032="","",IFERROR(VLOOKUP($A1032,Data_Raw!$A:$G,7,FALSE),""))</f>
        <v/>
      </c>
      <c r="R1032" t="str">
        <f>IF($A1032="","",SUMIFS(AI_PF!$AP:$AP,AI_PF!$A:$A,$A1032))</f>
        <v/>
      </c>
      <c r="S1032" t="str">
        <f>IF($A1032="","",SUMIFS(AI_PF!$AW:$AW,AI_PF!$A:$A,$A1032))</f>
        <v/>
      </c>
      <c r="T1032" t="str">
        <f>IF($A1032="","",SUMIFS(AI_PF!$AZ:$AZ,AI_PF!$A:$A,$A1032))</f>
        <v/>
      </c>
      <c r="U1032" t="str">
        <f>IF($A1032="","",SUMIFS(AI_PF!$CA:$CA,AI_PF!$A:$A,$A1032))</f>
        <v/>
      </c>
      <c r="V1032" t="str">
        <f>IF($A1032="","",SUMIFS(AI_PF!$CE:$CE,AI_PF!$A:$A,$A1032))</f>
        <v/>
      </c>
      <c r="W1032" t="str">
        <f>IF($A1032="","",IFERROR(VLOOKUP($A1032,AI_PF!$A:$CO,93,FALSE),""))</f>
        <v/>
      </c>
      <c r="X1032" t="str">
        <f>IF($A1032="","",COUNTIF(AI_PF!$A:$A,$A1032))</f>
        <v/>
      </c>
      <c r="Y1032" t="str">
        <f>IF($A1032="","",COUNTIF(LookThrough!$A:$A,J1032))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K781"/>
  <sheetViews>
    <sheetView topLeftCell="E1" zoomScale="55" zoomScaleNormal="55" workbookViewId="0">
      <pane ySplit="1" topLeftCell="A722" activePane="bottomLeft" state="frozen"/>
      <selection pane="bottomLeft" activeCell="AA744" sqref="AA744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2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</row>
    <row r="2" spans="1:152" x14ac:dyDescent="0.4">
      <c r="A2" t="s">
        <v>562</v>
      </c>
      <c r="B2">
        <v>5055740000</v>
      </c>
      <c r="C2">
        <v>6000000000277</v>
      </c>
      <c r="D2" t="s">
        <v>563</v>
      </c>
      <c r="E2" t="s">
        <v>564</v>
      </c>
      <c r="F2" t="s">
        <v>565</v>
      </c>
      <c r="G2" t="s">
        <v>566</v>
      </c>
      <c r="H2" t="s">
        <v>567</v>
      </c>
      <c r="I2" t="s">
        <v>568</v>
      </c>
      <c r="J2" t="s">
        <v>569</v>
      </c>
      <c r="K2" t="s">
        <v>570</v>
      </c>
      <c r="L2" t="s">
        <v>571</v>
      </c>
      <c r="M2" t="s">
        <v>572</v>
      </c>
      <c r="N2" t="s">
        <v>573</v>
      </c>
      <c r="O2" t="s">
        <v>574</v>
      </c>
      <c r="P2" t="s">
        <v>573</v>
      </c>
      <c r="Q2" t="s">
        <v>575</v>
      </c>
      <c r="R2" t="s">
        <v>576</v>
      </c>
      <c r="S2" t="s">
        <v>576</v>
      </c>
      <c r="T2" s="1">
        <v>39440</v>
      </c>
      <c r="U2" s="1">
        <v>45832</v>
      </c>
      <c r="V2" s="1">
        <v>45832</v>
      </c>
      <c r="W2" s="1">
        <v>45286</v>
      </c>
      <c r="X2" t="s">
        <v>577</v>
      </c>
      <c r="Y2" t="s">
        <v>578</v>
      </c>
      <c r="Z2" t="s">
        <v>579</v>
      </c>
      <c r="AA2" t="s">
        <v>580</v>
      </c>
      <c r="AB2" t="s">
        <v>581</v>
      </c>
      <c r="AC2" t="s">
        <v>572</v>
      </c>
      <c r="AD2" t="s">
        <v>582</v>
      </c>
      <c r="AF2" t="s">
        <v>583</v>
      </c>
      <c r="AG2" t="s">
        <v>584</v>
      </c>
      <c r="AH2" t="s">
        <v>8836</v>
      </c>
      <c r="AI2" t="s">
        <v>585</v>
      </c>
      <c r="AJ2" t="s">
        <v>586</v>
      </c>
      <c r="AK2" t="s">
        <v>565</v>
      </c>
      <c r="AL2" t="s">
        <v>587</v>
      </c>
      <c r="AM2" t="s">
        <v>588</v>
      </c>
      <c r="AN2" t="s">
        <v>589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8836</v>
      </c>
      <c r="ET2" t="s">
        <v>8836</v>
      </c>
      <c r="EU2" t="s">
        <v>590</v>
      </c>
      <c r="EV2" t="s">
        <v>8837</v>
      </c>
    </row>
    <row r="3" spans="1:152" x14ac:dyDescent="0.4">
      <c r="A3" t="s">
        <v>562</v>
      </c>
      <c r="B3">
        <v>5055740000</v>
      </c>
      <c r="C3">
        <v>6000000000278</v>
      </c>
      <c r="D3" t="s">
        <v>592</v>
      </c>
      <c r="E3" t="s">
        <v>564</v>
      </c>
      <c r="F3" t="s">
        <v>565</v>
      </c>
      <c r="G3" t="s">
        <v>566</v>
      </c>
      <c r="H3" t="s">
        <v>567</v>
      </c>
      <c r="I3" t="s">
        <v>568</v>
      </c>
      <c r="J3" t="s">
        <v>569</v>
      </c>
      <c r="K3" t="s">
        <v>570</v>
      </c>
      <c r="L3" t="s">
        <v>571</v>
      </c>
      <c r="M3" t="s">
        <v>572</v>
      </c>
      <c r="N3" t="s">
        <v>573</v>
      </c>
      <c r="O3" t="s">
        <v>574</v>
      </c>
      <c r="P3" t="s">
        <v>573</v>
      </c>
      <c r="Q3" t="s">
        <v>575</v>
      </c>
      <c r="R3" t="s">
        <v>576</v>
      </c>
      <c r="S3" t="s">
        <v>576</v>
      </c>
      <c r="T3" s="1">
        <v>39440</v>
      </c>
      <c r="U3" s="1">
        <v>45832</v>
      </c>
      <c r="V3" s="1">
        <v>45832</v>
      </c>
      <c r="W3" s="1">
        <v>45286</v>
      </c>
      <c r="X3" t="s">
        <v>577</v>
      </c>
      <c r="Y3" t="s">
        <v>578</v>
      </c>
      <c r="Z3" t="s">
        <v>579</v>
      </c>
      <c r="AA3" t="s">
        <v>580</v>
      </c>
      <c r="AB3" t="s">
        <v>581</v>
      </c>
      <c r="AC3" t="s">
        <v>572</v>
      </c>
      <c r="AD3" t="s">
        <v>582</v>
      </c>
      <c r="AF3" t="s">
        <v>583</v>
      </c>
      <c r="AG3" t="s">
        <v>584</v>
      </c>
      <c r="AH3" t="s">
        <v>8836</v>
      </c>
      <c r="AI3" t="s">
        <v>585</v>
      </c>
      <c r="AJ3" t="s">
        <v>586</v>
      </c>
      <c r="AK3" t="s">
        <v>565</v>
      </c>
      <c r="AL3" t="s">
        <v>587</v>
      </c>
      <c r="AM3" t="s">
        <v>588</v>
      </c>
      <c r="AN3" t="s">
        <v>589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8836</v>
      </c>
      <c r="ET3" t="s">
        <v>8836</v>
      </c>
      <c r="EU3" t="s">
        <v>590</v>
      </c>
      <c r="EV3" t="s">
        <v>8837</v>
      </c>
    </row>
    <row r="4" spans="1:152" x14ac:dyDescent="0.4">
      <c r="A4" t="s">
        <v>562</v>
      </c>
      <c r="B4">
        <v>5055740000</v>
      </c>
      <c r="C4">
        <v>6000000000397</v>
      </c>
      <c r="D4" t="s">
        <v>592</v>
      </c>
      <c r="E4" t="s">
        <v>564</v>
      </c>
      <c r="F4" t="s">
        <v>565</v>
      </c>
      <c r="G4" t="s">
        <v>566</v>
      </c>
      <c r="H4" t="s">
        <v>567</v>
      </c>
      <c r="I4" t="s">
        <v>568</v>
      </c>
      <c r="J4" t="s">
        <v>569</v>
      </c>
      <c r="K4" t="s">
        <v>570</v>
      </c>
      <c r="L4" t="s">
        <v>571</v>
      </c>
      <c r="M4" t="s">
        <v>572</v>
      </c>
      <c r="N4" t="s">
        <v>573</v>
      </c>
      <c r="O4" t="s">
        <v>574</v>
      </c>
      <c r="P4" t="s">
        <v>573</v>
      </c>
      <c r="Q4" t="s">
        <v>575</v>
      </c>
      <c r="R4" t="s">
        <v>576</v>
      </c>
      <c r="S4" t="s">
        <v>576</v>
      </c>
      <c r="T4" s="1">
        <v>39440</v>
      </c>
      <c r="U4" s="1">
        <v>45832</v>
      </c>
      <c r="V4" s="1">
        <v>45832</v>
      </c>
      <c r="W4" s="1">
        <v>45286</v>
      </c>
      <c r="X4" t="s">
        <v>577</v>
      </c>
      <c r="Y4" t="s">
        <v>578</v>
      </c>
      <c r="Z4" t="s">
        <v>579</v>
      </c>
      <c r="AA4" t="s">
        <v>580</v>
      </c>
      <c r="AB4" t="s">
        <v>581</v>
      </c>
      <c r="AC4" t="s">
        <v>572</v>
      </c>
      <c r="AD4" t="s">
        <v>582</v>
      </c>
      <c r="AF4" t="s">
        <v>583</v>
      </c>
      <c r="AG4" t="s">
        <v>584</v>
      </c>
      <c r="AH4" t="s">
        <v>8836</v>
      </c>
      <c r="AI4" t="s">
        <v>585</v>
      </c>
      <c r="AJ4" t="s">
        <v>586</v>
      </c>
      <c r="AK4" t="s">
        <v>565</v>
      </c>
      <c r="AL4" t="s">
        <v>587</v>
      </c>
      <c r="AM4" t="s">
        <v>588</v>
      </c>
      <c r="AN4" t="s">
        <v>589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8836</v>
      </c>
      <c r="ET4" t="s">
        <v>8836</v>
      </c>
      <c r="EU4" t="s">
        <v>590</v>
      </c>
      <c r="EV4" t="s">
        <v>8837</v>
      </c>
    </row>
    <row r="5" spans="1:152" x14ac:dyDescent="0.4">
      <c r="A5" t="s">
        <v>24</v>
      </c>
      <c r="B5">
        <v>405139761401</v>
      </c>
      <c r="C5">
        <v>6000000000138</v>
      </c>
      <c r="D5" t="s">
        <v>593</v>
      </c>
      <c r="E5" t="s">
        <v>594</v>
      </c>
      <c r="F5" t="s">
        <v>565</v>
      </c>
      <c r="G5" t="s">
        <v>566</v>
      </c>
      <c r="H5" t="s">
        <v>567</v>
      </c>
      <c r="I5" t="s">
        <v>568</v>
      </c>
      <c r="J5" t="s">
        <v>569</v>
      </c>
      <c r="K5" t="s">
        <v>570</v>
      </c>
      <c r="L5" t="s">
        <v>571</v>
      </c>
      <c r="M5" t="s">
        <v>572</v>
      </c>
      <c r="N5" t="s">
        <v>573</v>
      </c>
      <c r="O5" t="s">
        <v>574</v>
      </c>
      <c r="P5" t="s">
        <v>573</v>
      </c>
      <c r="Q5" t="s">
        <v>575</v>
      </c>
      <c r="R5" t="s">
        <v>576</v>
      </c>
      <c r="S5" t="s">
        <v>576</v>
      </c>
      <c r="T5" s="1">
        <v>40723</v>
      </c>
      <c r="U5" s="1">
        <v>48394</v>
      </c>
      <c r="V5" s="1">
        <v>48394</v>
      </c>
      <c r="X5" t="s">
        <v>577</v>
      </c>
      <c r="Y5" t="s">
        <v>578</v>
      </c>
      <c r="Z5" t="s">
        <v>579</v>
      </c>
      <c r="AA5" t="s">
        <v>580</v>
      </c>
      <c r="AB5" t="s">
        <v>595</v>
      </c>
      <c r="AC5" t="s">
        <v>572</v>
      </c>
      <c r="AD5" t="s">
        <v>596</v>
      </c>
      <c r="AF5" t="s">
        <v>583</v>
      </c>
      <c r="AG5" t="s">
        <v>584</v>
      </c>
      <c r="AH5" s="1">
        <v>40723</v>
      </c>
      <c r="AI5" t="s">
        <v>585</v>
      </c>
      <c r="AJ5" t="s">
        <v>586</v>
      </c>
      <c r="AK5" t="s">
        <v>565</v>
      </c>
      <c r="AL5" t="s">
        <v>587</v>
      </c>
      <c r="AM5" t="s">
        <v>588</v>
      </c>
      <c r="AN5" t="s">
        <v>597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315000000</v>
      </c>
      <c r="AZ5">
        <v>4737303672</v>
      </c>
      <c r="BA5">
        <v>0</v>
      </c>
      <c r="BB5">
        <v>-315000000</v>
      </c>
      <c r="BC5">
        <v>9262696328</v>
      </c>
      <c r="BD5">
        <v>0</v>
      </c>
      <c r="BE5">
        <v>172147068</v>
      </c>
      <c r="BF5">
        <v>10279123810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282358513</v>
      </c>
      <c r="BM5">
        <v>0</v>
      </c>
      <c r="BN5">
        <v>0</v>
      </c>
      <c r="BO5">
        <v>57081310</v>
      </c>
      <c r="BP5">
        <v>282399470</v>
      </c>
      <c r="BQ5">
        <v>57081310</v>
      </c>
      <c r="BR5">
        <v>282399470</v>
      </c>
      <c r="BS5">
        <v>0</v>
      </c>
      <c r="BT5">
        <v>0</v>
      </c>
      <c r="BU5">
        <v>0</v>
      </c>
      <c r="BV5">
        <v>57081310</v>
      </c>
      <c r="BW5">
        <v>282399470</v>
      </c>
      <c r="BX5">
        <v>0.61816664459266046</v>
      </c>
      <c r="BY5">
        <v>3.0436818658646221</v>
      </c>
      <c r="BZ5">
        <v>0</v>
      </c>
      <c r="CA5">
        <v>9275000000</v>
      </c>
      <c r="CB5">
        <v>9275000000</v>
      </c>
      <c r="CC5">
        <v>9590000000</v>
      </c>
      <c r="CD5">
        <v>0</v>
      </c>
      <c r="CE5">
        <v>9262696328</v>
      </c>
      <c r="CF5">
        <v>9262320934</v>
      </c>
      <c r="CG5">
        <v>9576141196</v>
      </c>
      <c r="CH5">
        <v>9262696328</v>
      </c>
      <c r="CI5">
        <v>9262320934</v>
      </c>
      <c r="CJ5">
        <v>9576141196</v>
      </c>
      <c r="CK5">
        <v>1555132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5736819863.5249653</v>
      </c>
      <c r="CQ5">
        <v>68841838362.299576</v>
      </c>
      <c r="CR5">
        <v>68841838362.299576</v>
      </c>
      <c r="CS5">
        <v>1.7342231292857142</v>
      </c>
      <c r="CT5">
        <v>16063582211.567453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66691413561.599998</v>
      </c>
      <c r="DA5">
        <v>0</v>
      </c>
      <c r="DB5">
        <v>0</v>
      </c>
      <c r="DC5">
        <v>0</v>
      </c>
      <c r="DD5">
        <v>2268000000</v>
      </c>
      <c r="DE5">
        <v>9262696328</v>
      </c>
      <c r="DF5">
        <v>0</v>
      </c>
      <c r="DG5">
        <v>0</v>
      </c>
      <c r="DH5">
        <v>1</v>
      </c>
      <c r="DI5">
        <v>0</v>
      </c>
      <c r="DJ5">
        <v>9262696328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57081310</v>
      </c>
      <c r="EH5">
        <v>0</v>
      </c>
      <c r="EI5">
        <v>0</v>
      </c>
      <c r="EJ5">
        <v>0</v>
      </c>
      <c r="EK5">
        <v>0</v>
      </c>
      <c r="EL5">
        <v>282399470</v>
      </c>
      <c r="EM5">
        <v>0</v>
      </c>
      <c r="EN5">
        <v>0</v>
      </c>
      <c r="EO5">
        <v>0</v>
      </c>
      <c r="EP5">
        <v>57081310</v>
      </c>
      <c r="EQ5">
        <v>282399470</v>
      </c>
      <c r="ER5">
        <v>254</v>
      </c>
      <c r="ES5" t="s">
        <v>8836</v>
      </c>
      <c r="ET5" t="s">
        <v>8836</v>
      </c>
      <c r="EU5" t="s">
        <v>590</v>
      </c>
      <c r="EV5" t="s">
        <v>8837</v>
      </c>
    </row>
    <row r="6" spans="1:152" x14ac:dyDescent="0.4">
      <c r="A6" t="s">
        <v>25</v>
      </c>
      <c r="B6" t="s">
        <v>598</v>
      </c>
      <c r="C6">
        <v>100001946</v>
      </c>
      <c r="D6" t="s">
        <v>599</v>
      </c>
      <c r="E6" t="s">
        <v>600</v>
      </c>
      <c r="F6" t="s">
        <v>565</v>
      </c>
      <c r="G6" t="s">
        <v>566</v>
      </c>
      <c r="H6" t="s">
        <v>567</v>
      </c>
      <c r="I6" t="s">
        <v>568</v>
      </c>
      <c r="J6" t="s">
        <v>569</v>
      </c>
      <c r="K6" t="s">
        <v>570</v>
      </c>
      <c r="L6" t="s">
        <v>571</v>
      </c>
      <c r="M6" t="s">
        <v>572</v>
      </c>
      <c r="N6" t="s">
        <v>601</v>
      </c>
      <c r="O6" t="s">
        <v>602</v>
      </c>
      <c r="P6" t="s">
        <v>603</v>
      </c>
      <c r="Q6" t="s">
        <v>575</v>
      </c>
      <c r="R6" t="s">
        <v>576</v>
      </c>
      <c r="S6" t="s">
        <v>576</v>
      </c>
      <c r="T6" s="1">
        <v>37984</v>
      </c>
      <c r="U6" s="1">
        <v>2958465</v>
      </c>
      <c r="V6" s="1">
        <v>2958465</v>
      </c>
      <c r="X6" t="s">
        <v>577</v>
      </c>
      <c r="Y6" t="s">
        <v>578</v>
      </c>
      <c r="Z6" t="s">
        <v>579</v>
      </c>
      <c r="AA6" t="s">
        <v>580</v>
      </c>
      <c r="AB6" t="s">
        <v>604</v>
      </c>
      <c r="AC6" t="s">
        <v>572</v>
      </c>
      <c r="AD6" t="s">
        <v>582</v>
      </c>
      <c r="AF6" t="s">
        <v>583</v>
      </c>
      <c r="AG6" t="s">
        <v>584</v>
      </c>
      <c r="AH6" t="s">
        <v>8836</v>
      </c>
      <c r="AI6" t="s">
        <v>585</v>
      </c>
      <c r="AJ6" t="s">
        <v>586</v>
      </c>
      <c r="AK6" t="s">
        <v>565</v>
      </c>
      <c r="AL6" t="s">
        <v>605</v>
      </c>
      <c r="AM6" t="s">
        <v>588</v>
      </c>
      <c r="AN6" t="s">
        <v>597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263.97138833999628</v>
      </c>
      <c r="CO6">
        <v>0</v>
      </c>
      <c r="CP6">
        <v>2381.8342766165733</v>
      </c>
      <c r="CQ6">
        <v>2109688274004.6399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>
        <v>34</v>
      </c>
      <c r="ES6" t="s">
        <v>8836</v>
      </c>
      <c r="ET6" t="s">
        <v>8836</v>
      </c>
      <c r="EU6" t="s">
        <v>590</v>
      </c>
      <c r="EV6" t="s">
        <v>8838</v>
      </c>
    </row>
    <row r="7" spans="1:152" x14ac:dyDescent="0.4">
      <c r="A7" t="s">
        <v>26</v>
      </c>
      <c r="B7">
        <v>205202806201</v>
      </c>
      <c r="C7">
        <v>6000000000220</v>
      </c>
      <c r="D7" t="s">
        <v>606</v>
      </c>
      <c r="E7" t="s">
        <v>607</v>
      </c>
      <c r="F7" t="s">
        <v>565</v>
      </c>
      <c r="G7" t="s">
        <v>566</v>
      </c>
      <c r="H7" t="s">
        <v>567</v>
      </c>
      <c r="I7" t="s">
        <v>568</v>
      </c>
      <c r="J7" t="s">
        <v>569</v>
      </c>
      <c r="K7" t="s">
        <v>570</v>
      </c>
      <c r="L7" t="s">
        <v>571</v>
      </c>
      <c r="M7" t="s">
        <v>572</v>
      </c>
      <c r="N7" t="s">
        <v>573</v>
      </c>
      <c r="O7" t="s">
        <v>574</v>
      </c>
      <c r="P7" t="s">
        <v>573</v>
      </c>
      <c r="Q7" t="s">
        <v>575</v>
      </c>
      <c r="R7" t="s">
        <v>576</v>
      </c>
      <c r="S7" t="s">
        <v>576</v>
      </c>
      <c r="T7" s="1">
        <v>41074</v>
      </c>
      <c r="U7" s="1">
        <v>48196</v>
      </c>
      <c r="V7" s="1">
        <v>48196</v>
      </c>
      <c r="X7" t="s">
        <v>577</v>
      </c>
      <c r="Y7" t="s">
        <v>578</v>
      </c>
      <c r="Z7" t="s">
        <v>579</v>
      </c>
      <c r="AA7" t="s">
        <v>580</v>
      </c>
      <c r="AB7" t="s">
        <v>608</v>
      </c>
      <c r="AC7" t="s">
        <v>572</v>
      </c>
      <c r="AD7" t="s">
        <v>596</v>
      </c>
      <c r="AF7" t="s">
        <v>583</v>
      </c>
      <c r="AG7" t="s">
        <v>584</v>
      </c>
      <c r="AH7" s="1">
        <v>41071</v>
      </c>
      <c r="AI7" t="s">
        <v>585</v>
      </c>
      <c r="AJ7" t="s">
        <v>586</v>
      </c>
      <c r="AK7" t="s">
        <v>565</v>
      </c>
      <c r="AL7" t="s">
        <v>587</v>
      </c>
      <c r="AM7" t="s">
        <v>588</v>
      </c>
      <c r="AN7" t="s">
        <v>597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289500000</v>
      </c>
      <c r="AZ7">
        <v>5694120399</v>
      </c>
      <c r="BA7">
        <v>0</v>
      </c>
      <c r="BB7">
        <v>-289500000</v>
      </c>
      <c r="BC7">
        <v>8780879601</v>
      </c>
      <c r="BD7">
        <v>0</v>
      </c>
      <c r="BE7">
        <v>268229038</v>
      </c>
      <c r="BF7">
        <v>15387130211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444535861</v>
      </c>
      <c r="BM7">
        <v>0</v>
      </c>
      <c r="BN7">
        <v>0</v>
      </c>
      <c r="BO7">
        <v>89882765</v>
      </c>
      <c r="BP7">
        <v>444558500</v>
      </c>
      <c r="BQ7">
        <v>89882765</v>
      </c>
      <c r="BR7">
        <v>444558500</v>
      </c>
      <c r="BS7">
        <v>0</v>
      </c>
      <c r="BT7">
        <v>0</v>
      </c>
      <c r="BU7">
        <v>0</v>
      </c>
      <c r="BV7">
        <v>89882765</v>
      </c>
      <c r="BW7">
        <v>444558500</v>
      </c>
      <c r="BX7">
        <v>1.0289691254970674</v>
      </c>
      <c r="BY7">
        <v>5.1098722050023051</v>
      </c>
      <c r="BZ7">
        <v>0</v>
      </c>
      <c r="CA7">
        <v>8827989192</v>
      </c>
      <c r="CB7">
        <v>8827989192</v>
      </c>
      <c r="CC7">
        <v>9117489192</v>
      </c>
      <c r="CD7">
        <v>0</v>
      </c>
      <c r="CE7">
        <v>8780879601</v>
      </c>
      <c r="CF7">
        <v>8779452524</v>
      </c>
      <c r="CG7">
        <v>9063663954</v>
      </c>
      <c r="CH7">
        <v>8780879601</v>
      </c>
      <c r="CI7">
        <v>8779452524</v>
      </c>
      <c r="CJ7">
        <v>9063663954</v>
      </c>
      <c r="CK7">
        <v>6715647</v>
      </c>
      <c r="CL7">
        <v>0</v>
      </c>
      <c r="CM7">
        <v>1.0453126666666666</v>
      </c>
      <c r="CN7">
        <v>12.543752</v>
      </c>
      <c r="CO7">
        <v>12.543752</v>
      </c>
      <c r="CP7">
        <v>9178764671.4002457</v>
      </c>
      <c r="CQ7">
        <v>110145176056.80295</v>
      </c>
      <c r="CR7">
        <v>110145176056.80295</v>
      </c>
      <c r="CS7">
        <v>2.063014176925734</v>
      </c>
      <c r="CT7">
        <v>18115079102.740982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103614379291.8</v>
      </c>
      <c r="DA7">
        <v>0</v>
      </c>
      <c r="DB7">
        <v>0</v>
      </c>
      <c r="DC7">
        <v>0</v>
      </c>
      <c r="DD7">
        <v>3416100000</v>
      </c>
      <c r="DE7">
        <v>8780879601</v>
      </c>
      <c r="DF7">
        <v>0</v>
      </c>
      <c r="DG7">
        <v>0</v>
      </c>
      <c r="DH7">
        <v>1</v>
      </c>
      <c r="DI7">
        <v>0</v>
      </c>
      <c r="DJ7">
        <v>8780879601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89882765</v>
      </c>
      <c r="EH7">
        <v>0</v>
      </c>
      <c r="EI7">
        <v>0</v>
      </c>
      <c r="EJ7">
        <v>0</v>
      </c>
      <c r="EK7">
        <v>0</v>
      </c>
      <c r="EL7">
        <v>444558500</v>
      </c>
      <c r="EM7">
        <v>0</v>
      </c>
      <c r="EN7">
        <v>0</v>
      </c>
      <c r="EO7">
        <v>0</v>
      </c>
      <c r="EP7">
        <v>89882765</v>
      </c>
      <c r="EQ7">
        <v>444558500</v>
      </c>
      <c r="ER7">
        <v>233</v>
      </c>
      <c r="ES7" t="s">
        <v>8836</v>
      </c>
      <c r="ET7" t="s">
        <v>8836</v>
      </c>
      <c r="EU7" t="s">
        <v>590</v>
      </c>
      <c r="EV7" t="s">
        <v>8837</v>
      </c>
    </row>
    <row r="8" spans="1:152" x14ac:dyDescent="0.4">
      <c r="A8" t="s">
        <v>26</v>
      </c>
      <c r="B8" t="s">
        <v>609</v>
      </c>
      <c r="C8">
        <v>100001936</v>
      </c>
      <c r="D8" t="s">
        <v>606</v>
      </c>
      <c r="E8" t="s">
        <v>610</v>
      </c>
      <c r="F8" t="s">
        <v>565</v>
      </c>
      <c r="G8" t="s">
        <v>566</v>
      </c>
      <c r="H8" t="s">
        <v>567</v>
      </c>
      <c r="I8" t="s">
        <v>568</v>
      </c>
      <c r="J8" t="s">
        <v>569</v>
      </c>
      <c r="K8" t="s">
        <v>570</v>
      </c>
      <c r="L8" t="s">
        <v>571</v>
      </c>
      <c r="M8" t="s">
        <v>572</v>
      </c>
      <c r="N8" t="s">
        <v>601</v>
      </c>
      <c r="O8" t="s">
        <v>602</v>
      </c>
      <c r="P8" t="s">
        <v>603</v>
      </c>
      <c r="Q8" t="s">
        <v>575</v>
      </c>
      <c r="R8" t="s">
        <v>576</v>
      </c>
      <c r="S8" t="s">
        <v>576</v>
      </c>
      <c r="T8" s="1">
        <v>40542</v>
      </c>
      <c r="U8" s="1">
        <v>2958465</v>
      </c>
      <c r="V8" s="1">
        <v>2958465</v>
      </c>
      <c r="X8" t="s">
        <v>577</v>
      </c>
      <c r="Y8" t="s">
        <v>578</v>
      </c>
      <c r="Z8" t="s">
        <v>579</v>
      </c>
      <c r="AA8" t="s">
        <v>580</v>
      </c>
      <c r="AB8" t="s">
        <v>608</v>
      </c>
      <c r="AC8" t="s">
        <v>572</v>
      </c>
      <c r="AD8" t="s">
        <v>596</v>
      </c>
      <c r="AF8" t="s">
        <v>583</v>
      </c>
      <c r="AG8" t="s">
        <v>584</v>
      </c>
      <c r="AH8" t="s">
        <v>8836</v>
      </c>
      <c r="AI8" t="s">
        <v>585</v>
      </c>
      <c r="AJ8" t="s">
        <v>586</v>
      </c>
      <c r="AK8" t="s">
        <v>565</v>
      </c>
      <c r="AL8" t="s">
        <v>605</v>
      </c>
      <c r="AM8" t="s">
        <v>588</v>
      </c>
      <c r="AN8" t="s">
        <v>597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177.1644651889801</v>
      </c>
      <c r="CO8">
        <v>0</v>
      </c>
      <c r="CP8">
        <v>1381.9557014107704</v>
      </c>
      <c r="CQ8">
        <v>821524710625.86401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>
        <v>450</v>
      </c>
      <c r="ES8" t="s">
        <v>8836</v>
      </c>
      <c r="ET8" t="s">
        <v>8836</v>
      </c>
      <c r="EU8" t="s">
        <v>590</v>
      </c>
      <c r="EV8" t="s">
        <v>8838</v>
      </c>
    </row>
    <row r="9" spans="1:152" x14ac:dyDescent="0.4">
      <c r="A9" t="s">
        <v>26</v>
      </c>
      <c r="B9" t="s">
        <v>611</v>
      </c>
      <c r="C9">
        <v>200000307</v>
      </c>
      <c r="D9" t="s">
        <v>606</v>
      </c>
      <c r="E9" t="s">
        <v>612</v>
      </c>
      <c r="F9" t="s">
        <v>565</v>
      </c>
      <c r="G9" t="s">
        <v>566</v>
      </c>
      <c r="H9" t="s">
        <v>567</v>
      </c>
      <c r="I9" t="s">
        <v>568</v>
      </c>
      <c r="J9" t="s">
        <v>569</v>
      </c>
      <c r="K9" t="s">
        <v>570</v>
      </c>
      <c r="L9" t="s">
        <v>571</v>
      </c>
      <c r="M9" t="s">
        <v>572</v>
      </c>
      <c r="N9" t="s">
        <v>613</v>
      </c>
      <c r="O9" t="s">
        <v>602</v>
      </c>
      <c r="P9" t="s">
        <v>614</v>
      </c>
      <c r="Q9" t="s">
        <v>575</v>
      </c>
      <c r="R9" t="s">
        <v>576</v>
      </c>
      <c r="S9" t="s">
        <v>576</v>
      </c>
      <c r="T9" s="1">
        <v>40542</v>
      </c>
      <c r="U9" s="1">
        <v>49307</v>
      </c>
      <c r="V9" s="1">
        <v>49307</v>
      </c>
      <c r="X9" t="s">
        <v>577</v>
      </c>
      <c r="Y9" t="s">
        <v>578</v>
      </c>
      <c r="Z9" t="s">
        <v>579</v>
      </c>
      <c r="AA9" t="s">
        <v>580</v>
      </c>
      <c r="AB9" t="s">
        <v>615</v>
      </c>
      <c r="AC9" t="s">
        <v>572</v>
      </c>
      <c r="AD9" t="s">
        <v>596</v>
      </c>
      <c r="AF9" t="s">
        <v>583</v>
      </c>
      <c r="AG9" t="s">
        <v>584</v>
      </c>
      <c r="AH9" t="s">
        <v>8836</v>
      </c>
      <c r="AI9" t="s">
        <v>585</v>
      </c>
      <c r="AJ9" t="s">
        <v>586</v>
      </c>
      <c r="AK9" t="s">
        <v>565</v>
      </c>
      <c r="AL9" t="s">
        <v>605</v>
      </c>
      <c r="AM9" t="s">
        <v>588</v>
      </c>
      <c r="AN9" t="s">
        <v>597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376360000</v>
      </c>
      <c r="AZ9">
        <v>7341309131</v>
      </c>
      <c r="BA9">
        <v>0</v>
      </c>
      <c r="BB9">
        <v>-376360000</v>
      </c>
      <c r="BC9">
        <v>17001190869</v>
      </c>
      <c r="BD9">
        <v>0</v>
      </c>
      <c r="BE9">
        <v>2516656452</v>
      </c>
      <c r="BF9">
        <v>31852601486</v>
      </c>
      <c r="BG9">
        <v>2516656452</v>
      </c>
      <c r="BH9">
        <v>0</v>
      </c>
      <c r="BI9">
        <v>0</v>
      </c>
      <c r="BJ9">
        <v>-338987075</v>
      </c>
      <c r="BK9">
        <v>2516656452</v>
      </c>
      <c r="BL9">
        <v>0</v>
      </c>
      <c r="BM9">
        <v>0</v>
      </c>
      <c r="BN9">
        <v>-4606357116</v>
      </c>
      <c r="BO9">
        <v>0</v>
      </c>
      <c r="BP9">
        <v>2516656452</v>
      </c>
      <c r="BQ9">
        <v>0</v>
      </c>
      <c r="BR9">
        <v>-2089700664</v>
      </c>
      <c r="BS9">
        <v>0</v>
      </c>
      <c r="BT9">
        <v>0</v>
      </c>
      <c r="BU9">
        <v>0</v>
      </c>
      <c r="BV9">
        <v>0</v>
      </c>
      <c r="BW9">
        <v>-2089700664</v>
      </c>
      <c r="BX9">
        <v>0</v>
      </c>
      <c r="BY9">
        <v>-6.5607160903104811</v>
      </c>
      <c r="BZ9">
        <v>0</v>
      </c>
      <c r="CA9">
        <v>17044368061</v>
      </c>
      <c r="CB9">
        <v>17044368061</v>
      </c>
      <c r="CC9">
        <v>17418571933</v>
      </c>
      <c r="CD9">
        <v>0</v>
      </c>
      <c r="CE9">
        <v>28315507222</v>
      </c>
      <c r="CF9">
        <v>28315507222</v>
      </c>
      <c r="CG9">
        <v>33298224338</v>
      </c>
      <c r="CH9">
        <v>28315507222</v>
      </c>
      <c r="CI9">
        <v>28315507222</v>
      </c>
      <c r="CJ9">
        <v>33298224338</v>
      </c>
      <c r="CK9">
        <v>-4606357116</v>
      </c>
      <c r="CL9">
        <v>0</v>
      </c>
      <c r="CM9">
        <v>2.9802322387695313E-7</v>
      </c>
      <c r="CN9">
        <v>-14.951220713555816</v>
      </c>
      <c r="CO9">
        <v>10.888995528221129</v>
      </c>
      <c r="CP9">
        <v>8438.6787480115891</v>
      </c>
      <c r="CQ9">
        <v>-423351398092.4057</v>
      </c>
      <c r="CR9">
        <v>308327431519.67108</v>
      </c>
      <c r="CS9">
        <v>2.7733148953065627</v>
      </c>
      <c r="CT9">
        <v>78527817946.933151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12614208592.79196</v>
      </c>
      <c r="DK9">
        <v>15701298629.208042</v>
      </c>
      <c r="DL9">
        <v>14833947500.073992</v>
      </c>
      <c r="DM9">
        <v>18464276837.92601</v>
      </c>
      <c r="DN9">
        <v>0</v>
      </c>
      <c r="DO9">
        <v>0</v>
      </c>
      <c r="DP9">
        <v>167663729.58682442</v>
      </c>
      <c r="DQ9">
        <v>208696270.41317561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2516656452</v>
      </c>
      <c r="EM9">
        <v>-338987075</v>
      </c>
      <c r="EN9">
        <v>0</v>
      </c>
      <c r="EO9">
        <v>-4267370041</v>
      </c>
      <c r="EP9">
        <v>0</v>
      </c>
      <c r="EQ9">
        <v>-2089700664</v>
      </c>
      <c r="ER9">
        <v>755</v>
      </c>
      <c r="ES9" t="s">
        <v>8836</v>
      </c>
      <c r="ET9" t="s">
        <v>8836</v>
      </c>
      <c r="EU9" t="s">
        <v>590</v>
      </c>
      <c r="EV9" t="s">
        <v>591</v>
      </c>
    </row>
    <row r="10" spans="1:152" x14ac:dyDescent="0.4">
      <c r="A10" t="s">
        <v>27</v>
      </c>
      <c r="B10" t="s">
        <v>616</v>
      </c>
      <c r="C10">
        <v>200000318</v>
      </c>
      <c r="D10" t="s">
        <v>617</v>
      </c>
      <c r="E10" t="s">
        <v>618</v>
      </c>
      <c r="F10" t="s">
        <v>565</v>
      </c>
      <c r="G10" t="s">
        <v>566</v>
      </c>
      <c r="H10" t="s">
        <v>567</v>
      </c>
      <c r="I10" t="s">
        <v>568</v>
      </c>
      <c r="J10" t="s">
        <v>569</v>
      </c>
      <c r="K10" t="s">
        <v>570</v>
      </c>
      <c r="L10" t="s">
        <v>571</v>
      </c>
      <c r="M10" t="s">
        <v>572</v>
      </c>
      <c r="N10" t="s">
        <v>613</v>
      </c>
      <c r="O10" t="s">
        <v>574</v>
      </c>
      <c r="P10" t="s">
        <v>614</v>
      </c>
      <c r="Q10" t="s">
        <v>575</v>
      </c>
      <c r="R10" t="s">
        <v>576</v>
      </c>
      <c r="S10" t="s">
        <v>576</v>
      </c>
      <c r="T10" s="1">
        <v>41085</v>
      </c>
      <c r="U10" s="1">
        <v>46562</v>
      </c>
      <c r="V10" s="1">
        <v>46562</v>
      </c>
      <c r="X10" t="s">
        <v>577</v>
      </c>
      <c r="Y10" t="s">
        <v>578</v>
      </c>
      <c r="Z10" t="s">
        <v>579</v>
      </c>
      <c r="AA10" t="s">
        <v>619</v>
      </c>
      <c r="AB10" t="s">
        <v>620</v>
      </c>
      <c r="AC10" t="s">
        <v>572</v>
      </c>
      <c r="AD10" t="s">
        <v>596</v>
      </c>
      <c r="AF10" t="s">
        <v>583</v>
      </c>
      <c r="AG10" t="s">
        <v>584</v>
      </c>
      <c r="AH10" t="s">
        <v>8836</v>
      </c>
      <c r="AI10" t="s">
        <v>585</v>
      </c>
      <c r="AJ10" t="s">
        <v>586</v>
      </c>
      <c r="AK10" t="s">
        <v>565</v>
      </c>
      <c r="AL10" t="s">
        <v>587</v>
      </c>
      <c r="AM10" t="s">
        <v>588</v>
      </c>
      <c r="AN10" t="s">
        <v>597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-77626964</v>
      </c>
      <c r="BO10">
        <v>0</v>
      </c>
      <c r="BP10">
        <v>58729548</v>
      </c>
      <c r="BQ10">
        <v>0</v>
      </c>
      <c r="BR10">
        <v>-18897416</v>
      </c>
      <c r="BS10">
        <v>0</v>
      </c>
      <c r="BT10">
        <v>0</v>
      </c>
      <c r="BU10">
        <v>0</v>
      </c>
      <c r="BV10">
        <v>0</v>
      </c>
      <c r="BW10">
        <v>-18897416</v>
      </c>
      <c r="BX10">
        <v>0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4318302029</v>
      </c>
      <c r="CG10">
        <v>8109488376</v>
      </c>
      <c r="CH10">
        <v>4318302029</v>
      </c>
      <c r="CI10">
        <v>4318302029</v>
      </c>
      <c r="CJ10">
        <v>8109488376</v>
      </c>
      <c r="CK10">
        <v>-77626964</v>
      </c>
      <c r="CL10">
        <v>0</v>
      </c>
      <c r="CM10">
        <v>2.9802322387695313E-7</v>
      </c>
      <c r="CN10">
        <v>-0.88288694620132468</v>
      </c>
      <c r="CO10">
        <v>4.6795758605003348</v>
      </c>
      <c r="CP10">
        <v>1286.9542923569679</v>
      </c>
      <c r="CQ10">
        <v>-3812572491.1587944</v>
      </c>
      <c r="CR10">
        <v>20207821933.258018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4225548981.3314734</v>
      </c>
      <c r="DK10">
        <v>92753047.668526039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0</v>
      </c>
      <c r="EQ10">
        <v>-18897416</v>
      </c>
      <c r="ER10">
        <v>708</v>
      </c>
      <c r="ES10" t="s">
        <v>8836</v>
      </c>
      <c r="ET10" t="s">
        <v>8836</v>
      </c>
      <c r="EU10" t="s">
        <v>590</v>
      </c>
      <c r="EV10" t="s">
        <v>591</v>
      </c>
    </row>
    <row r="11" spans="1:152" x14ac:dyDescent="0.4">
      <c r="A11" t="s">
        <v>621</v>
      </c>
      <c r="B11" t="s">
        <v>622</v>
      </c>
      <c r="C11">
        <v>100001931</v>
      </c>
      <c r="D11" t="s">
        <v>623</v>
      </c>
      <c r="E11" t="s">
        <v>624</v>
      </c>
      <c r="F11" t="s">
        <v>625</v>
      </c>
      <c r="G11" t="s">
        <v>626</v>
      </c>
      <c r="H11" t="s">
        <v>627</v>
      </c>
      <c r="I11" t="s">
        <v>568</v>
      </c>
      <c r="J11" t="s">
        <v>569</v>
      </c>
      <c r="K11" t="s">
        <v>570</v>
      </c>
      <c r="L11" t="s">
        <v>571</v>
      </c>
      <c r="M11" t="s">
        <v>628</v>
      </c>
      <c r="N11" t="s">
        <v>601</v>
      </c>
      <c r="O11" t="s">
        <v>602</v>
      </c>
      <c r="P11" t="s">
        <v>603</v>
      </c>
      <c r="Q11" t="s">
        <v>575</v>
      </c>
      <c r="R11" t="s">
        <v>576</v>
      </c>
      <c r="S11" t="s">
        <v>576</v>
      </c>
      <c r="T11" s="1">
        <v>38852</v>
      </c>
      <c r="U11" s="1">
        <v>45016</v>
      </c>
      <c r="V11" s="1">
        <v>45016</v>
      </c>
      <c r="W11" s="1">
        <v>45016</v>
      </c>
      <c r="X11" t="s">
        <v>572</v>
      </c>
      <c r="Y11" t="s">
        <v>572</v>
      </c>
      <c r="Z11" t="s">
        <v>629</v>
      </c>
      <c r="AA11" t="s">
        <v>629</v>
      </c>
      <c r="AB11" t="s">
        <v>630</v>
      </c>
      <c r="AC11" t="s">
        <v>572</v>
      </c>
      <c r="AD11" t="s">
        <v>582</v>
      </c>
      <c r="AF11" t="s">
        <v>8839</v>
      </c>
      <c r="AG11" t="s">
        <v>584</v>
      </c>
      <c r="AH11" t="s">
        <v>8836</v>
      </c>
      <c r="AI11" t="s">
        <v>585</v>
      </c>
      <c r="AJ11" t="s">
        <v>586</v>
      </c>
      <c r="AK11" t="s">
        <v>625</v>
      </c>
      <c r="AL11" t="s">
        <v>605</v>
      </c>
      <c r="AM11" t="s">
        <v>588</v>
      </c>
      <c r="AN11" t="s">
        <v>589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8836</v>
      </c>
      <c r="ET11" t="s">
        <v>8836</v>
      </c>
      <c r="EU11" t="s">
        <v>590</v>
      </c>
      <c r="EV11" t="s">
        <v>8838</v>
      </c>
    </row>
    <row r="12" spans="1:152" x14ac:dyDescent="0.4">
      <c r="A12" t="s">
        <v>28</v>
      </c>
      <c r="B12">
        <v>905362440900</v>
      </c>
      <c r="C12">
        <v>6000000000209</v>
      </c>
      <c r="D12" t="s">
        <v>632</v>
      </c>
      <c r="E12" t="s">
        <v>632</v>
      </c>
      <c r="F12" t="s">
        <v>565</v>
      </c>
      <c r="G12" t="s">
        <v>633</v>
      </c>
      <c r="H12" t="s">
        <v>634</v>
      </c>
      <c r="I12" t="s">
        <v>568</v>
      </c>
      <c r="J12" t="s">
        <v>569</v>
      </c>
      <c r="K12" t="s">
        <v>570</v>
      </c>
      <c r="L12" t="s">
        <v>571</v>
      </c>
      <c r="M12" t="s">
        <v>572</v>
      </c>
      <c r="N12" t="s">
        <v>573</v>
      </c>
      <c r="O12" t="s">
        <v>574</v>
      </c>
      <c r="P12" t="s">
        <v>573</v>
      </c>
      <c r="Q12" t="s">
        <v>575</v>
      </c>
      <c r="R12" t="s">
        <v>576</v>
      </c>
      <c r="S12" t="s">
        <v>576</v>
      </c>
      <c r="T12" s="1">
        <v>40289</v>
      </c>
      <c r="U12" s="1">
        <v>47118</v>
      </c>
      <c r="V12" s="1">
        <v>47118</v>
      </c>
      <c r="X12" t="s">
        <v>577</v>
      </c>
      <c r="Y12" t="s">
        <v>635</v>
      </c>
      <c r="Z12" t="s">
        <v>636</v>
      </c>
      <c r="AA12" t="s">
        <v>637</v>
      </c>
      <c r="AB12" t="s">
        <v>638</v>
      </c>
      <c r="AC12" t="s">
        <v>572</v>
      </c>
      <c r="AD12" t="s">
        <v>639</v>
      </c>
      <c r="AF12" t="s">
        <v>583</v>
      </c>
      <c r="AG12" t="s">
        <v>584</v>
      </c>
      <c r="AH12" s="1">
        <v>38833</v>
      </c>
      <c r="AI12" t="s">
        <v>585</v>
      </c>
      <c r="AJ12" t="s">
        <v>586</v>
      </c>
      <c r="AK12" t="s">
        <v>565</v>
      </c>
      <c r="AL12" t="s">
        <v>587</v>
      </c>
      <c r="AM12" t="s">
        <v>588</v>
      </c>
      <c r="AN12" t="s">
        <v>597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257000000</v>
      </c>
      <c r="AZ12">
        <v>10338256442</v>
      </c>
      <c r="BA12">
        <v>0</v>
      </c>
      <c r="BB12">
        <v>-257000000</v>
      </c>
      <c r="BC12">
        <v>2834743558</v>
      </c>
      <c r="BD12">
        <v>0</v>
      </c>
      <c r="BE12">
        <v>26534566</v>
      </c>
      <c r="BF12">
        <v>1605745161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42999918</v>
      </c>
      <c r="BM12">
        <v>0</v>
      </c>
      <c r="BN12">
        <v>0</v>
      </c>
      <c r="BO12">
        <v>8378414</v>
      </c>
      <c r="BP12">
        <v>43048025</v>
      </c>
      <c r="BQ12">
        <v>8378414</v>
      </c>
      <c r="BR12">
        <v>43048025</v>
      </c>
      <c r="BS12">
        <v>0</v>
      </c>
      <c r="BT12">
        <v>0</v>
      </c>
      <c r="BU12">
        <v>0</v>
      </c>
      <c r="BV12">
        <v>8378414</v>
      </c>
      <c r="BW12">
        <v>43048025</v>
      </c>
      <c r="BX12">
        <v>0.29599905039943886</v>
      </c>
      <c r="BY12">
        <v>1.4633754313302145</v>
      </c>
      <c r="BZ12">
        <v>0</v>
      </c>
      <c r="CA12">
        <v>2835310620</v>
      </c>
      <c r="CB12">
        <v>2835310620</v>
      </c>
      <c r="CC12">
        <v>3092310620</v>
      </c>
      <c r="CD12">
        <v>0</v>
      </c>
      <c r="CE12">
        <v>2834743558</v>
      </c>
      <c r="CF12">
        <v>2834743558</v>
      </c>
      <c r="CG12">
        <v>3091692158</v>
      </c>
      <c r="CH12">
        <v>2834743558</v>
      </c>
      <c r="CI12">
        <v>2834743558</v>
      </c>
      <c r="CJ12">
        <v>3091692158</v>
      </c>
      <c r="CK12">
        <v>51400</v>
      </c>
      <c r="CL12">
        <v>0</v>
      </c>
      <c r="CM12">
        <v>0.2928207166666667</v>
      </c>
      <c r="CN12">
        <v>3.5138486000000002</v>
      </c>
      <c r="CO12">
        <v>3.5138486000000002</v>
      </c>
      <c r="CP12">
        <v>830071640.21977663</v>
      </c>
      <c r="CQ12">
        <v>9960859682.6373196</v>
      </c>
      <c r="CR12">
        <v>9960859682.6373196</v>
      </c>
      <c r="CS12">
        <v>1.1218966948303348</v>
      </c>
      <c r="CT12">
        <v>3180289428.4117837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9864907581.8400002</v>
      </c>
      <c r="DA12">
        <v>0</v>
      </c>
      <c r="DB12">
        <v>0</v>
      </c>
      <c r="DC12">
        <v>0</v>
      </c>
      <c r="DD12">
        <v>894360000</v>
      </c>
      <c r="DE12">
        <v>2834743558</v>
      </c>
      <c r="DF12">
        <v>0</v>
      </c>
      <c r="DG12">
        <v>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8378414</v>
      </c>
      <c r="EH12">
        <v>0</v>
      </c>
      <c r="EI12">
        <v>0</v>
      </c>
      <c r="EJ12">
        <v>0</v>
      </c>
      <c r="EK12">
        <v>0</v>
      </c>
      <c r="EL12">
        <v>43048025</v>
      </c>
      <c r="EM12">
        <v>0</v>
      </c>
      <c r="EN12">
        <v>0</v>
      </c>
      <c r="EO12">
        <v>0</v>
      </c>
      <c r="EP12">
        <v>8378414</v>
      </c>
      <c r="EQ12">
        <v>43048025</v>
      </c>
      <c r="ER12">
        <v>330</v>
      </c>
      <c r="ES12" t="s">
        <v>8836</v>
      </c>
      <c r="ET12" t="s">
        <v>8836</v>
      </c>
      <c r="EU12" t="s">
        <v>590</v>
      </c>
      <c r="EV12" t="s">
        <v>8837</v>
      </c>
    </row>
    <row r="13" spans="1:152" x14ac:dyDescent="0.4">
      <c r="A13" t="s">
        <v>28</v>
      </c>
      <c r="B13">
        <v>905362440900</v>
      </c>
      <c r="C13">
        <v>6000000000350</v>
      </c>
      <c r="D13" t="s">
        <v>632</v>
      </c>
      <c r="E13" t="s">
        <v>632</v>
      </c>
      <c r="F13" t="s">
        <v>565</v>
      </c>
      <c r="G13" t="s">
        <v>633</v>
      </c>
      <c r="H13" t="s">
        <v>634</v>
      </c>
      <c r="I13" t="s">
        <v>568</v>
      </c>
      <c r="J13" t="s">
        <v>569</v>
      </c>
      <c r="K13" t="s">
        <v>570</v>
      </c>
      <c r="L13" t="s">
        <v>571</v>
      </c>
      <c r="M13" t="s">
        <v>572</v>
      </c>
      <c r="N13" t="s">
        <v>573</v>
      </c>
      <c r="O13" t="s">
        <v>574</v>
      </c>
      <c r="P13" t="s">
        <v>573</v>
      </c>
      <c r="Q13" t="s">
        <v>575</v>
      </c>
      <c r="R13" t="s">
        <v>576</v>
      </c>
      <c r="S13" t="s">
        <v>576</v>
      </c>
      <c r="T13" s="1">
        <v>40289</v>
      </c>
      <c r="U13" s="1">
        <v>47118</v>
      </c>
      <c r="V13" s="1">
        <v>47118</v>
      </c>
      <c r="X13" t="s">
        <v>577</v>
      </c>
      <c r="Y13" t="s">
        <v>635</v>
      </c>
      <c r="Z13" t="s">
        <v>636</v>
      </c>
      <c r="AA13" t="s">
        <v>637</v>
      </c>
      <c r="AB13" t="s">
        <v>638</v>
      </c>
      <c r="AC13" t="s">
        <v>572</v>
      </c>
      <c r="AD13" t="s">
        <v>639</v>
      </c>
      <c r="AF13" t="s">
        <v>583</v>
      </c>
      <c r="AG13" t="s">
        <v>584</v>
      </c>
      <c r="AH13" s="1">
        <v>38833</v>
      </c>
      <c r="AI13" t="s">
        <v>585</v>
      </c>
      <c r="AJ13" t="s">
        <v>586</v>
      </c>
      <c r="AK13" t="s">
        <v>565</v>
      </c>
      <c r="AL13" t="s">
        <v>587</v>
      </c>
      <c r="AM13" t="s">
        <v>588</v>
      </c>
      <c r="AN13" t="s">
        <v>597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56000000</v>
      </c>
      <c r="AZ13">
        <v>2230870338</v>
      </c>
      <c r="BA13">
        <v>0</v>
      </c>
      <c r="BB13">
        <v>-56000000</v>
      </c>
      <c r="BC13">
        <v>619399662</v>
      </c>
      <c r="BD13">
        <v>0</v>
      </c>
      <c r="BE13">
        <v>12625813</v>
      </c>
      <c r="BF13">
        <v>775728968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20462274</v>
      </c>
      <c r="BM13">
        <v>0</v>
      </c>
      <c r="BN13">
        <v>0</v>
      </c>
      <c r="BO13">
        <v>3987577</v>
      </c>
      <c r="BP13">
        <v>20471907</v>
      </c>
      <c r="BQ13">
        <v>3987577</v>
      </c>
      <c r="BR13">
        <v>20471907</v>
      </c>
      <c r="BS13">
        <v>0</v>
      </c>
      <c r="BT13">
        <v>0</v>
      </c>
      <c r="BU13">
        <v>0</v>
      </c>
      <c r="BV13">
        <v>3987577</v>
      </c>
      <c r="BW13">
        <v>20471907</v>
      </c>
      <c r="BX13">
        <v>0.64585990693527151</v>
      </c>
      <c r="BY13">
        <v>3.2130026640004692</v>
      </c>
      <c r="BZ13">
        <v>0</v>
      </c>
      <c r="CA13">
        <v>619523567</v>
      </c>
      <c r="CB13">
        <v>619523567</v>
      </c>
      <c r="CC13">
        <v>675523567</v>
      </c>
      <c r="CD13">
        <v>0</v>
      </c>
      <c r="CE13">
        <v>619399662</v>
      </c>
      <c r="CF13">
        <v>619399662</v>
      </c>
      <c r="CG13">
        <v>675388462</v>
      </c>
      <c r="CH13">
        <v>619399662</v>
      </c>
      <c r="CI13">
        <v>619399662</v>
      </c>
      <c r="CJ13">
        <v>675388462</v>
      </c>
      <c r="CK13">
        <v>11200</v>
      </c>
      <c r="CL13">
        <v>0</v>
      </c>
      <c r="CM13">
        <v>0.64740790833333339</v>
      </c>
      <c r="CN13">
        <v>7.7688949000000003</v>
      </c>
      <c r="CO13">
        <v>7.7688949000000003</v>
      </c>
      <c r="CP13">
        <v>401004239.5977937</v>
      </c>
      <c r="CQ13">
        <v>4812050875.1735239</v>
      </c>
      <c r="CR13">
        <v>4812050875.1735239</v>
      </c>
      <c r="CS13">
        <v>1.2721598192451944</v>
      </c>
      <c r="CT13">
        <v>787975362.0504545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4695049437.96</v>
      </c>
      <c r="DA13">
        <v>0</v>
      </c>
      <c r="DB13">
        <v>0</v>
      </c>
      <c r="DC13">
        <v>0</v>
      </c>
      <c r="DD13">
        <v>424480000</v>
      </c>
      <c r="DE13">
        <v>619399662</v>
      </c>
      <c r="DF13">
        <v>0</v>
      </c>
      <c r="DG13">
        <v>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3987577</v>
      </c>
      <c r="EH13">
        <v>0</v>
      </c>
      <c r="EI13">
        <v>0</v>
      </c>
      <c r="EJ13">
        <v>0</v>
      </c>
      <c r="EK13">
        <v>0</v>
      </c>
      <c r="EL13">
        <v>20471907</v>
      </c>
      <c r="EM13">
        <v>0</v>
      </c>
      <c r="EN13">
        <v>0</v>
      </c>
      <c r="EO13">
        <v>0</v>
      </c>
      <c r="EP13">
        <v>3987577</v>
      </c>
      <c r="EQ13">
        <v>20471907</v>
      </c>
      <c r="ER13">
        <v>344</v>
      </c>
      <c r="ES13" t="s">
        <v>8836</v>
      </c>
      <c r="ET13" t="s">
        <v>8836</v>
      </c>
      <c r="EU13" t="s">
        <v>590</v>
      </c>
      <c r="EV13" t="s">
        <v>8837</v>
      </c>
    </row>
    <row r="14" spans="1:152" x14ac:dyDescent="0.4">
      <c r="A14" t="s">
        <v>28</v>
      </c>
      <c r="B14" t="s">
        <v>640</v>
      </c>
      <c r="C14">
        <v>100001929</v>
      </c>
      <c r="D14" t="s">
        <v>632</v>
      </c>
      <c r="E14" t="s">
        <v>632</v>
      </c>
      <c r="F14" t="s">
        <v>565</v>
      </c>
      <c r="G14" t="s">
        <v>633</v>
      </c>
      <c r="H14" t="s">
        <v>634</v>
      </c>
      <c r="I14" t="s">
        <v>568</v>
      </c>
      <c r="J14" t="s">
        <v>569</v>
      </c>
      <c r="K14" t="s">
        <v>570</v>
      </c>
      <c r="L14" t="s">
        <v>571</v>
      </c>
      <c r="M14" t="s">
        <v>572</v>
      </c>
      <c r="N14" t="s">
        <v>601</v>
      </c>
      <c r="O14" t="s">
        <v>602</v>
      </c>
      <c r="P14" t="s">
        <v>603</v>
      </c>
      <c r="Q14" t="s">
        <v>575</v>
      </c>
      <c r="R14" t="s">
        <v>576</v>
      </c>
      <c r="S14" t="s">
        <v>576</v>
      </c>
      <c r="T14" s="1">
        <v>38825</v>
      </c>
      <c r="U14" s="1">
        <v>2958465</v>
      </c>
      <c r="V14" s="1">
        <v>2958465</v>
      </c>
      <c r="X14" t="s">
        <v>577</v>
      </c>
      <c r="Y14" t="s">
        <v>635</v>
      </c>
      <c r="Z14" t="s">
        <v>636</v>
      </c>
      <c r="AA14" t="s">
        <v>637</v>
      </c>
      <c r="AB14" t="s">
        <v>638</v>
      </c>
      <c r="AC14" t="s">
        <v>572</v>
      </c>
      <c r="AD14" t="s">
        <v>639</v>
      </c>
      <c r="AF14" t="s">
        <v>583</v>
      </c>
      <c r="AG14" t="s">
        <v>584</v>
      </c>
      <c r="AH14" s="1">
        <v>38833</v>
      </c>
      <c r="AI14" t="s">
        <v>585</v>
      </c>
      <c r="AJ14" t="s">
        <v>586</v>
      </c>
      <c r="AK14" t="s">
        <v>565</v>
      </c>
      <c r="AL14" t="s">
        <v>605</v>
      </c>
      <c r="AM14" t="s">
        <v>588</v>
      </c>
      <c r="AN14" t="s">
        <v>597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8836</v>
      </c>
      <c r="ET14" t="s">
        <v>8836</v>
      </c>
      <c r="EU14" t="s">
        <v>590</v>
      </c>
      <c r="EV14" t="s">
        <v>8838</v>
      </c>
    </row>
    <row r="15" spans="1:152" x14ac:dyDescent="0.4">
      <c r="A15" t="s">
        <v>29</v>
      </c>
      <c r="B15">
        <v>105370639100</v>
      </c>
      <c r="C15">
        <v>6000000000250</v>
      </c>
      <c r="D15" t="s">
        <v>641</v>
      </c>
      <c r="E15" t="s">
        <v>642</v>
      </c>
      <c r="F15" t="s">
        <v>565</v>
      </c>
      <c r="G15" t="s">
        <v>633</v>
      </c>
      <c r="H15" t="s">
        <v>634</v>
      </c>
      <c r="I15" t="s">
        <v>568</v>
      </c>
      <c r="J15" t="s">
        <v>569</v>
      </c>
      <c r="K15" t="s">
        <v>570</v>
      </c>
      <c r="L15" t="s">
        <v>571</v>
      </c>
      <c r="M15" t="s">
        <v>572</v>
      </c>
      <c r="N15" t="s">
        <v>573</v>
      </c>
      <c r="O15" t="s">
        <v>574</v>
      </c>
      <c r="P15" t="s">
        <v>573</v>
      </c>
      <c r="Q15" t="s">
        <v>575</v>
      </c>
      <c r="R15" t="s">
        <v>576</v>
      </c>
      <c r="S15" t="s">
        <v>576</v>
      </c>
      <c r="T15" s="1">
        <v>40239</v>
      </c>
      <c r="U15" s="1">
        <v>47208</v>
      </c>
      <c r="V15" s="1">
        <v>47208</v>
      </c>
      <c r="X15" t="s">
        <v>577</v>
      </c>
      <c r="Y15" t="s">
        <v>635</v>
      </c>
      <c r="Z15" t="s">
        <v>636</v>
      </c>
      <c r="AA15" t="s">
        <v>637</v>
      </c>
      <c r="AB15" t="s">
        <v>638</v>
      </c>
      <c r="AC15" t="s">
        <v>572</v>
      </c>
      <c r="AD15" t="s">
        <v>596</v>
      </c>
      <c r="AF15" t="s">
        <v>583</v>
      </c>
      <c r="AG15" t="s">
        <v>584</v>
      </c>
      <c r="AH15" s="1">
        <v>38854</v>
      </c>
      <c r="AI15" t="s">
        <v>585</v>
      </c>
      <c r="AJ15" t="s">
        <v>586</v>
      </c>
      <c r="AK15" t="s">
        <v>565</v>
      </c>
      <c r="AL15" t="s">
        <v>587</v>
      </c>
      <c r="AM15" t="s">
        <v>588</v>
      </c>
      <c r="AN15" t="s">
        <v>597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210562500</v>
      </c>
      <c r="AZ15">
        <v>9576016638</v>
      </c>
      <c r="BA15">
        <v>0</v>
      </c>
      <c r="BB15">
        <v>-210562500</v>
      </c>
      <c r="BC15">
        <v>2905108362</v>
      </c>
      <c r="BD15">
        <v>0</v>
      </c>
      <c r="BE15">
        <v>28276785</v>
      </c>
      <c r="BF15">
        <v>1757628516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46125945</v>
      </c>
      <c r="BM15">
        <v>0</v>
      </c>
      <c r="BN15">
        <v>0</v>
      </c>
      <c r="BO15">
        <v>9079856</v>
      </c>
      <c r="BP15">
        <v>46164487</v>
      </c>
      <c r="BQ15">
        <v>9079856</v>
      </c>
      <c r="BR15">
        <v>46164487</v>
      </c>
      <c r="BS15">
        <v>0</v>
      </c>
      <c r="BT15">
        <v>0</v>
      </c>
      <c r="BU15">
        <v>0</v>
      </c>
      <c r="BV15">
        <v>9079856</v>
      </c>
      <c r="BW15">
        <v>46164487</v>
      </c>
      <c r="BX15">
        <v>0.31303712381226306</v>
      </c>
      <c r="BY15">
        <v>1.5453653306289836</v>
      </c>
      <c r="BZ15">
        <v>0</v>
      </c>
      <c r="CA15">
        <v>2905689500</v>
      </c>
      <c r="CB15">
        <v>2905689500</v>
      </c>
      <c r="CC15">
        <v>3116252000</v>
      </c>
      <c r="CD15">
        <v>0</v>
      </c>
      <c r="CE15">
        <v>2905108362</v>
      </c>
      <c r="CF15">
        <v>2905108362</v>
      </c>
      <c r="CG15">
        <v>3115628750</v>
      </c>
      <c r="CH15">
        <v>2905108362</v>
      </c>
      <c r="CI15">
        <v>2905108362</v>
      </c>
      <c r="CJ15">
        <v>3115628750</v>
      </c>
      <c r="CK15">
        <v>42112</v>
      </c>
      <c r="CL15">
        <v>0</v>
      </c>
      <c r="CM15">
        <v>0.310119325</v>
      </c>
      <c r="CN15">
        <v>3.7214318999999998</v>
      </c>
      <c r="CO15">
        <v>3.7214318999999998</v>
      </c>
      <c r="CP15">
        <v>900930244.27529562</v>
      </c>
      <c r="CQ15">
        <v>10811162931.303547</v>
      </c>
      <c r="CR15">
        <v>10811162931.303547</v>
      </c>
      <c r="CS15">
        <v>1.1408229238950816</v>
      </c>
      <c r="CT15">
        <v>3314214215.7688909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10690798772.16</v>
      </c>
      <c r="DA15">
        <v>0</v>
      </c>
      <c r="DB15">
        <v>0</v>
      </c>
      <c r="DC15">
        <v>0</v>
      </c>
      <c r="DD15">
        <v>774870000</v>
      </c>
      <c r="DE15">
        <v>2905108362</v>
      </c>
      <c r="DF15">
        <v>0</v>
      </c>
      <c r="DG15">
        <v>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9079856</v>
      </c>
      <c r="EH15">
        <v>0</v>
      </c>
      <c r="EI15">
        <v>0</v>
      </c>
      <c r="EJ15">
        <v>0</v>
      </c>
      <c r="EK15">
        <v>0</v>
      </c>
      <c r="EL15">
        <v>46164487</v>
      </c>
      <c r="EM15">
        <v>0</v>
      </c>
      <c r="EN15">
        <v>0</v>
      </c>
      <c r="EO15">
        <v>0</v>
      </c>
      <c r="EP15">
        <v>9079856</v>
      </c>
      <c r="EQ15">
        <v>46164487</v>
      </c>
      <c r="ER15">
        <v>325</v>
      </c>
      <c r="ES15" t="s">
        <v>8836</v>
      </c>
      <c r="ET15" t="s">
        <v>8836</v>
      </c>
      <c r="EU15" t="s">
        <v>590</v>
      </c>
      <c r="EV15" t="s">
        <v>8837</v>
      </c>
    </row>
    <row r="16" spans="1:152" x14ac:dyDescent="0.4">
      <c r="A16" t="s">
        <v>29</v>
      </c>
      <c r="B16">
        <v>105370639100</v>
      </c>
      <c r="C16">
        <v>6000000000251</v>
      </c>
      <c r="D16" t="s">
        <v>641</v>
      </c>
      <c r="E16" t="s">
        <v>642</v>
      </c>
      <c r="F16" t="s">
        <v>565</v>
      </c>
      <c r="G16" t="s">
        <v>633</v>
      </c>
      <c r="H16" t="s">
        <v>634</v>
      </c>
      <c r="I16" t="s">
        <v>568</v>
      </c>
      <c r="J16" t="s">
        <v>569</v>
      </c>
      <c r="K16" t="s">
        <v>570</v>
      </c>
      <c r="L16" t="s">
        <v>571</v>
      </c>
      <c r="M16" t="s">
        <v>572</v>
      </c>
      <c r="N16" t="s">
        <v>573</v>
      </c>
      <c r="O16" t="s">
        <v>574</v>
      </c>
      <c r="P16" t="s">
        <v>573</v>
      </c>
      <c r="Q16" t="s">
        <v>575</v>
      </c>
      <c r="R16" t="s">
        <v>576</v>
      </c>
      <c r="S16" t="s">
        <v>576</v>
      </c>
      <c r="T16" s="1">
        <v>40239</v>
      </c>
      <c r="U16" s="1">
        <v>47208</v>
      </c>
      <c r="V16" s="1">
        <v>47208</v>
      </c>
      <c r="X16" t="s">
        <v>577</v>
      </c>
      <c r="Y16" t="s">
        <v>635</v>
      </c>
      <c r="Z16" t="s">
        <v>636</v>
      </c>
      <c r="AA16" t="s">
        <v>637</v>
      </c>
      <c r="AB16" t="s">
        <v>638</v>
      </c>
      <c r="AC16" t="s">
        <v>572</v>
      </c>
      <c r="AD16" t="s">
        <v>596</v>
      </c>
      <c r="AF16" t="s">
        <v>583</v>
      </c>
      <c r="AG16" t="s">
        <v>584</v>
      </c>
      <c r="AH16" s="1">
        <v>38854</v>
      </c>
      <c r="AI16" t="s">
        <v>585</v>
      </c>
      <c r="AJ16" t="s">
        <v>586</v>
      </c>
      <c r="AK16" t="s">
        <v>565</v>
      </c>
      <c r="AL16" t="s">
        <v>587</v>
      </c>
      <c r="AM16" t="s">
        <v>588</v>
      </c>
      <c r="AN16" t="s">
        <v>597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45562500</v>
      </c>
      <c r="AZ16">
        <v>2070497201</v>
      </c>
      <c r="BA16">
        <v>0</v>
      </c>
      <c r="BB16">
        <v>-45562500</v>
      </c>
      <c r="BC16">
        <v>628377799</v>
      </c>
      <c r="BD16">
        <v>0</v>
      </c>
      <c r="BE16">
        <v>13296644</v>
      </c>
      <c r="BF16">
        <v>839582877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21689664</v>
      </c>
      <c r="BM16">
        <v>0</v>
      </c>
      <c r="BN16">
        <v>0</v>
      </c>
      <c r="BO16">
        <v>4269526</v>
      </c>
      <c r="BP16">
        <v>21697098</v>
      </c>
      <c r="BQ16">
        <v>4269526</v>
      </c>
      <c r="BR16">
        <v>21697098</v>
      </c>
      <c r="BS16">
        <v>0</v>
      </c>
      <c r="BT16">
        <v>0</v>
      </c>
      <c r="BU16">
        <v>0</v>
      </c>
      <c r="BV16">
        <v>4269526</v>
      </c>
      <c r="BW16">
        <v>21697098</v>
      </c>
      <c r="BX16">
        <v>0.68176822009402749</v>
      </c>
      <c r="BY16">
        <v>3.3885517077130243</v>
      </c>
      <c r="BZ16">
        <v>0</v>
      </c>
      <c r="CA16">
        <v>628503500</v>
      </c>
      <c r="CB16">
        <v>628503500</v>
      </c>
      <c r="CC16">
        <v>674066000</v>
      </c>
      <c r="CD16">
        <v>0</v>
      </c>
      <c r="CE16">
        <v>628377799</v>
      </c>
      <c r="CF16">
        <v>628377799</v>
      </c>
      <c r="CG16">
        <v>673931187</v>
      </c>
      <c r="CH16">
        <v>628377799</v>
      </c>
      <c r="CI16">
        <v>628377799</v>
      </c>
      <c r="CJ16">
        <v>673931187</v>
      </c>
      <c r="CK16">
        <v>9112</v>
      </c>
      <c r="CL16">
        <v>0</v>
      </c>
      <c r="CM16">
        <v>0.68486790833333344</v>
      </c>
      <c r="CN16">
        <v>8.2184149000000009</v>
      </c>
      <c r="CO16">
        <v>8.2184149000000009</v>
      </c>
      <c r="CP16">
        <v>430355788.84423381</v>
      </c>
      <c r="CQ16">
        <v>5164269466.130806</v>
      </c>
      <c r="CR16">
        <v>5164269466.130806</v>
      </c>
      <c r="CS16">
        <v>1.3110862403779353</v>
      </c>
      <c r="CT16">
        <v>823857486.02787197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5027022392</v>
      </c>
      <c r="DA16">
        <v>0</v>
      </c>
      <c r="DB16">
        <v>0</v>
      </c>
      <c r="DC16">
        <v>0</v>
      </c>
      <c r="DD16">
        <v>364500000</v>
      </c>
      <c r="DE16">
        <v>628377799</v>
      </c>
      <c r="DF16">
        <v>0</v>
      </c>
      <c r="DG16">
        <v>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4269526</v>
      </c>
      <c r="EH16">
        <v>0</v>
      </c>
      <c r="EI16">
        <v>0</v>
      </c>
      <c r="EJ16">
        <v>0</v>
      </c>
      <c r="EK16">
        <v>0</v>
      </c>
      <c r="EL16">
        <v>21697098</v>
      </c>
      <c r="EM16">
        <v>0</v>
      </c>
      <c r="EN16">
        <v>0</v>
      </c>
      <c r="EO16">
        <v>0</v>
      </c>
      <c r="EP16">
        <v>4269526</v>
      </c>
      <c r="EQ16">
        <v>21697098</v>
      </c>
      <c r="ER16">
        <v>342</v>
      </c>
      <c r="ES16" t="s">
        <v>8836</v>
      </c>
      <c r="ET16" t="s">
        <v>8836</v>
      </c>
      <c r="EU16" t="s">
        <v>590</v>
      </c>
      <c r="EV16" t="s">
        <v>8837</v>
      </c>
    </row>
    <row r="17" spans="1:152" x14ac:dyDescent="0.4">
      <c r="A17" t="s">
        <v>29</v>
      </c>
      <c r="B17" t="s">
        <v>643</v>
      </c>
      <c r="C17">
        <v>100001937</v>
      </c>
      <c r="D17" t="s">
        <v>641</v>
      </c>
      <c r="E17" t="s">
        <v>641</v>
      </c>
      <c r="F17" t="s">
        <v>565</v>
      </c>
      <c r="G17" t="s">
        <v>633</v>
      </c>
      <c r="H17" t="s">
        <v>634</v>
      </c>
      <c r="I17" t="s">
        <v>568</v>
      </c>
      <c r="J17" t="s">
        <v>569</v>
      </c>
      <c r="K17" t="s">
        <v>570</v>
      </c>
      <c r="L17" t="s">
        <v>571</v>
      </c>
      <c r="M17" t="s">
        <v>572</v>
      </c>
      <c r="N17" t="s">
        <v>601</v>
      </c>
      <c r="O17" t="s">
        <v>602</v>
      </c>
      <c r="P17" t="s">
        <v>603</v>
      </c>
      <c r="Q17" t="s">
        <v>575</v>
      </c>
      <c r="R17" t="s">
        <v>576</v>
      </c>
      <c r="S17" t="s">
        <v>576</v>
      </c>
      <c r="T17" s="1">
        <v>38840</v>
      </c>
      <c r="U17" s="1">
        <v>2958465</v>
      </c>
      <c r="V17" s="1">
        <v>2958465</v>
      </c>
      <c r="X17" t="s">
        <v>577</v>
      </c>
      <c r="Y17" t="s">
        <v>635</v>
      </c>
      <c r="Z17" t="s">
        <v>636</v>
      </c>
      <c r="AA17" t="s">
        <v>637</v>
      </c>
      <c r="AB17" t="s">
        <v>638</v>
      </c>
      <c r="AC17" t="s">
        <v>572</v>
      </c>
      <c r="AD17" t="s">
        <v>596</v>
      </c>
      <c r="AF17" t="s">
        <v>583</v>
      </c>
      <c r="AG17" t="s">
        <v>584</v>
      </c>
      <c r="AH17" s="1">
        <v>38854</v>
      </c>
      <c r="AI17" t="s">
        <v>585</v>
      </c>
      <c r="AJ17" t="s">
        <v>586</v>
      </c>
      <c r="AK17" t="s">
        <v>565</v>
      </c>
      <c r="AL17" t="s">
        <v>605</v>
      </c>
      <c r="AM17" t="s">
        <v>588</v>
      </c>
      <c r="AN17" t="s">
        <v>597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8836</v>
      </c>
      <c r="ET17" t="s">
        <v>8836</v>
      </c>
      <c r="EU17" t="s">
        <v>590</v>
      </c>
      <c r="EV17" t="s">
        <v>8838</v>
      </c>
    </row>
    <row r="18" spans="1:152" x14ac:dyDescent="0.4">
      <c r="A18" t="s">
        <v>30</v>
      </c>
      <c r="B18">
        <v>305370641300</v>
      </c>
      <c r="C18">
        <v>6000000000127</v>
      </c>
      <c r="D18" t="s">
        <v>644</v>
      </c>
      <c r="E18" t="s">
        <v>644</v>
      </c>
      <c r="F18" t="s">
        <v>565</v>
      </c>
      <c r="G18" t="s">
        <v>633</v>
      </c>
      <c r="H18" t="s">
        <v>634</v>
      </c>
      <c r="I18" t="s">
        <v>568</v>
      </c>
      <c r="J18" t="s">
        <v>569</v>
      </c>
      <c r="K18" t="s">
        <v>570</v>
      </c>
      <c r="L18" t="s">
        <v>571</v>
      </c>
      <c r="M18" t="s">
        <v>572</v>
      </c>
      <c r="N18" t="s">
        <v>573</v>
      </c>
      <c r="O18" t="s">
        <v>574</v>
      </c>
      <c r="P18" t="s">
        <v>573</v>
      </c>
      <c r="Q18" t="s">
        <v>575</v>
      </c>
      <c r="R18" t="s">
        <v>576</v>
      </c>
      <c r="S18" t="s">
        <v>576</v>
      </c>
      <c r="T18" s="1">
        <v>40231</v>
      </c>
      <c r="U18" s="1">
        <v>47391</v>
      </c>
      <c r="V18" s="1">
        <v>47391</v>
      </c>
      <c r="X18" t="s">
        <v>577</v>
      </c>
      <c r="Y18" t="s">
        <v>635</v>
      </c>
      <c r="Z18" t="s">
        <v>636</v>
      </c>
      <c r="AA18" t="s">
        <v>637</v>
      </c>
      <c r="AB18" t="s">
        <v>638</v>
      </c>
      <c r="AC18" t="s">
        <v>572</v>
      </c>
      <c r="AD18" t="s">
        <v>596</v>
      </c>
      <c r="AF18" t="s">
        <v>583</v>
      </c>
      <c r="AG18" t="s">
        <v>584</v>
      </c>
      <c r="AH18" s="1">
        <v>38882</v>
      </c>
      <c r="AI18" t="s">
        <v>585</v>
      </c>
      <c r="AJ18" t="s">
        <v>586</v>
      </c>
      <c r="AK18" t="s">
        <v>565</v>
      </c>
      <c r="AL18" t="s">
        <v>587</v>
      </c>
      <c r="AM18" t="s">
        <v>588</v>
      </c>
      <c r="AN18" t="s">
        <v>597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97000000</v>
      </c>
      <c r="AZ18">
        <v>4518274400</v>
      </c>
      <c r="BA18">
        <v>0</v>
      </c>
      <c r="BB18">
        <v>-97000000</v>
      </c>
      <c r="BC18">
        <v>1371725600</v>
      </c>
      <c r="BD18">
        <v>0</v>
      </c>
      <c r="BE18">
        <v>13909216</v>
      </c>
      <c r="BF18">
        <v>868147851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22703868</v>
      </c>
      <c r="BM18">
        <v>0</v>
      </c>
      <c r="BN18">
        <v>0</v>
      </c>
      <c r="BO18">
        <v>4473705</v>
      </c>
      <c r="BP18">
        <v>22721509</v>
      </c>
      <c r="BQ18">
        <v>4473705</v>
      </c>
      <c r="BR18">
        <v>22721509</v>
      </c>
      <c r="BS18">
        <v>0</v>
      </c>
      <c r="BT18">
        <v>0</v>
      </c>
      <c r="BU18">
        <v>0</v>
      </c>
      <c r="BV18">
        <v>4473705</v>
      </c>
      <c r="BW18">
        <v>22721509</v>
      </c>
      <c r="BX18">
        <v>0.32666971584591281</v>
      </c>
      <c r="BY18">
        <v>1.612764028479037</v>
      </c>
      <c r="BZ18">
        <v>0</v>
      </c>
      <c r="CA18">
        <v>1372000000</v>
      </c>
      <c r="CB18">
        <v>1372000000</v>
      </c>
      <c r="CC18">
        <v>1469000000</v>
      </c>
      <c r="CD18">
        <v>0</v>
      </c>
      <c r="CE18">
        <v>1371725600</v>
      </c>
      <c r="CF18">
        <v>1371725600</v>
      </c>
      <c r="CG18">
        <v>1468706200</v>
      </c>
      <c r="CH18">
        <v>1371725600</v>
      </c>
      <c r="CI18">
        <v>1371725600</v>
      </c>
      <c r="CJ18">
        <v>1468706200</v>
      </c>
      <c r="CK18">
        <v>19400</v>
      </c>
      <c r="CL18">
        <v>0</v>
      </c>
      <c r="CM18">
        <v>0.32397046666666668</v>
      </c>
      <c r="CN18">
        <v>3.8876455999999999</v>
      </c>
      <c r="CO18">
        <v>3.8876455999999999</v>
      </c>
      <c r="CP18">
        <v>444398582.77061337</v>
      </c>
      <c r="CQ18">
        <v>5332782993.2473602</v>
      </c>
      <c r="CR18">
        <v>5332782993.2473602</v>
      </c>
      <c r="CS18">
        <v>1.147393523089983</v>
      </c>
      <c r="CT18">
        <v>1573909068.8967209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5267426304</v>
      </c>
      <c r="DA18">
        <v>0</v>
      </c>
      <c r="DB18">
        <v>0</v>
      </c>
      <c r="DC18">
        <v>0</v>
      </c>
      <c r="DD18">
        <v>372480000</v>
      </c>
      <c r="DE18">
        <v>1371725600</v>
      </c>
      <c r="DF18">
        <v>0</v>
      </c>
      <c r="DG18">
        <v>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4473705</v>
      </c>
      <c r="EH18">
        <v>0</v>
      </c>
      <c r="EI18">
        <v>0</v>
      </c>
      <c r="EJ18">
        <v>0</v>
      </c>
      <c r="EK18">
        <v>0</v>
      </c>
      <c r="EL18">
        <v>22721509</v>
      </c>
      <c r="EM18">
        <v>0</v>
      </c>
      <c r="EN18">
        <v>0</v>
      </c>
      <c r="EO18">
        <v>0</v>
      </c>
      <c r="EP18">
        <v>4473705</v>
      </c>
      <c r="EQ18">
        <v>22721509</v>
      </c>
      <c r="ER18">
        <v>341</v>
      </c>
      <c r="ES18" t="s">
        <v>8836</v>
      </c>
      <c r="ET18" t="s">
        <v>8836</v>
      </c>
      <c r="EU18" t="s">
        <v>590</v>
      </c>
      <c r="EV18" t="s">
        <v>8837</v>
      </c>
    </row>
    <row r="19" spans="1:152" x14ac:dyDescent="0.4">
      <c r="A19" t="s">
        <v>30</v>
      </c>
      <c r="B19">
        <v>305370641300</v>
      </c>
      <c r="C19">
        <v>6000000000128</v>
      </c>
      <c r="D19" t="s">
        <v>644</v>
      </c>
      <c r="E19" t="s">
        <v>644</v>
      </c>
      <c r="F19" t="s">
        <v>565</v>
      </c>
      <c r="G19" t="s">
        <v>633</v>
      </c>
      <c r="H19" t="s">
        <v>634</v>
      </c>
      <c r="I19" t="s">
        <v>568</v>
      </c>
      <c r="J19" t="s">
        <v>569</v>
      </c>
      <c r="K19" t="s">
        <v>570</v>
      </c>
      <c r="L19" t="s">
        <v>571</v>
      </c>
      <c r="M19" t="s">
        <v>572</v>
      </c>
      <c r="N19" t="s">
        <v>573</v>
      </c>
      <c r="O19" t="s">
        <v>574</v>
      </c>
      <c r="P19" t="s">
        <v>573</v>
      </c>
      <c r="Q19" t="s">
        <v>575</v>
      </c>
      <c r="R19" t="s">
        <v>576</v>
      </c>
      <c r="S19" t="s">
        <v>576</v>
      </c>
      <c r="T19" s="1">
        <v>40231</v>
      </c>
      <c r="U19" s="1">
        <v>47391</v>
      </c>
      <c r="V19" s="1">
        <v>47391</v>
      </c>
      <c r="X19" t="s">
        <v>577</v>
      </c>
      <c r="Y19" t="s">
        <v>635</v>
      </c>
      <c r="Z19" t="s">
        <v>636</v>
      </c>
      <c r="AA19" t="s">
        <v>637</v>
      </c>
      <c r="AB19" t="s">
        <v>638</v>
      </c>
      <c r="AC19" t="s">
        <v>572</v>
      </c>
      <c r="AD19" t="s">
        <v>596</v>
      </c>
      <c r="AF19" t="s">
        <v>583</v>
      </c>
      <c r="AG19" t="s">
        <v>584</v>
      </c>
      <c r="AH19" s="1">
        <v>38882</v>
      </c>
      <c r="AI19" t="s">
        <v>585</v>
      </c>
      <c r="AJ19" t="s">
        <v>586</v>
      </c>
      <c r="AK19" t="s">
        <v>565</v>
      </c>
      <c r="AL19" t="s">
        <v>587</v>
      </c>
      <c r="AM19" t="s">
        <v>588</v>
      </c>
      <c r="AN19" t="s">
        <v>597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18000000</v>
      </c>
      <c r="AZ19">
        <v>809050000</v>
      </c>
      <c r="BA19">
        <v>0</v>
      </c>
      <c r="BB19">
        <v>-18000000</v>
      </c>
      <c r="BC19">
        <v>249950000</v>
      </c>
      <c r="BD19">
        <v>0</v>
      </c>
      <c r="BE19">
        <v>5180843</v>
      </c>
      <c r="BF19">
        <v>327702700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8452593</v>
      </c>
      <c r="BM19">
        <v>0</v>
      </c>
      <c r="BN19">
        <v>0</v>
      </c>
      <c r="BO19">
        <v>1664325</v>
      </c>
      <c r="BP19">
        <v>8455539</v>
      </c>
      <c r="BQ19">
        <v>1664325</v>
      </c>
      <c r="BR19">
        <v>8455539</v>
      </c>
      <c r="BS19">
        <v>0</v>
      </c>
      <c r="BT19">
        <v>0</v>
      </c>
      <c r="BU19">
        <v>0</v>
      </c>
      <c r="BV19">
        <v>1664325</v>
      </c>
      <c r="BW19">
        <v>8455539</v>
      </c>
      <c r="BX19">
        <v>0.66808744676904153</v>
      </c>
      <c r="BY19">
        <v>3.3195370247303346</v>
      </c>
      <c r="BZ19">
        <v>0</v>
      </c>
      <c r="CA19">
        <v>250000000</v>
      </c>
      <c r="CB19">
        <v>250000000</v>
      </c>
      <c r="CC19">
        <v>268000000</v>
      </c>
      <c r="CD19">
        <v>0</v>
      </c>
      <c r="CE19">
        <v>249950000</v>
      </c>
      <c r="CF19">
        <v>249950000</v>
      </c>
      <c r="CG19">
        <v>267946400</v>
      </c>
      <c r="CH19">
        <v>249950000</v>
      </c>
      <c r="CI19">
        <v>249950000</v>
      </c>
      <c r="CJ19">
        <v>267946400</v>
      </c>
      <c r="CK19">
        <v>3600</v>
      </c>
      <c r="CL19">
        <v>0</v>
      </c>
      <c r="CM19">
        <v>0.6711287583333333</v>
      </c>
      <c r="CN19">
        <v>8.0535450999999991</v>
      </c>
      <c r="CO19">
        <v>8.0535450999999991</v>
      </c>
      <c r="CP19">
        <v>167748633.14541665</v>
      </c>
      <c r="CQ19">
        <v>2012983597.7449999</v>
      </c>
      <c r="CR19">
        <v>2012983597.7449999</v>
      </c>
      <c r="CS19">
        <v>1.3094454202077432</v>
      </c>
      <c r="CT19">
        <v>327295882.78092539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1959608000</v>
      </c>
      <c r="DA19">
        <v>0</v>
      </c>
      <c r="DB19">
        <v>0</v>
      </c>
      <c r="DC19">
        <v>0</v>
      </c>
      <c r="DD19">
        <v>141120000</v>
      </c>
      <c r="DE19">
        <v>249950000</v>
      </c>
      <c r="DF19">
        <v>0</v>
      </c>
      <c r="DG19">
        <v>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1664325</v>
      </c>
      <c r="EH19">
        <v>0</v>
      </c>
      <c r="EI19">
        <v>0</v>
      </c>
      <c r="EJ19">
        <v>0</v>
      </c>
      <c r="EK19">
        <v>0</v>
      </c>
      <c r="EL19">
        <v>8455539</v>
      </c>
      <c r="EM19">
        <v>0</v>
      </c>
      <c r="EN19">
        <v>0</v>
      </c>
      <c r="EO19">
        <v>0</v>
      </c>
      <c r="EP19">
        <v>1664325</v>
      </c>
      <c r="EQ19">
        <v>8455539</v>
      </c>
      <c r="ER19">
        <v>363</v>
      </c>
      <c r="ES19" t="s">
        <v>8836</v>
      </c>
      <c r="ET19" t="s">
        <v>8836</v>
      </c>
      <c r="EU19" t="s">
        <v>590</v>
      </c>
      <c r="EV19" t="s">
        <v>8837</v>
      </c>
    </row>
    <row r="20" spans="1:152" x14ac:dyDescent="0.4">
      <c r="A20" t="s">
        <v>30</v>
      </c>
      <c r="B20">
        <v>305370641300</v>
      </c>
      <c r="C20">
        <v>6000000000129</v>
      </c>
      <c r="D20" t="s">
        <v>644</v>
      </c>
      <c r="E20" t="s">
        <v>644</v>
      </c>
      <c r="F20" t="s">
        <v>565</v>
      </c>
      <c r="G20" t="s">
        <v>633</v>
      </c>
      <c r="H20" t="s">
        <v>634</v>
      </c>
      <c r="I20" t="s">
        <v>568</v>
      </c>
      <c r="J20" t="s">
        <v>569</v>
      </c>
      <c r="K20" t="s">
        <v>570</v>
      </c>
      <c r="L20" t="s">
        <v>571</v>
      </c>
      <c r="M20" t="s">
        <v>572</v>
      </c>
      <c r="N20" t="s">
        <v>573</v>
      </c>
      <c r="O20" t="s">
        <v>574</v>
      </c>
      <c r="P20" t="s">
        <v>573</v>
      </c>
      <c r="Q20" t="s">
        <v>575</v>
      </c>
      <c r="R20" t="s">
        <v>576</v>
      </c>
      <c r="S20" t="s">
        <v>576</v>
      </c>
      <c r="T20" s="1">
        <v>40231</v>
      </c>
      <c r="U20" s="1">
        <v>47391</v>
      </c>
      <c r="V20" s="1">
        <v>47391</v>
      </c>
      <c r="X20" t="s">
        <v>577</v>
      </c>
      <c r="Y20" t="s">
        <v>635</v>
      </c>
      <c r="Z20" t="s">
        <v>636</v>
      </c>
      <c r="AA20" t="s">
        <v>637</v>
      </c>
      <c r="AB20" t="s">
        <v>638</v>
      </c>
      <c r="AC20" t="s">
        <v>572</v>
      </c>
      <c r="AD20" t="s">
        <v>596</v>
      </c>
      <c r="AF20" t="s">
        <v>583</v>
      </c>
      <c r="AG20" t="s">
        <v>584</v>
      </c>
      <c r="AH20" s="1">
        <v>38882</v>
      </c>
      <c r="AI20" t="s">
        <v>585</v>
      </c>
      <c r="AJ20" t="s">
        <v>586</v>
      </c>
      <c r="AK20" t="s">
        <v>565</v>
      </c>
      <c r="AL20" t="s">
        <v>587</v>
      </c>
      <c r="AM20" t="s">
        <v>588</v>
      </c>
      <c r="AN20" t="s">
        <v>597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2900000</v>
      </c>
      <c r="AZ20">
        <v>644267920</v>
      </c>
      <c r="BA20">
        <v>0</v>
      </c>
      <c r="BB20">
        <v>-2900000</v>
      </c>
      <c r="BC20">
        <v>39592080</v>
      </c>
      <c r="BD20">
        <v>0</v>
      </c>
      <c r="BE20">
        <v>465287</v>
      </c>
      <c r="BF20">
        <v>29036212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758776</v>
      </c>
      <c r="BM20">
        <v>0</v>
      </c>
      <c r="BN20">
        <v>0</v>
      </c>
      <c r="BO20">
        <v>149299</v>
      </c>
      <c r="BP20">
        <v>759297</v>
      </c>
      <c r="BQ20">
        <v>149299</v>
      </c>
      <c r="BR20">
        <v>759297</v>
      </c>
      <c r="BS20">
        <v>0</v>
      </c>
      <c r="BT20">
        <v>0</v>
      </c>
      <c r="BU20">
        <v>0</v>
      </c>
      <c r="BV20">
        <v>149299</v>
      </c>
      <c r="BW20">
        <v>759297</v>
      </c>
      <c r="BX20">
        <v>0.37780543449048387</v>
      </c>
      <c r="BY20">
        <v>1.8673315570455138</v>
      </c>
      <c r="BZ20">
        <v>0</v>
      </c>
      <c r="CA20">
        <v>39600000</v>
      </c>
      <c r="CB20">
        <v>39600000</v>
      </c>
      <c r="CC20">
        <v>42500000</v>
      </c>
      <c r="CD20">
        <v>0</v>
      </c>
      <c r="CE20">
        <v>39592080</v>
      </c>
      <c r="CF20">
        <v>39592080</v>
      </c>
      <c r="CG20">
        <v>42491500</v>
      </c>
      <c r="CH20">
        <v>39592080</v>
      </c>
      <c r="CI20">
        <v>39592080</v>
      </c>
      <c r="CJ20">
        <v>42491500</v>
      </c>
      <c r="CK20">
        <v>580</v>
      </c>
      <c r="CL20">
        <v>0</v>
      </c>
      <c r="CM20">
        <v>0.37541413333333334</v>
      </c>
      <c r="CN20">
        <v>4.5049695999999999</v>
      </c>
      <c r="CO20">
        <v>4.5049695999999999</v>
      </c>
      <c r="CP20">
        <v>14863426.400064001</v>
      </c>
      <c r="CQ20">
        <v>178361116.80076799</v>
      </c>
      <c r="CR20">
        <v>178361116.80076799</v>
      </c>
      <c r="CS20">
        <v>1.0424592928377152</v>
      </c>
      <c r="CT20">
        <v>41273131.718774244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175788835.20000002</v>
      </c>
      <c r="DA20">
        <v>0</v>
      </c>
      <c r="DB20">
        <v>0</v>
      </c>
      <c r="DC20">
        <v>0</v>
      </c>
      <c r="DD20">
        <v>12876000.000000002</v>
      </c>
      <c r="DE20">
        <v>39592080</v>
      </c>
      <c r="DF20">
        <v>0</v>
      </c>
      <c r="DG20">
        <v>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149299</v>
      </c>
      <c r="EH20">
        <v>0</v>
      </c>
      <c r="EI20">
        <v>0</v>
      </c>
      <c r="EJ20">
        <v>0</v>
      </c>
      <c r="EK20">
        <v>0</v>
      </c>
      <c r="EL20">
        <v>759297</v>
      </c>
      <c r="EM20">
        <v>0</v>
      </c>
      <c r="EN20">
        <v>0</v>
      </c>
      <c r="EO20">
        <v>0</v>
      </c>
      <c r="EP20">
        <v>149299</v>
      </c>
      <c r="EQ20">
        <v>759297</v>
      </c>
      <c r="ER20">
        <v>398</v>
      </c>
      <c r="ES20" t="s">
        <v>8836</v>
      </c>
      <c r="ET20" t="s">
        <v>8836</v>
      </c>
      <c r="EU20" t="s">
        <v>590</v>
      </c>
      <c r="EV20" t="s">
        <v>8837</v>
      </c>
    </row>
    <row r="21" spans="1:152" x14ac:dyDescent="0.4">
      <c r="A21" t="s">
        <v>30</v>
      </c>
      <c r="B21" t="s">
        <v>645</v>
      </c>
      <c r="C21">
        <v>100001924</v>
      </c>
      <c r="D21" t="s">
        <v>644</v>
      </c>
      <c r="E21" t="s">
        <v>644</v>
      </c>
      <c r="F21" t="s">
        <v>565</v>
      </c>
      <c r="G21" t="s">
        <v>633</v>
      </c>
      <c r="H21" t="s">
        <v>634</v>
      </c>
      <c r="I21" t="s">
        <v>568</v>
      </c>
      <c r="J21" t="s">
        <v>569</v>
      </c>
      <c r="K21" t="s">
        <v>570</v>
      </c>
      <c r="L21" t="s">
        <v>571</v>
      </c>
      <c r="M21" t="s">
        <v>572</v>
      </c>
      <c r="N21" t="s">
        <v>601</v>
      </c>
      <c r="O21" t="s">
        <v>602</v>
      </c>
      <c r="P21" t="s">
        <v>603</v>
      </c>
      <c r="Q21" t="s">
        <v>575</v>
      </c>
      <c r="R21" t="s">
        <v>576</v>
      </c>
      <c r="S21" t="s">
        <v>576</v>
      </c>
      <c r="T21" s="1">
        <v>38861</v>
      </c>
      <c r="U21" s="1">
        <v>2958465</v>
      </c>
      <c r="V21" s="1">
        <v>2958465</v>
      </c>
      <c r="X21" t="s">
        <v>577</v>
      </c>
      <c r="Y21" t="s">
        <v>635</v>
      </c>
      <c r="Z21" t="s">
        <v>636</v>
      </c>
      <c r="AA21" t="s">
        <v>637</v>
      </c>
      <c r="AB21" t="s">
        <v>638</v>
      </c>
      <c r="AC21" t="s">
        <v>572</v>
      </c>
      <c r="AD21" t="s">
        <v>596</v>
      </c>
      <c r="AF21" t="s">
        <v>583</v>
      </c>
      <c r="AG21" t="s">
        <v>584</v>
      </c>
      <c r="AH21" s="1">
        <v>38882</v>
      </c>
      <c r="AI21" t="s">
        <v>585</v>
      </c>
      <c r="AJ21" t="s">
        <v>586</v>
      </c>
      <c r="AK21" t="s">
        <v>565</v>
      </c>
      <c r="AL21" t="s">
        <v>605</v>
      </c>
      <c r="AM21" t="s">
        <v>588</v>
      </c>
      <c r="AN21" t="s">
        <v>597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8836</v>
      </c>
      <c r="ET21" t="s">
        <v>8836</v>
      </c>
      <c r="EU21" t="s">
        <v>590</v>
      </c>
      <c r="EV21" t="s">
        <v>8838</v>
      </c>
    </row>
    <row r="22" spans="1:152" x14ac:dyDescent="0.4">
      <c r="A22" t="s">
        <v>31</v>
      </c>
      <c r="B22">
        <v>405373691400</v>
      </c>
      <c r="C22">
        <v>6000000000139</v>
      </c>
      <c r="D22" t="s">
        <v>646</v>
      </c>
      <c r="E22" t="s">
        <v>647</v>
      </c>
      <c r="F22" t="s">
        <v>565</v>
      </c>
      <c r="G22" t="s">
        <v>633</v>
      </c>
      <c r="H22" t="s">
        <v>648</v>
      </c>
      <c r="I22" t="s">
        <v>568</v>
      </c>
      <c r="J22" t="s">
        <v>569</v>
      </c>
      <c r="K22" t="s">
        <v>570</v>
      </c>
      <c r="L22" t="s">
        <v>571</v>
      </c>
      <c r="M22" t="s">
        <v>572</v>
      </c>
      <c r="N22" t="s">
        <v>573</v>
      </c>
      <c r="O22" t="s">
        <v>574</v>
      </c>
      <c r="P22" t="s">
        <v>573</v>
      </c>
      <c r="Q22" t="s">
        <v>575</v>
      </c>
      <c r="R22" t="s">
        <v>576</v>
      </c>
      <c r="S22" t="s">
        <v>576</v>
      </c>
      <c r="T22" s="1">
        <v>39668</v>
      </c>
      <c r="U22" s="1">
        <v>46310</v>
      </c>
      <c r="V22" s="1">
        <v>46310</v>
      </c>
      <c r="X22" t="s">
        <v>577</v>
      </c>
      <c r="Y22" t="s">
        <v>635</v>
      </c>
      <c r="Z22" t="s">
        <v>636</v>
      </c>
      <c r="AA22" t="s">
        <v>637</v>
      </c>
      <c r="AB22" t="s">
        <v>638</v>
      </c>
      <c r="AC22" t="s">
        <v>572</v>
      </c>
      <c r="AD22" t="s">
        <v>639</v>
      </c>
      <c r="AF22" t="s">
        <v>583</v>
      </c>
      <c r="AG22" t="s">
        <v>584</v>
      </c>
      <c r="AH22" s="1">
        <v>38876</v>
      </c>
      <c r="AI22" t="s">
        <v>585</v>
      </c>
      <c r="AJ22" t="s">
        <v>586</v>
      </c>
      <c r="AK22" t="s">
        <v>565</v>
      </c>
      <c r="AL22" t="s">
        <v>587</v>
      </c>
      <c r="AM22" t="s">
        <v>588</v>
      </c>
      <c r="AN22" t="s">
        <v>597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>
        <v>409</v>
      </c>
      <c r="ES22" t="s">
        <v>8836</v>
      </c>
      <c r="ET22" t="s">
        <v>8836</v>
      </c>
      <c r="EU22" t="s">
        <v>590</v>
      </c>
      <c r="EV22" t="s">
        <v>8837</v>
      </c>
    </row>
    <row r="23" spans="1:152" x14ac:dyDescent="0.4">
      <c r="A23" t="s">
        <v>31</v>
      </c>
      <c r="B23">
        <v>405373691400</v>
      </c>
      <c r="C23">
        <v>6000000000140</v>
      </c>
      <c r="D23" t="s">
        <v>646</v>
      </c>
      <c r="E23" t="s">
        <v>647</v>
      </c>
      <c r="F23" t="s">
        <v>565</v>
      </c>
      <c r="G23" t="s">
        <v>633</v>
      </c>
      <c r="H23" t="s">
        <v>648</v>
      </c>
      <c r="I23" t="s">
        <v>568</v>
      </c>
      <c r="J23" t="s">
        <v>569</v>
      </c>
      <c r="K23" t="s">
        <v>570</v>
      </c>
      <c r="L23" t="s">
        <v>571</v>
      </c>
      <c r="M23" t="s">
        <v>572</v>
      </c>
      <c r="N23" t="s">
        <v>573</v>
      </c>
      <c r="O23" t="s">
        <v>574</v>
      </c>
      <c r="P23" t="s">
        <v>573</v>
      </c>
      <c r="Q23" t="s">
        <v>575</v>
      </c>
      <c r="R23" t="s">
        <v>576</v>
      </c>
      <c r="S23" t="s">
        <v>576</v>
      </c>
      <c r="T23" s="1">
        <v>39668</v>
      </c>
      <c r="U23" s="1">
        <v>46310</v>
      </c>
      <c r="V23" s="1">
        <v>46310</v>
      </c>
      <c r="X23" t="s">
        <v>577</v>
      </c>
      <c r="Y23" t="s">
        <v>635</v>
      </c>
      <c r="Z23" t="s">
        <v>636</v>
      </c>
      <c r="AA23" t="s">
        <v>637</v>
      </c>
      <c r="AB23" t="s">
        <v>638</v>
      </c>
      <c r="AC23" t="s">
        <v>572</v>
      </c>
      <c r="AD23" t="s">
        <v>639</v>
      </c>
      <c r="AF23" t="s">
        <v>583</v>
      </c>
      <c r="AG23" t="s">
        <v>584</v>
      </c>
      <c r="AH23" s="1">
        <v>38876</v>
      </c>
      <c r="AI23" t="s">
        <v>585</v>
      </c>
      <c r="AJ23" t="s">
        <v>586</v>
      </c>
      <c r="AK23" t="s">
        <v>565</v>
      </c>
      <c r="AL23" t="s">
        <v>587</v>
      </c>
      <c r="AM23" t="s">
        <v>588</v>
      </c>
      <c r="AN23" t="s">
        <v>597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>
        <v>426</v>
      </c>
      <c r="ES23" t="s">
        <v>8836</v>
      </c>
      <c r="ET23" t="s">
        <v>8836</v>
      </c>
      <c r="EU23" t="s">
        <v>590</v>
      </c>
      <c r="EV23" t="s">
        <v>8837</v>
      </c>
    </row>
    <row r="24" spans="1:152" x14ac:dyDescent="0.4">
      <c r="A24" t="s">
        <v>31</v>
      </c>
      <c r="B24">
        <v>405373691400</v>
      </c>
      <c r="C24">
        <v>6000000000141</v>
      </c>
      <c r="D24" t="s">
        <v>646</v>
      </c>
      <c r="E24" t="s">
        <v>647</v>
      </c>
      <c r="F24" t="s">
        <v>565</v>
      </c>
      <c r="G24" t="s">
        <v>633</v>
      </c>
      <c r="H24" t="s">
        <v>648</v>
      </c>
      <c r="I24" t="s">
        <v>568</v>
      </c>
      <c r="J24" t="s">
        <v>569</v>
      </c>
      <c r="K24" t="s">
        <v>570</v>
      </c>
      <c r="L24" t="s">
        <v>571</v>
      </c>
      <c r="M24" t="s">
        <v>572</v>
      </c>
      <c r="N24" t="s">
        <v>573</v>
      </c>
      <c r="O24" t="s">
        <v>574</v>
      </c>
      <c r="P24" t="s">
        <v>573</v>
      </c>
      <c r="Q24" t="s">
        <v>575</v>
      </c>
      <c r="R24" t="s">
        <v>576</v>
      </c>
      <c r="S24" t="s">
        <v>576</v>
      </c>
      <c r="T24" s="1">
        <v>39668</v>
      </c>
      <c r="U24" s="1">
        <v>46310</v>
      </c>
      <c r="V24" s="1">
        <v>46310</v>
      </c>
      <c r="X24" t="s">
        <v>577</v>
      </c>
      <c r="Y24" t="s">
        <v>635</v>
      </c>
      <c r="Z24" t="s">
        <v>636</v>
      </c>
      <c r="AA24" t="s">
        <v>637</v>
      </c>
      <c r="AB24" t="s">
        <v>638</v>
      </c>
      <c r="AC24" t="s">
        <v>572</v>
      </c>
      <c r="AD24" t="s">
        <v>639</v>
      </c>
      <c r="AF24" t="s">
        <v>583</v>
      </c>
      <c r="AG24" t="s">
        <v>584</v>
      </c>
      <c r="AH24" s="1">
        <v>38876</v>
      </c>
      <c r="AI24" t="s">
        <v>585</v>
      </c>
      <c r="AJ24" t="s">
        <v>586</v>
      </c>
      <c r="AK24" t="s">
        <v>565</v>
      </c>
      <c r="AL24" t="s">
        <v>587</v>
      </c>
      <c r="AM24" t="s">
        <v>588</v>
      </c>
      <c r="AN24" t="s">
        <v>597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>
        <v>411</v>
      </c>
      <c r="ES24" t="s">
        <v>8836</v>
      </c>
      <c r="ET24" t="s">
        <v>8836</v>
      </c>
      <c r="EU24" t="s">
        <v>590</v>
      </c>
      <c r="EV24" t="s">
        <v>8837</v>
      </c>
    </row>
    <row r="25" spans="1:152" x14ac:dyDescent="0.4">
      <c r="A25" t="s">
        <v>31</v>
      </c>
      <c r="B25">
        <v>405373691400</v>
      </c>
      <c r="C25">
        <v>6000000000142</v>
      </c>
      <c r="D25" t="s">
        <v>646</v>
      </c>
      <c r="E25" t="s">
        <v>647</v>
      </c>
      <c r="F25" t="s">
        <v>565</v>
      </c>
      <c r="G25" t="s">
        <v>633</v>
      </c>
      <c r="H25" t="s">
        <v>648</v>
      </c>
      <c r="I25" t="s">
        <v>568</v>
      </c>
      <c r="J25" t="s">
        <v>569</v>
      </c>
      <c r="K25" t="s">
        <v>570</v>
      </c>
      <c r="L25" t="s">
        <v>571</v>
      </c>
      <c r="M25" t="s">
        <v>572</v>
      </c>
      <c r="N25" t="s">
        <v>573</v>
      </c>
      <c r="O25" t="s">
        <v>574</v>
      </c>
      <c r="P25" t="s">
        <v>573</v>
      </c>
      <c r="Q25" t="s">
        <v>575</v>
      </c>
      <c r="R25" t="s">
        <v>576</v>
      </c>
      <c r="S25" t="s">
        <v>576</v>
      </c>
      <c r="T25" s="1">
        <v>39668</v>
      </c>
      <c r="U25" s="1">
        <v>46310</v>
      </c>
      <c r="V25" s="1">
        <v>46310</v>
      </c>
      <c r="X25" t="s">
        <v>577</v>
      </c>
      <c r="Y25" t="s">
        <v>635</v>
      </c>
      <c r="Z25" t="s">
        <v>636</v>
      </c>
      <c r="AA25" t="s">
        <v>637</v>
      </c>
      <c r="AB25" t="s">
        <v>638</v>
      </c>
      <c r="AC25" t="s">
        <v>572</v>
      </c>
      <c r="AD25" t="s">
        <v>639</v>
      </c>
      <c r="AF25" t="s">
        <v>583</v>
      </c>
      <c r="AG25" t="s">
        <v>584</v>
      </c>
      <c r="AH25" s="1">
        <v>38876</v>
      </c>
      <c r="AI25" t="s">
        <v>585</v>
      </c>
      <c r="AJ25" t="s">
        <v>586</v>
      </c>
      <c r="AK25" t="s">
        <v>565</v>
      </c>
      <c r="AL25" t="s">
        <v>587</v>
      </c>
      <c r="AM25" t="s">
        <v>588</v>
      </c>
      <c r="AN25" t="s">
        <v>597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>
        <v>430</v>
      </c>
      <c r="ES25" t="s">
        <v>8836</v>
      </c>
      <c r="ET25" t="s">
        <v>8836</v>
      </c>
      <c r="EU25" t="s">
        <v>590</v>
      </c>
      <c r="EV25" t="s">
        <v>8837</v>
      </c>
    </row>
    <row r="26" spans="1:152" x14ac:dyDescent="0.4">
      <c r="A26" t="s">
        <v>31</v>
      </c>
      <c r="B26">
        <v>405373691400</v>
      </c>
      <c r="C26">
        <v>6000000000143</v>
      </c>
      <c r="D26" t="s">
        <v>646</v>
      </c>
      <c r="E26" t="s">
        <v>647</v>
      </c>
      <c r="F26" t="s">
        <v>565</v>
      </c>
      <c r="G26" t="s">
        <v>633</v>
      </c>
      <c r="H26" t="s">
        <v>648</v>
      </c>
      <c r="I26" t="s">
        <v>568</v>
      </c>
      <c r="J26" t="s">
        <v>569</v>
      </c>
      <c r="K26" t="s">
        <v>570</v>
      </c>
      <c r="L26" t="s">
        <v>571</v>
      </c>
      <c r="M26" t="s">
        <v>572</v>
      </c>
      <c r="N26" t="s">
        <v>573</v>
      </c>
      <c r="O26" t="s">
        <v>574</v>
      </c>
      <c r="P26" t="s">
        <v>573</v>
      </c>
      <c r="Q26" t="s">
        <v>575</v>
      </c>
      <c r="R26" t="s">
        <v>576</v>
      </c>
      <c r="S26" t="s">
        <v>576</v>
      </c>
      <c r="T26" s="1">
        <v>39668</v>
      </c>
      <c r="U26" s="1">
        <v>46310</v>
      </c>
      <c r="V26" s="1">
        <v>46310</v>
      </c>
      <c r="X26" t="s">
        <v>577</v>
      </c>
      <c r="Y26" t="s">
        <v>635</v>
      </c>
      <c r="Z26" t="s">
        <v>636</v>
      </c>
      <c r="AA26" t="s">
        <v>637</v>
      </c>
      <c r="AB26" t="s">
        <v>638</v>
      </c>
      <c r="AC26" t="s">
        <v>572</v>
      </c>
      <c r="AD26" t="s">
        <v>639</v>
      </c>
      <c r="AF26" t="s">
        <v>583</v>
      </c>
      <c r="AG26" t="s">
        <v>584</v>
      </c>
      <c r="AH26" s="1">
        <v>38876</v>
      </c>
      <c r="AI26" t="s">
        <v>585</v>
      </c>
      <c r="AJ26" t="s">
        <v>586</v>
      </c>
      <c r="AK26" t="s">
        <v>565</v>
      </c>
      <c r="AL26" t="s">
        <v>587</v>
      </c>
      <c r="AM26" t="s">
        <v>588</v>
      </c>
      <c r="AN26" t="s">
        <v>597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>
        <v>439</v>
      </c>
      <c r="ES26" t="s">
        <v>8836</v>
      </c>
      <c r="ET26" t="s">
        <v>8836</v>
      </c>
      <c r="EU26" t="s">
        <v>590</v>
      </c>
      <c r="EV26" t="s">
        <v>8837</v>
      </c>
    </row>
    <row r="27" spans="1:152" x14ac:dyDescent="0.4">
      <c r="A27" t="s">
        <v>31</v>
      </c>
      <c r="B27">
        <v>405373691400</v>
      </c>
      <c r="C27">
        <v>6000000000144</v>
      </c>
      <c r="D27" t="s">
        <v>646</v>
      </c>
      <c r="E27" t="s">
        <v>647</v>
      </c>
      <c r="F27" t="s">
        <v>565</v>
      </c>
      <c r="G27" t="s">
        <v>633</v>
      </c>
      <c r="H27" t="s">
        <v>648</v>
      </c>
      <c r="I27" t="s">
        <v>568</v>
      </c>
      <c r="J27" t="s">
        <v>569</v>
      </c>
      <c r="K27" t="s">
        <v>570</v>
      </c>
      <c r="L27" t="s">
        <v>571</v>
      </c>
      <c r="M27" t="s">
        <v>572</v>
      </c>
      <c r="N27" t="s">
        <v>573</v>
      </c>
      <c r="O27" t="s">
        <v>574</v>
      </c>
      <c r="P27" t="s">
        <v>573</v>
      </c>
      <c r="Q27" t="s">
        <v>575</v>
      </c>
      <c r="R27" t="s">
        <v>576</v>
      </c>
      <c r="S27" t="s">
        <v>576</v>
      </c>
      <c r="T27" s="1">
        <v>39668</v>
      </c>
      <c r="U27" s="1">
        <v>46310</v>
      </c>
      <c r="V27" s="1">
        <v>46310</v>
      </c>
      <c r="W27" t="s">
        <v>589</v>
      </c>
      <c r="X27" t="s">
        <v>577</v>
      </c>
      <c r="Y27" t="s">
        <v>635</v>
      </c>
      <c r="Z27" t="s">
        <v>636</v>
      </c>
      <c r="AA27" t="s">
        <v>637</v>
      </c>
      <c r="AB27" t="s">
        <v>638</v>
      </c>
      <c r="AC27" t="s">
        <v>572</v>
      </c>
      <c r="AD27" t="s">
        <v>639</v>
      </c>
      <c r="AF27" t="s">
        <v>583</v>
      </c>
      <c r="AG27" t="s">
        <v>584</v>
      </c>
      <c r="AH27" s="1">
        <v>38876</v>
      </c>
      <c r="AI27" t="s">
        <v>585</v>
      </c>
      <c r="AJ27" t="s">
        <v>586</v>
      </c>
      <c r="AK27" t="s">
        <v>565</v>
      </c>
      <c r="AL27" t="s">
        <v>587</v>
      </c>
      <c r="AM27" t="s">
        <v>588</v>
      </c>
      <c r="AN27" t="s">
        <v>589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8836</v>
      </c>
      <c r="ET27" t="s">
        <v>8836</v>
      </c>
      <c r="EU27" t="s">
        <v>590</v>
      </c>
      <c r="EV27" t="s">
        <v>8837</v>
      </c>
    </row>
    <row r="28" spans="1:152" x14ac:dyDescent="0.4">
      <c r="A28" t="s">
        <v>31</v>
      </c>
      <c r="B28">
        <v>405373691400</v>
      </c>
      <c r="C28">
        <v>6000000000145</v>
      </c>
      <c r="D28" t="s">
        <v>646</v>
      </c>
      <c r="E28" t="s">
        <v>647</v>
      </c>
      <c r="F28" t="s">
        <v>565</v>
      </c>
      <c r="G28" t="s">
        <v>633</v>
      </c>
      <c r="H28" t="s">
        <v>648</v>
      </c>
      <c r="I28" t="s">
        <v>568</v>
      </c>
      <c r="J28" t="s">
        <v>569</v>
      </c>
      <c r="K28" t="s">
        <v>570</v>
      </c>
      <c r="L28" t="s">
        <v>571</v>
      </c>
      <c r="M28" t="s">
        <v>572</v>
      </c>
      <c r="N28" t="s">
        <v>573</v>
      </c>
      <c r="O28" t="s">
        <v>574</v>
      </c>
      <c r="P28" t="s">
        <v>573</v>
      </c>
      <c r="Q28" t="s">
        <v>575</v>
      </c>
      <c r="R28" t="s">
        <v>576</v>
      </c>
      <c r="S28" t="s">
        <v>576</v>
      </c>
      <c r="T28" s="1">
        <v>39668</v>
      </c>
      <c r="U28" s="1">
        <v>46310</v>
      </c>
      <c r="V28" s="1">
        <v>46310</v>
      </c>
      <c r="X28" t="s">
        <v>577</v>
      </c>
      <c r="Y28" t="s">
        <v>635</v>
      </c>
      <c r="Z28" t="s">
        <v>636</v>
      </c>
      <c r="AA28" t="s">
        <v>637</v>
      </c>
      <c r="AB28" t="s">
        <v>638</v>
      </c>
      <c r="AC28" t="s">
        <v>572</v>
      </c>
      <c r="AD28" t="s">
        <v>639</v>
      </c>
      <c r="AF28" t="s">
        <v>583</v>
      </c>
      <c r="AG28" t="s">
        <v>584</v>
      </c>
      <c r="AH28" s="1">
        <v>38876</v>
      </c>
      <c r="AI28" t="s">
        <v>585</v>
      </c>
      <c r="AJ28" t="s">
        <v>586</v>
      </c>
      <c r="AK28" t="s">
        <v>565</v>
      </c>
      <c r="AL28" t="s">
        <v>587</v>
      </c>
      <c r="AM28" t="s">
        <v>588</v>
      </c>
      <c r="AN28" t="s">
        <v>597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649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>
        <v>404</v>
      </c>
      <c r="ES28" t="s">
        <v>8836</v>
      </c>
      <c r="ET28" t="s">
        <v>8836</v>
      </c>
      <c r="EU28" t="s">
        <v>590</v>
      </c>
      <c r="EV28" t="s">
        <v>8837</v>
      </c>
    </row>
    <row r="29" spans="1:152" x14ac:dyDescent="0.4">
      <c r="A29" t="s">
        <v>31</v>
      </c>
      <c r="B29">
        <v>405373691400</v>
      </c>
      <c r="C29">
        <v>6000000000146</v>
      </c>
      <c r="D29" t="s">
        <v>646</v>
      </c>
      <c r="E29" t="s">
        <v>647</v>
      </c>
      <c r="F29" t="s">
        <v>565</v>
      </c>
      <c r="G29" t="s">
        <v>633</v>
      </c>
      <c r="H29" t="s">
        <v>648</v>
      </c>
      <c r="I29" t="s">
        <v>568</v>
      </c>
      <c r="J29" t="s">
        <v>569</v>
      </c>
      <c r="K29" t="s">
        <v>570</v>
      </c>
      <c r="L29" t="s">
        <v>571</v>
      </c>
      <c r="M29" t="s">
        <v>572</v>
      </c>
      <c r="N29" t="s">
        <v>573</v>
      </c>
      <c r="O29" t="s">
        <v>574</v>
      </c>
      <c r="P29" t="s">
        <v>573</v>
      </c>
      <c r="Q29" t="s">
        <v>575</v>
      </c>
      <c r="R29" t="s">
        <v>576</v>
      </c>
      <c r="S29" t="s">
        <v>576</v>
      </c>
      <c r="T29" s="1">
        <v>39668</v>
      </c>
      <c r="U29" s="1">
        <v>46310</v>
      </c>
      <c r="V29" s="1">
        <v>46310</v>
      </c>
      <c r="X29" t="s">
        <v>577</v>
      </c>
      <c r="Y29" t="s">
        <v>635</v>
      </c>
      <c r="Z29" t="s">
        <v>636</v>
      </c>
      <c r="AA29" t="s">
        <v>637</v>
      </c>
      <c r="AB29" t="s">
        <v>638</v>
      </c>
      <c r="AC29" t="s">
        <v>572</v>
      </c>
      <c r="AD29" t="s">
        <v>639</v>
      </c>
      <c r="AF29" t="s">
        <v>583</v>
      </c>
      <c r="AG29" t="s">
        <v>584</v>
      </c>
      <c r="AH29" s="1">
        <v>38876</v>
      </c>
      <c r="AI29" t="s">
        <v>585</v>
      </c>
      <c r="AJ29" t="s">
        <v>586</v>
      </c>
      <c r="AK29" t="s">
        <v>565</v>
      </c>
      <c r="AL29" t="s">
        <v>587</v>
      </c>
      <c r="AM29" t="s">
        <v>588</v>
      </c>
      <c r="AN29" t="s">
        <v>597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>
        <v>424</v>
      </c>
      <c r="ES29" t="s">
        <v>8836</v>
      </c>
      <c r="ET29" t="s">
        <v>8836</v>
      </c>
      <c r="EU29" t="s">
        <v>590</v>
      </c>
      <c r="EV29" t="s">
        <v>8837</v>
      </c>
    </row>
    <row r="30" spans="1:152" x14ac:dyDescent="0.4">
      <c r="A30" t="s">
        <v>31</v>
      </c>
      <c r="B30">
        <v>405373691400</v>
      </c>
      <c r="C30">
        <v>6000000000147</v>
      </c>
      <c r="D30" t="s">
        <v>646</v>
      </c>
      <c r="E30" t="s">
        <v>647</v>
      </c>
      <c r="F30" t="s">
        <v>565</v>
      </c>
      <c r="G30" t="s">
        <v>633</v>
      </c>
      <c r="H30" t="s">
        <v>648</v>
      </c>
      <c r="I30" t="s">
        <v>568</v>
      </c>
      <c r="J30" t="s">
        <v>569</v>
      </c>
      <c r="K30" t="s">
        <v>570</v>
      </c>
      <c r="L30" t="s">
        <v>571</v>
      </c>
      <c r="M30" t="s">
        <v>572</v>
      </c>
      <c r="N30" t="s">
        <v>573</v>
      </c>
      <c r="O30" t="s">
        <v>574</v>
      </c>
      <c r="P30" t="s">
        <v>573</v>
      </c>
      <c r="Q30" t="s">
        <v>575</v>
      </c>
      <c r="R30" t="s">
        <v>576</v>
      </c>
      <c r="S30" t="s">
        <v>576</v>
      </c>
      <c r="T30" s="1">
        <v>39668</v>
      </c>
      <c r="U30" s="1">
        <v>46310</v>
      </c>
      <c r="V30" s="1">
        <v>46310</v>
      </c>
      <c r="X30" t="s">
        <v>577</v>
      </c>
      <c r="Y30" t="s">
        <v>635</v>
      </c>
      <c r="Z30" t="s">
        <v>636</v>
      </c>
      <c r="AA30" t="s">
        <v>637</v>
      </c>
      <c r="AB30" t="s">
        <v>638</v>
      </c>
      <c r="AC30" t="s">
        <v>572</v>
      </c>
      <c r="AD30" t="s">
        <v>639</v>
      </c>
      <c r="AF30" t="s">
        <v>583</v>
      </c>
      <c r="AG30" t="s">
        <v>584</v>
      </c>
      <c r="AH30" s="1">
        <v>38876</v>
      </c>
      <c r="AI30" t="s">
        <v>585</v>
      </c>
      <c r="AJ30" t="s">
        <v>586</v>
      </c>
      <c r="AK30" t="s">
        <v>565</v>
      </c>
      <c r="AL30" t="s">
        <v>587</v>
      </c>
      <c r="AM30" t="s">
        <v>588</v>
      </c>
      <c r="AN30" t="s">
        <v>597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>
        <v>414</v>
      </c>
      <c r="ES30" t="s">
        <v>8836</v>
      </c>
      <c r="ET30" t="s">
        <v>8836</v>
      </c>
      <c r="EU30" t="s">
        <v>590</v>
      </c>
      <c r="EV30" t="s">
        <v>8837</v>
      </c>
    </row>
    <row r="31" spans="1:152" x14ac:dyDescent="0.4">
      <c r="A31" t="s">
        <v>31</v>
      </c>
      <c r="B31">
        <v>405373691400</v>
      </c>
      <c r="C31">
        <v>6000000000148</v>
      </c>
      <c r="D31" t="s">
        <v>646</v>
      </c>
      <c r="E31" t="s">
        <v>647</v>
      </c>
      <c r="F31" t="s">
        <v>565</v>
      </c>
      <c r="G31" t="s">
        <v>633</v>
      </c>
      <c r="H31" t="s">
        <v>648</v>
      </c>
      <c r="I31" t="s">
        <v>568</v>
      </c>
      <c r="J31" t="s">
        <v>569</v>
      </c>
      <c r="K31" t="s">
        <v>570</v>
      </c>
      <c r="L31" t="s">
        <v>571</v>
      </c>
      <c r="M31" t="s">
        <v>572</v>
      </c>
      <c r="N31" t="s">
        <v>573</v>
      </c>
      <c r="O31" t="s">
        <v>574</v>
      </c>
      <c r="P31" t="s">
        <v>573</v>
      </c>
      <c r="Q31" t="s">
        <v>575</v>
      </c>
      <c r="R31" t="s">
        <v>576</v>
      </c>
      <c r="S31" t="s">
        <v>576</v>
      </c>
      <c r="T31" s="1">
        <v>39668</v>
      </c>
      <c r="U31" s="1">
        <v>46310</v>
      </c>
      <c r="V31" s="1">
        <v>46310</v>
      </c>
      <c r="W31" t="s">
        <v>589</v>
      </c>
      <c r="X31" t="s">
        <v>577</v>
      </c>
      <c r="Y31" t="s">
        <v>635</v>
      </c>
      <c r="Z31" t="s">
        <v>636</v>
      </c>
      <c r="AA31" t="s">
        <v>637</v>
      </c>
      <c r="AB31" t="s">
        <v>638</v>
      </c>
      <c r="AC31" t="s">
        <v>572</v>
      </c>
      <c r="AD31" t="s">
        <v>639</v>
      </c>
      <c r="AF31" t="s">
        <v>583</v>
      </c>
      <c r="AG31" t="s">
        <v>584</v>
      </c>
      <c r="AH31" s="1">
        <v>38876</v>
      </c>
      <c r="AI31" t="s">
        <v>585</v>
      </c>
      <c r="AJ31" t="s">
        <v>586</v>
      </c>
      <c r="AK31" t="s">
        <v>565</v>
      </c>
      <c r="AL31" t="s">
        <v>587</v>
      </c>
      <c r="AM31" t="s">
        <v>588</v>
      </c>
      <c r="AN31" t="s">
        <v>589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8836</v>
      </c>
      <c r="ET31" t="s">
        <v>8836</v>
      </c>
      <c r="EU31" t="s">
        <v>590</v>
      </c>
      <c r="EV31" t="s">
        <v>8837</v>
      </c>
    </row>
    <row r="32" spans="1:152" x14ac:dyDescent="0.4">
      <c r="A32" t="s">
        <v>32</v>
      </c>
      <c r="B32">
        <v>205373352200</v>
      </c>
      <c r="C32">
        <v>6000000000112</v>
      </c>
      <c r="D32" t="s">
        <v>650</v>
      </c>
      <c r="E32" t="s">
        <v>651</v>
      </c>
      <c r="F32" t="s">
        <v>565</v>
      </c>
      <c r="G32" t="s">
        <v>633</v>
      </c>
      <c r="H32" t="s">
        <v>648</v>
      </c>
      <c r="I32" t="s">
        <v>568</v>
      </c>
      <c r="J32" t="s">
        <v>569</v>
      </c>
      <c r="K32" t="s">
        <v>570</v>
      </c>
      <c r="L32" t="s">
        <v>571</v>
      </c>
      <c r="M32" t="s">
        <v>572</v>
      </c>
      <c r="N32" t="s">
        <v>573</v>
      </c>
      <c r="O32" t="s">
        <v>574</v>
      </c>
      <c r="P32" t="s">
        <v>573</v>
      </c>
      <c r="Q32" t="s">
        <v>575</v>
      </c>
      <c r="R32" t="s">
        <v>576</v>
      </c>
      <c r="S32" t="s">
        <v>576</v>
      </c>
      <c r="T32" s="1">
        <v>39668</v>
      </c>
      <c r="U32" s="1">
        <v>46037</v>
      </c>
      <c r="V32" s="1">
        <v>46037</v>
      </c>
      <c r="W32">
        <v>46037</v>
      </c>
      <c r="X32" t="s">
        <v>577</v>
      </c>
      <c r="Y32" t="s">
        <v>635</v>
      </c>
      <c r="Z32" t="s">
        <v>636</v>
      </c>
      <c r="AA32" t="s">
        <v>637</v>
      </c>
      <c r="AB32" t="s">
        <v>638</v>
      </c>
      <c r="AC32" t="s">
        <v>572</v>
      </c>
      <c r="AD32" t="s">
        <v>639</v>
      </c>
      <c r="AF32" t="s">
        <v>583</v>
      </c>
      <c r="AG32" t="s">
        <v>584</v>
      </c>
      <c r="AH32" s="1">
        <v>38876</v>
      </c>
      <c r="AI32" t="s">
        <v>585</v>
      </c>
      <c r="AJ32" t="s">
        <v>586</v>
      </c>
      <c r="AK32" t="s">
        <v>565</v>
      </c>
      <c r="AL32" t="s">
        <v>587</v>
      </c>
      <c r="AM32" t="s">
        <v>588</v>
      </c>
      <c r="AN32" t="s">
        <v>589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8836</v>
      </c>
      <c r="ET32" t="s">
        <v>8836</v>
      </c>
      <c r="EU32" t="s">
        <v>590</v>
      </c>
      <c r="EV32" t="s">
        <v>8837</v>
      </c>
    </row>
    <row r="33" spans="1:152" x14ac:dyDescent="0.4">
      <c r="A33" t="s">
        <v>32</v>
      </c>
      <c r="B33">
        <v>205373352200</v>
      </c>
      <c r="C33">
        <v>6000000000113</v>
      </c>
      <c r="D33" t="s">
        <v>650</v>
      </c>
      <c r="E33" t="s">
        <v>651</v>
      </c>
      <c r="F33" t="s">
        <v>565</v>
      </c>
      <c r="G33" t="s">
        <v>633</v>
      </c>
      <c r="H33" t="s">
        <v>648</v>
      </c>
      <c r="I33" t="s">
        <v>568</v>
      </c>
      <c r="J33" t="s">
        <v>569</v>
      </c>
      <c r="K33" t="s">
        <v>570</v>
      </c>
      <c r="L33" t="s">
        <v>571</v>
      </c>
      <c r="M33" t="s">
        <v>572</v>
      </c>
      <c r="N33" t="s">
        <v>573</v>
      </c>
      <c r="O33" t="s">
        <v>574</v>
      </c>
      <c r="P33" t="s">
        <v>573</v>
      </c>
      <c r="Q33" t="s">
        <v>575</v>
      </c>
      <c r="R33" t="s">
        <v>576</v>
      </c>
      <c r="S33" t="s">
        <v>576</v>
      </c>
      <c r="T33" s="1">
        <v>39668</v>
      </c>
      <c r="U33" s="1">
        <v>46037</v>
      </c>
      <c r="V33" s="1">
        <v>46037</v>
      </c>
      <c r="W33">
        <v>46037</v>
      </c>
      <c r="X33" t="s">
        <v>577</v>
      </c>
      <c r="Y33" t="s">
        <v>635</v>
      </c>
      <c r="Z33" t="s">
        <v>636</v>
      </c>
      <c r="AA33" t="s">
        <v>637</v>
      </c>
      <c r="AB33" t="s">
        <v>638</v>
      </c>
      <c r="AC33" t="s">
        <v>572</v>
      </c>
      <c r="AD33" t="s">
        <v>639</v>
      </c>
      <c r="AF33" t="s">
        <v>583</v>
      </c>
      <c r="AG33" t="s">
        <v>584</v>
      </c>
      <c r="AH33" s="1">
        <v>38876</v>
      </c>
      <c r="AI33" t="s">
        <v>585</v>
      </c>
      <c r="AJ33" t="s">
        <v>586</v>
      </c>
      <c r="AK33" t="s">
        <v>565</v>
      </c>
      <c r="AL33" t="s">
        <v>587</v>
      </c>
      <c r="AM33" t="s">
        <v>588</v>
      </c>
      <c r="AN33" t="s">
        <v>589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8836</v>
      </c>
      <c r="ET33" t="s">
        <v>8836</v>
      </c>
      <c r="EU33" t="s">
        <v>590</v>
      </c>
      <c r="EV33" t="s">
        <v>8837</v>
      </c>
    </row>
    <row r="34" spans="1:152" x14ac:dyDescent="0.4">
      <c r="A34" t="s">
        <v>32</v>
      </c>
      <c r="B34">
        <v>205373352200</v>
      </c>
      <c r="C34">
        <v>6000000000114</v>
      </c>
      <c r="D34" t="s">
        <v>650</v>
      </c>
      <c r="E34" t="s">
        <v>651</v>
      </c>
      <c r="F34" t="s">
        <v>565</v>
      </c>
      <c r="G34" t="s">
        <v>633</v>
      </c>
      <c r="H34" t="s">
        <v>648</v>
      </c>
      <c r="I34" t="s">
        <v>568</v>
      </c>
      <c r="J34" t="s">
        <v>569</v>
      </c>
      <c r="K34" t="s">
        <v>570</v>
      </c>
      <c r="L34" t="s">
        <v>571</v>
      </c>
      <c r="M34" t="s">
        <v>572</v>
      </c>
      <c r="N34" t="s">
        <v>573</v>
      </c>
      <c r="O34" t="s">
        <v>574</v>
      </c>
      <c r="P34" t="s">
        <v>573</v>
      </c>
      <c r="Q34" t="s">
        <v>575</v>
      </c>
      <c r="R34" t="s">
        <v>576</v>
      </c>
      <c r="S34" t="s">
        <v>576</v>
      </c>
      <c r="T34" s="1">
        <v>39668</v>
      </c>
      <c r="U34" s="1">
        <v>46037</v>
      </c>
      <c r="V34" s="1">
        <v>46037</v>
      </c>
      <c r="W34">
        <v>46037</v>
      </c>
      <c r="X34" t="s">
        <v>577</v>
      </c>
      <c r="Y34" t="s">
        <v>635</v>
      </c>
      <c r="Z34" t="s">
        <v>636</v>
      </c>
      <c r="AA34" t="s">
        <v>637</v>
      </c>
      <c r="AB34" t="s">
        <v>638</v>
      </c>
      <c r="AC34" t="s">
        <v>572</v>
      </c>
      <c r="AD34" t="s">
        <v>639</v>
      </c>
      <c r="AF34" t="s">
        <v>583</v>
      </c>
      <c r="AG34" t="s">
        <v>584</v>
      </c>
      <c r="AH34" s="1">
        <v>38876</v>
      </c>
      <c r="AI34" t="s">
        <v>585</v>
      </c>
      <c r="AJ34" t="s">
        <v>586</v>
      </c>
      <c r="AK34" t="s">
        <v>565</v>
      </c>
      <c r="AL34" t="s">
        <v>587</v>
      </c>
      <c r="AM34" t="s">
        <v>588</v>
      </c>
      <c r="AN34" t="s">
        <v>589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8836</v>
      </c>
      <c r="ET34" t="s">
        <v>8836</v>
      </c>
      <c r="EU34" t="s">
        <v>590</v>
      </c>
      <c r="EV34" t="s">
        <v>8837</v>
      </c>
    </row>
    <row r="35" spans="1:152" x14ac:dyDescent="0.4">
      <c r="A35" t="s">
        <v>32</v>
      </c>
      <c r="B35">
        <v>205373352200</v>
      </c>
      <c r="C35">
        <v>6000000000115</v>
      </c>
      <c r="D35" t="s">
        <v>650</v>
      </c>
      <c r="E35" t="s">
        <v>651</v>
      </c>
      <c r="F35" t="s">
        <v>565</v>
      </c>
      <c r="G35" t="s">
        <v>633</v>
      </c>
      <c r="H35" t="s">
        <v>648</v>
      </c>
      <c r="I35" t="s">
        <v>568</v>
      </c>
      <c r="J35" t="s">
        <v>569</v>
      </c>
      <c r="K35" t="s">
        <v>570</v>
      </c>
      <c r="L35" t="s">
        <v>571</v>
      </c>
      <c r="M35" t="s">
        <v>572</v>
      </c>
      <c r="N35" t="s">
        <v>573</v>
      </c>
      <c r="O35" t="s">
        <v>574</v>
      </c>
      <c r="P35" t="s">
        <v>573</v>
      </c>
      <c r="Q35" t="s">
        <v>575</v>
      </c>
      <c r="R35" t="s">
        <v>576</v>
      </c>
      <c r="S35" t="s">
        <v>576</v>
      </c>
      <c r="T35" s="1">
        <v>39668</v>
      </c>
      <c r="U35" s="1">
        <v>46037</v>
      </c>
      <c r="V35" s="1">
        <v>46037</v>
      </c>
      <c r="W35">
        <v>46037</v>
      </c>
      <c r="X35" t="s">
        <v>577</v>
      </c>
      <c r="Y35" t="s">
        <v>635</v>
      </c>
      <c r="Z35" t="s">
        <v>636</v>
      </c>
      <c r="AA35" t="s">
        <v>637</v>
      </c>
      <c r="AB35" t="s">
        <v>638</v>
      </c>
      <c r="AC35" t="s">
        <v>572</v>
      </c>
      <c r="AD35" t="s">
        <v>639</v>
      </c>
      <c r="AF35" t="s">
        <v>583</v>
      </c>
      <c r="AG35" t="s">
        <v>584</v>
      </c>
      <c r="AH35" s="1">
        <v>38876</v>
      </c>
      <c r="AI35" t="s">
        <v>585</v>
      </c>
      <c r="AJ35" t="s">
        <v>586</v>
      </c>
      <c r="AK35" t="s">
        <v>565</v>
      </c>
      <c r="AL35" t="s">
        <v>587</v>
      </c>
      <c r="AM35" t="s">
        <v>588</v>
      </c>
      <c r="AN35" t="s">
        <v>589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8836</v>
      </c>
      <c r="ET35" t="s">
        <v>8836</v>
      </c>
      <c r="EU35" t="s">
        <v>590</v>
      </c>
      <c r="EV35" t="s">
        <v>8837</v>
      </c>
    </row>
    <row r="36" spans="1:152" x14ac:dyDescent="0.4">
      <c r="A36" t="s">
        <v>32</v>
      </c>
      <c r="B36">
        <v>205373352200</v>
      </c>
      <c r="C36">
        <v>6000000000116</v>
      </c>
      <c r="D36" t="s">
        <v>650</v>
      </c>
      <c r="E36" t="s">
        <v>651</v>
      </c>
      <c r="F36" t="s">
        <v>565</v>
      </c>
      <c r="G36" t="s">
        <v>633</v>
      </c>
      <c r="H36" t="s">
        <v>648</v>
      </c>
      <c r="I36" t="s">
        <v>568</v>
      </c>
      <c r="J36" t="s">
        <v>569</v>
      </c>
      <c r="K36" t="s">
        <v>570</v>
      </c>
      <c r="L36" t="s">
        <v>571</v>
      </c>
      <c r="M36" t="s">
        <v>572</v>
      </c>
      <c r="N36" t="s">
        <v>573</v>
      </c>
      <c r="O36" t="s">
        <v>574</v>
      </c>
      <c r="P36" t="s">
        <v>573</v>
      </c>
      <c r="Q36" t="s">
        <v>575</v>
      </c>
      <c r="R36" t="s">
        <v>576</v>
      </c>
      <c r="S36" t="s">
        <v>576</v>
      </c>
      <c r="T36" s="1">
        <v>39668</v>
      </c>
      <c r="U36" s="1">
        <v>46037</v>
      </c>
      <c r="V36" s="1">
        <v>46037</v>
      </c>
      <c r="W36">
        <v>46037</v>
      </c>
      <c r="X36" t="s">
        <v>577</v>
      </c>
      <c r="Y36" t="s">
        <v>635</v>
      </c>
      <c r="Z36" t="s">
        <v>636</v>
      </c>
      <c r="AA36" t="s">
        <v>637</v>
      </c>
      <c r="AB36" t="s">
        <v>638</v>
      </c>
      <c r="AC36" t="s">
        <v>572</v>
      </c>
      <c r="AD36" t="s">
        <v>639</v>
      </c>
      <c r="AF36" t="s">
        <v>583</v>
      </c>
      <c r="AG36" t="s">
        <v>584</v>
      </c>
      <c r="AH36" s="1">
        <v>38876</v>
      </c>
      <c r="AI36" t="s">
        <v>585</v>
      </c>
      <c r="AJ36" t="s">
        <v>586</v>
      </c>
      <c r="AK36" t="s">
        <v>565</v>
      </c>
      <c r="AL36" t="s">
        <v>587</v>
      </c>
      <c r="AM36" t="s">
        <v>588</v>
      </c>
      <c r="AN36" t="s">
        <v>589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8836</v>
      </c>
      <c r="ET36" t="s">
        <v>8836</v>
      </c>
      <c r="EU36" t="s">
        <v>590</v>
      </c>
      <c r="EV36" t="s">
        <v>8837</v>
      </c>
    </row>
    <row r="37" spans="1:152" x14ac:dyDescent="0.4">
      <c r="A37" t="s">
        <v>32</v>
      </c>
      <c r="B37">
        <v>205373352200</v>
      </c>
      <c r="C37">
        <v>6000000000117</v>
      </c>
      <c r="D37" t="s">
        <v>650</v>
      </c>
      <c r="E37" t="s">
        <v>651</v>
      </c>
      <c r="F37" t="s">
        <v>565</v>
      </c>
      <c r="G37" t="s">
        <v>633</v>
      </c>
      <c r="H37" t="s">
        <v>648</v>
      </c>
      <c r="I37" t="s">
        <v>568</v>
      </c>
      <c r="J37" t="s">
        <v>569</v>
      </c>
      <c r="K37" t="s">
        <v>570</v>
      </c>
      <c r="L37" t="s">
        <v>571</v>
      </c>
      <c r="M37" t="s">
        <v>572</v>
      </c>
      <c r="N37" t="s">
        <v>573</v>
      </c>
      <c r="O37" t="s">
        <v>574</v>
      </c>
      <c r="P37" t="s">
        <v>573</v>
      </c>
      <c r="Q37" t="s">
        <v>575</v>
      </c>
      <c r="R37" t="s">
        <v>576</v>
      </c>
      <c r="S37" t="s">
        <v>576</v>
      </c>
      <c r="T37" s="1">
        <v>39668</v>
      </c>
      <c r="U37" s="1">
        <v>46037</v>
      </c>
      <c r="V37" s="1">
        <v>46037</v>
      </c>
      <c r="W37">
        <v>46037</v>
      </c>
      <c r="X37" t="s">
        <v>577</v>
      </c>
      <c r="Y37" t="s">
        <v>635</v>
      </c>
      <c r="Z37" t="s">
        <v>636</v>
      </c>
      <c r="AA37" t="s">
        <v>637</v>
      </c>
      <c r="AB37" t="s">
        <v>638</v>
      </c>
      <c r="AC37" t="s">
        <v>572</v>
      </c>
      <c r="AD37" t="s">
        <v>639</v>
      </c>
      <c r="AF37" t="s">
        <v>583</v>
      </c>
      <c r="AG37" t="s">
        <v>584</v>
      </c>
      <c r="AH37" s="1">
        <v>38876</v>
      </c>
      <c r="AI37" t="s">
        <v>585</v>
      </c>
      <c r="AJ37" t="s">
        <v>586</v>
      </c>
      <c r="AK37" t="s">
        <v>565</v>
      </c>
      <c r="AL37" t="s">
        <v>587</v>
      </c>
      <c r="AM37" t="s">
        <v>588</v>
      </c>
      <c r="AN37" t="s">
        <v>589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8836</v>
      </c>
      <c r="ET37" t="s">
        <v>8836</v>
      </c>
      <c r="EU37" t="s">
        <v>590</v>
      </c>
      <c r="EV37" t="s">
        <v>8837</v>
      </c>
    </row>
    <row r="38" spans="1:152" x14ac:dyDescent="0.4">
      <c r="A38" t="s">
        <v>32</v>
      </c>
      <c r="B38">
        <v>205373352200</v>
      </c>
      <c r="C38">
        <v>6000000000118</v>
      </c>
      <c r="D38" t="s">
        <v>650</v>
      </c>
      <c r="E38" t="s">
        <v>651</v>
      </c>
      <c r="F38" t="s">
        <v>565</v>
      </c>
      <c r="G38" t="s">
        <v>633</v>
      </c>
      <c r="H38" t="s">
        <v>648</v>
      </c>
      <c r="I38" t="s">
        <v>568</v>
      </c>
      <c r="J38" t="s">
        <v>569</v>
      </c>
      <c r="K38" t="s">
        <v>570</v>
      </c>
      <c r="L38" t="s">
        <v>571</v>
      </c>
      <c r="M38" t="s">
        <v>572</v>
      </c>
      <c r="N38" t="s">
        <v>573</v>
      </c>
      <c r="O38" t="s">
        <v>574</v>
      </c>
      <c r="P38" t="s">
        <v>573</v>
      </c>
      <c r="Q38" t="s">
        <v>575</v>
      </c>
      <c r="R38" t="s">
        <v>576</v>
      </c>
      <c r="S38" t="s">
        <v>576</v>
      </c>
      <c r="T38" s="1">
        <v>39668</v>
      </c>
      <c r="U38" s="1">
        <v>46037</v>
      </c>
      <c r="V38" s="1">
        <v>46037</v>
      </c>
      <c r="W38">
        <v>46037</v>
      </c>
      <c r="X38" t="s">
        <v>577</v>
      </c>
      <c r="Y38" t="s">
        <v>635</v>
      </c>
      <c r="Z38" t="s">
        <v>636</v>
      </c>
      <c r="AA38" t="s">
        <v>637</v>
      </c>
      <c r="AB38" t="s">
        <v>638</v>
      </c>
      <c r="AC38" t="s">
        <v>572</v>
      </c>
      <c r="AD38" t="s">
        <v>639</v>
      </c>
      <c r="AF38" t="s">
        <v>583</v>
      </c>
      <c r="AG38" t="s">
        <v>584</v>
      </c>
      <c r="AH38" s="1">
        <v>38876</v>
      </c>
      <c r="AI38" t="s">
        <v>585</v>
      </c>
      <c r="AJ38" t="s">
        <v>586</v>
      </c>
      <c r="AK38" t="s">
        <v>565</v>
      </c>
      <c r="AL38" t="s">
        <v>587</v>
      </c>
      <c r="AM38" t="s">
        <v>588</v>
      </c>
      <c r="AN38" t="s">
        <v>589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8836</v>
      </c>
      <c r="ET38" t="s">
        <v>8836</v>
      </c>
      <c r="EU38" t="s">
        <v>590</v>
      </c>
      <c r="EV38" t="s">
        <v>8837</v>
      </c>
    </row>
    <row r="39" spans="1:152" x14ac:dyDescent="0.4">
      <c r="A39" t="s">
        <v>32</v>
      </c>
      <c r="B39">
        <v>205373352200</v>
      </c>
      <c r="C39">
        <v>6000000000119</v>
      </c>
      <c r="D39" t="s">
        <v>650</v>
      </c>
      <c r="E39" t="s">
        <v>651</v>
      </c>
      <c r="F39" t="s">
        <v>565</v>
      </c>
      <c r="G39" t="s">
        <v>633</v>
      </c>
      <c r="H39" t="s">
        <v>648</v>
      </c>
      <c r="I39" t="s">
        <v>568</v>
      </c>
      <c r="J39" t="s">
        <v>569</v>
      </c>
      <c r="K39" t="s">
        <v>570</v>
      </c>
      <c r="L39" t="s">
        <v>571</v>
      </c>
      <c r="M39" t="s">
        <v>572</v>
      </c>
      <c r="N39" t="s">
        <v>573</v>
      </c>
      <c r="O39" t="s">
        <v>574</v>
      </c>
      <c r="P39" t="s">
        <v>573</v>
      </c>
      <c r="Q39" t="s">
        <v>575</v>
      </c>
      <c r="R39" t="s">
        <v>576</v>
      </c>
      <c r="S39" t="s">
        <v>576</v>
      </c>
      <c r="T39" s="1">
        <v>39668</v>
      </c>
      <c r="U39" s="1">
        <v>46037</v>
      </c>
      <c r="V39" s="1">
        <v>46037</v>
      </c>
      <c r="W39">
        <v>46037</v>
      </c>
      <c r="X39" t="s">
        <v>577</v>
      </c>
      <c r="Y39" t="s">
        <v>635</v>
      </c>
      <c r="Z39" t="s">
        <v>636</v>
      </c>
      <c r="AA39" t="s">
        <v>637</v>
      </c>
      <c r="AB39" t="s">
        <v>638</v>
      </c>
      <c r="AC39" t="s">
        <v>572</v>
      </c>
      <c r="AD39" t="s">
        <v>639</v>
      </c>
      <c r="AF39" t="s">
        <v>583</v>
      </c>
      <c r="AG39" t="s">
        <v>584</v>
      </c>
      <c r="AH39" s="1">
        <v>38876</v>
      </c>
      <c r="AI39" t="s">
        <v>585</v>
      </c>
      <c r="AJ39" t="s">
        <v>586</v>
      </c>
      <c r="AK39" t="s">
        <v>565</v>
      </c>
      <c r="AL39" t="s">
        <v>587</v>
      </c>
      <c r="AM39" t="s">
        <v>588</v>
      </c>
      <c r="AN39" t="s">
        <v>589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8836</v>
      </c>
      <c r="ET39" t="s">
        <v>8836</v>
      </c>
      <c r="EU39" t="s">
        <v>590</v>
      </c>
      <c r="EV39" t="s">
        <v>8837</v>
      </c>
    </row>
    <row r="40" spans="1:152" x14ac:dyDescent="0.4">
      <c r="A40" t="s">
        <v>32</v>
      </c>
      <c r="B40">
        <v>205373352200</v>
      </c>
      <c r="C40">
        <v>6000000000120</v>
      </c>
      <c r="D40" t="s">
        <v>650</v>
      </c>
      <c r="E40" t="s">
        <v>651</v>
      </c>
      <c r="F40" t="s">
        <v>565</v>
      </c>
      <c r="G40" t="s">
        <v>633</v>
      </c>
      <c r="H40" t="s">
        <v>648</v>
      </c>
      <c r="I40" t="s">
        <v>568</v>
      </c>
      <c r="J40" t="s">
        <v>569</v>
      </c>
      <c r="K40" t="s">
        <v>570</v>
      </c>
      <c r="L40" t="s">
        <v>571</v>
      </c>
      <c r="M40" t="s">
        <v>572</v>
      </c>
      <c r="N40" t="s">
        <v>573</v>
      </c>
      <c r="O40" t="s">
        <v>574</v>
      </c>
      <c r="P40" t="s">
        <v>573</v>
      </c>
      <c r="Q40" t="s">
        <v>575</v>
      </c>
      <c r="R40" t="s">
        <v>576</v>
      </c>
      <c r="S40" t="s">
        <v>576</v>
      </c>
      <c r="T40" s="1">
        <v>39668</v>
      </c>
      <c r="U40" s="1">
        <v>46037</v>
      </c>
      <c r="V40" s="1">
        <v>46037</v>
      </c>
      <c r="W40">
        <v>46037</v>
      </c>
      <c r="X40" t="s">
        <v>577</v>
      </c>
      <c r="Y40" t="s">
        <v>635</v>
      </c>
      <c r="Z40" t="s">
        <v>636</v>
      </c>
      <c r="AA40" t="s">
        <v>637</v>
      </c>
      <c r="AB40" t="s">
        <v>638</v>
      </c>
      <c r="AC40" t="s">
        <v>572</v>
      </c>
      <c r="AD40" t="s">
        <v>639</v>
      </c>
      <c r="AF40" t="s">
        <v>583</v>
      </c>
      <c r="AG40" t="s">
        <v>584</v>
      </c>
      <c r="AH40" s="1">
        <v>38876</v>
      </c>
      <c r="AI40" t="s">
        <v>585</v>
      </c>
      <c r="AJ40" t="s">
        <v>586</v>
      </c>
      <c r="AK40" t="s">
        <v>565</v>
      </c>
      <c r="AL40" t="s">
        <v>587</v>
      </c>
      <c r="AM40" t="s">
        <v>588</v>
      </c>
      <c r="AN40" t="s">
        <v>589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8836</v>
      </c>
      <c r="ET40" t="s">
        <v>8836</v>
      </c>
      <c r="EU40" t="s">
        <v>590</v>
      </c>
      <c r="EV40" t="s">
        <v>8837</v>
      </c>
    </row>
    <row r="41" spans="1:152" x14ac:dyDescent="0.4">
      <c r="A41" t="s">
        <v>32</v>
      </c>
      <c r="B41">
        <v>205373352200</v>
      </c>
      <c r="C41">
        <v>6000000000121</v>
      </c>
      <c r="D41" t="s">
        <v>650</v>
      </c>
      <c r="E41" t="s">
        <v>651</v>
      </c>
      <c r="F41" t="s">
        <v>565</v>
      </c>
      <c r="G41" t="s">
        <v>633</v>
      </c>
      <c r="H41" t="s">
        <v>648</v>
      </c>
      <c r="I41" t="s">
        <v>568</v>
      </c>
      <c r="J41" t="s">
        <v>569</v>
      </c>
      <c r="K41" t="s">
        <v>570</v>
      </c>
      <c r="L41" t="s">
        <v>571</v>
      </c>
      <c r="M41" t="s">
        <v>572</v>
      </c>
      <c r="N41" t="s">
        <v>573</v>
      </c>
      <c r="O41" t="s">
        <v>574</v>
      </c>
      <c r="P41" t="s">
        <v>573</v>
      </c>
      <c r="Q41" t="s">
        <v>575</v>
      </c>
      <c r="R41" t="s">
        <v>576</v>
      </c>
      <c r="S41" t="s">
        <v>576</v>
      </c>
      <c r="T41" s="1">
        <v>39668</v>
      </c>
      <c r="U41" s="1">
        <v>46037</v>
      </c>
      <c r="V41" s="1">
        <v>46037</v>
      </c>
      <c r="W41">
        <v>46037</v>
      </c>
      <c r="X41" t="s">
        <v>577</v>
      </c>
      <c r="Y41" t="s">
        <v>635</v>
      </c>
      <c r="Z41" t="s">
        <v>636</v>
      </c>
      <c r="AA41" t="s">
        <v>637</v>
      </c>
      <c r="AB41" t="s">
        <v>638</v>
      </c>
      <c r="AC41" t="s">
        <v>572</v>
      </c>
      <c r="AD41" t="s">
        <v>639</v>
      </c>
      <c r="AF41" t="s">
        <v>583</v>
      </c>
      <c r="AG41" t="s">
        <v>584</v>
      </c>
      <c r="AH41" s="1">
        <v>38876</v>
      </c>
      <c r="AI41" t="s">
        <v>585</v>
      </c>
      <c r="AJ41" t="s">
        <v>586</v>
      </c>
      <c r="AK41" t="s">
        <v>565</v>
      </c>
      <c r="AL41" t="s">
        <v>587</v>
      </c>
      <c r="AM41" t="s">
        <v>588</v>
      </c>
      <c r="AN41" t="s">
        <v>589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8836</v>
      </c>
      <c r="ET41" t="s">
        <v>8836</v>
      </c>
      <c r="EU41" t="s">
        <v>590</v>
      </c>
      <c r="EV41" t="s">
        <v>8837</v>
      </c>
    </row>
    <row r="42" spans="1:152" x14ac:dyDescent="0.4">
      <c r="A42" t="s">
        <v>33</v>
      </c>
      <c r="B42">
        <v>105373353100</v>
      </c>
      <c r="C42">
        <v>6000000000098</v>
      </c>
      <c r="D42" t="s">
        <v>652</v>
      </c>
      <c r="E42" t="s">
        <v>653</v>
      </c>
      <c r="F42" t="s">
        <v>565</v>
      </c>
      <c r="G42" t="s">
        <v>633</v>
      </c>
      <c r="H42" t="s">
        <v>648</v>
      </c>
      <c r="I42" t="s">
        <v>568</v>
      </c>
      <c r="J42" t="s">
        <v>569</v>
      </c>
      <c r="K42" t="s">
        <v>570</v>
      </c>
      <c r="L42" t="s">
        <v>571</v>
      </c>
      <c r="M42" t="s">
        <v>572</v>
      </c>
      <c r="N42" t="s">
        <v>573</v>
      </c>
      <c r="O42" t="s">
        <v>574</v>
      </c>
      <c r="P42" t="s">
        <v>573</v>
      </c>
      <c r="Q42" t="s">
        <v>575</v>
      </c>
      <c r="R42" t="s">
        <v>576</v>
      </c>
      <c r="S42" t="s">
        <v>576</v>
      </c>
      <c r="T42" s="1">
        <v>39668</v>
      </c>
      <c r="U42" s="1">
        <v>46220</v>
      </c>
      <c r="V42" s="1">
        <v>46220</v>
      </c>
      <c r="X42" t="s">
        <v>577</v>
      </c>
      <c r="Y42" t="s">
        <v>635</v>
      </c>
      <c r="Z42" t="s">
        <v>636</v>
      </c>
      <c r="AA42" t="s">
        <v>637</v>
      </c>
      <c r="AB42" t="s">
        <v>638</v>
      </c>
      <c r="AC42" t="s">
        <v>572</v>
      </c>
      <c r="AD42" t="s">
        <v>639</v>
      </c>
      <c r="AF42" t="s">
        <v>583</v>
      </c>
      <c r="AG42" t="s">
        <v>584</v>
      </c>
      <c r="AH42" s="1">
        <v>38876</v>
      </c>
      <c r="AI42" t="s">
        <v>585</v>
      </c>
      <c r="AJ42" t="s">
        <v>586</v>
      </c>
      <c r="AK42" t="s">
        <v>565</v>
      </c>
      <c r="AL42" t="s">
        <v>587</v>
      </c>
      <c r="AM42" t="s">
        <v>588</v>
      </c>
      <c r="AN42" t="s">
        <v>597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161205800</v>
      </c>
      <c r="AZ42">
        <v>3979433514</v>
      </c>
      <c r="BA42">
        <v>0</v>
      </c>
      <c r="BB42">
        <v>-161205800</v>
      </c>
      <c r="BC42">
        <v>7566486</v>
      </c>
      <c r="BD42">
        <v>0</v>
      </c>
      <c r="BE42">
        <v>2268526</v>
      </c>
      <c r="BF42">
        <v>4416721</v>
      </c>
      <c r="BG42">
        <v>0</v>
      </c>
      <c r="BH42">
        <v>2268526</v>
      </c>
      <c r="BI42">
        <v>0</v>
      </c>
      <c r="BJ42">
        <v>0</v>
      </c>
      <c r="BK42">
        <v>0</v>
      </c>
      <c r="BL42">
        <v>1033280</v>
      </c>
      <c r="BM42">
        <v>0</v>
      </c>
      <c r="BN42">
        <v>0</v>
      </c>
      <c r="BO42">
        <v>22620</v>
      </c>
      <c r="BP42">
        <v>1065768</v>
      </c>
      <c r="BQ42">
        <v>22620</v>
      </c>
      <c r="BR42">
        <v>1065768</v>
      </c>
      <c r="BS42">
        <v>0</v>
      </c>
      <c r="BT42">
        <v>0</v>
      </c>
      <c r="BU42">
        <v>0</v>
      </c>
      <c r="BV42">
        <v>22620</v>
      </c>
      <c r="BW42">
        <v>1065768</v>
      </c>
      <c r="BX42">
        <v>0.29939739325728482</v>
      </c>
      <c r="BY42">
        <v>1.2163471349414292</v>
      </c>
      <c r="BZ42">
        <v>0</v>
      </c>
      <c r="CA42">
        <v>7568000</v>
      </c>
      <c r="CB42">
        <v>7568000</v>
      </c>
      <c r="CC42">
        <v>168773800</v>
      </c>
      <c r="CD42">
        <v>0</v>
      </c>
      <c r="CE42">
        <v>7566486</v>
      </c>
      <c r="CF42">
        <v>7566486</v>
      </c>
      <c r="CG42">
        <v>168740045</v>
      </c>
      <c r="CH42">
        <v>7566486</v>
      </c>
      <c r="CI42">
        <v>7566486</v>
      </c>
      <c r="CJ42">
        <v>168740045</v>
      </c>
      <c r="CK42">
        <v>32241</v>
      </c>
      <c r="CL42">
        <v>0</v>
      </c>
      <c r="CM42">
        <v>0.27294181666666667</v>
      </c>
      <c r="CN42">
        <v>3.2753017999999998</v>
      </c>
      <c r="CO42">
        <v>3.2753017999999998</v>
      </c>
      <c r="CP42">
        <v>2065210.4346229001</v>
      </c>
      <c r="CQ42">
        <v>24782525.215474799</v>
      </c>
      <c r="CR42">
        <v>24782525.215474799</v>
      </c>
      <c r="CS42">
        <v>1.0011077805367443</v>
      </c>
      <c r="CT42">
        <v>7574868.0059223482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26634030.719999999</v>
      </c>
      <c r="DA42">
        <v>0</v>
      </c>
      <c r="DB42">
        <v>0</v>
      </c>
      <c r="DC42">
        <v>0</v>
      </c>
      <c r="DD42">
        <v>567444416</v>
      </c>
      <c r="DE42">
        <v>7566486</v>
      </c>
      <c r="DF42">
        <v>0</v>
      </c>
      <c r="DG42">
        <v>0</v>
      </c>
      <c r="DH42">
        <v>1</v>
      </c>
      <c r="DI42">
        <v>0</v>
      </c>
      <c r="DJ42">
        <v>7566486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161205800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22620</v>
      </c>
      <c r="EH42">
        <v>0</v>
      </c>
      <c r="EI42">
        <v>0</v>
      </c>
      <c r="EJ42">
        <v>0</v>
      </c>
      <c r="EK42">
        <v>0</v>
      </c>
      <c r="EL42">
        <v>1065768</v>
      </c>
      <c r="EM42">
        <v>0</v>
      </c>
      <c r="EN42">
        <v>0</v>
      </c>
      <c r="EO42">
        <v>0</v>
      </c>
      <c r="EP42">
        <v>22620</v>
      </c>
      <c r="EQ42">
        <v>1065768</v>
      </c>
      <c r="ER42">
        <v>389</v>
      </c>
      <c r="ES42" t="s">
        <v>8836</v>
      </c>
      <c r="ET42" t="s">
        <v>8836</v>
      </c>
      <c r="EU42" t="s">
        <v>590</v>
      </c>
      <c r="EV42" t="s">
        <v>8837</v>
      </c>
    </row>
    <row r="43" spans="1:152" x14ac:dyDescent="0.4">
      <c r="A43" t="s">
        <v>33</v>
      </c>
      <c r="B43">
        <v>105373353100</v>
      </c>
      <c r="C43">
        <v>6000000000099</v>
      </c>
      <c r="D43" t="s">
        <v>652</v>
      </c>
      <c r="E43" t="s">
        <v>653</v>
      </c>
      <c r="F43" t="s">
        <v>565</v>
      </c>
      <c r="G43" t="s">
        <v>633</v>
      </c>
      <c r="H43" t="s">
        <v>648</v>
      </c>
      <c r="I43" t="s">
        <v>568</v>
      </c>
      <c r="J43" t="s">
        <v>569</v>
      </c>
      <c r="K43" t="s">
        <v>570</v>
      </c>
      <c r="L43" t="s">
        <v>571</v>
      </c>
      <c r="M43" t="s">
        <v>572</v>
      </c>
      <c r="N43" t="s">
        <v>573</v>
      </c>
      <c r="O43" t="s">
        <v>574</v>
      </c>
      <c r="P43" t="s">
        <v>573</v>
      </c>
      <c r="Q43" t="s">
        <v>575</v>
      </c>
      <c r="R43" t="s">
        <v>576</v>
      </c>
      <c r="S43" t="s">
        <v>576</v>
      </c>
      <c r="T43" s="1">
        <v>39668</v>
      </c>
      <c r="U43" s="1">
        <v>46220</v>
      </c>
      <c r="V43" s="1">
        <v>46220</v>
      </c>
      <c r="X43" t="s">
        <v>577</v>
      </c>
      <c r="Y43" t="s">
        <v>635</v>
      </c>
      <c r="Z43" t="s">
        <v>636</v>
      </c>
      <c r="AA43" t="s">
        <v>637</v>
      </c>
      <c r="AB43" t="s">
        <v>638</v>
      </c>
      <c r="AC43" t="s">
        <v>572</v>
      </c>
      <c r="AD43" t="s">
        <v>639</v>
      </c>
      <c r="AF43" t="s">
        <v>583</v>
      </c>
      <c r="AG43" t="s">
        <v>584</v>
      </c>
      <c r="AH43" s="1">
        <v>38876</v>
      </c>
      <c r="AI43" t="s">
        <v>585</v>
      </c>
      <c r="AJ43" t="s">
        <v>586</v>
      </c>
      <c r="AK43" t="s">
        <v>565</v>
      </c>
      <c r="AL43" t="s">
        <v>587</v>
      </c>
      <c r="AM43" t="s">
        <v>588</v>
      </c>
      <c r="AN43" t="s">
        <v>597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27052200</v>
      </c>
      <c r="AZ43">
        <v>667420316</v>
      </c>
      <c r="BA43">
        <v>0</v>
      </c>
      <c r="BB43">
        <v>-27052200</v>
      </c>
      <c r="BC43">
        <v>1579684</v>
      </c>
      <c r="BD43">
        <v>0</v>
      </c>
      <c r="BE43">
        <v>728469</v>
      </c>
      <c r="BF43">
        <v>1754156</v>
      </c>
      <c r="BG43">
        <v>0</v>
      </c>
      <c r="BH43">
        <v>728469</v>
      </c>
      <c r="BI43">
        <v>0</v>
      </c>
      <c r="BJ43">
        <v>0</v>
      </c>
      <c r="BK43">
        <v>0</v>
      </c>
      <c r="BL43">
        <v>335699</v>
      </c>
      <c r="BM43">
        <v>0</v>
      </c>
      <c r="BN43">
        <v>0</v>
      </c>
      <c r="BO43">
        <v>8908</v>
      </c>
      <c r="BP43">
        <v>341187</v>
      </c>
      <c r="BQ43">
        <v>8908</v>
      </c>
      <c r="BR43">
        <v>341187</v>
      </c>
      <c r="BS43">
        <v>0</v>
      </c>
      <c r="BT43">
        <v>0</v>
      </c>
      <c r="BU43">
        <v>0</v>
      </c>
      <c r="BV43">
        <v>8908</v>
      </c>
      <c r="BW43">
        <v>341187</v>
      </c>
      <c r="BX43">
        <v>0.56550471994565876</v>
      </c>
      <c r="BY43">
        <v>2.2848640971390863</v>
      </c>
      <c r="BZ43">
        <v>0</v>
      </c>
      <c r="CA43">
        <v>1580000</v>
      </c>
      <c r="CB43">
        <v>1580000</v>
      </c>
      <c r="CC43">
        <v>28632200</v>
      </c>
      <c r="CD43">
        <v>0</v>
      </c>
      <c r="CE43">
        <v>1579684</v>
      </c>
      <c r="CF43">
        <v>1579684</v>
      </c>
      <c r="CG43">
        <v>28626474</v>
      </c>
      <c r="CH43">
        <v>1579684</v>
      </c>
      <c r="CI43">
        <v>1579684</v>
      </c>
      <c r="CJ43">
        <v>28626474</v>
      </c>
      <c r="CK43">
        <v>5410</v>
      </c>
      <c r="CL43">
        <v>0</v>
      </c>
      <c r="CM43">
        <v>0.51923307499999993</v>
      </c>
      <c r="CN43">
        <v>6.2307968999999996</v>
      </c>
      <c r="CO43">
        <v>6.2307968999999996</v>
      </c>
      <c r="CP43">
        <v>820224.18084829987</v>
      </c>
      <c r="CQ43">
        <v>9842690.1701795999</v>
      </c>
      <c r="CR43">
        <v>9842690.1701795999</v>
      </c>
      <c r="CS43">
        <v>1.0026220568011959</v>
      </c>
      <c r="CT43">
        <v>1583826.0211759403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10489101.76</v>
      </c>
      <c r="DA43">
        <v>0</v>
      </c>
      <c r="DB43">
        <v>0</v>
      </c>
      <c r="DC43">
        <v>0</v>
      </c>
      <c r="DD43">
        <v>179626608</v>
      </c>
      <c r="DE43">
        <v>1579684</v>
      </c>
      <c r="DF43">
        <v>0</v>
      </c>
      <c r="DG43">
        <v>0</v>
      </c>
      <c r="DH43">
        <v>1</v>
      </c>
      <c r="DI43">
        <v>0</v>
      </c>
      <c r="DJ43">
        <v>1579684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27052200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8908</v>
      </c>
      <c r="EH43">
        <v>0</v>
      </c>
      <c r="EI43">
        <v>0</v>
      </c>
      <c r="EJ43">
        <v>0</v>
      </c>
      <c r="EK43">
        <v>0</v>
      </c>
      <c r="EL43">
        <v>341187</v>
      </c>
      <c r="EM43">
        <v>0</v>
      </c>
      <c r="EN43">
        <v>0</v>
      </c>
      <c r="EO43">
        <v>0</v>
      </c>
      <c r="EP43">
        <v>8908</v>
      </c>
      <c r="EQ43">
        <v>341187</v>
      </c>
      <c r="ER43">
        <v>401</v>
      </c>
      <c r="ES43" t="s">
        <v>8836</v>
      </c>
      <c r="ET43" t="s">
        <v>8836</v>
      </c>
      <c r="EU43" t="s">
        <v>590</v>
      </c>
      <c r="EV43" t="s">
        <v>8837</v>
      </c>
    </row>
    <row r="44" spans="1:152" x14ac:dyDescent="0.4">
      <c r="A44" t="s">
        <v>33</v>
      </c>
      <c r="B44">
        <v>105373353100</v>
      </c>
      <c r="C44">
        <v>6000000000100</v>
      </c>
      <c r="D44" t="s">
        <v>652</v>
      </c>
      <c r="E44" t="s">
        <v>653</v>
      </c>
      <c r="F44" t="s">
        <v>565</v>
      </c>
      <c r="G44" t="s">
        <v>633</v>
      </c>
      <c r="H44" t="s">
        <v>648</v>
      </c>
      <c r="I44" t="s">
        <v>568</v>
      </c>
      <c r="J44" t="s">
        <v>569</v>
      </c>
      <c r="K44" t="s">
        <v>570</v>
      </c>
      <c r="L44" t="s">
        <v>571</v>
      </c>
      <c r="M44" t="s">
        <v>572</v>
      </c>
      <c r="N44" t="s">
        <v>573</v>
      </c>
      <c r="O44" t="s">
        <v>574</v>
      </c>
      <c r="P44" t="s">
        <v>573</v>
      </c>
      <c r="Q44" t="s">
        <v>575</v>
      </c>
      <c r="R44" t="s">
        <v>576</v>
      </c>
      <c r="S44" t="s">
        <v>576</v>
      </c>
      <c r="T44" s="1">
        <v>39668</v>
      </c>
      <c r="U44" s="1">
        <v>46220</v>
      </c>
      <c r="V44" s="1">
        <v>46220</v>
      </c>
      <c r="X44" t="s">
        <v>577</v>
      </c>
      <c r="Y44" t="s">
        <v>635</v>
      </c>
      <c r="Z44" t="s">
        <v>636</v>
      </c>
      <c r="AA44" t="s">
        <v>637</v>
      </c>
      <c r="AB44" t="s">
        <v>638</v>
      </c>
      <c r="AC44" t="s">
        <v>572</v>
      </c>
      <c r="AD44" t="s">
        <v>639</v>
      </c>
      <c r="AF44" t="s">
        <v>583</v>
      </c>
      <c r="AG44" t="s">
        <v>584</v>
      </c>
      <c r="AH44" s="1">
        <v>38876</v>
      </c>
      <c r="AI44" t="s">
        <v>585</v>
      </c>
      <c r="AJ44" t="s">
        <v>586</v>
      </c>
      <c r="AK44" t="s">
        <v>565</v>
      </c>
      <c r="AL44" t="s">
        <v>587</v>
      </c>
      <c r="AM44" t="s">
        <v>588</v>
      </c>
      <c r="AN44" t="s">
        <v>597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62647200</v>
      </c>
      <c r="AZ44">
        <v>1540412168</v>
      </c>
      <c r="BA44">
        <v>0</v>
      </c>
      <c r="BB44">
        <v>-62647200</v>
      </c>
      <c r="BC44">
        <v>3587832</v>
      </c>
      <c r="BD44">
        <v>0</v>
      </c>
      <c r="BE44">
        <v>892056</v>
      </c>
      <c r="BF44">
        <v>2094353</v>
      </c>
      <c r="BG44">
        <v>0</v>
      </c>
      <c r="BH44">
        <v>892056</v>
      </c>
      <c r="BI44">
        <v>0</v>
      </c>
      <c r="BJ44">
        <v>0</v>
      </c>
      <c r="BK44">
        <v>0</v>
      </c>
      <c r="BL44">
        <v>410083</v>
      </c>
      <c r="BM44">
        <v>0</v>
      </c>
      <c r="BN44">
        <v>0</v>
      </c>
      <c r="BO44">
        <v>10726</v>
      </c>
      <c r="BP44">
        <v>422709</v>
      </c>
      <c r="BQ44">
        <v>10726</v>
      </c>
      <c r="BR44">
        <v>422709</v>
      </c>
      <c r="BS44">
        <v>0</v>
      </c>
      <c r="BT44">
        <v>0</v>
      </c>
      <c r="BU44">
        <v>0</v>
      </c>
      <c r="BV44">
        <v>10726</v>
      </c>
      <c r="BW44">
        <v>422709</v>
      </c>
      <c r="BX44">
        <v>0.29940245121451153</v>
      </c>
      <c r="BY44">
        <v>1.2183987963502312</v>
      </c>
      <c r="BZ44">
        <v>0</v>
      </c>
      <c r="CA44">
        <v>3588550</v>
      </c>
      <c r="CB44">
        <v>3588550</v>
      </c>
      <c r="CC44">
        <v>66235750</v>
      </c>
      <c r="CD44">
        <v>0</v>
      </c>
      <c r="CE44">
        <v>3587832</v>
      </c>
      <c r="CF44">
        <v>3587832</v>
      </c>
      <c r="CG44">
        <v>66222503</v>
      </c>
      <c r="CH44">
        <v>3587832</v>
      </c>
      <c r="CI44">
        <v>3587832</v>
      </c>
      <c r="CJ44">
        <v>66222503</v>
      </c>
      <c r="CK44">
        <v>12529</v>
      </c>
      <c r="CL44">
        <v>0</v>
      </c>
      <c r="CM44">
        <v>0.27294930833333336</v>
      </c>
      <c r="CN44">
        <v>3.2753917000000001</v>
      </c>
      <c r="CO44">
        <v>3.2753917000000001</v>
      </c>
      <c r="CP44">
        <v>979296.26281620015</v>
      </c>
      <c r="CQ44">
        <v>11751555.1537944</v>
      </c>
      <c r="CR44">
        <v>11751555.1537944</v>
      </c>
      <c r="CS44">
        <v>1.0013564462435234</v>
      </c>
      <c r="CT44">
        <v>3592698.7012387929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12629168.640000001</v>
      </c>
      <c r="DA44">
        <v>0</v>
      </c>
      <c r="DB44">
        <v>0</v>
      </c>
      <c r="DC44">
        <v>0</v>
      </c>
      <c r="DD44">
        <v>220518144</v>
      </c>
      <c r="DE44">
        <v>3587832</v>
      </c>
      <c r="DF44">
        <v>0</v>
      </c>
      <c r="DG44">
        <v>0</v>
      </c>
      <c r="DH44">
        <v>1</v>
      </c>
      <c r="DI44">
        <v>0</v>
      </c>
      <c r="DJ44">
        <v>3587832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62647200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10726</v>
      </c>
      <c r="EH44">
        <v>0</v>
      </c>
      <c r="EI44">
        <v>0</v>
      </c>
      <c r="EJ44">
        <v>0</v>
      </c>
      <c r="EK44">
        <v>0</v>
      </c>
      <c r="EL44">
        <v>422709</v>
      </c>
      <c r="EM44">
        <v>0</v>
      </c>
      <c r="EN44">
        <v>0</v>
      </c>
      <c r="EO44">
        <v>0</v>
      </c>
      <c r="EP44">
        <v>10726</v>
      </c>
      <c r="EQ44">
        <v>422709</v>
      </c>
      <c r="ER44">
        <v>400</v>
      </c>
      <c r="ES44" t="s">
        <v>8836</v>
      </c>
      <c r="ET44" t="s">
        <v>8836</v>
      </c>
      <c r="EU44" t="s">
        <v>590</v>
      </c>
      <c r="EV44" t="s">
        <v>8837</v>
      </c>
    </row>
    <row r="45" spans="1:152" x14ac:dyDescent="0.4">
      <c r="A45" t="s">
        <v>33</v>
      </c>
      <c r="B45">
        <v>105373353100</v>
      </c>
      <c r="C45">
        <v>6000000000101</v>
      </c>
      <c r="D45" t="s">
        <v>652</v>
      </c>
      <c r="E45" t="s">
        <v>653</v>
      </c>
      <c r="F45" t="s">
        <v>565</v>
      </c>
      <c r="G45" t="s">
        <v>633</v>
      </c>
      <c r="H45" t="s">
        <v>648</v>
      </c>
      <c r="I45" t="s">
        <v>568</v>
      </c>
      <c r="J45" t="s">
        <v>569</v>
      </c>
      <c r="K45" t="s">
        <v>570</v>
      </c>
      <c r="L45" t="s">
        <v>571</v>
      </c>
      <c r="M45" t="s">
        <v>572</v>
      </c>
      <c r="N45" t="s">
        <v>573</v>
      </c>
      <c r="O45" t="s">
        <v>574</v>
      </c>
      <c r="P45" t="s">
        <v>573</v>
      </c>
      <c r="Q45" t="s">
        <v>575</v>
      </c>
      <c r="R45" t="s">
        <v>576</v>
      </c>
      <c r="S45" t="s">
        <v>576</v>
      </c>
      <c r="T45" s="1">
        <v>39668</v>
      </c>
      <c r="U45" s="1">
        <v>46220</v>
      </c>
      <c r="V45" s="1">
        <v>46220</v>
      </c>
      <c r="X45" t="s">
        <v>577</v>
      </c>
      <c r="Y45" t="s">
        <v>635</v>
      </c>
      <c r="Z45" t="s">
        <v>636</v>
      </c>
      <c r="AA45" t="s">
        <v>637</v>
      </c>
      <c r="AB45" t="s">
        <v>638</v>
      </c>
      <c r="AC45" t="s">
        <v>572</v>
      </c>
      <c r="AD45" t="s">
        <v>639</v>
      </c>
      <c r="AF45" t="s">
        <v>583</v>
      </c>
      <c r="AG45" t="s">
        <v>584</v>
      </c>
      <c r="AH45" s="1">
        <v>38876</v>
      </c>
      <c r="AI45" t="s">
        <v>585</v>
      </c>
      <c r="AJ45" t="s">
        <v>586</v>
      </c>
      <c r="AK45" t="s">
        <v>565</v>
      </c>
      <c r="AL45" t="s">
        <v>587</v>
      </c>
      <c r="AM45" t="s">
        <v>588</v>
      </c>
      <c r="AN45" t="s">
        <v>597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10520300</v>
      </c>
      <c r="AZ45">
        <v>258253699</v>
      </c>
      <c r="BA45">
        <v>0</v>
      </c>
      <c r="BB45">
        <v>-10520300</v>
      </c>
      <c r="BC45">
        <v>746301</v>
      </c>
      <c r="BD45">
        <v>0</v>
      </c>
      <c r="BE45">
        <v>287556</v>
      </c>
      <c r="BF45">
        <v>828739</v>
      </c>
      <c r="BG45">
        <v>0</v>
      </c>
      <c r="BH45">
        <v>287556</v>
      </c>
      <c r="BI45">
        <v>0</v>
      </c>
      <c r="BJ45">
        <v>0</v>
      </c>
      <c r="BK45">
        <v>0</v>
      </c>
      <c r="BL45">
        <v>134068</v>
      </c>
      <c r="BM45">
        <v>0</v>
      </c>
      <c r="BN45">
        <v>0</v>
      </c>
      <c r="BO45">
        <v>4208</v>
      </c>
      <c r="BP45">
        <v>136203</v>
      </c>
      <c r="BQ45">
        <v>4208</v>
      </c>
      <c r="BR45">
        <v>136203</v>
      </c>
      <c r="BS45">
        <v>0</v>
      </c>
      <c r="BT45">
        <v>0</v>
      </c>
      <c r="BU45">
        <v>0</v>
      </c>
      <c r="BV45">
        <v>4208</v>
      </c>
      <c r="BW45">
        <v>136203</v>
      </c>
      <c r="BX45">
        <v>0.56544167740531071</v>
      </c>
      <c r="BY45">
        <v>2.2940235014331014</v>
      </c>
      <c r="BZ45">
        <v>0</v>
      </c>
      <c r="CA45">
        <v>746450</v>
      </c>
      <c r="CB45">
        <v>746450</v>
      </c>
      <c r="CC45">
        <v>11266750</v>
      </c>
      <c r="CD45">
        <v>0</v>
      </c>
      <c r="CE45">
        <v>746301</v>
      </c>
      <c r="CF45">
        <v>746301</v>
      </c>
      <c r="CG45">
        <v>11264497</v>
      </c>
      <c r="CH45">
        <v>746301</v>
      </c>
      <c r="CI45">
        <v>746301</v>
      </c>
      <c r="CJ45">
        <v>11264497</v>
      </c>
      <c r="CK45">
        <v>2104</v>
      </c>
      <c r="CL45">
        <v>0</v>
      </c>
      <c r="CM45">
        <v>0.51924007500000002</v>
      </c>
      <c r="CN45">
        <v>6.2308808999999998</v>
      </c>
      <c r="CO45">
        <v>6.2308808999999998</v>
      </c>
      <c r="CP45">
        <v>387509.38721257501</v>
      </c>
      <c r="CQ45">
        <v>4650112.6465509003</v>
      </c>
      <c r="CR45">
        <v>4650112.6465509003</v>
      </c>
      <c r="CS45">
        <v>1.0031997644787645</v>
      </c>
      <c r="CT45">
        <v>748688.98743026645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4955438.6399999997</v>
      </c>
      <c r="DA45">
        <v>0</v>
      </c>
      <c r="DB45">
        <v>0</v>
      </c>
      <c r="DC45">
        <v>0</v>
      </c>
      <c r="DD45">
        <v>69854792</v>
      </c>
      <c r="DE45">
        <v>746301</v>
      </c>
      <c r="DF45">
        <v>0</v>
      </c>
      <c r="DG45">
        <v>0</v>
      </c>
      <c r="DH45">
        <v>1</v>
      </c>
      <c r="DI45">
        <v>0</v>
      </c>
      <c r="DJ45">
        <v>746301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10520300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4208</v>
      </c>
      <c r="EH45">
        <v>0</v>
      </c>
      <c r="EI45">
        <v>0</v>
      </c>
      <c r="EJ45">
        <v>0</v>
      </c>
      <c r="EK45">
        <v>0</v>
      </c>
      <c r="EL45">
        <v>136203</v>
      </c>
      <c r="EM45">
        <v>0</v>
      </c>
      <c r="EN45">
        <v>0</v>
      </c>
      <c r="EO45">
        <v>0</v>
      </c>
      <c r="EP45">
        <v>4208</v>
      </c>
      <c r="EQ45">
        <v>136203</v>
      </c>
      <c r="ER45">
        <v>415</v>
      </c>
      <c r="ES45" t="s">
        <v>8836</v>
      </c>
      <c r="ET45" t="s">
        <v>8836</v>
      </c>
      <c r="EU45" t="s">
        <v>590</v>
      </c>
      <c r="EV45" t="s">
        <v>8837</v>
      </c>
    </row>
    <row r="46" spans="1:152" x14ac:dyDescent="0.4">
      <c r="A46" t="s">
        <v>33</v>
      </c>
      <c r="B46">
        <v>105373353100</v>
      </c>
      <c r="C46">
        <v>6000000000102</v>
      </c>
      <c r="D46" t="s">
        <v>652</v>
      </c>
      <c r="E46" t="s">
        <v>653</v>
      </c>
      <c r="F46" t="s">
        <v>565</v>
      </c>
      <c r="G46" t="s">
        <v>633</v>
      </c>
      <c r="H46" t="s">
        <v>648</v>
      </c>
      <c r="I46" t="s">
        <v>568</v>
      </c>
      <c r="J46" t="s">
        <v>569</v>
      </c>
      <c r="K46" t="s">
        <v>570</v>
      </c>
      <c r="L46" t="s">
        <v>571</v>
      </c>
      <c r="M46" t="s">
        <v>572</v>
      </c>
      <c r="N46" t="s">
        <v>573</v>
      </c>
      <c r="O46" t="s">
        <v>574</v>
      </c>
      <c r="P46" t="s">
        <v>573</v>
      </c>
      <c r="Q46" t="s">
        <v>575</v>
      </c>
      <c r="R46" t="s">
        <v>576</v>
      </c>
      <c r="S46" t="s">
        <v>576</v>
      </c>
      <c r="T46" s="1">
        <v>39668</v>
      </c>
      <c r="U46" s="1">
        <v>46220</v>
      </c>
      <c r="V46" s="1">
        <v>46220</v>
      </c>
      <c r="X46" t="s">
        <v>577</v>
      </c>
      <c r="Y46" t="s">
        <v>635</v>
      </c>
      <c r="Z46" t="s">
        <v>636</v>
      </c>
      <c r="AA46" t="s">
        <v>637</v>
      </c>
      <c r="AB46" t="s">
        <v>638</v>
      </c>
      <c r="AC46" t="s">
        <v>572</v>
      </c>
      <c r="AD46" t="s">
        <v>639</v>
      </c>
      <c r="AF46" t="s">
        <v>583</v>
      </c>
      <c r="AG46" t="s">
        <v>584</v>
      </c>
      <c r="AH46" s="1">
        <v>38876</v>
      </c>
      <c r="AI46" t="s">
        <v>585</v>
      </c>
      <c r="AJ46" t="s">
        <v>586</v>
      </c>
      <c r="AK46" t="s">
        <v>565</v>
      </c>
      <c r="AL46" t="s">
        <v>587</v>
      </c>
      <c r="AM46" t="s">
        <v>588</v>
      </c>
      <c r="AN46" t="s">
        <v>597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109395300</v>
      </c>
      <c r="AZ46">
        <v>2701407919</v>
      </c>
      <c r="BA46">
        <v>0</v>
      </c>
      <c r="BB46">
        <v>-109395300</v>
      </c>
      <c r="BC46">
        <v>4592081</v>
      </c>
      <c r="BD46">
        <v>0</v>
      </c>
      <c r="BE46">
        <v>2034755</v>
      </c>
      <c r="BF46">
        <v>3575193</v>
      </c>
      <c r="BG46">
        <v>0</v>
      </c>
      <c r="BH46">
        <v>2034755</v>
      </c>
      <c r="BI46">
        <v>0</v>
      </c>
      <c r="BJ46">
        <v>0</v>
      </c>
      <c r="BK46">
        <v>0</v>
      </c>
      <c r="BL46">
        <v>922426</v>
      </c>
      <c r="BM46">
        <v>0</v>
      </c>
      <c r="BN46">
        <v>0</v>
      </c>
      <c r="BO46">
        <v>18252</v>
      </c>
      <c r="BP46">
        <v>944527</v>
      </c>
      <c r="BQ46">
        <v>18252</v>
      </c>
      <c r="BR46">
        <v>944527</v>
      </c>
      <c r="BS46">
        <v>0</v>
      </c>
      <c r="BT46">
        <v>0</v>
      </c>
      <c r="BU46">
        <v>0</v>
      </c>
      <c r="BV46">
        <v>18252</v>
      </c>
      <c r="BW46">
        <v>944527</v>
      </c>
      <c r="BX46">
        <v>0.3982583289602451</v>
      </c>
      <c r="BY46">
        <v>1.6061601188221826</v>
      </c>
      <c r="BZ46">
        <v>0</v>
      </c>
      <c r="CA46">
        <v>4593000</v>
      </c>
      <c r="CB46">
        <v>4593000</v>
      </c>
      <c r="CC46">
        <v>113988300</v>
      </c>
      <c r="CD46">
        <v>0</v>
      </c>
      <c r="CE46">
        <v>4592081</v>
      </c>
      <c r="CF46">
        <v>4592081</v>
      </c>
      <c r="CG46">
        <v>113965502</v>
      </c>
      <c r="CH46">
        <v>4592081</v>
      </c>
      <c r="CI46">
        <v>4592081</v>
      </c>
      <c r="CJ46">
        <v>113965502</v>
      </c>
      <c r="CK46">
        <v>21879</v>
      </c>
      <c r="CL46">
        <v>0</v>
      </c>
      <c r="CM46">
        <v>0.36404433333333336</v>
      </c>
      <c r="CN46">
        <v>4.3685320000000001</v>
      </c>
      <c r="CO46">
        <v>4.3685320000000001</v>
      </c>
      <c r="CP46">
        <v>1671721.0662576668</v>
      </c>
      <c r="CQ46">
        <v>20060652.795092002</v>
      </c>
      <c r="CR46">
        <v>20060652.795092002</v>
      </c>
      <c r="CS46">
        <v>1.001321209534368</v>
      </c>
      <c r="CT46">
        <v>4598148.1011997899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21490939.079999998</v>
      </c>
      <c r="DA46">
        <v>0</v>
      </c>
      <c r="DB46">
        <v>0</v>
      </c>
      <c r="DC46">
        <v>0</v>
      </c>
      <c r="DD46">
        <v>511970003.99999994</v>
      </c>
      <c r="DE46">
        <v>4592081</v>
      </c>
      <c r="DF46">
        <v>0</v>
      </c>
      <c r="DG46">
        <v>0</v>
      </c>
      <c r="DH46">
        <v>1</v>
      </c>
      <c r="DI46">
        <v>0</v>
      </c>
      <c r="DJ46">
        <v>4592081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109395300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18252</v>
      </c>
      <c r="EH46">
        <v>0</v>
      </c>
      <c r="EI46">
        <v>0</v>
      </c>
      <c r="EJ46">
        <v>0</v>
      </c>
      <c r="EK46">
        <v>0</v>
      </c>
      <c r="EL46">
        <v>944527</v>
      </c>
      <c r="EM46">
        <v>0</v>
      </c>
      <c r="EN46">
        <v>0</v>
      </c>
      <c r="EO46">
        <v>0</v>
      </c>
      <c r="EP46">
        <v>18252</v>
      </c>
      <c r="EQ46">
        <v>944527</v>
      </c>
      <c r="ER46">
        <v>391</v>
      </c>
      <c r="ES46" t="s">
        <v>8836</v>
      </c>
      <c r="ET46" t="s">
        <v>8836</v>
      </c>
      <c r="EU46" t="s">
        <v>590</v>
      </c>
      <c r="EV46" t="s">
        <v>8837</v>
      </c>
    </row>
    <row r="47" spans="1:152" x14ac:dyDescent="0.4">
      <c r="A47" t="s">
        <v>33</v>
      </c>
      <c r="B47">
        <v>105373353100</v>
      </c>
      <c r="C47">
        <v>6000000000103</v>
      </c>
      <c r="D47" t="s">
        <v>652</v>
      </c>
      <c r="E47" t="s">
        <v>653</v>
      </c>
      <c r="F47" t="s">
        <v>565</v>
      </c>
      <c r="G47" t="s">
        <v>633</v>
      </c>
      <c r="H47" t="s">
        <v>648</v>
      </c>
      <c r="I47" t="s">
        <v>568</v>
      </c>
      <c r="J47" t="s">
        <v>569</v>
      </c>
      <c r="K47" t="s">
        <v>570</v>
      </c>
      <c r="L47" t="s">
        <v>571</v>
      </c>
      <c r="M47" t="s">
        <v>572</v>
      </c>
      <c r="N47" t="s">
        <v>573</v>
      </c>
      <c r="O47" t="s">
        <v>574</v>
      </c>
      <c r="P47" t="s">
        <v>573</v>
      </c>
      <c r="Q47" t="s">
        <v>575</v>
      </c>
      <c r="R47" t="s">
        <v>576</v>
      </c>
      <c r="S47" t="s">
        <v>576</v>
      </c>
      <c r="T47" s="1">
        <v>39668</v>
      </c>
      <c r="U47" s="1">
        <v>46220</v>
      </c>
      <c r="V47" s="1">
        <v>46220</v>
      </c>
      <c r="X47" t="s">
        <v>577</v>
      </c>
      <c r="Y47" t="s">
        <v>635</v>
      </c>
      <c r="Z47" t="s">
        <v>636</v>
      </c>
      <c r="AA47" t="s">
        <v>637</v>
      </c>
      <c r="AB47" t="s">
        <v>638</v>
      </c>
      <c r="AC47" t="s">
        <v>572</v>
      </c>
      <c r="AD47" t="s">
        <v>639</v>
      </c>
      <c r="AF47" t="s">
        <v>583</v>
      </c>
      <c r="AG47" t="s">
        <v>584</v>
      </c>
      <c r="AH47" s="1">
        <v>38876</v>
      </c>
      <c r="AI47" t="s">
        <v>585</v>
      </c>
      <c r="AJ47" t="s">
        <v>586</v>
      </c>
      <c r="AK47" t="s">
        <v>565</v>
      </c>
      <c r="AL47" t="s">
        <v>587</v>
      </c>
      <c r="AM47" t="s">
        <v>588</v>
      </c>
      <c r="AN47" t="s">
        <v>597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18351200</v>
      </c>
      <c r="AZ47">
        <v>453695061</v>
      </c>
      <c r="BA47">
        <v>0</v>
      </c>
      <c r="BB47">
        <v>-18351200</v>
      </c>
      <c r="BC47">
        <v>304939</v>
      </c>
      <c r="BD47">
        <v>0</v>
      </c>
      <c r="BE47">
        <v>550646</v>
      </c>
      <c r="BF47">
        <v>399063</v>
      </c>
      <c r="BG47">
        <v>0</v>
      </c>
      <c r="BH47">
        <v>550646</v>
      </c>
      <c r="BI47">
        <v>0</v>
      </c>
      <c r="BJ47">
        <v>0</v>
      </c>
      <c r="BK47">
        <v>0</v>
      </c>
      <c r="BL47">
        <v>242738</v>
      </c>
      <c r="BM47">
        <v>0</v>
      </c>
      <c r="BN47">
        <v>0</v>
      </c>
      <c r="BO47">
        <v>2019</v>
      </c>
      <c r="BP47">
        <v>246469</v>
      </c>
      <c r="BQ47">
        <v>2019</v>
      </c>
      <c r="BR47">
        <v>246469</v>
      </c>
      <c r="BS47">
        <v>0</v>
      </c>
      <c r="BT47">
        <v>0</v>
      </c>
      <c r="BU47">
        <v>0</v>
      </c>
      <c r="BV47">
        <v>2019</v>
      </c>
      <c r="BW47">
        <v>246469</v>
      </c>
      <c r="BX47">
        <v>0.66429879297666072</v>
      </c>
      <c r="BY47">
        <v>2.6344909787798465</v>
      </c>
      <c r="BZ47">
        <v>0</v>
      </c>
      <c r="CA47">
        <v>305000</v>
      </c>
      <c r="CB47">
        <v>305000</v>
      </c>
      <c r="CC47">
        <v>18656200</v>
      </c>
      <c r="CD47">
        <v>0</v>
      </c>
      <c r="CE47">
        <v>304939</v>
      </c>
      <c r="CF47">
        <v>304939</v>
      </c>
      <c r="CG47">
        <v>18652469</v>
      </c>
      <c r="CH47">
        <v>304939</v>
      </c>
      <c r="CI47">
        <v>304939</v>
      </c>
      <c r="CJ47">
        <v>18652469</v>
      </c>
      <c r="CK47">
        <v>3670</v>
      </c>
      <c r="CL47">
        <v>0</v>
      </c>
      <c r="CM47">
        <v>0.61191687500000003</v>
      </c>
      <c r="CN47">
        <v>7.3430024999999999</v>
      </c>
      <c r="CO47">
        <v>7.3430024999999999</v>
      </c>
      <c r="CP47">
        <v>186597.319945625</v>
      </c>
      <c r="CQ47">
        <v>2239167.8393474999</v>
      </c>
      <c r="CR47">
        <v>2239167.8393474999</v>
      </c>
      <c r="CS47">
        <v>1.0008789933920705</v>
      </c>
      <c r="CT47">
        <v>305207.03936598462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2378524.1999999997</v>
      </c>
      <c r="DA47">
        <v>0</v>
      </c>
      <c r="DB47">
        <v>0</v>
      </c>
      <c r="DC47">
        <v>0</v>
      </c>
      <c r="DD47">
        <v>143139360</v>
      </c>
      <c r="DE47">
        <v>304939</v>
      </c>
      <c r="DF47">
        <v>0</v>
      </c>
      <c r="DG47">
        <v>0</v>
      </c>
      <c r="DH47">
        <v>1</v>
      </c>
      <c r="DI47">
        <v>0</v>
      </c>
      <c r="DJ47">
        <v>304939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18351200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2019</v>
      </c>
      <c r="EH47">
        <v>0</v>
      </c>
      <c r="EI47">
        <v>0</v>
      </c>
      <c r="EJ47">
        <v>0</v>
      </c>
      <c r="EK47">
        <v>0</v>
      </c>
      <c r="EL47">
        <v>246469</v>
      </c>
      <c r="EM47">
        <v>0</v>
      </c>
      <c r="EN47">
        <v>0</v>
      </c>
      <c r="EO47">
        <v>0</v>
      </c>
      <c r="EP47">
        <v>2019</v>
      </c>
      <c r="EQ47">
        <v>246469</v>
      </c>
      <c r="ER47">
        <v>408</v>
      </c>
      <c r="ES47" t="s">
        <v>8836</v>
      </c>
      <c r="ET47" t="s">
        <v>8836</v>
      </c>
      <c r="EU47" t="s">
        <v>590</v>
      </c>
      <c r="EV47" t="s">
        <v>8837</v>
      </c>
    </row>
    <row r="48" spans="1:152" x14ac:dyDescent="0.4">
      <c r="A48" t="s">
        <v>654</v>
      </c>
      <c r="B48">
        <v>905373353900</v>
      </c>
      <c r="C48">
        <v>6000000000210</v>
      </c>
      <c r="D48" t="s">
        <v>655</v>
      </c>
      <c r="E48" t="s">
        <v>656</v>
      </c>
      <c r="F48" t="s">
        <v>565</v>
      </c>
      <c r="G48" t="s">
        <v>633</v>
      </c>
      <c r="H48" t="s">
        <v>648</v>
      </c>
      <c r="I48" t="s">
        <v>568</v>
      </c>
      <c r="J48" t="s">
        <v>569</v>
      </c>
      <c r="K48" t="s">
        <v>570</v>
      </c>
      <c r="L48" t="s">
        <v>571</v>
      </c>
      <c r="M48" t="s">
        <v>572</v>
      </c>
      <c r="N48" t="s">
        <v>573</v>
      </c>
      <c r="O48" t="s">
        <v>574</v>
      </c>
      <c r="P48" t="s">
        <v>573</v>
      </c>
      <c r="Q48" t="s">
        <v>575</v>
      </c>
      <c r="R48" t="s">
        <v>576</v>
      </c>
      <c r="S48" t="s">
        <v>576</v>
      </c>
      <c r="T48" s="1">
        <v>39169</v>
      </c>
      <c r="U48" s="1">
        <v>45858</v>
      </c>
      <c r="V48" s="1">
        <v>45858</v>
      </c>
      <c r="W48">
        <v>45858</v>
      </c>
      <c r="X48" t="s">
        <v>577</v>
      </c>
      <c r="Y48" t="s">
        <v>635</v>
      </c>
      <c r="Z48" t="s">
        <v>636</v>
      </c>
      <c r="AA48" t="s">
        <v>637</v>
      </c>
      <c r="AB48" t="s">
        <v>638</v>
      </c>
      <c r="AC48" t="s">
        <v>572</v>
      </c>
      <c r="AD48" t="s">
        <v>596</v>
      </c>
      <c r="AF48" t="s">
        <v>583</v>
      </c>
      <c r="AG48" t="s">
        <v>584</v>
      </c>
      <c r="AH48" s="1">
        <v>38876</v>
      </c>
      <c r="AI48" t="s">
        <v>585</v>
      </c>
      <c r="AJ48" t="s">
        <v>586</v>
      </c>
      <c r="AK48" t="s">
        <v>565</v>
      </c>
      <c r="AL48" t="s">
        <v>587</v>
      </c>
      <c r="AM48" t="s">
        <v>588</v>
      </c>
      <c r="AN48" t="s">
        <v>589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8836</v>
      </c>
      <c r="ET48" t="s">
        <v>8836</v>
      </c>
      <c r="EU48" t="s">
        <v>590</v>
      </c>
      <c r="EV48" t="s">
        <v>8837</v>
      </c>
    </row>
    <row r="49" spans="1:152" x14ac:dyDescent="0.4">
      <c r="A49" t="s">
        <v>654</v>
      </c>
      <c r="B49">
        <v>905373353900</v>
      </c>
      <c r="C49">
        <v>6000000000351</v>
      </c>
      <c r="D49" t="s">
        <v>655</v>
      </c>
      <c r="E49" t="s">
        <v>656</v>
      </c>
      <c r="F49" t="s">
        <v>565</v>
      </c>
      <c r="G49" t="s">
        <v>633</v>
      </c>
      <c r="H49" t="s">
        <v>648</v>
      </c>
      <c r="I49" t="s">
        <v>568</v>
      </c>
      <c r="J49" t="s">
        <v>569</v>
      </c>
      <c r="K49" t="s">
        <v>570</v>
      </c>
      <c r="L49" t="s">
        <v>571</v>
      </c>
      <c r="M49" t="s">
        <v>572</v>
      </c>
      <c r="N49" t="s">
        <v>573</v>
      </c>
      <c r="O49" t="s">
        <v>574</v>
      </c>
      <c r="P49" t="s">
        <v>573</v>
      </c>
      <c r="Q49" t="s">
        <v>575</v>
      </c>
      <c r="R49" t="s">
        <v>576</v>
      </c>
      <c r="S49" t="s">
        <v>576</v>
      </c>
      <c r="T49" s="1">
        <v>39169</v>
      </c>
      <c r="U49" s="1">
        <v>45858</v>
      </c>
      <c r="V49" s="1">
        <v>45858</v>
      </c>
      <c r="W49">
        <v>45858</v>
      </c>
      <c r="X49" t="s">
        <v>577</v>
      </c>
      <c r="Y49" t="s">
        <v>635</v>
      </c>
      <c r="Z49" t="s">
        <v>636</v>
      </c>
      <c r="AA49" t="s">
        <v>637</v>
      </c>
      <c r="AB49" t="s">
        <v>638</v>
      </c>
      <c r="AC49" t="s">
        <v>572</v>
      </c>
      <c r="AD49" t="s">
        <v>596</v>
      </c>
      <c r="AF49" t="s">
        <v>583</v>
      </c>
      <c r="AG49" t="s">
        <v>584</v>
      </c>
      <c r="AH49" s="1">
        <v>38876</v>
      </c>
      <c r="AI49" t="s">
        <v>585</v>
      </c>
      <c r="AJ49" t="s">
        <v>586</v>
      </c>
      <c r="AK49" t="s">
        <v>565</v>
      </c>
      <c r="AL49" t="s">
        <v>587</v>
      </c>
      <c r="AM49" t="s">
        <v>588</v>
      </c>
      <c r="AN49" t="s">
        <v>589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8836</v>
      </c>
      <c r="ET49" t="s">
        <v>8836</v>
      </c>
      <c r="EU49" t="s">
        <v>590</v>
      </c>
      <c r="EV49" t="s">
        <v>8837</v>
      </c>
    </row>
    <row r="50" spans="1:152" x14ac:dyDescent="0.4">
      <c r="A50" t="s">
        <v>34</v>
      </c>
      <c r="B50">
        <v>5376548000</v>
      </c>
      <c r="C50">
        <v>6000000000087</v>
      </c>
      <c r="D50" t="s">
        <v>657</v>
      </c>
      <c r="E50" t="s">
        <v>658</v>
      </c>
      <c r="F50" t="s">
        <v>565</v>
      </c>
      <c r="G50" t="s">
        <v>633</v>
      </c>
      <c r="H50" t="s">
        <v>648</v>
      </c>
      <c r="I50" t="s">
        <v>568</v>
      </c>
      <c r="J50" t="s">
        <v>569</v>
      </c>
      <c r="K50" t="s">
        <v>570</v>
      </c>
      <c r="L50" t="s">
        <v>571</v>
      </c>
      <c r="M50" t="s">
        <v>572</v>
      </c>
      <c r="N50" t="s">
        <v>573</v>
      </c>
      <c r="O50" t="s">
        <v>574</v>
      </c>
      <c r="P50" t="s">
        <v>573</v>
      </c>
      <c r="Q50" t="s">
        <v>575</v>
      </c>
      <c r="R50" t="s">
        <v>576</v>
      </c>
      <c r="S50" t="s">
        <v>576</v>
      </c>
      <c r="T50" s="1">
        <v>39631</v>
      </c>
      <c r="U50" s="1">
        <v>46042</v>
      </c>
      <c r="V50" s="1">
        <v>46042</v>
      </c>
      <c r="X50" t="s">
        <v>577</v>
      </c>
      <c r="Y50" t="s">
        <v>635</v>
      </c>
      <c r="Z50" t="s">
        <v>636</v>
      </c>
      <c r="AA50" t="s">
        <v>637</v>
      </c>
      <c r="AB50" t="s">
        <v>638</v>
      </c>
      <c r="AC50" t="s">
        <v>572</v>
      </c>
      <c r="AD50" t="s">
        <v>659</v>
      </c>
      <c r="AF50" t="s">
        <v>583</v>
      </c>
      <c r="AG50" t="s">
        <v>584</v>
      </c>
      <c r="AH50" s="1">
        <v>38905</v>
      </c>
      <c r="AI50" t="s">
        <v>585</v>
      </c>
      <c r="AJ50" t="s">
        <v>586</v>
      </c>
      <c r="AK50" t="s">
        <v>565</v>
      </c>
      <c r="AL50" t="s">
        <v>587</v>
      </c>
      <c r="AM50" t="s">
        <v>588</v>
      </c>
      <c r="AN50" t="s">
        <v>597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99882000</v>
      </c>
      <c r="AZ50">
        <v>2467675701</v>
      </c>
      <c r="BA50">
        <v>0</v>
      </c>
      <c r="BB50">
        <v>-99882000</v>
      </c>
      <c r="BC50">
        <v>13224299</v>
      </c>
      <c r="BD50">
        <v>0</v>
      </c>
      <c r="BE50">
        <v>1990261</v>
      </c>
      <c r="BF50">
        <v>10765319</v>
      </c>
      <c r="BG50">
        <v>0</v>
      </c>
      <c r="BH50">
        <v>1990261</v>
      </c>
      <c r="BI50">
        <v>0</v>
      </c>
      <c r="BJ50">
        <v>0</v>
      </c>
      <c r="BK50">
        <v>0</v>
      </c>
      <c r="BL50">
        <v>1051865</v>
      </c>
      <c r="BM50">
        <v>0</v>
      </c>
      <c r="BN50">
        <v>0</v>
      </c>
      <c r="BO50">
        <v>50057</v>
      </c>
      <c r="BP50">
        <v>1072029</v>
      </c>
      <c r="BQ50">
        <v>50057</v>
      </c>
      <c r="BR50">
        <v>1072029</v>
      </c>
      <c r="BS50">
        <v>0</v>
      </c>
      <c r="BT50">
        <v>0</v>
      </c>
      <c r="BU50">
        <v>0</v>
      </c>
      <c r="BV50">
        <v>50057</v>
      </c>
      <c r="BW50">
        <v>1072029</v>
      </c>
      <c r="BX50">
        <v>0.37923200764509668</v>
      </c>
      <c r="BY50">
        <v>1.7121592125724474</v>
      </c>
      <c r="BZ50">
        <v>0</v>
      </c>
      <c r="CA50">
        <v>13228000</v>
      </c>
      <c r="CB50">
        <v>13228000</v>
      </c>
      <c r="CC50">
        <v>113110000</v>
      </c>
      <c r="CD50">
        <v>0</v>
      </c>
      <c r="CE50">
        <v>13224299</v>
      </c>
      <c r="CF50">
        <v>13224901</v>
      </c>
      <c r="CG50">
        <v>113073117</v>
      </c>
      <c r="CH50">
        <v>13224299</v>
      </c>
      <c r="CI50">
        <v>13224901</v>
      </c>
      <c r="CJ50">
        <v>113073117</v>
      </c>
      <c r="CK50">
        <v>33182</v>
      </c>
      <c r="CL50">
        <v>0</v>
      </c>
      <c r="CM50">
        <v>0.37849080833333332</v>
      </c>
      <c r="CN50">
        <v>4.5418896999999996</v>
      </c>
      <c r="CO50">
        <v>4.5418896999999996</v>
      </c>
      <c r="CP50">
        <v>5005275.6181516917</v>
      </c>
      <c r="CQ50">
        <v>60063307.417820297</v>
      </c>
      <c r="CR50">
        <v>60063307.417820297</v>
      </c>
      <c r="CS50">
        <v>1.0043392796968842</v>
      </c>
      <c r="CT50">
        <v>13281682.932156226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59641588.489999995</v>
      </c>
      <c r="DA50">
        <v>0</v>
      </c>
      <c r="DB50">
        <v>0</v>
      </c>
      <c r="DC50">
        <v>0</v>
      </c>
      <c r="DD50">
        <v>450467820</v>
      </c>
      <c r="DE50">
        <v>13224299</v>
      </c>
      <c r="DF50">
        <v>0</v>
      </c>
      <c r="DG50">
        <v>0</v>
      </c>
      <c r="DH50">
        <v>1</v>
      </c>
      <c r="DI50">
        <v>0</v>
      </c>
      <c r="DJ50">
        <v>13224299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99882000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50057</v>
      </c>
      <c r="EH50">
        <v>0</v>
      </c>
      <c r="EI50">
        <v>0</v>
      </c>
      <c r="EJ50">
        <v>0</v>
      </c>
      <c r="EK50">
        <v>0</v>
      </c>
      <c r="EL50">
        <v>1072029</v>
      </c>
      <c r="EM50">
        <v>0</v>
      </c>
      <c r="EN50">
        <v>0</v>
      </c>
      <c r="EO50">
        <v>0</v>
      </c>
      <c r="EP50">
        <v>50057</v>
      </c>
      <c r="EQ50">
        <v>1072029</v>
      </c>
      <c r="ER50">
        <v>390</v>
      </c>
      <c r="ES50" t="s">
        <v>8836</v>
      </c>
      <c r="ET50" t="s">
        <v>8836</v>
      </c>
      <c r="EU50" t="s">
        <v>590</v>
      </c>
      <c r="EV50" t="s">
        <v>8837</v>
      </c>
    </row>
    <row r="51" spans="1:152" x14ac:dyDescent="0.4">
      <c r="A51" t="s">
        <v>34</v>
      </c>
      <c r="B51">
        <v>5376548000</v>
      </c>
      <c r="C51">
        <v>6000000000088</v>
      </c>
      <c r="D51" t="s">
        <v>657</v>
      </c>
      <c r="E51" t="s">
        <v>658</v>
      </c>
      <c r="F51" t="s">
        <v>565</v>
      </c>
      <c r="G51" t="s">
        <v>633</v>
      </c>
      <c r="H51" t="s">
        <v>648</v>
      </c>
      <c r="I51" t="s">
        <v>568</v>
      </c>
      <c r="J51" t="s">
        <v>569</v>
      </c>
      <c r="K51" t="s">
        <v>570</v>
      </c>
      <c r="L51" t="s">
        <v>571</v>
      </c>
      <c r="M51" t="s">
        <v>572</v>
      </c>
      <c r="N51" t="s">
        <v>573</v>
      </c>
      <c r="O51" t="s">
        <v>574</v>
      </c>
      <c r="P51" t="s">
        <v>573</v>
      </c>
      <c r="Q51" t="s">
        <v>575</v>
      </c>
      <c r="R51" t="s">
        <v>576</v>
      </c>
      <c r="S51" t="s">
        <v>576</v>
      </c>
      <c r="T51" s="1">
        <v>39631</v>
      </c>
      <c r="U51" s="1">
        <v>46042</v>
      </c>
      <c r="V51" s="1">
        <v>46042</v>
      </c>
      <c r="X51" t="s">
        <v>577</v>
      </c>
      <c r="Y51" t="s">
        <v>635</v>
      </c>
      <c r="Z51" t="s">
        <v>636</v>
      </c>
      <c r="AA51" t="s">
        <v>637</v>
      </c>
      <c r="AB51" t="s">
        <v>638</v>
      </c>
      <c r="AC51" t="s">
        <v>572</v>
      </c>
      <c r="AD51" t="s">
        <v>659</v>
      </c>
      <c r="AF51" t="s">
        <v>583</v>
      </c>
      <c r="AG51" t="s">
        <v>584</v>
      </c>
      <c r="AH51" s="1">
        <v>38905</v>
      </c>
      <c r="AI51" t="s">
        <v>585</v>
      </c>
      <c r="AJ51" t="s">
        <v>586</v>
      </c>
      <c r="AK51" t="s">
        <v>565</v>
      </c>
      <c r="AL51" t="s">
        <v>587</v>
      </c>
      <c r="AM51" t="s">
        <v>588</v>
      </c>
      <c r="AN51" t="s">
        <v>597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17900000</v>
      </c>
      <c r="AZ51">
        <v>447125115</v>
      </c>
      <c r="BA51">
        <v>0</v>
      </c>
      <c r="BB51">
        <v>-17900000</v>
      </c>
      <c r="BC51">
        <v>574885</v>
      </c>
      <c r="BD51">
        <v>0</v>
      </c>
      <c r="BE51">
        <v>536609</v>
      </c>
      <c r="BF51">
        <v>790975</v>
      </c>
      <c r="BG51">
        <v>0</v>
      </c>
      <c r="BH51">
        <v>536609</v>
      </c>
      <c r="BI51">
        <v>0</v>
      </c>
      <c r="BJ51">
        <v>0</v>
      </c>
      <c r="BK51">
        <v>0</v>
      </c>
      <c r="BL51">
        <v>258640</v>
      </c>
      <c r="BM51">
        <v>0</v>
      </c>
      <c r="BN51">
        <v>0</v>
      </c>
      <c r="BO51">
        <v>3740</v>
      </c>
      <c r="BP51">
        <v>262276</v>
      </c>
      <c r="BQ51">
        <v>3740</v>
      </c>
      <c r="BR51">
        <v>262276</v>
      </c>
      <c r="BS51">
        <v>0</v>
      </c>
      <c r="BT51">
        <v>0</v>
      </c>
      <c r="BU51">
        <v>0</v>
      </c>
      <c r="BV51">
        <v>3740</v>
      </c>
      <c r="BW51">
        <v>262276</v>
      </c>
      <c r="BX51">
        <v>0.65268797500938025</v>
      </c>
      <c r="BY51">
        <v>2.7925596337376759</v>
      </c>
      <c r="BZ51">
        <v>0</v>
      </c>
      <c r="CA51">
        <v>575000</v>
      </c>
      <c r="CB51">
        <v>575000</v>
      </c>
      <c r="CC51">
        <v>18475000</v>
      </c>
      <c r="CD51">
        <v>0</v>
      </c>
      <c r="CE51">
        <v>574885</v>
      </c>
      <c r="CF51">
        <v>574885</v>
      </c>
      <c r="CG51">
        <v>18471305</v>
      </c>
      <c r="CH51">
        <v>574885</v>
      </c>
      <c r="CI51">
        <v>574885</v>
      </c>
      <c r="CJ51">
        <v>18471305</v>
      </c>
      <c r="CK51">
        <v>3580</v>
      </c>
      <c r="CL51">
        <v>0</v>
      </c>
      <c r="CM51">
        <v>0.63970939999999998</v>
      </c>
      <c r="CN51">
        <v>7.6765128000000002</v>
      </c>
      <c r="CO51">
        <v>7.6765128000000002</v>
      </c>
      <c r="CP51">
        <v>367759.33841899998</v>
      </c>
      <c r="CQ51">
        <v>4413112.061028</v>
      </c>
      <c r="CR51">
        <v>4413112.061028</v>
      </c>
      <c r="CS51">
        <v>1.0017667522894795</v>
      </c>
      <c r="CT51">
        <v>575900.67938993743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4403619.0999999996</v>
      </c>
      <c r="DA51">
        <v>0</v>
      </c>
      <c r="DB51">
        <v>0</v>
      </c>
      <c r="DC51">
        <v>0</v>
      </c>
      <c r="DD51">
        <v>137114000</v>
      </c>
      <c r="DE51">
        <v>574885</v>
      </c>
      <c r="DF51">
        <v>0</v>
      </c>
      <c r="DG51">
        <v>0</v>
      </c>
      <c r="DH51">
        <v>1</v>
      </c>
      <c r="DI51">
        <v>0</v>
      </c>
      <c r="DJ51">
        <v>574885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17900000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3740</v>
      </c>
      <c r="EH51">
        <v>0</v>
      </c>
      <c r="EI51">
        <v>0</v>
      </c>
      <c r="EJ51">
        <v>0</v>
      </c>
      <c r="EK51">
        <v>0</v>
      </c>
      <c r="EL51">
        <v>262276</v>
      </c>
      <c r="EM51">
        <v>0</v>
      </c>
      <c r="EN51">
        <v>0</v>
      </c>
      <c r="EO51">
        <v>0</v>
      </c>
      <c r="EP51">
        <v>3740</v>
      </c>
      <c r="EQ51">
        <v>262276</v>
      </c>
      <c r="ER51">
        <v>407</v>
      </c>
      <c r="ES51" t="s">
        <v>8836</v>
      </c>
      <c r="ET51" t="s">
        <v>8836</v>
      </c>
      <c r="EU51" t="s">
        <v>590</v>
      </c>
      <c r="EV51" t="s">
        <v>8837</v>
      </c>
    </row>
    <row r="52" spans="1:152" x14ac:dyDescent="0.4">
      <c r="A52" t="s">
        <v>34</v>
      </c>
      <c r="B52">
        <v>5376548000</v>
      </c>
      <c r="C52">
        <v>6000000000248</v>
      </c>
      <c r="D52" t="s">
        <v>657</v>
      </c>
      <c r="E52" t="s">
        <v>658</v>
      </c>
      <c r="F52" t="s">
        <v>565</v>
      </c>
      <c r="G52" t="s">
        <v>633</v>
      </c>
      <c r="H52" t="s">
        <v>648</v>
      </c>
      <c r="I52" t="s">
        <v>568</v>
      </c>
      <c r="J52" t="s">
        <v>569</v>
      </c>
      <c r="K52" t="s">
        <v>570</v>
      </c>
      <c r="L52" t="s">
        <v>571</v>
      </c>
      <c r="M52" t="s">
        <v>572</v>
      </c>
      <c r="N52" t="s">
        <v>573</v>
      </c>
      <c r="O52" t="s">
        <v>574</v>
      </c>
      <c r="P52" t="s">
        <v>573</v>
      </c>
      <c r="Q52" t="s">
        <v>575</v>
      </c>
      <c r="R52" t="s">
        <v>576</v>
      </c>
      <c r="S52" t="s">
        <v>576</v>
      </c>
      <c r="T52" s="1">
        <v>39631</v>
      </c>
      <c r="U52" s="1">
        <v>46042</v>
      </c>
      <c r="V52" s="1">
        <v>46042</v>
      </c>
      <c r="X52" t="s">
        <v>577</v>
      </c>
      <c r="Y52" t="s">
        <v>635</v>
      </c>
      <c r="Z52" t="s">
        <v>636</v>
      </c>
      <c r="AA52" t="s">
        <v>637</v>
      </c>
      <c r="AB52" t="s">
        <v>638</v>
      </c>
      <c r="AC52" t="s">
        <v>572</v>
      </c>
      <c r="AD52" t="s">
        <v>659</v>
      </c>
      <c r="AF52" t="s">
        <v>583</v>
      </c>
      <c r="AG52" t="s">
        <v>584</v>
      </c>
      <c r="AH52" s="1">
        <v>38905</v>
      </c>
      <c r="AI52" t="s">
        <v>585</v>
      </c>
      <c r="AJ52" t="s">
        <v>586</v>
      </c>
      <c r="AK52" t="s">
        <v>565</v>
      </c>
      <c r="AL52" t="s">
        <v>587</v>
      </c>
      <c r="AM52" t="s">
        <v>588</v>
      </c>
      <c r="AN52" t="s">
        <v>597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>
        <v>413</v>
      </c>
      <c r="ES52" t="s">
        <v>8836</v>
      </c>
      <c r="ET52" t="s">
        <v>8836</v>
      </c>
      <c r="EU52" t="s">
        <v>590</v>
      </c>
      <c r="EV52" t="s">
        <v>8837</v>
      </c>
    </row>
    <row r="53" spans="1:152" x14ac:dyDescent="0.4">
      <c r="A53" t="s">
        <v>34</v>
      </c>
      <c r="B53">
        <v>5376548000</v>
      </c>
      <c r="C53">
        <v>6000000000249</v>
      </c>
      <c r="D53" t="s">
        <v>657</v>
      </c>
      <c r="E53" t="s">
        <v>658</v>
      </c>
      <c r="F53" t="s">
        <v>565</v>
      </c>
      <c r="G53" t="s">
        <v>633</v>
      </c>
      <c r="H53" t="s">
        <v>648</v>
      </c>
      <c r="I53" t="s">
        <v>568</v>
      </c>
      <c r="J53" t="s">
        <v>569</v>
      </c>
      <c r="K53" t="s">
        <v>570</v>
      </c>
      <c r="L53" t="s">
        <v>571</v>
      </c>
      <c r="M53" t="s">
        <v>572</v>
      </c>
      <c r="N53" t="s">
        <v>573</v>
      </c>
      <c r="O53" t="s">
        <v>574</v>
      </c>
      <c r="P53" t="s">
        <v>573</v>
      </c>
      <c r="Q53" t="s">
        <v>575</v>
      </c>
      <c r="R53" t="s">
        <v>576</v>
      </c>
      <c r="S53" t="s">
        <v>576</v>
      </c>
      <c r="T53" s="1">
        <v>39631</v>
      </c>
      <c r="U53" s="1">
        <v>46042</v>
      </c>
      <c r="V53" s="1">
        <v>46042</v>
      </c>
      <c r="X53" t="s">
        <v>577</v>
      </c>
      <c r="Y53" t="s">
        <v>635</v>
      </c>
      <c r="Z53" t="s">
        <v>636</v>
      </c>
      <c r="AA53" t="s">
        <v>637</v>
      </c>
      <c r="AB53" t="s">
        <v>638</v>
      </c>
      <c r="AC53" t="s">
        <v>572</v>
      </c>
      <c r="AD53" t="s">
        <v>659</v>
      </c>
      <c r="AF53" t="s">
        <v>583</v>
      </c>
      <c r="AG53" t="s">
        <v>584</v>
      </c>
      <c r="AH53" s="1">
        <v>38905</v>
      </c>
      <c r="AI53" t="s">
        <v>585</v>
      </c>
      <c r="AJ53" t="s">
        <v>586</v>
      </c>
      <c r="AK53" t="s">
        <v>565</v>
      </c>
      <c r="AL53" t="s">
        <v>587</v>
      </c>
      <c r="AM53" t="s">
        <v>588</v>
      </c>
      <c r="AN53" t="s">
        <v>597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>
        <v>441</v>
      </c>
      <c r="ES53" t="s">
        <v>8836</v>
      </c>
      <c r="ET53" t="s">
        <v>8836</v>
      </c>
      <c r="EU53" t="s">
        <v>590</v>
      </c>
      <c r="EV53" t="s">
        <v>8837</v>
      </c>
    </row>
    <row r="54" spans="1:152" x14ac:dyDescent="0.4">
      <c r="A54" t="s">
        <v>34</v>
      </c>
      <c r="B54">
        <v>5376548000</v>
      </c>
      <c r="C54">
        <v>6000000000336</v>
      </c>
      <c r="D54" t="s">
        <v>657</v>
      </c>
      <c r="E54" t="s">
        <v>658</v>
      </c>
      <c r="F54" t="s">
        <v>565</v>
      </c>
      <c r="G54" t="s">
        <v>633</v>
      </c>
      <c r="H54" t="s">
        <v>648</v>
      </c>
      <c r="I54" t="s">
        <v>568</v>
      </c>
      <c r="J54" t="s">
        <v>569</v>
      </c>
      <c r="K54" t="s">
        <v>570</v>
      </c>
      <c r="L54" t="s">
        <v>571</v>
      </c>
      <c r="M54" t="s">
        <v>572</v>
      </c>
      <c r="N54" t="s">
        <v>573</v>
      </c>
      <c r="O54" t="s">
        <v>574</v>
      </c>
      <c r="P54" t="s">
        <v>573</v>
      </c>
      <c r="Q54" t="s">
        <v>575</v>
      </c>
      <c r="R54" t="s">
        <v>576</v>
      </c>
      <c r="S54" t="s">
        <v>576</v>
      </c>
      <c r="T54" s="1">
        <v>39631</v>
      </c>
      <c r="U54" s="1">
        <v>46042</v>
      </c>
      <c r="V54" s="1">
        <v>46042</v>
      </c>
      <c r="X54" t="s">
        <v>577</v>
      </c>
      <c r="Y54" t="s">
        <v>635</v>
      </c>
      <c r="Z54" t="s">
        <v>636</v>
      </c>
      <c r="AA54" t="s">
        <v>637</v>
      </c>
      <c r="AB54" t="s">
        <v>638</v>
      </c>
      <c r="AC54" t="s">
        <v>572</v>
      </c>
      <c r="AD54" t="s">
        <v>659</v>
      </c>
      <c r="AF54" t="s">
        <v>583</v>
      </c>
      <c r="AG54" t="s">
        <v>584</v>
      </c>
      <c r="AH54" s="1">
        <v>38905</v>
      </c>
      <c r="AI54" t="s">
        <v>585</v>
      </c>
      <c r="AJ54" t="s">
        <v>586</v>
      </c>
      <c r="AK54" t="s">
        <v>565</v>
      </c>
      <c r="AL54" t="s">
        <v>587</v>
      </c>
      <c r="AM54" t="s">
        <v>588</v>
      </c>
      <c r="AN54" t="s">
        <v>597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>
        <v>422</v>
      </c>
      <c r="ES54" t="s">
        <v>8836</v>
      </c>
      <c r="ET54" t="s">
        <v>8836</v>
      </c>
      <c r="EU54" t="s">
        <v>590</v>
      </c>
      <c r="EV54" t="s">
        <v>8837</v>
      </c>
    </row>
    <row r="55" spans="1:152" x14ac:dyDescent="0.4">
      <c r="A55" t="s">
        <v>34</v>
      </c>
      <c r="B55">
        <v>5376548000</v>
      </c>
      <c r="C55">
        <v>6000000000337</v>
      </c>
      <c r="D55" t="s">
        <v>657</v>
      </c>
      <c r="E55" t="s">
        <v>658</v>
      </c>
      <c r="F55" t="s">
        <v>565</v>
      </c>
      <c r="G55" t="s">
        <v>633</v>
      </c>
      <c r="H55" t="s">
        <v>648</v>
      </c>
      <c r="I55" t="s">
        <v>568</v>
      </c>
      <c r="J55" t="s">
        <v>569</v>
      </c>
      <c r="K55" t="s">
        <v>570</v>
      </c>
      <c r="L55" t="s">
        <v>571</v>
      </c>
      <c r="M55" t="s">
        <v>572</v>
      </c>
      <c r="N55" t="s">
        <v>573</v>
      </c>
      <c r="O55" t="s">
        <v>574</v>
      </c>
      <c r="P55" t="s">
        <v>573</v>
      </c>
      <c r="Q55" t="s">
        <v>575</v>
      </c>
      <c r="R55" t="s">
        <v>576</v>
      </c>
      <c r="S55" t="s">
        <v>576</v>
      </c>
      <c r="T55" s="1">
        <v>39631</v>
      </c>
      <c r="U55" s="1">
        <v>46042</v>
      </c>
      <c r="V55" s="1">
        <v>46042</v>
      </c>
      <c r="X55" t="s">
        <v>577</v>
      </c>
      <c r="Y55" t="s">
        <v>635</v>
      </c>
      <c r="Z55" t="s">
        <v>636</v>
      </c>
      <c r="AA55" t="s">
        <v>637</v>
      </c>
      <c r="AB55" t="s">
        <v>638</v>
      </c>
      <c r="AC55" t="s">
        <v>572</v>
      </c>
      <c r="AD55" t="s">
        <v>659</v>
      </c>
      <c r="AF55" t="s">
        <v>583</v>
      </c>
      <c r="AG55" t="s">
        <v>584</v>
      </c>
      <c r="AH55" s="1">
        <v>38905</v>
      </c>
      <c r="AI55" t="s">
        <v>585</v>
      </c>
      <c r="AJ55" t="s">
        <v>586</v>
      </c>
      <c r="AK55" t="s">
        <v>565</v>
      </c>
      <c r="AL55" t="s">
        <v>587</v>
      </c>
      <c r="AM55" t="s">
        <v>588</v>
      </c>
      <c r="AN55" t="s">
        <v>597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>
        <v>423</v>
      </c>
      <c r="ES55" t="s">
        <v>8836</v>
      </c>
      <c r="ET55" t="s">
        <v>8836</v>
      </c>
      <c r="EU55" t="s">
        <v>590</v>
      </c>
      <c r="EV55" t="s">
        <v>8837</v>
      </c>
    </row>
    <row r="56" spans="1:152" x14ac:dyDescent="0.4">
      <c r="A56" t="s">
        <v>34</v>
      </c>
      <c r="B56">
        <v>5376548000</v>
      </c>
      <c r="C56">
        <v>6000000000338</v>
      </c>
      <c r="D56" t="s">
        <v>657</v>
      </c>
      <c r="E56" t="s">
        <v>658</v>
      </c>
      <c r="F56" t="s">
        <v>565</v>
      </c>
      <c r="G56" t="s">
        <v>633</v>
      </c>
      <c r="H56" t="s">
        <v>648</v>
      </c>
      <c r="I56" t="s">
        <v>568</v>
      </c>
      <c r="J56" t="s">
        <v>569</v>
      </c>
      <c r="K56" t="s">
        <v>570</v>
      </c>
      <c r="L56" t="s">
        <v>571</v>
      </c>
      <c r="M56" t="s">
        <v>572</v>
      </c>
      <c r="N56" t="s">
        <v>573</v>
      </c>
      <c r="O56" t="s">
        <v>574</v>
      </c>
      <c r="P56" t="s">
        <v>573</v>
      </c>
      <c r="Q56" t="s">
        <v>575</v>
      </c>
      <c r="R56" t="s">
        <v>576</v>
      </c>
      <c r="S56" t="s">
        <v>576</v>
      </c>
      <c r="T56" s="1">
        <v>39631</v>
      </c>
      <c r="U56" s="1">
        <v>46042</v>
      </c>
      <c r="V56" s="1">
        <v>46042</v>
      </c>
      <c r="X56" t="s">
        <v>577</v>
      </c>
      <c r="Y56" t="s">
        <v>635</v>
      </c>
      <c r="Z56" t="s">
        <v>636</v>
      </c>
      <c r="AA56" t="s">
        <v>637</v>
      </c>
      <c r="AB56" t="s">
        <v>638</v>
      </c>
      <c r="AC56" t="s">
        <v>572</v>
      </c>
      <c r="AD56" t="s">
        <v>659</v>
      </c>
      <c r="AF56" t="s">
        <v>583</v>
      </c>
      <c r="AG56" t="s">
        <v>584</v>
      </c>
      <c r="AH56" s="1">
        <v>38905</v>
      </c>
      <c r="AI56" t="s">
        <v>585</v>
      </c>
      <c r="AJ56" t="s">
        <v>586</v>
      </c>
      <c r="AK56" t="s">
        <v>565</v>
      </c>
      <c r="AL56" t="s">
        <v>587</v>
      </c>
      <c r="AM56" t="s">
        <v>588</v>
      </c>
      <c r="AN56" t="s">
        <v>597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>
        <v>402</v>
      </c>
      <c r="ES56" t="s">
        <v>8836</v>
      </c>
      <c r="ET56" t="s">
        <v>8836</v>
      </c>
      <c r="EU56" t="s">
        <v>590</v>
      </c>
      <c r="EV56" t="s">
        <v>8837</v>
      </c>
    </row>
    <row r="57" spans="1:152" x14ac:dyDescent="0.4">
      <c r="A57" t="s">
        <v>34</v>
      </c>
      <c r="B57">
        <v>5376548000</v>
      </c>
      <c r="C57">
        <v>6000000000339</v>
      </c>
      <c r="D57" t="s">
        <v>657</v>
      </c>
      <c r="E57" t="s">
        <v>658</v>
      </c>
      <c r="F57" t="s">
        <v>565</v>
      </c>
      <c r="G57" t="s">
        <v>633</v>
      </c>
      <c r="H57" t="s">
        <v>648</v>
      </c>
      <c r="I57" t="s">
        <v>568</v>
      </c>
      <c r="J57" t="s">
        <v>569</v>
      </c>
      <c r="K57" t="s">
        <v>570</v>
      </c>
      <c r="L57" t="s">
        <v>571</v>
      </c>
      <c r="M57" t="s">
        <v>572</v>
      </c>
      <c r="N57" t="s">
        <v>573</v>
      </c>
      <c r="O57" t="s">
        <v>574</v>
      </c>
      <c r="P57" t="s">
        <v>573</v>
      </c>
      <c r="Q57" t="s">
        <v>575</v>
      </c>
      <c r="R57" t="s">
        <v>576</v>
      </c>
      <c r="S57" t="s">
        <v>576</v>
      </c>
      <c r="T57" s="1">
        <v>39631</v>
      </c>
      <c r="U57" s="1">
        <v>46042</v>
      </c>
      <c r="V57" s="1">
        <v>46042</v>
      </c>
      <c r="X57" t="s">
        <v>577</v>
      </c>
      <c r="Y57" t="s">
        <v>635</v>
      </c>
      <c r="Z57" t="s">
        <v>636</v>
      </c>
      <c r="AA57" t="s">
        <v>637</v>
      </c>
      <c r="AB57" t="s">
        <v>638</v>
      </c>
      <c r="AC57" t="s">
        <v>572</v>
      </c>
      <c r="AD57" t="s">
        <v>659</v>
      </c>
      <c r="AF57" t="s">
        <v>583</v>
      </c>
      <c r="AG57" t="s">
        <v>584</v>
      </c>
      <c r="AH57" s="1">
        <v>38905</v>
      </c>
      <c r="AI57" t="s">
        <v>585</v>
      </c>
      <c r="AJ57" t="s">
        <v>586</v>
      </c>
      <c r="AK57" t="s">
        <v>565</v>
      </c>
      <c r="AL57" t="s">
        <v>587</v>
      </c>
      <c r="AM57" t="s">
        <v>588</v>
      </c>
      <c r="AN57" t="s">
        <v>597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>
        <v>420</v>
      </c>
      <c r="ES57" t="s">
        <v>8836</v>
      </c>
      <c r="ET57" t="s">
        <v>8836</v>
      </c>
      <c r="EU57" t="s">
        <v>590</v>
      </c>
      <c r="EV57" t="s">
        <v>8837</v>
      </c>
    </row>
    <row r="58" spans="1:152" x14ac:dyDescent="0.4">
      <c r="A58" t="s">
        <v>34</v>
      </c>
      <c r="B58">
        <v>5376548000</v>
      </c>
      <c r="C58">
        <v>6000000000340</v>
      </c>
      <c r="D58" t="s">
        <v>657</v>
      </c>
      <c r="E58" t="s">
        <v>658</v>
      </c>
      <c r="F58" t="s">
        <v>565</v>
      </c>
      <c r="G58" t="s">
        <v>633</v>
      </c>
      <c r="H58" t="s">
        <v>648</v>
      </c>
      <c r="I58" t="s">
        <v>568</v>
      </c>
      <c r="J58" t="s">
        <v>569</v>
      </c>
      <c r="K58" t="s">
        <v>570</v>
      </c>
      <c r="L58" t="s">
        <v>571</v>
      </c>
      <c r="M58" t="s">
        <v>572</v>
      </c>
      <c r="N58" t="s">
        <v>573</v>
      </c>
      <c r="O58" t="s">
        <v>574</v>
      </c>
      <c r="P58" t="s">
        <v>573</v>
      </c>
      <c r="Q58" t="s">
        <v>575</v>
      </c>
      <c r="R58" t="s">
        <v>576</v>
      </c>
      <c r="S58" t="s">
        <v>576</v>
      </c>
      <c r="T58" s="1">
        <v>39631</v>
      </c>
      <c r="U58" s="1">
        <v>46042</v>
      </c>
      <c r="V58" s="1">
        <v>46042</v>
      </c>
      <c r="X58" t="s">
        <v>577</v>
      </c>
      <c r="Y58" t="s">
        <v>635</v>
      </c>
      <c r="Z58" t="s">
        <v>636</v>
      </c>
      <c r="AA58" t="s">
        <v>637</v>
      </c>
      <c r="AB58" t="s">
        <v>638</v>
      </c>
      <c r="AC58" t="s">
        <v>572</v>
      </c>
      <c r="AD58" t="s">
        <v>659</v>
      </c>
      <c r="AF58" t="s">
        <v>583</v>
      </c>
      <c r="AG58" t="s">
        <v>584</v>
      </c>
      <c r="AH58" s="1">
        <v>38905</v>
      </c>
      <c r="AI58" t="s">
        <v>585</v>
      </c>
      <c r="AJ58" t="s">
        <v>586</v>
      </c>
      <c r="AK58" t="s">
        <v>565</v>
      </c>
      <c r="AL58" t="s">
        <v>587</v>
      </c>
      <c r="AM58" t="s">
        <v>588</v>
      </c>
      <c r="AN58" t="s">
        <v>597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>
        <v>417</v>
      </c>
      <c r="ES58" t="s">
        <v>8836</v>
      </c>
      <c r="ET58" t="s">
        <v>8836</v>
      </c>
      <c r="EU58" t="s">
        <v>590</v>
      </c>
      <c r="EV58" t="s">
        <v>8837</v>
      </c>
    </row>
    <row r="59" spans="1:152" x14ac:dyDescent="0.4">
      <c r="A59" t="s">
        <v>34</v>
      </c>
      <c r="B59">
        <v>5376548000</v>
      </c>
      <c r="C59">
        <v>6000000000341</v>
      </c>
      <c r="D59" t="s">
        <v>657</v>
      </c>
      <c r="E59" t="s">
        <v>658</v>
      </c>
      <c r="F59" t="s">
        <v>565</v>
      </c>
      <c r="G59" t="s">
        <v>633</v>
      </c>
      <c r="H59" t="s">
        <v>648</v>
      </c>
      <c r="I59" t="s">
        <v>568</v>
      </c>
      <c r="J59" t="s">
        <v>569</v>
      </c>
      <c r="K59" t="s">
        <v>570</v>
      </c>
      <c r="L59" t="s">
        <v>571</v>
      </c>
      <c r="M59" t="s">
        <v>572</v>
      </c>
      <c r="N59" t="s">
        <v>573</v>
      </c>
      <c r="O59" t="s">
        <v>574</v>
      </c>
      <c r="P59" t="s">
        <v>573</v>
      </c>
      <c r="Q59" t="s">
        <v>575</v>
      </c>
      <c r="R59" t="s">
        <v>576</v>
      </c>
      <c r="S59" t="s">
        <v>576</v>
      </c>
      <c r="T59" s="1">
        <v>39631</v>
      </c>
      <c r="U59" s="1">
        <v>46042</v>
      </c>
      <c r="V59" s="1">
        <v>46042</v>
      </c>
      <c r="X59" t="s">
        <v>577</v>
      </c>
      <c r="Y59" t="s">
        <v>635</v>
      </c>
      <c r="Z59" t="s">
        <v>636</v>
      </c>
      <c r="AA59" t="s">
        <v>637</v>
      </c>
      <c r="AB59" t="s">
        <v>638</v>
      </c>
      <c r="AC59" t="s">
        <v>572</v>
      </c>
      <c r="AD59" t="s">
        <v>659</v>
      </c>
      <c r="AF59" t="s">
        <v>583</v>
      </c>
      <c r="AG59" t="s">
        <v>584</v>
      </c>
      <c r="AH59" s="1">
        <v>38905</v>
      </c>
      <c r="AI59" t="s">
        <v>585</v>
      </c>
      <c r="AJ59" t="s">
        <v>586</v>
      </c>
      <c r="AK59" t="s">
        <v>565</v>
      </c>
      <c r="AL59" t="s">
        <v>587</v>
      </c>
      <c r="AM59" t="s">
        <v>588</v>
      </c>
      <c r="AN59" t="s">
        <v>597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>
        <v>416</v>
      </c>
      <c r="ES59" t="s">
        <v>8836</v>
      </c>
      <c r="ET59" t="s">
        <v>8836</v>
      </c>
      <c r="EU59" t="s">
        <v>590</v>
      </c>
      <c r="EV59" t="s">
        <v>8837</v>
      </c>
    </row>
    <row r="60" spans="1:152" x14ac:dyDescent="0.4">
      <c r="A60" t="s">
        <v>34</v>
      </c>
      <c r="B60">
        <v>5376548000</v>
      </c>
      <c r="C60">
        <v>6000000000342</v>
      </c>
      <c r="D60" t="s">
        <v>657</v>
      </c>
      <c r="E60" t="s">
        <v>658</v>
      </c>
      <c r="F60" t="s">
        <v>565</v>
      </c>
      <c r="G60" t="s">
        <v>633</v>
      </c>
      <c r="H60" t="s">
        <v>648</v>
      </c>
      <c r="I60" t="s">
        <v>568</v>
      </c>
      <c r="J60" t="s">
        <v>569</v>
      </c>
      <c r="K60" t="s">
        <v>570</v>
      </c>
      <c r="L60" t="s">
        <v>571</v>
      </c>
      <c r="M60" t="s">
        <v>572</v>
      </c>
      <c r="N60" t="s">
        <v>573</v>
      </c>
      <c r="O60" t="s">
        <v>574</v>
      </c>
      <c r="P60" t="s">
        <v>573</v>
      </c>
      <c r="Q60" t="s">
        <v>575</v>
      </c>
      <c r="R60" t="s">
        <v>576</v>
      </c>
      <c r="S60" t="s">
        <v>576</v>
      </c>
      <c r="T60" s="1">
        <v>39631</v>
      </c>
      <c r="U60" s="1">
        <v>46042</v>
      </c>
      <c r="V60" s="1">
        <v>46042</v>
      </c>
      <c r="X60" t="s">
        <v>577</v>
      </c>
      <c r="Y60" t="s">
        <v>635</v>
      </c>
      <c r="Z60" t="s">
        <v>636</v>
      </c>
      <c r="AA60" t="s">
        <v>637</v>
      </c>
      <c r="AB60" t="s">
        <v>638</v>
      </c>
      <c r="AC60" t="s">
        <v>572</v>
      </c>
      <c r="AD60" t="s">
        <v>659</v>
      </c>
      <c r="AF60" t="s">
        <v>583</v>
      </c>
      <c r="AG60" t="s">
        <v>584</v>
      </c>
      <c r="AH60" s="1">
        <v>38905</v>
      </c>
      <c r="AI60" t="s">
        <v>585</v>
      </c>
      <c r="AJ60" t="s">
        <v>586</v>
      </c>
      <c r="AK60" t="s">
        <v>565</v>
      </c>
      <c r="AL60" t="s">
        <v>587</v>
      </c>
      <c r="AM60" t="s">
        <v>588</v>
      </c>
      <c r="AN60" t="s">
        <v>597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>
        <v>418</v>
      </c>
      <c r="ES60" t="s">
        <v>8836</v>
      </c>
      <c r="ET60" t="s">
        <v>8836</v>
      </c>
      <c r="EU60" t="s">
        <v>590</v>
      </c>
      <c r="EV60" t="s">
        <v>8837</v>
      </c>
    </row>
    <row r="61" spans="1:152" x14ac:dyDescent="0.4">
      <c r="A61" t="s">
        <v>34</v>
      </c>
      <c r="B61">
        <v>5376548000</v>
      </c>
      <c r="C61">
        <v>6000000000343</v>
      </c>
      <c r="D61" t="s">
        <v>657</v>
      </c>
      <c r="E61" t="s">
        <v>658</v>
      </c>
      <c r="F61" t="s">
        <v>565</v>
      </c>
      <c r="G61" t="s">
        <v>633</v>
      </c>
      <c r="H61" t="s">
        <v>648</v>
      </c>
      <c r="I61" t="s">
        <v>568</v>
      </c>
      <c r="J61" t="s">
        <v>569</v>
      </c>
      <c r="K61" t="s">
        <v>570</v>
      </c>
      <c r="L61" t="s">
        <v>571</v>
      </c>
      <c r="M61" t="s">
        <v>572</v>
      </c>
      <c r="N61" t="s">
        <v>573</v>
      </c>
      <c r="O61" t="s">
        <v>574</v>
      </c>
      <c r="P61" t="s">
        <v>573</v>
      </c>
      <c r="Q61" t="s">
        <v>575</v>
      </c>
      <c r="R61" t="s">
        <v>576</v>
      </c>
      <c r="S61" t="s">
        <v>576</v>
      </c>
      <c r="T61" s="1">
        <v>39631</v>
      </c>
      <c r="U61" s="1">
        <v>46042</v>
      </c>
      <c r="V61" s="1">
        <v>46042</v>
      </c>
      <c r="X61" t="s">
        <v>577</v>
      </c>
      <c r="Y61" t="s">
        <v>635</v>
      </c>
      <c r="Z61" t="s">
        <v>636</v>
      </c>
      <c r="AA61" t="s">
        <v>637</v>
      </c>
      <c r="AB61" t="s">
        <v>638</v>
      </c>
      <c r="AC61" t="s">
        <v>572</v>
      </c>
      <c r="AD61" t="s">
        <v>659</v>
      </c>
      <c r="AF61" t="s">
        <v>583</v>
      </c>
      <c r="AG61" t="s">
        <v>584</v>
      </c>
      <c r="AH61" s="1">
        <v>38905</v>
      </c>
      <c r="AI61" t="s">
        <v>585</v>
      </c>
      <c r="AJ61" t="s">
        <v>586</v>
      </c>
      <c r="AK61" t="s">
        <v>565</v>
      </c>
      <c r="AL61" t="s">
        <v>587</v>
      </c>
      <c r="AM61" t="s">
        <v>588</v>
      </c>
      <c r="AN61" t="s">
        <v>597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>
        <v>429</v>
      </c>
      <c r="ES61" t="s">
        <v>8836</v>
      </c>
      <c r="ET61" t="s">
        <v>8836</v>
      </c>
      <c r="EU61" t="s">
        <v>590</v>
      </c>
      <c r="EV61" t="s">
        <v>8837</v>
      </c>
    </row>
    <row r="62" spans="1:152" x14ac:dyDescent="0.4">
      <c r="A62" t="s">
        <v>34</v>
      </c>
      <c r="B62">
        <v>5376548000</v>
      </c>
      <c r="C62">
        <v>6000000000344</v>
      </c>
      <c r="D62" t="s">
        <v>657</v>
      </c>
      <c r="E62" t="s">
        <v>658</v>
      </c>
      <c r="F62" t="s">
        <v>565</v>
      </c>
      <c r="G62" t="s">
        <v>633</v>
      </c>
      <c r="H62" t="s">
        <v>648</v>
      </c>
      <c r="I62" t="s">
        <v>568</v>
      </c>
      <c r="J62" t="s">
        <v>569</v>
      </c>
      <c r="K62" t="s">
        <v>570</v>
      </c>
      <c r="L62" t="s">
        <v>571</v>
      </c>
      <c r="M62" t="s">
        <v>572</v>
      </c>
      <c r="N62" t="s">
        <v>573</v>
      </c>
      <c r="O62" t="s">
        <v>574</v>
      </c>
      <c r="P62" t="s">
        <v>573</v>
      </c>
      <c r="Q62" t="s">
        <v>575</v>
      </c>
      <c r="R62" t="s">
        <v>576</v>
      </c>
      <c r="S62" t="s">
        <v>576</v>
      </c>
      <c r="T62" s="1">
        <v>39631</v>
      </c>
      <c r="U62" s="1">
        <v>46042</v>
      </c>
      <c r="V62" s="1">
        <v>46042</v>
      </c>
      <c r="X62" t="s">
        <v>577</v>
      </c>
      <c r="Y62" t="s">
        <v>635</v>
      </c>
      <c r="Z62" t="s">
        <v>636</v>
      </c>
      <c r="AA62" t="s">
        <v>637</v>
      </c>
      <c r="AB62" t="s">
        <v>638</v>
      </c>
      <c r="AC62" t="s">
        <v>572</v>
      </c>
      <c r="AD62" t="s">
        <v>659</v>
      </c>
      <c r="AF62" t="s">
        <v>583</v>
      </c>
      <c r="AG62" t="s">
        <v>584</v>
      </c>
      <c r="AH62" s="1">
        <v>38905</v>
      </c>
      <c r="AI62" t="s">
        <v>585</v>
      </c>
      <c r="AJ62" t="s">
        <v>586</v>
      </c>
      <c r="AK62" t="s">
        <v>565</v>
      </c>
      <c r="AL62" t="s">
        <v>587</v>
      </c>
      <c r="AM62" t="s">
        <v>588</v>
      </c>
      <c r="AN62" t="s">
        <v>597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>
        <v>425</v>
      </c>
      <c r="ES62" t="s">
        <v>8836</v>
      </c>
      <c r="ET62" t="s">
        <v>8836</v>
      </c>
      <c r="EU62" t="s">
        <v>590</v>
      </c>
      <c r="EV62" t="s">
        <v>8837</v>
      </c>
    </row>
    <row r="63" spans="1:152" x14ac:dyDescent="0.4">
      <c r="A63" t="s">
        <v>34</v>
      </c>
      <c r="B63">
        <v>5376548000</v>
      </c>
      <c r="C63">
        <v>6000000000345</v>
      </c>
      <c r="D63" t="s">
        <v>657</v>
      </c>
      <c r="E63" t="s">
        <v>658</v>
      </c>
      <c r="F63" t="s">
        <v>565</v>
      </c>
      <c r="G63" t="s">
        <v>633</v>
      </c>
      <c r="H63" t="s">
        <v>648</v>
      </c>
      <c r="I63" t="s">
        <v>568</v>
      </c>
      <c r="J63" t="s">
        <v>569</v>
      </c>
      <c r="K63" t="s">
        <v>570</v>
      </c>
      <c r="L63" t="s">
        <v>571</v>
      </c>
      <c r="M63" t="s">
        <v>572</v>
      </c>
      <c r="N63" t="s">
        <v>573</v>
      </c>
      <c r="O63" t="s">
        <v>574</v>
      </c>
      <c r="P63" t="s">
        <v>573</v>
      </c>
      <c r="Q63" t="s">
        <v>575</v>
      </c>
      <c r="R63" t="s">
        <v>576</v>
      </c>
      <c r="S63" t="s">
        <v>576</v>
      </c>
      <c r="T63" s="1">
        <v>39631</v>
      </c>
      <c r="U63" s="1">
        <v>46042</v>
      </c>
      <c r="V63" s="1">
        <v>46042</v>
      </c>
      <c r="X63" t="s">
        <v>577</v>
      </c>
      <c r="Y63" t="s">
        <v>635</v>
      </c>
      <c r="Z63" t="s">
        <v>636</v>
      </c>
      <c r="AA63" t="s">
        <v>637</v>
      </c>
      <c r="AB63" t="s">
        <v>638</v>
      </c>
      <c r="AC63" t="s">
        <v>572</v>
      </c>
      <c r="AD63" t="s">
        <v>659</v>
      </c>
      <c r="AF63" t="s">
        <v>583</v>
      </c>
      <c r="AG63" t="s">
        <v>584</v>
      </c>
      <c r="AH63" s="1">
        <v>38905</v>
      </c>
      <c r="AI63" t="s">
        <v>585</v>
      </c>
      <c r="AJ63" t="s">
        <v>586</v>
      </c>
      <c r="AK63" t="s">
        <v>565</v>
      </c>
      <c r="AL63" t="s">
        <v>587</v>
      </c>
      <c r="AM63" t="s">
        <v>588</v>
      </c>
      <c r="AN63" t="s">
        <v>597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>
        <v>421</v>
      </c>
      <c r="ES63" t="s">
        <v>8836</v>
      </c>
      <c r="ET63" t="s">
        <v>8836</v>
      </c>
      <c r="EU63" t="s">
        <v>590</v>
      </c>
      <c r="EV63" t="s">
        <v>8837</v>
      </c>
    </row>
    <row r="64" spans="1:152" x14ac:dyDescent="0.4">
      <c r="A64" t="s">
        <v>34</v>
      </c>
      <c r="B64">
        <v>5376548000</v>
      </c>
      <c r="C64">
        <v>6000000000346</v>
      </c>
      <c r="D64" t="s">
        <v>657</v>
      </c>
      <c r="E64" t="s">
        <v>658</v>
      </c>
      <c r="F64" t="s">
        <v>565</v>
      </c>
      <c r="G64" t="s">
        <v>633</v>
      </c>
      <c r="H64" t="s">
        <v>648</v>
      </c>
      <c r="I64" t="s">
        <v>568</v>
      </c>
      <c r="J64" t="s">
        <v>569</v>
      </c>
      <c r="K64" t="s">
        <v>570</v>
      </c>
      <c r="L64" t="s">
        <v>571</v>
      </c>
      <c r="M64" t="s">
        <v>572</v>
      </c>
      <c r="N64" t="s">
        <v>573</v>
      </c>
      <c r="O64" t="s">
        <v>574</v>
      </c>
      <c r="P64" t="s">
        <v>573</v>
      </c>
      <c r="Q64" t="s">
        <v>575</v>
      </c>
      <c r="R64" t="s">
        <v>576</v>
      </c>
      <c r="S64" t="s">
        <v>576</v>
      </c>
      <c r="T64" s="1">
        <v>39631</v>
      </c>
      <c r="U64" s="1">
        <v>46042</v>
      </c>
      <c r="V64" s="1">
        <v>46042</v>
      </c>
      <c r="X64" t="s">
        <v>577</v>
      </c>
      <c r="Y64" t="s">
        <v>635</v>
      </c>
      <c r="Z64" t="s">
        <v>636</v>
      </c>
      <c r="AA64" t="s">
        <v>637</v>
      </c>
      <c r="AB64" t="s">
        <v>638</v>
      </c>
      <c r="AC64" t="s">
        <v>572</v>
      </c>
      <c r="AD64" t="s">
        <v>659</v>
      </c>
      <c r="AF64" t="s">
        <v>583</v>
      </c>
      <c r="AG64" t="s">
        <v>584</v>
      </c>
      <c r="AH64" s="1">
        <v>38905</v>
      </c>
      <c r="AI64" t="s">
        <v>585</v>
      </c>
      <c r="AJ64" t="s">
        <v>586</v>
      </c>
      <c r="AK64" t="s">
        <v>565</v>
      </c>
      <c r="AL64" t="s">
        <v>587</v>
      </c>
      <c r="AM64" t="s">
        <v>588</v>
      </c>
      <c r="AN64" t="s">
        <v>597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>
        <v>434</v>
      </c>
      <c r="ES64" t="s">
        <v>8836</v>
      </c>
      <c r="ET64" t="s">
        <v>8836</v>
      </c>
      <c r="EU64" t="s">
        <v>590</v>
      </c>
      <c r="EV64" t="s">
        <v>8837</v>
      </c>
    </row>
    <row r="65" spans="1:152" x14ac:dyDescent="0.4">
      <c r="A65" t="s">
        <v>34</v>
      </c>
      <c r="B65">
        <v>5376548000</v>
      </c>
      <c r="C65">
        <v>6000000000347</v>
      </c>
      <c r="D65" t="s">
        <v>657</v>
      </c>
      <c r="E65" t="s">
        <v>658</v>
      </c>
      <c r="F65" t="s">
        <v>565</v>
      </c>
      <c r="G65" t="s">
        <v>633</v>
      </c>
      <c r="H65" t="s">
        <v>648</v>
      </c>
      <c r="I65" t="s">
        <v>568</v>
      </c>
      <c r="J65" t="s">
        <v>569</v>
      </c>
      <c r="K65" t="s">
        <v>570</v>
      </c>
      <c r="L65" t="s">
        <v>571</v>
      </c>
      <c r="M65" t="s">
        <v>572</v>
      </c>
      <c r="N65" t="s">
        <v>573</v>
      </c>
      <c r="O65" t="s">
        <v>574</v>
      </c>
      <c r="P65" t="s">
        <v>573</v>
      </c>
      <c r="Q65" t="s">
        <v>575</v>
      </c>
      <c r="R65" t="s">
        <v>576</v>
      </c>
      <c r="S65" t="s">
        <v>576</v>
      </c>
      <c r="T65" s="1">
        <v>39631</v>
      </c>
      <c r="U65" s="1">
        <v>46042</v>
      </c>
      <c r="V65" s="1">
        <v>46042</v>
      </c>
      <c r="X65" t="s">
        <v>577</v>
      </c>
      <c r="Y65" t="s">
        <v>635</v>
      </c>
      <c r="Z65" t="s">
        <v>636</v>
      </c>
      <c r="AA65" t="s">
        <v>637</v>
      </c>
      <c r="AB65" t="s">
        <v>638</v>
      </c>
      <c r="AC65" t="s">
        <v>572</v>
      </c>
      <c r="AD65" t="s">
        <v>659</v>
      </c>
      <c r="AF65" t="s">
        <v>583</v>
      </c>
      <c r="AG65" t="s">
        <v>584</v>
      </c>
      <c r="AH65" s="1">
        <v>38905</v>
      </c>
      <c r="AI65" t="s">
        <v>585</v>
      </c>
      <c r="AJ65" t="s">
        <v>586</v>
      </c>
      <c r="AK65" t="s">
        <v>565</v>
      </c>
      <c r="AL65" t="s">
        <v>587</v>
      </c>
      <c r="AM65" t="s">
        <v>588</v>
      </c>
      <c r="AN65" t="s">
        <v>597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>
        <v>435</v>
      </c>
      <c r="ES65" t="s">
        <v>8836</v>
      </c>
      <c r="ET65" t="s">
        <v>8836</v>
      </c>
      <c r="EU65" t="s">
        <v>590</v>
      </c>
      <c r="EV65" t="s">
        <v>8837</v>
      </c>
    </row>
    <row r="66" spans="1:152" x14ac:dyDescent="0.4">
      <c r="A66" t="s">
        <v>34</v>
      </c>
      <c r="B66">
        <v>5376548000</v>
      </c>
      <c r="C66">
        <v>6000000000348</v>
      </c>
      <c r="D66" t="s">
        <v>657</v>
      </c>
      <c r="E66" t="s">
        <v>658</v>
      </c>
      <c r="F66" t="s">
        <v>565</v>
      </c>
      <c r="G66" t="s">
        <v>633</v>
      </c>
      <c r="H66" t="s">
        <v>648</v>
      </c>
      <c r="I66" t="s">
        <v>568</v>
      </c>
      <c r="J66" t="s">
        <v>569</v>
      </c>
      <c r="K66" t="s">
        <v>570</v>
      </c>
      <c r="L66" t="s">
        <v>571</v>
      </c>
      <c r="M66" t="s">
        <v>572</v>
      </c>
      <c r="N66" t="s">
        <v>573</v>
      </c>
      <c r="O66" t="s">
        <v>574</v>
      </c>
      <c r="P66" t="s">
        <v>573</v>
      </c>
      <c r="Q66" t="s">
        <v>575</v>
      </c>
      <c r="R66" t="s">
        <v>576</v>
      </c>
      <c r="S66" t="s">
        <v>576</v>
      </c>
      <c r="T66" s="1">
        <v>39631</v>
      </c>
      <c r="U66" s="1">
        <v>46042</v>
      </c>
      <c r="V66" s="1">
        <v>46042</v>
      </c>
      <c r="X66" t="s">
        <v>577</v>
      </c>
      <c r="Y66" t="s">
        <v>635</v>
      </c>
      <c r="Z66" t="s">
        <v>636</v>
      </c>
      <c r="AA66" t="s">
        <v>637</v>
      </c>
      <c r="AB66" t="s">
        <v>638</v>
      </c>
      <c r="AC66" t="s">
        <v>572</v>
      </c>
      <c r="AD66" t="s">
        <v>659</v>
      </c>
      <c r="AF66" t="s">
        <v>583</v>
      </c>
      <c r="AG66" t="s">
        <v>584</v>
      </c>
      <c r="AH66" s="1">
        <v>38905</v>
      </c>
      <c r="AI66" t="s">
        <v>585</v>
      </c>
      <c r="AJ66" t="s">
        <v>586</v>
      </c>
      <c r="AK66" t="s">
        <v>565</v>
      </c>
      <c r="AL66" t="s">
        <v>587</v>
      </c>
      <c r="AM66" t="s">
        <v>588</v>
      </c>
      <c r="AN66" t="s">
        <v>597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>
        <v>440</v>
      </c>
      <c r="ES66" t="s">
        <v>8836</v>
      </c>
      <c r="ET66" t="s">
        <v>8836</v>
      </c>
      <c r="EU66" t="s">
        <v>590</v>
      </c>
      <c r="EV66" t="s">
        <v>8837</v>
      </c>
    </row>
    <row r="67" spans="1:152" x14ac:dyDescent="0.4">
      <c r="A67" t="s">
        <v>34</v>
      </c>
      <c r="B67">
        <v>5376548000</v>
      </c>
      <c r="C67">
        <v>6000000000349</v>
      </c>
      <c r="D67" t="s">
        <v>657</v>
      </c>
      <c r="E67" t="s">
        <v>658</v>
      </c>
      <c r="F67" t="s">
        <v>565</v>
      </c>
      <c r="G67" t="s">
        <v>633</v>
      </c>
      <c r="H67" t="s">
        <v>648</v>
      </c>
      <c r="I67" t="s">
        <v>568</v>
      </c>
      <c r="J67" t="s">
        <v>569</v>
      </c>
      <c r="K67" t="s">
        <v>570</v>
      </c>
      <c r="L67" t="s">
        <v>571</v>
      </c>
      <c r="M67" t="s">
        <v>572</v>
      </c>
      <c r="N67" t="s">
        <v>573</v>
      </c>
      <c r="O67" t="s">
        <v>574</v>
      </c>
      <c r="P67" t="s">
        <v>573</v>
      </c>
      <c r="Q67" t="s">
        <v>575</v>
      </c>
      <c r="R67" t="s">
        <v>576</v>
      </c>
      <c r="S67" t="s">
        <v>576</v>
      </c>
      <c r="T67" s="1">
        <v>39631</v>
      </c>
      <c r="U67" s="1">
        <v>46042</v>
      </c>
      <c r="V67" s="1">
        <v>46042</v>
      </c>
      <c r="X67" t="s">
        <v>577</v>
      </c>
      <c r="Y67" t="s">
        <v>635</v>
      </c>
      <c r="Z67" t="s">
        <v>636</v>
      </c>
      <c r="AA67" t="s">
        <v>637</v>
      </c>
      <c r="AB67" t="s">
        <v>638</v>
      </c>
      <c r="AC67" t="s">
        <v>572</v>
      </c>
      <c r="AD67" t="s">
        <v>659</v>
      </c>
      <c r="AF67" t="s">
        <v>583</v>
      </c>
      <c r="AG67" t="s">
        <v>584</v>
      </c>
      <c r="AH67" s="1">
        <v>38905</v>
      </c>
      <c r="AI67" t="s">
        <v>585</v>
      </c>
      <c r="AJ67" t="s">
        <v>586</v>
      </c>
      <c r="AK67" t="s">
        <v>565</v>
      </c>
      <c r="AL67" t="s">
        <v>587</v>
      </c>
      <c r="AM67" t="s">
        <v>588</v>
      </c>
      <c r="AN67" t="s">
        <v>597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>
        <v>438</v>
      </c>
      <c r="ES67" t="s">
        <v>8836</v>
      </c>
      <c r="ET67" t="s">
        <v>8836</v>
      </c>
      <c r="EU67" t="s">
        <v>590</v>
      </c>
      <c r="EV67" t="s">
        <v>8837</v>
      </c>
    </row>
    <row r="68" spans="1:152" x14ac:dyDescent="0.4">
      <c r="A68" t="s">
        <v>35</v>
      </c>
      <c r="B68">
        <v>205376176200</v>
      </c>
      <c r="C68">
        <v>6000000000122</v>
      </c>
      <c r="D68" t="s">
        <v>660</v>
      </c>
      <c r="E68" t="s">
        <v>661</v>
      </c>
      <c r="F68" t="s">
        <v>565</v>
      </c>
      <c r="G68" t="s">
        <v>633</v>
      </c>
      <c r="H68" t="s">
        <v>634</v>
      </c>
      <c r="I68" t="s">
        <v>568</v>
      </c>
      <c r="J68" t="s">
        <v>569</v>
      </c>
      <c r="K68" t="s">
        <v>570</v>
      </c>
      <c r="L68" t="s">
        <v>571</v>
      </c>
      <c r="M68" t="s">
        <v>572</v>
      </c>
      <c r="N68" t="s">
        <v>573</v>
      </c>
      <c r="O68" t="s">
        <v>574</v>
      </c>
      <c r="P68" t="s">
        <v>573</v>
      </c>
      <c r="Q68" t="s">
        <v>575</v>
      </c>
      <c r="R68" t="s">
        <v>576</v>
      </c>
      <c r="S68" t="s">
        <v>576</v>
      </c>
      <c r="T68" s="1">
        <v>40345</v>
      </c>
      <c r="U68" s="1">
        <v>47118</v>
      </c>
      <c r="V68" s="1">
        <v>47118</v>
      </c>
      <c r="X68" t="s">
        <v>577</v>
      </c>
      <c r="Y68" t="s">
        <v>635</v>
      </c>
      <c r="Z68" t="s">
        <v>636</v>
      </c>
      <c r="AA68" t="s">
        <v>637</v>
      </c>
      <c r="AB68" t="s">
        <v>638</v>
      </c>
      <c r="AC68" t="s">
        <v>572</v>
      </c>
      <c r="AD68" t="s">
        <v>639</v>
      </c>
      <c r="AF68" t="s">
        <v>583</v>
      </c>
      <c r="AG68" t="s">
        <v>584</v>
      </c>
      <c r="AH68" s="1">
        <v>38877</v>
      </c>
      <c r="AI68" t="s">
        <v>585</v>
      </c>
      <c r="AJ68" t="s">
        <v>586</v>
      </c>
      <c r="AK68" t="s">
        <v>565</v>
      </c>
      <c r="AL68" t="s">
        <v>587</v>
      </c>
      <c r="AM68" t="s">
        <v>588</v>
      </c>
      <c r="AN68" t="s">
        <v>597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294339000</v>
      </c>
      <c r="AZ68">
        <v>11801229088</v>
      </c>
      <c r="BA68">
        <v>0</v>
      </c>
      <c r="BB68">
        <v>-294339000</v>
      </c>
      <c r="BC68">
        <v>3339770912</v>
      </c>
      <c r="BD68">
        <v>0</v>
      </c>
      <c r="BE68">
        <v>32085629</v>
      </c>
      <c r="BF68">
        <v>1929552371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52042651</v>
      </c>
      <c r="BM68">
        <v>0</v>
      </c>
      <c r="BN68">
        <v>0</v>
      </c>
      <c r="BO68">
        <v>10154732</v>
      </c>
      <c r="BP68">
        <v>52097527</v>
      </c>
      <c r="BQ68">
        <v>10154732</v>
      </c>
      <c r="BR68">
        <v>52097527</v>
      </c>
      <c r="BS68">
        <v>0</v>
      </c>
      <c r="BT68">
        <v>0</v>
      </c>
      <c r="BU68">
        <v>0</v>
      </c>
      <c r="BV68">
        <v>10154732</v>
      </c>
      <c r="BW68">
        <v>52097527</v>
      </c>
      <c r="BX68">
        <v>0.30451769735125161</v>
      </c>
      <c r="BY68">
        <v>1.5053337512752345</v>
      </c>
      <c r="BZ68">
        <v>0</v>
      </c>
      <c r="CA68">
        <v>3340439000</v>
      </c>
      <c r="CB68">
        <v>3340439000</v>
      </c>
      <c r="CC68">
        <v>3634778000</v>
      </c>
      <c r="CD68">
        <v>0</v>
      </c>
      <c r="CE68">
        <v>3339770912</v>
      </c>
      <c r="CF68">
        <v>3339770912</v>
      </c>
      <c r="CG68">
        <v>3634051044</v>
      </c>
      <c r="CH68">
        <v>3339770912</v>
      </c>
      <c r="CI68">
        <v>3339770912</v>
      </c>
      <c r="CJ68">
        <v>3634051044</v>
      </c>
      <c r="CK68">
        <v>58868</v>
      </c>
      <c r="CL68">
        <v>0</v>
      </c>
      <c r="CM68">
        <v>0.30153099999999999</v>
      </c>
      <c r="CN68">
        <v>3.6183719999999999</v>
      </c>
      <c r="CO68">
        <v>3.6183719999999999</v>
      </c>
      <c r="CP68">
        <v>1007044462.866272</v>
      </c>
      <c r="CQ68">
        <v>12084533554.395264</v>
      </c>
      <c r="CR68">
        <v>12084533554.395264</v>
      </c>
      <c r="CS68">
        <v>1.1274388990819628</v>
      </c>
      <c r="CT68">
        <v>3765387640.2112432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11956379864.960001</v>
      </c>
      <c r="DA68">
        <v>0</v>
      </c>
      <c r="DB68">
        <v>0</v>
      </c>
      <c r="DC68">
        <v>0</v>
      </c>
      <c r="DD68">
        <v>1053733620</v>
      </c>
      <c r="DE68">
        <v>3339770912</v>
      </c>
      <c r="DF68">
        <v>0</v>
      </c>
      <c r="DG68">
        <v>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10154732</v>
      </c>
      <c r="EH68">
        <v>0</v>
      </c>
      <c r="EI68">
        <v>0</v>
      </c>
      <c r="EJ68">
        <v>0</v>
      </c>
      <c r="EK68">
        <v>0</v>
      </c>
      <c r="EL68">
        <v>52097527</v>
      </c>
      <c r="EM68">
        <v>0</v>
      </c>
      <c r="EN68">
        <v>0</v>
      </c>
      <c r="EO68">
        <v>0</v>
      </c>
      <c r="EP68">
        <v>10154732</v>
      </c>
      <c r="EQ68">
        <v>52097527</v>
      </c>
      <c r="ER68">
        <v>324</v>
      </c>
      <c r="ES68" t="s">
        <v>8836</v>
      </c>
      <c r="ET68" t="s">
        <v>8836</v>
      </c>
      <c r="EU68" t="s">
        <v>590</v>
      </c>
      <c r="EV68" t="s">
        <v>8837</v>
      </c>
    </row>
    <row r="69" spans="1:152" x14ac:dyDescent="0.4">
      <c r="A69" t="s">
        <v>35</v>
      </c>
      <c r="B69">
        <v>205376176200</v>
      </c>
      <c r="C69">
        <v>6000000000353</v>
      </c>
      <c r="D69" t="s">
        <v>660</v>
      </c>
      <c r="E69" t="s">
        <v>661</v>
      </c>
      <c r="F69" t="s">
        <v>565</v>
      </c>
      <c r="G69" t="s">
        <v>633</v>
      </c>
      <c r="H69" t="s">
        <v>634</v>
      </c>
      <c r="I69" t="s">
        <v>568</v>
      </c>
      <c r="J69" t="s">
        <v>569</v>
      </c>
      <c r="K69" t="s">
        <v>570</v>
      </c>
      <c r="L69" t="s">
        <v>571</v>
      </c>
      <c r="M69" t="s">
        <v>572</v>
      </c>
      <c r="N69" t="s">
        <v>573</v>
      </c>
      <c r="O69" t="s">
        <v>574</v>
      </c>
      <c r="P69" t="s">
        <v>573</v>
      </c>
      <c r="Q69" t="s">
        <v>575</v>
      </c>
      <c r="R69" t="s">
        <v>576</v>
      </c>
      <c r="S69" t="s">
        <v>576</v>
      </c>
      <c r="T69" s="1">
        <v>40345</v>
      </c>
      <c r="U69" s="1">
        <v>47118</v>
      </c>
      <c r="V69" s="1">
        <v>47118</v>
      </c>
      <c r="X69" t="s">
        <v>577</v>
      </c>
      <c r="Y69" t="s">
        <v>635</v>
      </c>
      <c r="Z69" t="s">
        <v>636</v>
      </c>
      <c r="AA69" t="s">
        <v>637</v>
      </c>
      <c r="AB69" t="s">
        <v>638</v>
      </c>
      <c r="AC69" t="s">
        <v>572</v>
      </c>
      <c r="AD69" t="s">
        <v>639</v>
      </c>
      <c r="AF69" t="s">
        <v>583</v>
      </c>
      <c r="AG69" t="s">
        <v>584</v>
      </c>
      <c r="AH69" s="1">
        <v>38877</v>
      </c>
      <c r="AI69" t="s">
        <v>585</v>
      </c>
      <c r="AJ69" t="s">
        <v>586</v>
      </c>
      <c r="AK69" t="s">
        <v>565</v>
      </c>
      <c r="AL69" t="s">
        <v>587</v>
      </c>
      <c r="AM69" t="s">
        <v>588</v>
      </c>
      <c r="AN69" t="s">
        <v>597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55971000</v>
      </c>
      <c r="AZ69">
        <v>2218780469</v>
      </c>
      <c r="BA69">
        <v>0</v>
      </c>
      <c r="BB69">
        <v>-55971000</v>
      </c>
      <c r="BC69">
        <v>637219531</v>
      </c>
      <c r="BD69">
        <v>0</v>
      </c>
      <c r="BE69">
        <v>12582297</v>
      </c>
      <c r="BF69">
        <v>767318022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20410553</v>
      </c>
      <c r="BM69">
        <v>0</v>
      </c>
      <c r="BN69">
        <v>0</v>
      </c>
      <c r="BO69">
        <v>3983232</v>
      </c>
      <c r="BP69">
        <v>20420182</v>
      </c>
      <c r="BQ69">
        <v>3983232</v>
      </c>
      <c r="BR69">
        <v>20420182</v>
      </c>
      <c r="BS69">
        <v>0</v>
      </c>
      <c r="BT69">
        <v>0</v>
      </c>
      <c r="BU69">
        <v>0</v>
      </c>
      <c r="BV69">
        <v>3983232</v>
      </c>
      <c r="BW69">
        <v>20420182</v>
      </c>
      <c r="BX69">
        <v>0.62705556634739512</v>
      </c>
      <c r="BY69">
        <v>3.1176357651956756</v>
      </c>
      <c r="BZ69">
        <v>0</v>
      </c>
      <c r="CA69">
        <v>637347000</v>
      </c>
      <c r="CB69">
        <v>637347000</v>
      </c>
      <c r="CC69">
        <v>693318000</v>
      </c>
      <c r="CD69">
        <v>0</v>
      </c>
      <c r="CE69">
        <v>637219531</v>
      </c>
      <c r="CF69">
        <v>637219531</v>
      </c>
      <c r="CG69">
        <v>693179336</v>
      </c>
      <c r="CH69">
        <v>637219531</v>
      </c>
      <c r="CI69">
        <v>637219531</v>
      </c>
      <c r="CJ69">
        <v>693179336</v>
      </c>
      <c r="CK69">
        <v>11195</v>
      </c>
      <c r="CL69">
        <v>0</v>
      </c>
      <c r="CM69">
        <v>0.62846109166666664</v>
      </c>
      <c r="CN69">
        <v>7.5415330999999997</v>
      </c>
      <c r="CO69">
        <v>7.5415330999999997</v>
      </c>
      <c r="CP69">
        <v>400467682.08358133</v>
      </c>
      <c r="CQ69">
        <v>4805612185.0029755</v>
      </c>
      <c r="CR69">
        <v>4805612185.0029755</v>
      </c>
      <c r="CS69">
        <v>1.268668775210084</v>
      </c>
      <c r="CT69">
        <v>808420521.93371415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4689935748.1599998</v>
      </c>
      <c r="DA69">
        <v>0</v>
      </c>
      <c r="DB69">
        <v>0</v>
      </c>
      <c r="DC69">
        <v>0</v>
      </c>
      <c r="DD69">
        <v>411946560</v>
      </c>
      <c r="DE69">
        <v>637219531</v>
      </c>
      <c r="DF69">
        <v>0</v>
      </c>
      <c r="DG69">
        <v>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3983232</v>
      </c>
      <c r="EH69">
        <v>0</v>
      </c>
      <c r="EI69">
        <v>0</v>
      </c>
      <c r="EJ69">
        <v>0</v>
      </c>
      <c r="EK69">
        <v>0</v>
      </c>
      <c r="EL69">
        <v>20420182</v>
      </c>
      <c r="EM69">
        <v>0</v>
      </c>
      <c r="EN69">
        <v>0</v>
      </c>
      <c r="EO69">
        <v>0</v>
      </c>
      <c r="EP69">
        <v>3983232</v>
      </c>
      <c r="EQ69">
        <v>20420182</v>
      </c>
      <c r="ER69">
        <v>345</v>
      </c>
      <c r="ES69" t="s">
        <v>8836</v>
      </c>
      <c r="ET69" t="s">
        <v>8836</v>
      </c>
      <c r="EU69" t="s">
        <v>590</v>
      </c>
      <c r="EV69" t="s">
        <v>8837</v>
      </c>
    </row>
    <row r="70" spans="1:152" x14ac:dyDescent="0.4">
      <c r="A70" t="s">
        <v>35</v>
      </c>
      <c r="B70" t="s">
        <v>662</v>
      </c>
      <c r="C70">
        <v>100001914</v>
      </c>
      <c r="D70" t="s">
        <v>660</v>
      </c>
      <c r="E70" t="s">
        <v>660</v>
      </c>
      <c r="F70" t="s">
        <v>565</v>
      </c>
      <c r="G70" t="s">
        <v>633</v>
      </c>
      <c r="H70" t="s">
        <v>634</v>
      </c>
      <c r="I70" t="s">
        <v>568</v>
      </c>
      <c r="J70" t="s">
        <v>569</v>
      </c>
      <c r="K70" t="s">
        <v>570</v>
      </c>
      <c r="L70" t="s">
        <v>571</v>
      </c>
      <c r="M70" t="s">
        <v>572</v>
      </c>
      <c r="N70" t="s">
        <v>601</v>
      </c>
      <c r="O70" t="s">
        <v>602</v>
      </c>
      <c r="P70" t="s">
        <v>603</v>
      </c>
      <c r="Q70" t="s">
        <v>575</v>
      </c>
      <c r="R70" t="s">
        <v>576</v>
      </c>
      <c r="S70" t="s">
        <v>576</v>
      </c>
      <c r="T70" s="1">
        <v>38869</v>
      </c>
      <c r="U70" s="1">
        <v>2958465</v>
      </c>
      <c r="V70" s="1">
        <v>2958465</v>
      </c>
      <c r="X70" t="s">
        <v>577</v>
      </c>
      <c r="Y70" t="s">
        <v>635</v>
      </c>
      <c r="Z70" t="s">
        <v>636</v>
      </c>
      <c r="AA70" t="s">
        <v>637</v>
      </c>
      <c r="AB70" t="s">
        <v>638</v>
      </c>
      <c r="AC70" t="s">
        <v>572</v>
      </c>
      <c r="AD70" t="s">
        <v>639</v>
      </c>
      <c r="AF70" t="s">
        <v>583</v>
      </c>
      <c r="AG70" t="s">
        <v>584</v>
      </c>
      <c r="AH70" s="1">
        <v>38877</v>
      </c>
      <c r="AI70" t="s">
        <v>585</v>
      </c>
      <c r="AJ70" t="s">
        <v>586</v>
      </c>
      <c r="AK70" t="s">
        <v>565</v>
      </c>
      <c r="AL70" t="s">
        <v>605</v>
      </c>
      <c r="AM70" t="s">
        <v>588</v>
      </c>
      <c r="AN70" t="s">
        <v>597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8836</v>
      </c>
      <c r="ET70" t="s">
        <v>8836</v>
      </c>
      <c r="EU70" t="s">
        <v>590</v>
      </c>
      <c r="EV70" t="s">
        <v>8838</v>
      </c>
    </row>
    <row r="71" spans="1:152" x14ac:dyDescent="0.4">
      <c r="A71" t="s">
        <v>36</v>
      </c>
      <c r="B71">
        <v>505376177500</v>
      </c>
      <c r="C71">
        <v>6000000000151</v>
      </c>
      <c r="D71" t="s">
        <v>663</v>
      </c>
      <c r="E71" t="s">
        <v>664</v>
      </c>
      <c r="F71" t="s">
        <v>565</v>
      </c>
      <c r="G71" t="s">
        <v>633</v>
      </c>
      <c r="H71" t="s">
        <v>634</v>
      </c>
      <c r="I71" t="s">
        <v>568</v>
      </c>
      <c r="J71" t="s">
        <v>569</v>
      </c>
      <c r="K71" t="s">
        <v>570</v>
      </c>
      <c r="L71" t="s">
        <v>571</v>
      </c>
      <c r="M71" t="s">
        <v>572</v>
      </c>
      <c r="N71" t="s">
        <v>573</v>
      </c>
      <c r="O71" t="s">
        <v>574</v>
      </c>
      <c r="P71" t="s">
        <v>573</v>
      </c>
      <c r="Q71" t="s">
        <v>575</v>
      </c>
      <c r="R71" t="s">
        <v>576</v>
      </c>
      <c r="S71" t="s">
        <v>576</v>
      </c>
      <c r="T71" s="1">
        <v>40267</v>
      </c>
      <c r="U71" s="1">
        <v>47483</v>
      </c>
      <c r="V71" s="1">
        <v>47483</v>
      </c>
      <c r="X71" t="s">
        <v>577</v>
      </c>
      <c r="Y71" t="s">
        <v>635</v>
      </c>
      <c r="Z71" t="s">
        <v>636</v>
      </c>
      <c r="AA71" t="s">
        <v>637</v>
      </c>
      <c r="AB71" t="s">
        <v>638</v>
      </c>
      <c r="AC71" t="s">
        <v>572</v>
      </c>
      <c r="AD71" t="s">
        <v>639</v>
      </c>
      <c r="AF71" t="s">
        <v>583</v>
      </c>
      <c r="AG71" t="s">
        <v>584</v>
      </c>
      <c r="AH71" s="1">
        <v>38877</v>
      </c>
      <c r="AI71" t="s">
        <v>585</v>
      </c>
      <c r="AJ71" t="s">
        <v>586</v>
      </c>
      <c r="AK71" t="s">
        <v>565</v>
      </c>
      <c r="AL71" t="s">
        <v>587</v>
      </c>
      <c r="AM71" t="s">
        <v>588</v>
      </c>
      <c r="AN71" t="s">
        <v>597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3956000</v>
      </c>
      <c r="AZ71">
        <v>342500382</v>
      </c>
      <c r="BA71">
        <v>0</v>
      </c>
      <c r="BB71">
        <v>-3956000</v>
      </c>
      <c r="BC71">
        <v>51899618</v>
      </c>
      <c r="BD71">
        <v>0</v>
      </c>
      <c r="BE71">
        <v>566159</v>
      </c>
      <c r="BF71">
        <v>34983159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922270</v>
      </c>
      <c r="BM71">
        <v>0</v>
      </c>
      <c r="BN71">
        <v>0</v>
      </c>
      <c r="BO71">
        <v>181165</v>
      </c>
      <c r="BP71">
        <v>922990</v>
      </c>
      <c r="BQ71">
        <v>181165</v>
      </c>
      <c r="BR71">
        <v>922990</v>
      </c>
      <c r="BS71">
        <v>0</v>
      </c>
      <c r="BT71">
        <v>0</v>
      </c>
      <c r="BU71">
        <v>0</v>
      </c>
      <c r="BV71">
        <v>181165</v>
      </c>
      <c r="BW71">
        <v>922990</v>
      </c>
      <c r="BX71">
        <v>0.34967838766270798</v>
      </c>
      <c r="BY71">
        <v>1.7279367766731248</v>
      </c>
      <c r="BZ71">
        <v>0</v>
      </c>
      <c r="CA71">
        <v>51910000</v>
      </c>
      <c r="CB71">
        <v>51910000</v>
      </c>
      <c r="CC71">
        <v>55866000</v>
      </c>
      <c r="CD71">
        <v>0</v>
      </c>
      <c r="CE71">
        <v>51899618</v>
      </c>
      <c r="CF71">
        <v>51899618</v>
      </c>
      <c r="CG71">
        <v>55854827</v>
      </c>
      <c r="CH71">
        <v>51899618</v>
      </c>
      <c r="CI71">
        <v>51899618</v>
      </c>
      <c r="CJ71">
        <v>55854827</v>
      </c>
      <c r="CK71">
        <v>791</v>
      </c>
      <c r="CL71">
        <v>0</v>
      </c>
      <c r="CM71">
        <v>0.34714669999999997</v>
      </c>
      <c r="CN71">
        <v>4.1657603999999999</v>
      </c>
      <c r="CO71">
        <v>4.1657603999999999</v>
      </c>
      <c r="CP71">
        <v>18016781.119960599</v>
      </c>
      <c r="CQ71">
        <v>216201373.43952718</v>
      </c>
      <c r="CR71">
        <v>216201373.43952718</v>
      </c>
      <c r="CS71">
        <v>1.0886996932048683</v>
      </c>
      <c r="CT71">
        <v>56503098.194049858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213307429.98000002</v>
      </c>
      <c r="DA71">
        <v>0</v>
      </c>
      <c r="DB71">
        <v>0</v>
      </c>
      <c r="DC71">
        <v>0</v>
      </c>
      <c r="DD71">
        <v>16259160.000000002</v>
      </c>
      <c r="DE71">
        <v>51899618</v>
      </c>
      <c r="DF71">
        <v>0</v>
      </c>
      <c r="DG71">
        <v>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181165</v>
      </c>
      <c r="EH71">
        <v>0</v>
      </c>
      <c r="EI71">
        <v>0</v>
      </c>
      <c r="EJ71">
        <v>0</v>
      </c>
      <c r="EK71">
        <v>0</v>
      </c>
      <c r="EL71">
        <v>922990</v>
      </c>
      <c r="EM71">
        <v>0</v>
      </c>
      <c r="EN71">
        <v>0</v>
      </c>
      <c r="EO71">
        <v>0</v>
      </c>
      <c r="EP71">
        <v>181165</v>
      </c>
      <c r="EQ71">
        <v>922990</v>
      </c>
      <c r="ER71">
        <v>394</v>
      </c>
      <c r="ES71" t="s">
        <v>8836</v>
      </c>
      <c r="ET71" t="s">
        <v>8836</v>
      </c>
      <c r="EU71" t="s">
        <v>590</v>
      </c>
      <c r="EV71" t="s">
        <v>8837</v>
      </c>
    </row>
    <row r="72" spans="1:152" x14ac:dyDescent="0.4">
      <c r="A72" t="s">
        <v>36</v>
      </c>
      <c r="B72">
        <v>505376177500</v>
      </c>
      <c r="C72">
        <v>6000000000227</v>
      </c>
      <c r="D72" t="s">
        <v>663</v>
      </c>
      <c r="E72" t="s">
        <v>664</v>
      </c>
      <c r="F72" t="s">
        <v>565</v>
      </c>
      <c r="G72" t="s">
        <v>633</v>
      </c>
      <c r="H72" t="s">
        <v>634</v>
      </c>
      <c r="I72" t="s">
        <v>568</v>
      </c>
      <c r="J72" t="s">
        <v>569</v>
      </c>
      <c r="K72" t="s">
        <v>570</v>
      </c>
      <c r="L72" t="s">
        <v>571</v>
      </c>
      <c r="M72" t="s">
        <v>572</v>
      </c>
      <c r="N72" t="s">
        <v>573</v>
      </c>
      <c r="O72" t="s">
        <v>574</v>
      </c>
      <c r="P72" t="s">
        <v>573</v>
      </c>
      <c r="Q72" t="s">
        <v>575</v>
      </c>
      <c r="R72" t="s">
        <v>576</v>
      </c>
      <c r="S72" t="s">
        <v>576</v>
      </c>
      <c r="T72" s="1">
        <v>40267</v>
      </c>
      <c r="U72" s="1">
        <v>47483</v>
      </c>
      <c r="V72" s="1">
        <v>47483</v>
      </c>
      <c r="X72" t="s">
        <v>577</v>
      </c>
      <c r="Y72" t="s">
        <v>635</v>
      </c>
      <c r="Z72" t="s">
        <v>636</v>
      </c>
      <c r="AA72" t="s">
        <v>637</v>
      </c>
      <c r="AB72" t="s">
        <v>638</v>
      </c>
      <c r="AC72" t="s">
        <v>572</v>
      </c>
      <c r="AD72" t="s">
        <v>639</v>
      </c>
      <c r="AF72" t="s">
        <v>583</v>
      </c>
      <c r="AG72" t="s">
        <v>584</v>
      </c>
      <c r="AH72" s="1">
        <v>38877</v>
      </c>
      <c r="AI72" t="s">
        <v>585</v>
      </c>
      <c r="AJ72" t="s">
        <v>586</v>
      </c>
      <c r="AK72" t="s">
        <v>565</v>
      </c>
      <c r="AL72" t="s">
        <v>587</v>
      </c>
      <c r="AM72" t="s">
        <v>588</v>
      </c>
      <c r="AN72" t="s">
        <v>597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139471000</v>
      </c>
      <c r="AZ72">
        <v>5195460045</v>
      </c>
      <c r="BA72">
        <v>0</v>
      </c>
      <c r="BB72">
        <v>-139471000</v>
      </c>
      <c r="BC72">
        <v>1824859955</v>
      </c>
      <c r="BD72">
        <v>0</v>
      </c>
      <c r="BE72">
        <v>17924486</v>
      </c>
      <c r="BF72">
        <v>1105688793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29196739</v>
      </c>
      <c r="BM72">
        <v>0</v>
      </c>
      <c r="BN72">
        <v>0</v>
      </c>
      <c r="BO72">
        <v>5734560</v>
      </c>
      <c r="BP72">
        <v>29222379</v>
      </c>
      <c r="BQ72">
        <v>5734560</v>
      </c>
      <c r="BR72">
        <v>29222379</v>
      </c>
      <c r="BS72">
        <v>0</v>
      </c>
      <c r="BT72">
        <v>0</v>
      </c>
      <c r="BU72">
        <v>0</v>
      </c>
      <c r="BV72">
        <v>5734560</v>
      </c>
      <c r="BW72">
        <v>29222379</v>
      </c>
      <c r="BX72">
        <v>0.31474111167872837</v>
      </c>
      <c r="BY72">
        <v>1.5544064027200224</v>
      </c>
      <c r="BZ72">
        <v>0</v>
      </c>
      <c r="CA72">
        <v>1825225000</v>
      </c>
      <c r="CB72">
        <v>1825225000</v>
      </c>
      <c r="CC72">
        <v>1964696000</v>
      </c>
      <c r="CD72">
        <v>0</v>
      </c>
      <c r="CE72">
        <v>1824859955</v>
      </c>
      <c r="CF72">
        <v>1824859955</v>
      </c>
      <c r="CG72">
        <v>1964303061</v>
      </c>
      <c r="CH72">
        <v>1824859955</v>
      </c>
      <c r="CI72">
        <v>1824859955</v>
      </c>
      <c r="CJ72">
        <v>1964303061</v>
      </c>
      <c r="CK72">
        <v>27894</v>
      </c>
      <c r="CL72">
        <v>0</v>
      </c>
      <c r="CM72">
        <v>0.31204809999999999</v>
      </c>
      <c r="CN72">
        <v>3.7445772000000002</v>
      </c>
      <c r="CO72">
        <v>3.7445772000000002</v>
      </c>
      <c r="CP72">
        <v>569444081.72383547</v>
      </c>
      <c r="CQ72">
        <v>6833328980.6860266</v>
      </c>
      <c r="CR72">
        <v>6833328980.6860266</v>
      </c>
      <c r="CS72">
        <v>1.1574983466565627</v>
      </c>
      <c r="CT72">
        <v>2112272380.7922695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6751981833.5</v>
      </c>
      <c r="DA72">
        <v>0</v>
      </c>
      <c r="DB72">
        <v>0</v>
      </c>
      <c r="DC72">
        <v>0</v>
      </c>
      <c r="DD72">
        <v>516042700</v>
      </c>
      <c r="DE72">
        <v>1824859955</v>
      </c>
      <c r="DF72">
        <v>0</v>
      </c>
      <c r="DG72">
        <v>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5734560</v>
      </c>
      <c r="EH72">
        <v>0</v>
      </c>
      <c r="EI72">
        <v>0</v>
      </c>
      <c r="EJ72">
        <v>0</v>
      </c>
      <c r="EK72">
        <v>0</v>
      </c>
      <c r="EL72">
        <v>29222379</v>
      </c>
      <c r="EM72">
        <v>0</v>
      </c>
      <c r="EN72">
        <v>0</v>
      </c>
      <c r="EO72">
        <v>0</v>
      </c>
      <c r="EP72">
        <v>5734560</v>
      </c>
      <c r="EQ72">
        <v>29222379</v>
      </c>
      <c r="ER72">
        <v>338</v>
      </c>
      <c r="ES72" t="s">
        <v>8836</v>
      </c>
      <c r="ET72" t="s">
        <v>8836</v>
      </c>
      <c r="EU72" t="s">
        <v>590</v>
      </c>
      <c r="EV72" t="s">
        <v>8837</v>
      </c>
    </row>
    <row r="73" spans="1:152" x14ac:dyDescent="0.4">
      <c r="A73" t="s">
        <v>36</v>
      </c>
      <c r="B73">
        <v>505376177500</v>
      </c>
      <c r="C73">
        <v>6000000000352</v>
      </c>
      <c r="D73" t="s">
        <v>663</v>
      </c>
      <c r="E73" t="s">
        <v>664</v>
      </c>
      <c r="F73" t="s">
        <v>565</v>
      </c>
      <c r="G73" t="s">
        <v>633</v>
      </c>
      <c r="H73" t="s">
        <v>634</v>
      </c>
      <c r="I73" t="s">
        <v>568</v>
      </c>
      <c r="J73" t="s">
        <v>569</v>
      </c>
      <c r="K73" t="s">
        <v>570</v>
      </c>
      <c r="L73" t="s">
        <v>571</v>
      </c>
      <c r="M73" t="s">
        <v>572</v>
      </c>
      <c r="N73" t="s">
        <v>573</v>
      </c>
      <c r="O73" t="s">
        <v>574</v>
      </c>
      <c r="P73" t="s">
        <v>573</v>
      </c>
      <c r="Q73" t="s">
        <v>575</v>
      </c>
      <c r="R73" t="s">
        <v>576</v>
      </c>
      <c r="S73" t="s">
        <v>576</v>
      </c>
      <c r="T73" s="1">
        <v>40267</v>
      </c>
      <c r="U73" s="1">
        <v>47483</v>
      </c>
      <c r="V73" s="1">
        <v>47483</v>
      </c>
      <c r="X73" t="s">
        <v>577</v>
      </c>
      <c r="Y73" t="s">
        <v>635</v>
      </c>
      <c r="Z73" t="s">
        <v>636</v>
      </c>
      <c r="AA73" t="s">
        <v>637</v>
      </c>
      <c r="AB73" t="s">
        <v>638</v>
      </c>
      <c r="AC73" t="s">
        <v>572</v>
      </c>
      <c r="AD73" t="s">
        <v>639</v>
      </c>
      <c r="AF73" t="s">
        <v>583</v>
      </c>
      <c r="AG73" t="s">
        <v>584</v>
      </c>
      <c r="AH73" s="1">
        <v>38877</v>
      </c>
      <c r="AI73" t="s">
        <v>585</v>
      </c>
      <c r="AJ73" t="s">
        <v>586</v>
      </c>
      <c r="AK73" t="s">
        <v>565</v>
      </c>
      <c r="AL73" t="s">
        <v>587</v>
      </c>
      <c r="AM73" t="s">
        <v>588</v>
      </c>
      <c r="AN73" t="s">
        <v>597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26288000</v>
      </c>
      <c r="AZ73">
        <v>977249812</v>
      </c>
      <c r="BA73">
        <v>0</v>
      </c>
      <c r="BB73">
        <v>-26288000</v>
      </c>
      <c r="BC73">
        <v>343990188</v>
      </c>
      <c r="BD73">
        <v>0</v>
      </c>
      <c r="BE73">
        <v>5743929</v>
      </c>
      <c r="BF73">
        <v>357682708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9356166</v>
      </c>
      <c r="BM73">
        <v>0</v>
      </c>
      <c r="BN73">
        <v>0</v>
      </c>
      <c r="BO73">
        <v>1837662</v>
      </c>
      <c r="BP73">
        <v>9360701</v>
      </c>
      <c r="BQ73">
        <v>1837662</v>
      </c>
      <c r="BR73">
        <v>9360701</v>
      </c>
      <c r="BS73">
        <v>0</v>
      </c>
      <c r="BT73">
        <v>0</v>
      </c>
      <c r="BU73">
        <v>0</v>
      </c>
      <c r="BV73">
        <v>1837662</v>
      </c>
      <c r="BW73">
        <v>9360701</v>
      </c>
      <c r="BX73">
        <v>0.53565008051663143</v>
      </c>
      <c r="BY73">
        <v>2.655885626427231</v>
      </c>
      <c r="BZ73">
        <v>0</v>
      </c>
      <c r="CA73">
        <v>344059000</v>
      </c>
      <c r="CB73">
        <v>344059000</v>
      </c>
      <c r="CC73">
        <v>370347000</v>
      </c>
      <c r="CD73">
        <v>0</v>
      </c>
      <c r="CE73">
        <v>343990188</v>
      </c>
      <c r="CF73">
        <v>343990188</v>
      </c>
      <c r="CG73">
        <v>370272931</v>
      </c>
      <c r="CH73">
        <v>343990188</v>
      </c>
      <c r="CI73">
        <v>343990188</v>
      </c>
      <c r="CJ73">
        <v>370272931</v>
      </c>
      <c r="CK73">
        <v>5257</v>
      </c>
      <c r="CL73">
        <v>0</v>
      </c>
      <c r="CM73">
        <v>0.53551305833333329</v>
      </c>
      <c r="CN73">
        <v>6.4261566999999999</v>
      </c>
      <c r="CO73">
        <v>6.4261566999999999</v>
      </c>
      <c r="CP73">
        <v>184211237.61253828</v>
      </c>
      <c r="CQ73">
        <v>2210534851.3504596</v>
      </c>
      <c r="CR73">
        <v>2210534851.3504596</v>
      </c>
      <c r="CS73">
        <v>1.2707174381641488</v>
      </c>
      <c r="CT73">
        <v>437114330.44896394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2163698282.52</v>
      </c>
      <c r="DA73">
        <v>0</v>
      </c>
      <c r="DB73">
        <v>0</v>
      </c>
      <c r="DC73">
        <v>0</v>
      </c>
      <c r="DD73">
        <v>165351520</v>
      </c>
      <c r="DE73">
        <v>343990188</v>
      </c>
      <c r="DF73">
        <v>0</v>
      </c>
      <c r="DG73">
        <v>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1837662</v>
      </c>
      <c r="EH73">
        <v>0</v>
      </c>
      <c r="EI73">
        <v>0</v>
      </c>
      <c r="EJ73">
        <v>0</v>
      </c>
      <c r="EK73">
        <v>0</v>
      </c>
      <c r="EL73">
        <v>9360701</v>
      </c>
      <c r="EM73">
        <v>0</v>
      </c>
      <c r="EN73">
        <v>0</v>
      </c>
      <c r="EO73">
        <v>0</v>
      </c>
      <c r="EP73">
        <v>1837662</v>
      </c>
      <c r="EQ73">
        <v>9360701</v>
      </c>
      <c r="ER73">
        <v>359</v>
      </c>
      <c r="ES73" t="s">
        <v>8836</v>
      </c>
      <c r="ET73" t="s">
        <v>8836</v>
      </c>
      <c r="EU73" t="s">
        <v>590</v>
      </c>
      <c r="EV73" t="s">
        <v>8837</v>
      </c>
    </row>
    <row r="74" spans="1:152" x14ac:dyDescent="0.4">
      <c r="A74" t="s">
        <v>36</v>
      </c>
      <c r="B74" t="s">
        <v>665</v>
      </c>
      <c r="C74">
        <v>100001934</v>
      </c>
      <c r="D74" t="s">
        <v>663</v>
      </c>
      <c r="E74" t="s">
        <v>663</v>
      </c>
      <c r="F74" t="s">
        <v>565</v>
      </c>
      <c r="G74" t="s">
        <v>633</v>
      </c>
      <c r="H74" t="s">
        <v>634</v>
      </c>
      <c r="I74" t="s">
        <v>568</v>
      </c>
      <c r="J74" t="s">
        <v>569</v>
      </c>
      <c r="K74" t="s">
        <v>570</v>
      </c>
      <c r="L74" t="s">
        <v>571</v>
      </c>
      <c r="M74" t="s">
        <v>572</v>
      </c>
      <c r="N74" t="s">
        <v>601</v>
      </c>
      <c r="O74" t="s">
        <v>602</v>
      </c>
      <c r="P74" t="s">
        <v>603</v>
      </c>
      <c r="Q74" t="s">
        <v>575</v>
      </c>
      <c r="R74" t="s">
        <v>576</v>
      </c>
      <c r="S74" t="s">
        <v>576</v>
      </c>
      <c r="T74" s="1">
        <v>38869</v>
      </c>
      <c r="U74" s="1">
        <v>2958465</v>
      </c>
      <c r="V74" s="1">
        <v>2958465</v>
      </c>
      <c r="X74" t="s">
        <v>577</v>
      </c>
      <c r="Y74" t="s">
        <v>635</v>
      </c>
      <c r="Z74" t="s">
        <v>636</v>
      </c>
      <c r="AA74" t="s">
        <v>637</v>
      </c>
      <c r="AB74" t="s">
        <v>638</v>
      </c>
      <c r="AC74" t="s">
        <v>572</v>
      </c>
      <c r="AD74" t="s">
        <v>639</v>
      </c>
      <c r="AF74" t="s">
        <v>583</v>
      </c>
      <c r="AG74" t="s">
        <v>584</v>
      </c>
      <c r="AH74" s="1">
        <v>38877</v>
      </c>
      <c r="AI74" t="s">
        <v>585</v>
      </c>
      <c r="AJ74" t="s">
        <v>586</v>
      </c>
      <c r="AK74" t="s">
        <v>565</v>
      </c>
      <c r="AL74" t="s">
        <v>605</v>
      </c>
      <c r="AM74" t="s">
        <v>588</v>
      </c>
      <c r="AN74" t="s">
        <v>597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8836</v>
      </c>
      <c r="ET74" t="s">
        <v>8836</v>
      </c>
      <c r="EU74" t="s">
        <v>590</v>
      </c>
      <c r="EV74" t="s">
        <v>8838</v>
      </c>
    </row>
    <row r="75" spans="1:152" x14ac:dyDescent="0.4">
      <c r="A75" t="s">
        <v>37</v>
      </c>
      <c r="B75">
        <v>705379090700</v>
      </c>
      <c r="C75">
        <v>6000000000259</v>
      </c>
      <c r="D75" t="s">
        <v>666</v>
      </c>
      <c r="E75" t="s">
        <v>667</v>
      </c>
      <c r="F75" t="s">
        <v>565</v>
      </c>
      <c r="G75" t="s">
        <v>633</v>
      </c>
      <c r="H75" t="s">
        <v>648</v>
      </c>
      <c r="I75" t="s">
        <v>568</v>
      </c>
      <c r="J75" t="s">
        <v>569</v>
      </c>
      <c r="K75" t="s">
        <v>570</v>
      </c>
      <c r="L75" t="s">
        <v>571</v>
      </c>
      <c r="M75" t="s">
        <v>572</v>
      </c>
      <c r="N75" t="s">
        <v>573</v>
      </c>
      <c r="O75" t="s">
        <v>574</v>
      </c>
      <c r="P75" t="s">
        <v>573</v>
      </c>
      <c r="Q75" t="s">
        <v>575</v>
      </c>
      <c r="R75" t="s">
        <v>576</v>
      </c>
      <c r="S75" t="s">
        <v>576</v>
      </c>
      <c r="T75" s="1">
        <v>39496</v>
      </c>
      <c r="U75" s="1">
        <v>46137</v>
      </c>
      <c r="V75" s="1">
        <v>46322</v>
      </c>
      <c r="X75" t="s">
        <v>577</v>
      </c>
      <c r="Y75" t="s">
        <v>635</v>
      </c>
      <c r="Z75" t="s">
        <v>636</v>
      </c>
      <c r="AA75" t="s">
        <v>637</v>
      </c>
      <c r="AB75" t="s">
        <v>638</v>
      </c>
      <c r="AC75" t="s">
        <v>572</v>
      </c>
      <c r="AD75" t="s">
        <v>659</v>
      </c>
      <c r="AF75" t="s">
        <v>583</v>
      </c>
      <c r="AG75" t="s">
        <v>584</v>
      </c>
      <c r="AH75" s="1">
        <v>38919</v>
      </c>
      <c r="AI75" t="s">
        <v>585</v>
      </c>
      <c r="AJ75" t="s">
        <v>586</v>
      </c>
      <c r="AK75" t="s">
        <v>565</v>
      </c>
      <c r="AL75" t="s">
        <v>587</v>
      </c>
      <c r="AM75" t="s">
        <v>588</v>
      </c>
      <c r="AN75" t="s">
        <v>597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254059000</v>
      </c>
      <c r="AZ75">
        <v>6058950458</v>
      </c>
      <c r="BA75">
        <v>0</v>
      </c>
      <c r="BB75">
        <v>-254059000</v>
      </c>
      <c r="BC75">
        <v>222049542</v>
      </c>
      <c r="BD75">
        <v>0</v>
      </c>
      <c r="BE75">
        <v>9661028</v>
      </c>
      <c r="BF75">
        <v>196065410</v>
      </c>
      <c r="BG75">
        <v>0</v>
      </c>
      <c r="BH75">
        <v>9661028</v>
      </c>
      <c r="BI75">
        <v>0</v>
      </c>
      <c r="BJ75">
        <v>0</v>
      </c>
      <c r="BK75">
        <v>0</v>
      </c>
      <c r="BL75">
        <v>6698878</v>
      </c>
      <c r="BM75">
        <v>0</v>
      </c>
      <c r="BN75">
        <v>0</v>
      </c>
      <c r="BO75">
        <v>891222</v>
      </c>
      <c r="BP75">
        <v>6750282</v>
      </c>
      <c r="BQ75">
        <v>891222</v>
      </c>
      <c r="BR75">
        <v>6750282</v>
      </c>
      <c r="BS75">
        <v>0</v>
      </c>
      <c r="BT75">
        <v>0</v>
      </c>
      <c r="BU75">
        <v>0</v>
      </c>
      <c r="BV75">
        <v>891222</v>
      </c>
      <c r="BW75">
        <v>6750282</v>
      </c>
      <c r="BX75">
        <v>0.4021747459654762</v>
      </c>
      <c r="BY75">
        <v>1.9529814477334164</v>
      </c>
      <c r="BZ75">
        <v>0</v>
      </c>
      <c r="CA75">
        <v>222156000</v>
      </c>
      <c r="CB75">
        <v>222156000</v>
      </c>
      <c r="CC75">
        <v>476215000</v>
      </c>
      <c r="CD75">
        <v>0</v>
      </c>
      <c r="CE75">
        <v>222049542</v>
      </c>
      <c r="CF75">
        <v>222043054</v>
      </c>
      <c r="CG75">
        <v>475980425</v>
      </c>
      <c r="CH75">
        <v>222049542</v>
      </c>
      <c r="CI75">
        <v>222043054</v>
      </c>
      <c r="CJ75">
        <v>475980425</v>
      </c>
      <c r="CK75">
        <v>128117</v>
      </c>
      <c r="CL75">
        <v>0</v>
      </c>
      <c r="CM75">
        <v>0.40223637499999998</v>
      </c>
      <c r="CN75">
        <v>4.8268364999999998</v>
      </c>
      <c r="CO75">
        <v>4.8268364999999998</v>
      </c>
      <c r="CP75">
        <v>89316402.844490245</v>
      </c>
      <c r="CQ75">
        <v>1071796834.133883</v>
      </c>
      <c r="CR75">
        <v>1071796834.133883</v>
      </c>
      <c r="CS75">
        <v>1.0312156360452158</v>
      </c>
      <c r="CT75">
        <v>228980959.68707886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1041412351.9800001</v>
      </c>
      <c r="DA75">
        <v>0</v>
      </c>
      <c r="DB75">
        <v>0</v>
      </c>
      <c r="DC75">
        <v>0</v>
      </c>
      <c r="DD75">
        <v>1191536710</v>
      </c>
      <c r="DE75">
        <v>222049542</v>
      </c>
      <c r="DF75">
        <v>0</v>
      </c>
      <c r="DG75">
        <v>0</v>
      </c>
      <c r="DH75">
        <v>1</v>
      </c>
      <c r="DI75">
        <v>0</v>
      </c>
      <c r="DJ75">
        <v>222049542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254059000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891222</v>
      </c>
      <c r="EH75">
        <v>0</v>
      </c>
      <c r="EI75">
        <v>0</v>
      </c>
      <c r="EJ75">
        <v>0</v>
      </c>
      <c r="EK75">
        <v>0</v>
      </c>
      <c r="EL75">
        <v>6750282</v>
      </c>
      <c r="EM75">
        <v>0</v>
      </c>
      <c r="EN75">
        <v>0</v>
      </c>
      <c r="EO75">
        <v>0</v>
      </c>
      <c r="EP75">
        <v>891222</v>
      </c>
      <c r="EQ75">
        <v>6750282</v>
      </c>
      <c r="ER75">
        <v>367</v>
      </c>
      <c r="ES75" t="s">
        <v>8836</v>
      </c>
      <c r="ET75" t="s">
        <v>8836</v>
      </c>
      <c r="EU75" t="s">
        <v>590</v>
      </c>
      <c r="EV75" t="s">
        <v>8837</v>
      </c>
    </row>
    <row r="76" spans="1:152" x14ac:dyDescent="0.4">
      <c r="A76" t="s">
        <v>37</v>
      </c>
      <c r="B76">
        <v>705379090700</v>
      </c>
      <c r="C76">
        <v>6000000000260</v>
      </c>
      <c r="D76" t="s">
        <v>666</v>
      </c>
      <c r="E76" t="s">
        <v>667</v>
      </c>
      <c r="F76" t="s">
        <v>565</v>
      </c>
      <c r="G76" t="s">
        <v>633</v>
      </c>
      <c r="H76" t="s">
        <v>648</v>
      </c>
      <c r="I76" t="s">
        <v>568</v>
      </c>
      <c r="J76" t="s">
        <v>569</v>
      </c>
      <c r="K76" t="s">
        <v>570</v>
      </c>
      <c r="L76" t="s">
        <v>571</v>
      </c>
      <c r="M76" t="s">
        <v>572</v>
      </c>
      <c r="N76" t="s">
        <v>573</v>
      </c>
      <c r="O76" t="s">
        <v>574</v>
      </c>
      <c r="P76" t="s">
        <v>573</v>
      </c>
      <c r="Q76" t="s">
        <v>575</v>
      </c>
      <c r="R76" t="s">
        <v>576</v>
      </c>
      <c r="S76" t="s">
        <v>576</v>
      </c>
      <c r="T76" s="1">
        <v>39496</v>
      </c>
      <c r="U76" s="1">
        <v>46137</v>
      </c>
      <c r="V76" s="1">
        <v>46322</v>
      </c>
      <c r="X76" t="s">
        <v>577</v>
      </c>
      <c r="Y76" t="s">
        <v>635</v>
      </c>
      <c r="Z76" t="s">
        <v>636</v>
      </c>
      <c r="AA76" t="s">
        <v>637</v>
      </c>
      <c r="AB76" t="s">
        <v>638</v>
      </c>
      <c r="AC76" t="s">
        <v>572</v>
      </c>
      <c r="AD76" t="s">
        <v>659</v>
      </c>
      <c r="AF76" t="s">
        <v>583</v>
      </c>
      <c r="AG76" t="s">
        <v>584</v>
      </c>
      <c r="AH76" s="1">
        <v>38919</v>
      </c>
      <c r="AI76" t="s">
        <v>585</v>
      </c>
      <c r="AJ76" t="s">
        <v>586</v>
      </c>
      <c r="AK76" t="s">
        <v>565</v>
      </c>
      <c r="AL76" t="s">
        <v>587</v>
      </c>
      <c r="AM76" t="s">
        <v>588</v>
      </c>
      <c r="AN76" t="s">
        <v>597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37344000</v>
      </c>
      <c r="AZ76">
        <v>885364602</v>
      </c>
      <c r="BA76">
        <v>0</v>
      </c>
      <c r="BB76">
        <v>-37344000</v>
      </c>
      <c r="BC76">
        <v>32635398</v>
      </c>
      <c r="BD76">
        <v>0</v>
      </c>
      <c r="BE76">
        <v>2698063</v>
      </c>
      <c r="BF76">
        <v>55623050</v>
      </c>
      <c r="BG76">
        <v>0</v>
      </c>
      <c r="BH76">
        <v>2698063</v>
      </c>
      <c r="BI76">
        <v>0</v>
      </c>
      <c r="BJ76">
        <v>0</v>
      </c>
      <c r="BK76">
        <v>0</v>
      </c>
      <c r="BL76">
        <v>1868875</v>
      </c>
      <c r="BM76">
        <v>0</v>
      </c>
      <c r="BN76">
        <v>0</v>
      </c>
      <c r="BO76">
        <v>248084</v>
      </c>
      <c r="BP76">
        <v>1876510</v>
      </c>
      <c r="BQ76">
        <v>248084</v>
      </c>
      <c r="BR76">
        <v>1876510</v>
      </c>
      <c r="BS76">
        <v>0</v>
      </c>
      <c r="BT76">
        <v>0</v>
      </c>
      <c r="BU76">
        <v>0</v>
      </c>
      <c r="BV76">
        <v>248084</v>
      </c>
      <c r="BW76">
        <v>1876510</v>
      </c>
      <c r="BX76">
        <v>0.76308028100759551</v>
      </c>
      <c r="BY76">
        <v>3.726516974015631</v>
      </c>
      <c r="BZ76">
        <v>0</v>
      </c>
      <c r="CA76">
        <v>32660000</v>
      </c>
      <c r="CB76">
        <v>32660000</v>
      </c>
      <c r="CC76">
        <v>70004000</v>
      </c>
      <c r="CD76">
        <v>0</v>
      </c>
      <c r="CE76">
        <v>32635398</v>
      </c>
      <c r="CF76">
        <v>32634416</v>
      </c>
      <c r="CG76">
        <v>69952313</v>
      </c>
      <c r="CH76">
        <v>32635398</v>
      </c>
      <c r="CI76">
        <v>32634416</v>
      </c>
      <c r="CJ76">
        <v>69952313</v>
      </c>
      <c r="CK76">
        <v>27085</v>
      </c>
      <c r="CL76">
        <v>0</v>
      </c>
      <c r="CM76">
        <v>0.77641895000000005</v>
      </c>
      <c r="CN76">
        <v>9.3170274000000006</v>
      </c>
      <c r="CO76">
        <v>9.3170274000000006</v>
      </c>
      <c r="CP76">
        <v>25338741.447992101</v>
      </c>
      <c r="CQ76">
        <v>304064897.37590522</v>
      </c>
      <c r="CR76">
        <v>304064897.37590522</v>
      </c>
      <c r="CS76">
        <v>1.0605915577342049</v>
      </c>
      <c r="CT76">
        <v>34612827.602095753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290781396.18000001</v>
      </c>
      <c r="DA76">
        <v>0</v>
      </c>
      <c r="DB76">
        <v>0</v>
      </c>
      <c r="DC76">
        <v>0</v>
      </c>
      <c r="DD76">
        <v>332735040</v>
      </c>
      <c r="DE76">
        <v>32635398</v>
      </c>
      <c r="DF76">
        <v>0</v>
      </c>
      <c r="DG76">
        <v>0</v>
      </c>
      <c r="DH76">
        <v>1</v>
      </c>
      <c r="DI76">
        <v>0</v>
      </c>
      <c r="DJ76">
        <v>32635398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37344000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248084</v>
      </c>
      <c r="EH76">
        <v>0</v>
      </c>
      <c r="EI76">
        <v>0</v>
      </c>
      <c r="EJ76">
        <v>0</v>
      </c>
      <c r="EK76">
        <v>0</v>
      </c>
      <c r="EL76">
        <v>1876510</v>
      </c>
      <c r="EM76">
        <v>0</v>
      </c>
      <c r="EN76">
        <v>0</v>
      </c>
      <c r="EO76">
        <v>0</v>
      </c>
      <c r="EP76">
        <v>248084</v>
      </c>
      <c r="EQ76">
        <v>1876510</v>
      </c>
      <c r="ER76">
        <v>387</v>
      </c>
      <c r="ES76" t="s">
        <v>8836</v>
      </c>
      <c r="ET76" t="s">
        <v>8836</v>
      </c>
      <c r="EU76" t="s">
        <v>590</v>
      </c>
      <c r="EV76" t="s">
        <v>8837</v>
      </c>
    </row>
    <row r="77" spans="1:152" x14ac:dyDescent="0.4">
      <c r="A77" t="s">
        <v>37</v>
      </c>
      <c r="B77" t="s">
        <v>668</v>
      </c>
      <c r="C77">
        <v>100001915</v>
      </c>
      <c r="D77" t="s">
        <v>666</v>
      </c>
      <c r="E77" t="s">
        <v>669</v>
      </c>
      <c r="F77" t="s">
        <v>565</v>
      </c>
      <c r="G77" t="s">
        <v>633</v>
      </c>
      <c r="H77" t="s">
        <v>648</v>
      </c>
      <c r="I77" t="s">
        <v>568</v>
      </c>
      <c r="J77" t="s">
        <v>569</v>
      </c>
      <c r="K77" t="s">
        <v>570</v>
      </c>
      <c r="L77" t="s">
        <v>571</v>
      </c>
      <c r="M77" t="s">
        <v>572</v>
      </c>
      <c r="N77" t="s">
        <v>601</v>
      </c>
      <c r="O77" t="s">
        <v>602</v>
      </c>
      <c r="P77" t="s">
        <v>603</v>
      </c>
      <c r="Q77" t="s">
        <v>575</v>
      </c>
      <c r="R77" t="s">
        <v>576</v>
      </c>
      <c r="S77" t="s">
        <v>576</v>
      </c>
      <c r="T77" s="1">
        <v>38923</v>
      </c>
      <c r="U77" s="1">
        <v>2958465</v>
      </c>
      <c r="V77" s="1">
        <v>2958465</v>
      </c>
      <c r="X77" t="s">
        <v>577</v>
      </c>
      <c r="Y77" t="s">
        <v>635</v>
      </c>
      <c r="Z77" t="s">
        <v>636</v>
      </c>
      <c r="AA77" t="s">
        <v>637</v>
      </c>
      <c r="AB77" t="s">
        <v>638</v>
      </c>
      <c r="AC77" t="s">
        <v>572</v>
      </c>
      <c r="AD77" t="s">
        <v>659</v>
      </c>
      <c r="AF77" t="s">
        <v>583</v>
      </c>
      <c r="AG77" t="s">
        <v>584</v>
      </c>
      <c r="AH77" t="s">
        <v>8836</v>
      </c>
      <c r="AI77" t="s">
        <v>585</v>
      </c>
      <c r="AJ77" t="s">
        <v>586</v>
      </c>
      <c r="AK77" t="s">
        <v>565</v>
      </c>
      <c r="AL77" t="s">
        <v>605</v>
      </c>
      <c r="AM77" t="s">
        <v>588</v>
      </c>
      <c r="AN77" t="s">
        <v>597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8836</v>
      </c>
      <c r="ET77" t="s">
        <v>8836</v>
      </c>
      <c r="EU77" t="s">
        <v>590</v>
      </c>
      <c r="EV77" t="s">
        <v>8838</v>
      </c>
    </row>
    <row r="78" spans="1:152" x14ac:dyDescent="0.4">
      <c r="A78" t="s">
        <v>38</v>
      </c>
      <c r="B78" t="s">
        <v>670</v>
      </c>
      <c r="C78">
        <v>200000296</v>
      </c>
      <c r="D78" t="s">
        <v>671</v>
      </c>
      <c r="E78" t="s">
        <v>672</v>
      </c>
      <c r="F78" t="s">
        <v>565</v>
      </c>
      <c r="G78" t="s">
        <v>633</v>
      </c>
      <c r="H78" t="s">
        <v>673</v>
      </c>
      <c r="I78" t="s">
        <v>568</v>
      </c>
      <c r="J78" t="s">
        <v>569</v>
      </c>
      <c r="K78" t="s">
        <v>570</v>
      </c>
      <c r="L78" t="s">
        <v>571</v>
      </c>
      <c r="M78" t="s">
        <v>572</v>
      </c>
      <c r="N78" t="s">
        <v>613</v>
      </c>
      <c r="O78" t="s">
        <v>574</v>
      </c>
      <c r="P78" t="s">
        <v>614</v>
      </c>
      <c r="Q78" t="s">
        <v>674</v>
      </c>
      <c r="R78" t="s">
        <v>576</v>
      </c>
      <c r="S78" t="s">
        <v>576</v>
      </c>
      <c r="T78" s="1">
        <v>38959</v>
      </c>
      <c r="U78" s="1">
        <v>48090</v>
      </c>
      <c r="V78" s="1">
        <v>48090</v>
      </c>
      <c r="X78" t="s">
        <v>577</v>
      </c>
      <c r="Y78" t="s">
        <v>635</v>
      </c>
      <c r="Z78" t="s">
        <v>636</v>
      </c>
      <c r="AA78" t="s">
        <v>637</v>
      </c>
      <c r="AB78" t="s">
        <v>675</v>
      </c>
      <c r="AC78" t="s">
        <v>572</v>
      </c>
      <c r="AD78" t="s">
        <v>676</v>
      </c>
      <c r="AF78" t="s">
        <v>583</v>
      </c>
      <c r="AG78" t="s">
        <v>584</v>
      </c>
      <c r="AH78" t="s">
        <v>8836</v>
      </c>
      <c r="AI78" t="s">
        <v>585</v>
      </c>
      <c r="AJ78" t="s">
        <v>586</v>
      </c>
      <c r="AK78" t="s">
        <v>565</v>
      </c>
      <c r="AL78" t="s">
        <v>587</v>
      </c>
      <c r="AM78" t="s">
        <v>588</v>
      </c>
      <c r="AN78" t="s">
        <v>597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2263604350</v>
      </c>
      <c r="AY78">
        <v>4424647860</v>
      </c>
      <c r="AZ78">
        <v>56474658775</v>
      </c>
      <c r="BA78">
        <v>-2263604350</v>
      </c>
      <c r="BB78">
        <v>-4424647860</v>
      </c>
      <c r="BC78">
        <v>42095365622</v>
      </c>
      <c r="BD78">
        <v>308313203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-16245707</v>
      </c>
      <c r="BN78">
        <v>94732213</v>
      </c>
      <c r="BO78">
        <v>308313203</v>
      </c>
      <c r="BP78">
        <v>652503113</v>
      </c>
      <c r="BQ78">
        <v>292067496</v>
      </c>
      <c r="BR78">
        <v>747235326</v>
      </c>
      <c r="BS78">
        <v>0</v>
      </c>
      <c r="BT78">
        <v>0</v>
      </c>
      <c r="BU78">
        <v>0</v>
      </c>
      <c r="BV78">
        <v>292067496</v>
      </c>
      <c r="BW78">
        <v>747235326</v>
      </c>
      <c r="BX78">
        <v>0.69596721656739324</v>
      </c>
      <c r="BY78">
        <v>1.7473815452637087</v>
      </c>
      <c r="BZ78">
        <v>0</v>
      </c>
      <c r="CA78">
        <v>40918617025</v>
      </c>
      <c r="CB78">
        <v>43195507410</v>
      </c>
      <c r="CC78">
        <v>45369842748</v>
      </c>
      <c r="CD78">
        <v>0</v>
      </c>
      <c r="CE78">
        <v>40971806104</v>
      </c>
      <c r="CF78">
        <v>43251656161</v>
      </c>
      <c r="CG78">
        <v>45301721751</v>
      </c>
      <c r="CH78">
        <v>40971806104</v>
      </c>
      <c r="CI78">
        <v>43251656161</v>
      </c>
      <c r="CJ78">
        <v>45301721751</v>
      </c>
      <c r="CK78">
        <v>94732213</v>
      </c>
      <c r="CL78">
        <v>897723306</v>
      </c>
      <c r="CM78">
        <v>8.7141355872154254</v>
      </c>
      <c r="CN78">
        <v>4.2633196711540231</v>
      </c>
      <c r="CO78">
        <v>4.2279723286628723</v>
      </c>
      <c r="CP78">
        <v>357033873643.35657</v>
      </c>
      <c r="CQ78">
        <v>174675906925.89166</v>
      </c>
      <c r="CR78">
        <v>173227662463.05255</v>
      </c>
      <c r="CS78">
        <v>1.527844787076907</v>
      </c>
      <c r="CT78">
        <v>62598560373.1222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30787355705.385098</v>
      </c>
      <c r="DK78">
        <v>10184450398.614904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2621321845.7726197</v>
      </c>
      <c r="EF78">
        <v>0</v>
      </c>
      <c r="EG78">
        <v>308313203</v>
      </c>
      <c r="EH78">
        <v>-9867375</v>
      </c>
      <c r="EI78">
        <v>0</v>
      </c>
      <c r="EJ78">
        <v>-6378332</v>
      </c>
      <c r="EK78">
        <v>0</v>
      </c>
      <c r="EL78">
        <v>652503113</v>
      </c>
      <c r="EM78">
        <v>-19894525</v>
      </c>
      <c r="EN78">
        <v>0</v>
      </c>
      <c r="EO78">
        <v>114626738</v>
      </c>
      <c r="EP78">
        <v>292067496</v>
      </c>
      <c r="EQ78">
        <v>747235326</v>
      </c>
      <c r="ER78">
        <v>194</v>
      </c>
      <c r="ES78" t="s">
        <v>8836</v>
      </c>
      <c r="ET78" t="s">
        <v>8836</v>
      </c>
      <c r="EU78" t="s">
        <v>590</v>
      </c>
      <c r="EV78" t="s">
        <v>591</v>
      </c>
    </row>
    <row r="79" spans="1:152" x14ac:dyDescent="0.4">
      <c r="A79" t="s">
        <v>39</v>
      </c>
      <c r="B79" t="s">
        <v>677</v>
      </c>
      <c r="C79">
        <v>200000297</v>
      </c>
      <c r="D79" t="s">
        <v>678</v>
      </c>
      <c r="E79" t="s">
        <v>679</v>
      </c>
      <c r="F79" t="s">
        <v>565</v>
      </c>
      <c r="G79" t="s">
        <v>633</v>
      </c>
      <c r="H79" t="s">
        <v>673</v>
      </c>
      <c r="I79" t="s">
        <v>568</v>
      </c>
      <c r="J79" t="s">
        <v>569</v>
      </c>
      <c r="K79" t="s">
        <v>570</v>
      </c>
      <c r="L79" t="s">
        <v>571</v>
      </c>
      <c r="M79" t="s">
        <v>572</v>
      </c>
      <c r="N79" t="s">
        <v>613</v>
      </c>
      <c r="O79" t="s">
        <v>602</v>
      </c>
      <c r="P79" t="s">
        <v>614</v>
      </c>
      <c r="Q79" t="s">
        <v>674</v>
      </c>
      <c r="R79" t="s">
        <v>576</v>
      </c>
      <c r="S79" t="s">
        <v>576</v>
      </c>
      <c r="T79" s="1">
        <v>39268</v>
      </c>
      <c r="U79" s="1">
        <v>48400</v>
      </c>
      <c r="V79" s="1">
        <v>48400</v>
      </c>
      <c r="X79" t="s">
        <v>577</v>
      </c>
      <c r="Y79" t="s">
        <v>635</v>
      </c>
      <c r="Z79" t="s">
        <v>636</v>
      </c>
      <c r="AA79" t="s">
        <v>637</v>
      </c>
      <c r="AB79" t="s">
        <v>675</v>
      </c>
      <c r="AC79" t="s">
        <v>572</v>
      </c>
      <c r="AD79" t="s">
        <v>676</v>
      </c>
      <c r="AF79" t="s">
        <v>583</v>
      </c>
      <c r="AG79" t="s">
        <v>584</v>
      </c>
      <c r="AH79" t="s">
        <v>8836</v>
      </c>
      <c r="AI79" t="s">
        <v>585</v>
      </c>
      <c r="AJ79" t="s">
        <v>586</v>
      </c>
      <c r="AK79" t="s">
        <v>565</v>
      </c>
      <c r="AL79" t="s">
        <v>587</v>
      </c>
      <c r="AM79" t="s">
        <v>588</v>
      </c>
      <c r="AN79" t="s">
        <v>597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2352826416</v>
      </c>
      <c r="AY79">
        <v>4429061925</v>
      </c>
      <c r="AZ79">
        <v>50338772218</v>
      </c>
      <c r="BA79">
        <v>-2352826416</v>
      </c>
      <c r="BB79">
        <v>-4429061925</v>
      </c>
      <c r="BC79">
        <v>47918258792</v>
      </c>
      <c r="BD79">
        <v>362738591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-13355097</v>
      </c>
      <c r="BN79">
        <v>67408212</v>
      </c>
      <c r="BO79">
        <v>362738591</v>
      </c>
      <c r="BP79">
        <v>747104144</v>
      </c>
      <c r="BQ79">
        <v>349383494</v>
      </c>
      <c r="BR79">
        <v>814512356</v>
      </c>
      <c r="BS79">
        <v>0</v>
      </c>
      <c r="BT79">
        <v>0</v>
      </c>
      <c r="BU79">
        <v>0</v>
      </c>
      <c r="BV79">
        <v>349383494</v>
      </c>
      <c r="BW79">
        <v>814512356</v>
      </c>
      <c r="BX79">
        <v>0.70923694249457325</v>
      </c>
      <c r="BY79">
        <v>1.6281436369422162</v>
      </c>
      <c r="BZ79">
        <v>0</v>
      </c>
      <c r="CA79">
        <v>47299455813</v>
      </c>
      <c r="CB79">
        <v>49618854988</v>
      </c>
      <c r="CC79">
        <v>51666028835</v>
      </c>
      <c r="CD79">
        <v>0</v>
      </c>
      <c r="CE79">
        <v>48253486979</v>
      </c>
      <c r="CF79">
        <v>50619668492</v>
      </c>
      <c r="CG79">
        <v>52615140692</v>
      </c>
      <c r="CH79">
        <v>48253486979</v>
      </c>
      <c r="CI79">
        <v>50619668492</v>
      </c>
      <c r="CJ79">
        <v>52615140692</v>
      </c>
      <c r="CK79">
        <v>67408212</v>
      </c>
      <c r="CL79">
        <v>1111901314</v>
      </c>
      <c r="CM79">
        <v>8.8653042912483215</v>
      </c>
      <c r="CN79">
        <v>3.9661517739295977</v>
      </c>
      <c r="CO79">
        <v>4.591641128063201</v>
      </c>
      <c r="CP79">
        <v>427781845182.62372</v>
      </c>
      <c r="CQ79">
        <v>191380652980.04959</v>
      </c>
      <c r="CR79">
        <v>221562695385.23856</v>
      </c>
      <c r="CS79">
        <v>1.5912477638581153</v>
      </c>
      <c r="CT79">
        <v>76783253253.69043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29891533066.405457</v>
      </c>
      <c r="DK79">
        <v>18361953912.594543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3996990048.71345</v>
      </c>
      <c r="EF79">
        <v>0</v>
      </c>
      <c r="EG79">
        <v>362738591</v>
      </c>
      <c r="EH79">
        <v>-9180432</v>
      </c>
      <c r="EI79">
        <v>0</v>
      </c>
      <c r="EJ79">
        <v>-4174665</v>
      </c>
      <c r="EK79">
        <v>0</v>
      </c>
      <c r="EL79">
        <v>747104144</v>
      </c>
      <c r="EM79">
        <v>-17725627</v>
      </c>
      <c r="EN79">
        <v>0</v>
      </c>
      <c r="EO79">
        <v>85133839</v>
      </c>
      <c r="EP79">
        <v>349383494</v>
      </c>
      <c r="EQ79">
        <v>814512356</v>
      </c>
      <c r="ER79">
        <v>191</v>
      </c>
      <c r="ES79" t="s">
        <v>8836</v>
      </c>
      <c r="ET79" t="s">
        <v>8836</v>
      </c>
      <c r="EU79" t="s">
        <v>590</v>
      </c>
      <c r="EV79" t="s">
        <v>591</v>
      </c>
    </row>
    <row r="80" spans="1:152" x14ac:dyDescent="0.4">
      <c r="A80" t="s">
        <v>40</v>
      </c>
      <c r="B80" t="s">
        <v>680</v>
      </c>
      <c r="C80">
        <v>200000298</v>
      </c>
      <c r="D80" t="s">
        <v>681</v>
      </c>
      <c r="E80" t="s">
        <v>682</v>
      </c>
      <c r="F80" t="s">
        <v>565</v>
      </c>
      <c r="G80" t="s">
        <v>633</v>
      </c>
      <c r="H80" t="s">
        <v>673</v>
      </c>
      <c r="I80" t="s">
        <v>568</v>
      </c>
      <c r="J80" t="s">
        <v>569</v>
      </c>
      <c r="K80" t="s">
        <v>570</v>
      </c>
      <c r="L80" t="s">
        <v>571</v>
      </c>
      <c r="M80" t="s">
        <v>572</v>
      </c>
      <c r="N80" t="s">
        <v>613</v>
      </c>
      <c r="O80" t="s">
        <v>673</v>
      </c>
      <c r="P80" t="s">
        <v>614</v>
      </c>
      <c r="Q80" t="s">
        <v>674</v>
      </c>
      <c r="R80" t="s">
        <v>576</v>
      </c>
      <c r="S80" t="s">
        <v>576</v>
      </c>
      <c r="T80" s="1">
        <v>39556</v>
      </c>
      <c r="U80" s="1">
        <v>48687</v>
      </c>
      <c r="V80" s="1">
        <v>48687</v>
      </c>
      <c r="X80" t="s">
        <v>577</v>
      </c>
      <c r="Y80" t="s">
        <v>635</v>
      </c>
      <c r="Z80" t="s">
        <v>636</v>
      </c>
      <c r="AA80" t="s">
        <v>637</v>
      </c>
      <c r="AB80" t="s">
        <v>675</v>
      </c>
      <c r="AC80" t="s">
        <v>572</v>
      </c>
      <c r="AD80" t="s">
        <v>676</v>
      </c>
      <c r="AF80" t="s">
        <v>583</v>
      </c>
      <c r="AG80" t="s">
        <v>584</v>
      </c>
      <c r="AH80" t="s">
        <v>8836</v>
      </c>
      <c r="AI80" t="s">
        <v>585</v>
      </c>
      <c r="AJ80" t="s">
        <v>586</v>
      </c>
      <c r="AK80" t="s">
        <v>565</v>
      </c>
      <c r="AL80" t="s">
        <v>587</v>
      </c>
      <c r="AM80" t="s">
        <v>588</v>
      </c>
      <c r="AN80" t="s">
        <v>597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594158856</v>
      </c>
      <c r="AY80">
        <v>1155713939</v>
      </c>
      <c r="AZ80">
        <v>14574767599</v>
      </c>
      <c r="BA80">
        <v>-594158856</v>
      </c>
      <c r="BB80">
        <v>-1155713939</v>
      </c>
      <c r="BC80">
        <v>35411233891</v>
      </c>
      <c r="BD80">
        <v>261779515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-3362038</v>
      </c>
      <c r="BN80">
        <v>51194861</v>
      </c>
      <c r="BO80">
        <v>261779515</v>
      </c>
      <c r="BP80">
        <v>520235511</v>
      </c>
      <c r="BQ80">
        <v>258417477</v>
      </c>
      <c r="BR80">
        <v>571430372</v>
      </c>
      <c r="BS80">
        <v>0</v>
      </c>
      <c r="BT80">
        <v>0</v>
      </c>
      <c r="BU80">
        <v>0</v>
      </c>
      <c r="BV80">
        <v>258417477</v>
      </c>
      <c r="BW80">
        <v>571430372</v>
      </c>
      <c r="BX80">
        <v>0.73705807349790275</v>
      </c>
      <c r="BY80">
        <v>1.6253367750223735</v>
      </c>
      <c r="BZ80">
        <v>0</v>
      </c>
      <c r="CA80">
        <v>34852681872</v>
      </c>
      <c r="CB80">
        <v>35449544581</v>
      </c>
      <c r="CC80">
        <v>36013793409</v>
      </c>
      <c r="CD80">
        <v>0</v>
      </c>
      <c r="CE80">
        <v>34891115326</v>
      </c>
      <c r="CF80">
        <v>35488636220</v>
      </c>
      <c r="CG80">
        <v>35995634404</v>
      </c>
      <c r="CH80">
        <v>34891115326</v>
      </c>
      <c r="CI80">
        <v>35488636220</v>
      </c>
      <c r="CJ80">
        <v>35995634404</v>
      </c>
      <c r="CK80">
        <v>51194861</v>
      </c>
      <c r="CL80">
        <v>495443721</v>
      </c>
      <c r="CM80">
        <v>9.1170302033424395</v>
      </c>
      <c r="CN80">
        <v>3.9688631892204285</v>
      </c>
      <c r="CO80">
        <v>5.7020583748817453</v>
      </c>
      <c r="CP80">
        <v>318103352255.44629</v>
      </c>
      <c r="CQ80">
        <v>138478063248.20612</v>
      </c>
      <c r="CR80">
        <v>198951176353.58313</v>
      </c>
      <c r="CS80">
        <v>1.736040892355841</v>
      </c>
      <c r="CT80">
        <v>60572402985.8396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21274123033.445847</v>
      </c>
      <c r="DK80">
        <v>13616992292.55415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3096604345.6633091</v>
      </c>
      <c r="EF80">
        <v>0</v>
      </c>
      <c r="EG80">
        <v>261779515</v>
      </c>
      <c r="EH80">
        <v>-2402901</v>
      </c>
      <c r="EI80">
        <v>0</v>
      </c>
      <c r="EJ80">
        <v>-959137</v>
      </c>
      <c r="EK80">
        <v>0</v>
      </c>
      <c r="EL80">
        <v>520235511</v>
      </c>
      <c r="EM80">
        <v>-4812138</v>
      </c>
      <c r="EN80">
        <v>0</v>
      </c>
      <c r="EO80">
        <v>56006999</v>
      </c>
      <c r="EP80">
        <v>258417477</v>
      </c>
      <c r="EQ80">
        <v>571430372</v>
      </c>
      <c r="ER80">
        <v>219</v>
      </c>
      <c r="ES80" t="s">
        <v>8836</v>
      </c>
      <c r="ET80" t="s">
        <v>8836</v>
      </c>
      <c r="EU80" t="s">
        <v>590</v>
      </c>
      <c r="EV80" t="s">
        <v>591</v>
      </c>
    </row>
    <row r="81" spans="1:152" x14ac:dyDescent="0.4">
      <c r="A81" t="s">
        <v>683</v>
      </c>
      <c r="B81">
        <v>805409765800</v>
      </c>
      <c r="C81">
        <v>6000000000183</v>
      </c>
      <c r="D81" t="s">
        <v>684</v>
      </c>
      <c r="E81" t="s">
        <v>685</v>
      </c>
      <c r="F81" t="s">
        <v>565</v>
      </c>
      <c r="G81" t="s">
        <v>633</v>
      </c>
      <c r="H81" t="s">
        <v>648</v>
      </c>
      <c r="I81" t="s">
        <v>568</v>
      </c>
      <c r="J81" t="s">
        <v>569</v>
      </c>
      <c r="K81" t="s">
        <v>570</v>
      </c>
      <c r="L81" t="s">
        <v>571</v>
      </c>
      <c r="M81" t="s">
        <v>572</v>
      </c>
      <c r="N81" t="s">
        <v>573</v>
      </c>
      <c r="O81" t="s">
        <v>574</v>
      </c>
      <c r="P81" t="s">
        <v>573</v>
      </c>
      <c r="Q81" t="s">
        <v>575</v>
      </c>
      <c r="R81" t="s">
        <v>576</v>
      </c>
      <c r="S81" t="s">
        <v>576</v>
      </c>
      <c r="T81" s="1">
        <v>39302</v>
      </c>
      <c r="U81" s="1">
        <v>45107</v>
      </c>
      <c r="V81" s="1">
        <v>45107</v>
      </c>
      <c r="W81" s="1">
        <v>45747</v>
      </c>
      <c r="X81" t="s">
        <v>577</v>
      </c>
      <c r="Y81" t="s">
        <v>635</v>
      </c>
      <c r="Z81" t="s">
        <v>636</v>
      </c>
      <c r="AA81" t="s">
        <v>637</v>
      </c>
      <c r="AB81" t="s">
        <v>638</v>
      </c>
      <c r="AC81" t="s">
        <v>572</v>
      </c>
      <c r="AD81" t="s">
        <v>659</v>
      </c>
      <c r="AF81" t="s">
        <v>583</v>
      </c>
      <c r="AG81" t="s">
        <v>584</v>
      </c>
      <c r="AH81" t="s">
        <v>8836</v>
      </c>
      <c r="AI81" t="s">
        <v>585</v>
      </c>
      <c r="AJ81" t="s">
        <v>586</v>
      </c>
      <c r="AK81" t="s">
        <v>565</v>
      </c>
      <c r="AL81" t="s">
        <v>587</v>
      </c>
      <c r="AM81" t="s">
        <v>588</v>
      </c>
      <c r="AN81" t="s">
        <v>589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8836</v>
      </c>
      <c r="ET81" t="s">
        <v>8836</v>
      </c>
      <c r="EU81" t="s">
        <v>590</v>
      </c>
      <c r="EV81" t="s">
        <v>8837</v>
      </c>
    </row>
    <row r="82" spans="1:152" x14ac:dyDescent="0.4">
      <c r="A82" t="s">
        <v>683</v>
      </c>
      <c r="B82">
        <v>805409765800</v>
      </c>
      <c r="C82">
        <v>6000000000184</v>
      </c>
      <c r="D82" t="s">
        <v>684</v>
      </c>
      <c r="E82" t="s">
        <v>685</v>
      </c>
      <c r="F82" t="s">
        <v>565</v>
      </c>
      <c r="G82" t="s">
        <v>633</v>
      </c>
      <c r="H82" t="s">
        <v>648</v>
      </c>
      <c r="I82" t="s">
        <v>568</v>
      </c>
      <c r="J82" t="s">
        <v>569</v>
      </c>
      <c r="K82" t="s">
        <v>570</v>
      </c>
      <c r="L82" t="s">
        <v>571</v>
      </c>
      <c r="M82" t="s">
        <v>572</v>
      </c>
      <c r="N82" t="s">
        <v>573</v>
      </c>
      <c r="O82" t="s">
        <v>574</v>
      </c>
      <c r="P82" t="s">
        <v>573</v>
      </c>
      <c r="Q82" t="s">
        <v>575</v>
      </c>
      <c r="R82" t="s">
        <v>576</v>
      </c>
      <c r="S82" t="s">
        <v>576</v>
      </c>
      <c r="T82" s="1">
        <v>39302</v>
      </c>
      <c r="U82" s="1">
        <v>45107</v>
      </c>
      <c r="V82" s="1">
        <v>45107</v>
      </c>
      <c r="W82" s="1">
        <v>45747</v>
      </c>
      <c r="X82" t="s">
        <v>577</v>
      </c>
      <c r="Y82" t="s">
        <v>635</v>
      </c>
      <c r="Z82" t="s">
        <v>636</v>
      </c>
      <c r="AA82" t="s">
        <v>637</v>
      </c>
      <c r="AB82" t="s">
        <v>638</v>
      </c>
      <c r="AC82" t="s">
        <v>572</v>
      </c>
      <c r="AD82" t="s">
        <v>659</v>
      </c>
      <c r="AF82" t="s">
        <v>583</v>
      </c>
      <c r="AG82" t="s">
        <v>584</v>
      </c>
      <c r="AH82" t="s">
        <v>8836</v>
      </c>
      <c r="AI82" t="s">
        <v>585</v>
      </c>
      <c r="AJ82" t="s">
        <v>586</v>
      </c>
      <c r="AK82" t="s">
        <v>565</v>
      </c>
      <c r="AL82" t="s">
        <v>587</v>
      </c>
      <c r="AM82" t="s">
        <v>588</v>
      </c>
      <c r="AN82" t="s">
        <v>589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8836</v>
      </c>
      <c r="ET82" t="s">
        <v>8836</v>
      </c>
      <c r="EU82" t="s">
        <v>590</v>
      </c>
      <c r="EV82" t="s">
        <v>8837</v>
      </c>
    </row>
    <row r="83" spans="1:152" x14ac:dyDescent="0.4">
      <c r="A83" t="s">
        <v>683</v>
      </c>
      <c r="B83">
        <v>805409765800</v>
      </c>
      <c r="C83">
        <v>6000000000185</v>
      </c>
      <c r="D83" t="s">
        <v>684</v>
      </c>
      <c r="E83" t="s">
        <v>685</v>
      </c>
      <c r="F83" t="s">
        <v>565</v>
      </c>
      <c r="G83" t="s">
        <v>633</v>
      </c>
      <c r="H83" t="s">
        <v>648</v>
      </c>
      <c r="I83" t="s">
        <v>568</v>
      </c>
      <c r="J83" t="s">
        <v>569</v>
      </c>
      <c r="K83" t="s">
        <v>570</v>
      </c>
      <c r="L83" t="s">
        <v>571</v>
      </c>
      <c r="M83" t="s">
        <v>572</v>
      </c>
      <c r="N83" t="s">
        <v>573</v>
      </c>
      <c r="O83" t="s">
        <v>574</v>
      </c>
      <c r="P83" t="s">
        <v>573</v>
      </c>
      <c r="Q83" t="s">
        <v>575</v>
      </c>
      <c r="R83" t="s">
        <v>576</v>
      </c>
      <c r="S83" t="s">
        <v>576</v>
      </c>
      <c r="T83" s="1">
        <v>39302</v>
      </c>
      <c r="U83" s="1">
        <v>45107</v>
      </c>
      <c r="V83" s="1">
        <v>45107</v>
      </c>
      <c r="W83" s="1">
        <v>45747</v>
      </c>
      <c r="X83" t="s">
        <v>577</v>
      </c>
      <c r="Y83" t="s">
        <v>635</v>
      </c>
      <c r="Z83" t="s">
        <v>636</v>
      </c>
      <c r="AA83" t="s">
        <v>637</v>
      </c>
      <c r="AB83" t="s">
        <v>638</v>
      </c>
      <c r="AC83" t="s">
        <v>572</v>
      </c>
      <c r="AD83" t="s">
        <v>659</v>
      </c>
      <c r="AF83" t="s">
        <v>583</v>
      </c>
      <c r="AG83" t="s">
        <v>584</v>
      </c>
      <c r="AH83" t="s">
        <v>8836</v>
      </c>
      <c r="AI83" t="s">
        <v>585</v>
      </c>
      <c r="AJ83" t="s">
        <v>586</v>
      </c>
      <c r="AK83" t="s">
        <v>565</v>
      </c>
      <c r="AL83" t="s">
        <v>587</v>
      </c>
      <c r="AM83" t="s">
        <v>588</v>
      </c>
      <c r="AN83" t="s">
        <v>589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8836</v>
      </c>
      <c r="ET83" t="s">
        <v>8836</v>
      </c>
      <c r="EU83" t="s">
        <v>590</v>
      </c>
      <c r="EV83" t="s">
        <v>8837</v>
      </c>
    </row>
    <row r="84" spans="1:152" x14ac:dyDescent="0.4">
      <c r="A84" t="s">
        <v>683</v>
      </c>
      <c r="B84">
        <v>805409765800</v>
      </c>
      <c r="C84">
        <v>6000000000230</v>
      </c>
      <c r="D84" t="s">
        <v>684</v>
      </c>
      <c r="E84" t="s">
        <v>685</v>
      </c>
      <c r="F84" t="s">
        <v>565</v>
      </c>
      <c r="G84" t="s">
        <v>633</v>
      </c>
      <c r="H84" t="s">
        <v>648</v>
      </c>
      <c r="I84" t="s">
        <v>568</v>
      </c>
      <c r="J84" t="s">
        <v>569</v>
      </c>
      <c r="K84" t="s">
        <v>570</v>
      </c>
      <c r="L84" t="s">
        <v>571</v>
      </c>
      <c r="M84" t="s">
        <v>572</v>
      </c>
      <c r="N84" t="s">
        <v>573</v>
      </c>
      <c r="O84" t="s">
        <v>574</v>
      </c>
      <c r="P84" t="s">
        <v>573</v>
      </c>
      <c r="Q84" t="s">
        <v>575</v>
      </c>
      <c r="R84" t="s">
        <v>576</v>
      </c>
      <c r="S84" t="s">
        <v>576</v>
      </c>
      <c r="T84" s="1">
        <v>39302</v>
      </c>
      <c r="U84" s="1">
        <v>45107</v>
      </c>
      <c r="V84" s="1">
        <v>45107</v>
      </c>
      <c r="W84" s="1">
        <v>45747</v>
      </c>
      <c r="X84" t="s">
        <v>577</v>
      </c>
      <c r="Y84" t="s">
        <v>635</v>
      </c>
      <c r="Z84" t="s">
        <v>636</v>
      </c>
      <c r="AA84" t="s">
        <v>637</v>
      </c>
      <c r="AB84" t="s">
        <v>638</v>
      </c>
      <c r="AC84" t="s">
        <v>572</v>
      </c>
      <c r="AD84" t="s">
        <v>659</v>
      </c>
      <c r="AF84" t="s">
        <v>583</v>
      </c>
      <c r="AG84" t="s">
        <v>584</v>
      </c>
      <c r="AH84" t="s">
        <v>8836</v>
      </c>
      <c r="AI84" t="s">
        <v>585</v>
      </c>
      <c r="AJ84" t="s">
        <v>586</v>
      </c>
      <c r="AK84" t="s">
        <v>565</v>
      </c>
      <c r="AL84" t="s">
        <v>587</v>
      </c>
      <c r="AM84" t="s">
        <v>588</v>
      </c>
      <c r="AN84" t="s">
        <v>589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8836</v>
      </c>
      <c r="ET84" t="s">
        <v>8836</v>
      </c>
      <c r="EU84" t="s">
        <v>590</v>
      </c>
      <c r="EV84" t="s">
        <v>8837</v>
      </c>
    </row>
    <row r="85" spans="1:152" x14ac:dyDescent="0.4">
      <c r="A85" t="s">
        <v>686</v>
      </c>
      <c r="B85">
        <v>905409747900</v>
      </c>
      <c r="C85">
        <v>6000000000211</v>
      </c>
      <c r="D85" t="s">
        <v>687</v>
      </c>
      <c r="E85" t="s">
        <v>688</v>
      </c>
      <c r="F85" t="s">
        <v>565</v>
      </c>
      <c r="G85" t="s">
        <v>633</v>
      </c>
      <c r="H85" t="s">
        <v>648</v>
      </c>
      <c r="I85" t="s">
        <v>568</v>
      </c>
      <c r="J85" t="s">
        <v>569</v>
      </c>
      <c r="K85" t="s">
        <v>570</v>
      </c>
      <c r="L85" t="s">
        <v>571</v>
      </c>
      <c r="M85" t="s">
        <v>572</v>
      </c>
      <c r="N85" t="s">
        <v>573</v>
      </c>
      <c r="O85" t="s">
        <v>574</v>
      </c>
      <c r="P85" t="s">
        <v>573</v>
      </c>
      <c r="Q85" t="s">
        <v>575</v>
      </c>
      <c r="R85" t="s">
        <v>576</v>
      </c>
      <c r="S85" t="s">
        <v>576</v>
      </c>
      <c r="T85" s="1">
        <v>39510</v>
      </c>
      <c r="U85" s="1">
        <v>45841</v>
      </c>
      <c r="V85" s="1">
        <v>45841</v>
      </c>
      <c r="W85" s="1">
        <v>45838</v>
      </c>
      <c r="X85" t="s">
        <v>577</v>
      </c>
      <c r="Y85" t="s">
        <v>635</v>
      </c>
      <c r="Z85" t="s">
        <v>636</v>
      </c>
      <c r="AA85" t="s">
        <v>637</v>
      </c>
      <c r="AB85" t="s">
        <v>638</v>
      </c>
      <c r="AC85" t="s">
        <v>572</v>
      </c>
      <c r="AD85" t="s">
        <v>659</v>
      </c>
      <c r="AF85" t="s">
        <v>583</v>
      </c>
      <c r="AG85" t="s">
        <v>584</v>
      </c>
      <c r="AH85" t="s">
        <v>8836</v>
      </c>
      <c r="AI85" t="s">
        <v>585</v>
      </c>
      <c r="AJ85" t="s">
        <v>586</v>
      </c>
      <c r="AK85" t="s">
        <v>565</v>
      </c>
      <c r="AL85" t="s">
        <v>587</v>
      </c>
      <c r="AM85" t="s">
        <v>588</v>
      </c>
      <c r="AN85" t="s">
        <v>589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8836</v>
      </c>
      <c r="ET85" t="s">
        <v>8836</v>
      </c>
      <c r="EU85" t="s">
        <v>590</v>
      </c>
      <c r="EV85" t="s">
        <v>8837</v>
      </c>
    </row>
    <row r="86" spans="1:152" x14ac:dyDescent="0.4">
      <c r="A86" t="s">
        <v>686</v>
      </c>
      <c r="B86">
        <v>905409747900</v>
      </c>
      <c r="C86">
        <v>6000000000212</v>
      </c>
      <c r="D86" t="s">
        <v>687</v>
      </c>
      <c r="E86" t="s">
        <v>688</v>
      </c>
      <c r="F86" t="s">
        <v>565</v>
      </c>
      <c r="G86" t="s">
        <v>633</v>
      </c>
      <c r="H86" t="s">
        <v>648</v>
      </c>
      <c r="I86" t="s">
        <v>568</v>
      </c>
      <c r="J86" t="s">
        <v>569</v>
      </c>
      <c r="K86" t="s">
        <v>570</v>
      </c>
      <c r="L86" t="s">
        <v>571</v>
      </c>
      <c r="M86" t="s">
        <v>572</v>
      </c>
      <c r="N86" t="s">
        <v>573</v>
      </c>
      <c r="O86" t="s">
        <v>574</v>
      </c>
      <c r="P86" t="s">
        <v>573</v>
      </c>
      <c r="Q86" t="s">
        <v>575</v>
      </c>
      <c r="R86" t="s">
        <v>576</v>
      </c>
      <c r="S86" t="s">
        <v>576</v>
      </c>
      <c r="T86" s="1">
        <v>39510</v>
      </c>
      <c r="U86" s="1">
        <v>45841</v>
      </c>
      <c r="V86" s="1">
        <v>45841</v>
      </c>
      <c r="W86" s="1">
        <v>45568</v>
      </c>
      <c r="X86" t="s">
        <v>577</v>
      </c>
      <c r="Y86" t="s">
        <v>635</v>
      </c>
      <c r="Z86" t="s">
        <v>636</v>
      </c>
      <c r="AA86" t="s">
        <v>637</v>
      </c>
      <c r="AB86" t="s">
        <v>638</v>
      </c>
      <c r="AC86" t="s">
        <v>572</v>
      </c>
      <c r="AD86" t="s">
        <v>659</v>
      </c>
      <c r="AF86" t="s">
        <v>583</v>
      </c>
      <c r="AG86" t="s">
        <v>584</v>
      </c>
      <c r="AH86" t="s">
        <v>8836</v>
      </c>
      <c r="AI86" t="s">
        <v>585</v>
      </c>
      <c r="AJ86" t="s">
        <v>586</v>
      </c>
      <c r="AK86" t="s">
        <v>565</v>
      </c>
      <c r="AL86" t="s">
        <v>587</v>
      </c>
      <c r="AM86" t="s">
        <v>588</v>
      </c>
      <c r="AN86" t="s">
        <v>589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8836</v>
      </c>
      <c r="ET86" t="s">
        <v>8836</v>
      </c>
      <c r="EU86" t="s">
        <v>590</v>
      </c>
      <c r="EV86" t="s">
        <v>8837</v>
      </c>
    </row>
    <row r="87" spans="1:152" x14ac:dyDescent="0.4">
      <c r="A87" t="s">
        <v>689</v>
      </c>
      <c r="B87">
        <v>305409768300</v>
      </c>
      <c r="C87">
        <v>6000000000130</v>
      </c>
      <c r="D87" t="s">
        <v>690</v>
      </c>
      <c r="E87" t="s">
        <v>691</v>
      </c>
      <c r="F87" t="s">
        <v>565</v>
      </c>
      <c r="G87" t="s">
        <v>633</v>
      </c>
      <c r="H87" t="s">
        <v>648</v>
      </c>
      <c r="I87" t="s">
        <v>568</v>
      </c>
      <c r="J87" t="s">
        <v>569</v>
      </c>
      <c r="K87" t="s">
        <v>570</v>
      </c>
      <c r="L87" t="s">
        <v>571</v>
      </c>
      <c r="M87" t="s">
        <v>572</v>
      </c>
      <c r="N87" t="s">
        <v>573</v>
      </c>
      <c r="O87" t="s">
        <v>574</v>
      </c>
      <c r="P87" t="s">
        <v>573</v>
      </c>
      <c r="Q87" t="s">
        <v>575</v>
      </c>
      <c r="R87" t="s">
        <v>576</v>
      </c>
      <c r="S87" t="s">
        <v>576</v>
      </c>
      <c r="T87" s="1">
        <v>39447</v>
      </c>
      <c r="U87" s="1">
        <v>45473</v>
      </c>
      <c r="V87" s="1">
        <v>45473</v>
      </c>
      <c r="W87" s="1">
        <v>45473</v>
      </c>
      <c r="X87" t="s">
        <v>577</v>
      </c>
      <c r="Y87" t="s">
        <v>635</v>
      </c>
      <c r="Z87" t="s">
        <v>636</v>
      </c>
      <c r="AA87" t="s">
        <v>637</v>
      </c>
      <c r="AB87" t="s">
        <v>638</v>
      </c>
      <c r="AC87" t="s">
        <v>572</v>
      </c>
      <c r="AD87" t="s">
        <v>582</v>
      </c>
      <c r="AF87" t="s">
        <v>583</v>
      </c>
      <c r="AG87" t="s">
        <v>584</v>
      </c>
      <c r="AH87" t="s">
        <v>8836</v>
      </c>
      <c r="AI87" t="s">
        <v>585</v>
      </c>
      <c r="AJ87" t="s">
        <v>586</v>
      </c>
      <c r="AK87" t="s">
        <v>565</v>
      </c>
      <c r="AL87" t="s">
        <v>587</v>
      </c>
      <c r="AM87" t="s">
        <v>588</v>
      </c>
      <c r="AN87" t="s">
        <v>589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8836</v>
      </c>
      <c r="ET87" t="s">
        <v>8836</v>
      </c>
      <c r="EU87" t="s">
        <v>590</v>
      </c>
      <c r="EV87" t="s">
        <v>8837</v>
      </c>
    </row>
    <row r="88" spans="1:152" x14ac:dyDescent="0.4">
      <c r="A88" t="s">
        <v>41</v>
      </c>
      <c r="B88" t="s">
        <v>692</v>
      </c>
      <c r="C88">
        <v>100001966</v>
      </c>
      <c r="D88" t="s">
        <v>693</v>
      </c>
      <c r="E88" t="s">
        <v>694</v>
      </c>
      <c r="F88" t="s">
        <v>565</v>
      </c>
      <c r="G88" t="s">
        <v>673</v>
      </c>
      <c r="H88" t="s">
        <v>673</v>
      </c>
      <c r="I88" t="s">
        <v>568</v>
      </c>
      <c r="J88" t="s">
        <v>569</v>
      </c>
      <c r="K88" t="s">
        <v>570</v>
      </c>
      <c r="L88" t="s">
        <v>571</v>
      </c>
      <c r="M88" t="s">
        <v>572</v>
      </c>
      <c r="N88" t="s">
        <v>601</v>
      </c>
      <c r="O88" t="s">
        <v>602</v>
      </c>
      <c r="P88" t="s">
        <v>603</v>
      </c>
      <c r="Q88" t="s">
        <v>575</v>
      </c>
      <c r="R88" t="s">
        <v>576</v>
      </c>
      <c r="S88" t="s">
        <v>576</v>
      </c>
      <c r="T88" s="1">
        <v>38799</v>
      </c>
      <c r="U88" s="1">
        <v>2958465</v>
      </c>
      <c r="V88" s="1">
        <v>2958465</v>
      </c>
      <c r="X88" t="s">
        <v>696</v>
      </c>
      <c r="Y88" t="s">
        <v>578</v>
      </c>
      <c r="Z88" t="s">
        <v>697</v>
      </c>
      <c r="AA88" t="s">
        <v>697</v>
      </c>
      <c r="AB88" t="s">
        <v>698</v>
      </c>
      <c r="AC88" t="s">
        <v>572</v>
      </c>
      <c r="AD88" t="s">
        <v>699</v>
      </c>
      <c r="AF88" t="s">
        <v>583</v>
      </c>
      <c r="AG88" t="s">
        <v>700</v>
      </c>
      <c r="AH88" t="s">
        <v>8836</v>
      </c>
      <c r="AI88" t="s">
        <v>585</v>
      </c>
      <c r="AJ88" t="s">
        <v>586</v>
      </c>
      <c r="AK88" t="s">
        <v>565</v>
      </c>
      <c r="AL88" t="s">
        <v>605</v>
      </c>
      <c r="AM88" t="s">
        <v>588</v>
      </c>
      <c r="AN88" t="s">
        <v>597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0.76568812131881703</v>
      </c>
      <c r="CP88">
        <v>20.654901564121246</v>
      </c>
      <c r="CQ88">
        <v>20.654901564121246</v>
      </c>
      <c r="CR88">
        <v>53067048.161276273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8836</v>
      </c>
      <c r="ET88" t="s">
        <v>8836</v>
      </c>
      <c r="EU88" t="s">
        <v>590</v>
      </c>
      <c r="EV88" t="s">
        <v>8838</v>
      </c>
    </row>
    <row r="89" spans="1:152" x14ac:dyDescent="0.4">
      <c r="A89" t="s">
        <v>42</v>
      </c>
      <c r="B89">
        <v>605461108600</v>
      </c>
      <c r="C89">
        <v>6000000000330</v>
      </c>
      <c r="D89" t="s">
        <v>701</v>
      </c>
      <c r="E89" t="s">
        <v>702</v>
      </c>
      <c r="F89" t="s">
        <v>565</v>
      </c>
      <c r="G89" t="s">
        <v>633</v>
      </c>
      <c r="H89" t="s">
        <v>648</v>
      </c>
      <c r="I89" t="s">
        <v>568</v>
      </c>
      <c r="J89" t="s">
        <v>569</v>
      </c>
      <c r="K89" t="s">
        <v>570</v>
      </c>
      <c r="L89" t="s">
        <v>571</v>
      </c>
      <c r="M89" t="s">
        <v>572</v>
      </c>
      <c r="N89" t="s">
        <v>573</v>
      </c>
      <c r="O89" t="s">
        <v>574</v>
      </c>
      <c r="P89" t="s">
        <v>573</v>
      </c>
      <c r="Q89" t="s">
        <v>575</v>
      </c>
      <c r="R89" t="s">
        <v>576</v>
      </c>
      <c r="S89" t="s">
        <v>576</v>
      </c>
      <c r="T89" s="1">
        <v>39902</v>
      </c>
      <c r="U89" s="1">
        <v>46568</v>
      </c>
      <c r="V89" s="1">
        <v>46568</v>
      </c>
      <c r="X89" t="s">
        <v>577</v>
      </c>
      <c r="Y89" t="s">
        <v>635</v>
      </c>
      <c r="Z89" t="s">
        <v>636</v>
      </c>
      <c r="AA89" t="s">
        <v>637</v>
      </c>
      <c r="AB89" t="s">
        <v>638</v>
      </c>
      <c r="AC89" t="s">
        <v>572</v>
      </c>
      <c r="AD89" t="s">
        <v>659</v>
      </c>
      <c r="AF89" t="s">
        <v>583</v>
      </c>
      <c r="AG89" t="s">
        <v>584</v>
      </c>
      <c r="AH89" s="1">
        <v>39128</v>
      </c>
      <c r="AI89" t="s">
        <v>585</v>
      </c>
      <c r="AJ89" t="s">
        <v>586</v>
      </c>
      <c r="AK89" t="s">
        <v>565</v>
      </c>
      <c r="AL89" t="s">
        <v>587</v>
      </c>
      <c r="AM89" t="s">
        <v>588</v>
      </c>
      <c r="AN89" t="s">
        <v>597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330965000</v>
      </c>
      <c r="AZ89">
        <v>8305658505</v>
      </c>
      <c r="BA89">
        <v>0</v>
      </c>
      <c r="BB89">
        <v>-330965000</v>
      </c>
      <c r="BC89">
        <v>917341495</v>
      </c>
      <c r="BD89">
        <v>0</v>
      </c>
      <c r="BE89">
        <v>25607674</v>
      </c>
      <c r="BF89">
        <v>702860818</v>
      </c>
      <c r="BG89">
        <v>0</v>
      </c>
      <c r="BH89">
        <v>25607674</v>
      </c>
      <c r="BI89">
        <v>0</v>
      </c>
      <c r="BJ89">
        <v>0</v>
      </c>
      <c r="BK89">
        <v>0</v>
      </c>
      <c r="BL89">
        <v>18532211</v>
      </c>
      <c r="BM89">
        <v>0</v>
      </c>
      <c r="BN89">
        <v>0</v>
      </c>
      <c r="BO89">
        <v>3435883</v>
      </c>
      <c r="BP89">
        <v>18599819</v>
      </c>
      <c r="BQ89">
        <v>3435883</v>
      </c>
      <c r="BR89">
        <v>18599819</v>
      </c>
      <c r="BS89">
        <v>0</v>
      </c>
      <c r="BT89">
        <v>0</v>
      </c>
      <c r="BU89">
        <v>0</v>
      </c>
      <c r="BV89">
        <v>3435883</v>
      </c>
      <c r="BW89">
        <v>18599819</v>
      </c>
      <c r="BX89">
        <v>0.37525061329694159</v>
      </c>
      <c r="BY89">
        <v>1.7326478927714595</v>
      </c>
      <c r="BZ89">
        <v>0</v>
      </c>
      <c r="CA89">
        <v>917525000</v>
      </c>
      <c r="CB89">
        <v>917525000</v>
      </c>
      <c r="CC89">
        <v>1248490000</v>
      </c>
      <c r="CD89">
        <v>0</v>
      </c>
      <c r="CE89">
        <v>917341495</v>
      </c>
      <c r="CF89">
        <v>917341495</v>
      </c>
      <c r="CG89">
        <v>1248240302</v>
      </c>
      <c r="CH89">
        <v>917341495</v>
      </c>
      <c r="CI89">
        <v>917341495</v>
      </c>
      <c r="CJ89">
        <v>1248240302</v>
      </c>
      <c r="CK89">
        <v>66193</v>
      </c>
      <c r="CL89">
        <v>0</v>
      </c>
      <c r="CM89">
        <v>0.37163200833333332</v>
      </c>
      <c r="CN89">
        <v>4.4595840999999998</v>
      </c>
      <c r="CO89">
        <v>4.4595840999999998</v>
      </c>
      <c r="CP89">
        <v>340913462.11435246</v>
      </c>
      <c r="CQ89">
        <v>4090961545.3722296</v>
      </c>
      <c r="CR89">
        <v>4090961545.3722296</v>
      </c>
      <c r="CS89">
        <v>1.0762073965087282</v>
      </c>
      <c r="CT89">
        <v>987249702.04337454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4045475992.9500003</v>
      </c>
      <c r="DA89">
        <v>0</v>
      </c>
      <c r="DB89">
        <v>0</v>
      </c>
      <c r="DC89">
        <v>0</v>
      </c>
      <c r="DD89">
        <v>1459555650</v>
      </c>
      <c r="DE89">
        <v>917341495</v>
      </c>
      <c r="DF89">
        <v>0</v>
      </c>
      <c r="DG89">
        <v>0</v>
      </c>
      <c r="DH89">
        <v>1</v>
      </c>
      <c r="DI89">
        <v>0</v>
      </c>
      <c r="DJ89">
        <v>917341495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330965000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3435883</v>
      </c>
      <c r="EH89">
        <v>0</v>
      </c>
      <c r="EI89">
        <v>0</v>
      </c>
      <c r="EJ89">
        <v>0</v>
      </c>
      <c r="EK89">
        <v>0</v>
      </c>
      <c r="EL89">
        <v>18599819</v>
      </c>
      <c r="EM89">
        <v>0</v>
      </c>
      <c r="EN89">
        <v>0</v>
      </c>
      <c r="EO89">
        <v>0</v>
      </c>
      <c r="EP89">
        <v>3435883</v>
      </c>
      <c r="EQ89">
        <v>18599819</v>
      </c>
      <c r="ER89">
        <v>346</v>
      </c>
      <c r="ES89" t="s">
        <v>8836</v>
      </c>
      <c r="ET89" t="s">
        <v>8836</v>
      </c>
      <c r="EU89" t="s">
        <v>590</v>
      </c>
      <c r="EV89" t="s">
        <v>8837</v>
      </c>
    </row>
    <row r="90" spans="1:152" x14ac:dyDescent="0.4">
      <c r="A90" t="s">
        <v>42</v>
      </c>
      <c r="B90">
        <v>605461108600</v>
      </c>
      <c r="C90">
        <v>6000000000331</v>
      </c>
      <c r="D90" t="s">
        <v>701</v>
      </c>
      <c r="E90" t="s">
        <v>702</v>
      </c>
      <c r="F90" t="s">
        <v>565</v>
      </c>
      <c r="G90" t="s">
        <v>633</v>
      </c>
      <c r="H90" t="s">
        <v>648</v>
      </c>
      <c r="I90" t="s">
        <v>568</v>
      </c>
      <c r="J90" t="s">
        <v>569</v>
      </c>
      <c r="K90" t="s">
        <v>570</v>
      </c>
      <c r="L90" t="s">
        <v>571</v>
      </c>
      <c r="M90" t="s">
        <v>572</v>
      </c>
      <c r="N90" t="s">
        <v>573</v>
      </c>
      <c r="O90" t="s">
        <v>574</v>
      </c>
      <c r="P90" t="s">
        <v>573</v>
      </c>
      <c r="Q90" t="s">
        <v>575</v>
      </c>
      <c r="R90" t="s">
        <v>576</v>
      </c>
      <c r="S90" t="s">
        <v>576</v>
      </c>
      <c r="T90" s="1">
        <v>39902</v>
      </c>
      <c r="U90" s="1">
        <v>46568</v>
      </c>
      <c r="V90" s="1">
        <v>46568</v>
      </c>
      <c r="X90" t="s">
        <v>577</v>
      </c>
      <c r="Y90" t="s">
        <v>635</v>
      </c>
      <c r="Z90" t="s">
        <v>636</v>
      </c>
      <c r="AA90" t="s">
        <v>637</v>
      </c>
      <c r="AB90" t="s">
        <v>638</v>
      </c>
      <c r="AC90" t="s">
        <v>572</v>
      </c>
      <c r="AD90" t="s">
        <v>659</v>
      </c>
      <c r="AF90" t="s">
        <v>583</v>
      </c>
      <c r="AG90" t="s">
        <v>584</v>
      </c>
      <c r="AH90" s="1">
        <v>39128</v>
      </c>
      <c r="AI90" t="s">
        <v>585</v>
      </c>
      <c r="AJ90" t="s">
        <v>586</v>
      </c>
      <c r="AK90" t="s">
        <v>565</v>
      </c>
      <c r="AL90" t="s">
        <v>587</v>
      </c>
      <c r="AM90" t="s">
        <v>588</v>
      </c>
      <c r="AN90" t="s">
        <v>597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177616000</v>
      </c>
      <c r="AZ90">
        <v>4450170985</v>
      </c>
      <c r="BA90">
        <v>0</v>
      </c>
      <c r="BB90">
        <v>-177616000</v>
      </c>
      <c r="BC90">
        <v>489829015</v>
      </c>
      <c r="BD90">
        <v>0</v>
      </c>
      <c r="BE90">
        <v>13688952</v>
      </c>
      <c r="BF90">
        <v>375297097</v>
      </c>
      <c r="BG90">
        <v>0</v>
      </c>
      <c r="BH90">
        <v>13688952</v>
      </c>
      <c r="BI90">
        <v>0</v>
      </c>
      <c r="BJ90">
        <v>0</v>
      </c>
      <c r="BK90">
        <v>0</v>
      </c>
      <c r="BL90">
        <v>9901090</v>
      </c>
      <c r="BM90">
        <v>0</v>
      </c>
      <c r="BN90">
        <v>0</v>
      </c>
      <c r="BO90">
        <v>1834645</v>
      </c>
      <c r="BP90">
        <v>9937372</v>
      </c>
      <c r="BQ90">
        <v>1834645</v>
      </c>
      <c r="BR90">
        <v>9937372</v>
      </c>
      <c r="BS90">
        <v>0</v>
      </c>
      <c r="BT90">
        <v>0</v>
      </c>
      <c r="BU90">
        <v>0</v>
      </c>
      <c r="BV90">
        <v>1834645</v>
      </c>
      <c r="BW90">
        <v>9937372</v>
      </c>
      <c r="BX90">
        <v>0.37525079235039976</v>
      </c>
      <c r="BY90">
        <v>1.7323040491303132</v>
      </c>
      <c r="BZ90">
        <v>0</v>
      </c>
      <c r="CA90">
        <v>489927000</v>
      </c>
      <c r="CB90">
        <v>489927000</v>
      </c>
      <c r="CC90">
        <v>667543000</v>
      </c>
      <c r="CD90">
        <v>0</v>
      </c>
      <c r="CE90">
        <v>489829015</v>
      </c>
      <c r="CF90">
        <v>489829015</v>
      </c>
      <c r="CG90">
        <v>667409491</v>
      </c>
      <c r="CH90">
        <v>489829015</v>
      </c>
      <c r="CI90">
        <v>489829015</v>
      </c>
      <c r="CJ90">
        <v>667409491</v>
      </c>
      <c r="CK90">
        <v>35524</v>
      </c>
      <c r="CL90">
        <v>0</v>
      </c>
      <c r="CM90">
        <v>0.3716255083333333</v>
      </c>
      <c r="CN90">
        <v>4.4595060999999996</v>
      </c>
      <c r="CO90">
        <v>4.4595060999999996</v>
      </c>
      <c r="CP90">
        <v>182032956.69579095</v>
      </c>
      <c r="CQ90">
        <v>2184395480.3494911</v>
      </c>
      <c r="CR90">
        <v>2184395480.3494911</v>
      </c>
      <c r="CS90">
        <v>1.0759710722672065</v>
      </c>
      <c r="CT90">
        <v>527041850.49713957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2160145956.1500001</v>
      </c>
      <c r="DA90">
        <v>0</v>
      </c>
      <c r="DB90">
        <v>0</v>
      </c>
      <c r="DC90">
        <v>0</v>
      </c>
      <c r="DD90">
        <v>783286560</v>
      </c>
      <c r="DE90">
        <v>489829015</v>
      </c>
      <c r="DF90">
        <v>0</v>
      </c>
      <c r="DG90">
        <v>0</v>
      </c>
      <c r="DH90">
        <v>1</v>
      </c>
      <c r="DI90">
        <v>0</v>
      </c>
      <c r="DJ90">
        <v>489829015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177616000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1834645</v>
      </c>
      <c r="EH90">
        <v>0</v>
      </c>
      <c r="EI90">
        <v>0</v>
      </c>
      <c r="EJ90">
        <v>0</v>
      </c>
      <c r="EK90">
        <v>0</v>
      </c>
      <c r="EL90">
        <v>9937372</v>
      </c>
      <c r="EM90">
        <v>0</v>
      </c>
      <c r="EN90">
        <v>0</v>
      </c>
      <c r="EO90">
        <v>0</v>
      </c>
      <c r="EP90">
        <v>1834645</v>
      </c>
      <c r="EQ90">
        <v>9937372</v>
      </c>
      <c r="ER90">
        <v>358</v>
      </c>
      <c r="ES90" t="s">
        <v>8836</v>
      </c>
      <c r="ET90" t="s">
        <v>8836</v>
      </c>
      <c r="EU90" t="s">
        <v>590</v>
      </c>
      <c r="EV90" t="s">
        <v>8837</v>
      </c>
    </row>
    <row r="91" spans="1:152" x14ac:dyDescent="0.4">
      <c r="A91" t="s">
        <v>43</v>
      </c>
      <c r="B91" t="s">
        <v>703</v>
      </c>
      <c r="C91">
        <v>200000410</v>
      </c>
      <c r="D91" t="s">
        <v>704</v>
      </c>
      <c r="E91" t="s">
        <v>705</v>
      </c>
      <c r="F91" t="s">
        <v>706</v>
      </c>
      <c r="G91" t="s">
        <v>707</v>
      </c>
      <c r="H91" t="s">
        <v>707</v>
      </c>
      <c r="I91" t="s">
        <v>708</v>
      </c>
      <c r="J91" t="s">
        <v>709</v>
      </c>
      <c r="K91" t="s">
        <v>710</v>
      </c>
      <c r="L91" t="s">
        <v>673</v>
      </c>
      <c r="M91" t="s">
        <v>572</v>
      </c>
      <c r="N91" t="s">
        <v>613</v>
      </c>
      <c r="O91" t="s">
        <v>602</v>
      </c>
      <c r="P91" t="s">
        <v>614</v>
      </c>
      <c r="Q91" t="s">
        <v>674</v>
      </c>
      <c r="R91" t="s">
        <v>576</v>
      </c>
      <c r="S91" t="s">
        <v>711</v>
      </c>
      <c r="T91" s="1">
        <v>39066</v>
      </c>
      <c r="U91" s="1">
        <v>2958465</v>
      </c>
      <c r="V91" s="1">
        <v>2958465</v>
      </c>
      <c r="X91" t="s">
        <v>572</v>
      </c>
      <c r="Y91" t="s">
        <v>572</v>
      </c>
      <c r="Z91" t="s">
        <v>572</v>
      </c>
      <c r="AA91" t="s">
        <v>572</v>
      </c>
      <c r="AB91" t="s">
        <v>615</v>
      </c>
      <c r="AD91" t="s">
        <v>712</v>
      </c>
      <c r="AF91" t="s">
        <v>713</v>
      </c>
      <c r="AG91" t="s">
        <v>714</v>
      </c>
      <c r="AH91" t="s">
        <v>8836</v>
      </c>
      <c r="AI91" t="s">
        <v>585</v>
      </c>
      <c r="AJ91" t="s">
        <v>715</v>
      </c>
      <c r="AK91" t="s">
        <v>706</v>
      </c>
      <c r="AL91" t="s">
        <v>587</v>
      </c>
      <c r="AM91" t="s">
        <v>588</v>
      </c>
      <c r="AN91" t="s">
        <v>597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2524071</v>
      </c>
      <c r="BO91">
        <v>0</v>
      </c>
      <c r="BP91">
        <v>0</v>
      </c>
      <c r="BQ91">
        <v>0</v>
      </c>
      <c r="BR91">
        <v>2524071</v>
      </c>
      <c r="BS91">
        <v>0</v>
      </c>
      <c r="BT91">
        <v>0</v>
      </c>
      <c r="BU91">
        <v>0</v>
      </c>
      <c r="BV91">
        <v>0</v>
      </c>
      <c r="BW91">
        <v>2524071</v>
      </c>
      <c r="BX91">
        <v>0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430119137</v>
      </c>
      <c r="CG91">
        <v>427595066</v>
      </c>
      <c r="CH91">
        <v>430119137</v>
      </c>
      <c r="CI91">
        <v>430119137</v>
      </c>
      <c r="CJ91">
        <v>427595066</v>
      </c>
      <c r="CK91">
        <v>2524071</v>
      </c>
      <c r="CL91">
        <v>57332299</v>
      </c>
      <c r="CM91">
        <v>2.9802322387695313E-7</v>
      </c>
      <c r="CN91">
        <v>1.4328446984291077</v>
      </c>
      <c r="CO91">
        <v>-2.5546237826347356</v>
      </c>
      <c r="CP91">
        <v>128.18549185991287</v>
      </c>
      <c r="CQ91">
        <v>616293925.14335299</v>
      </c>
      <c r="CR91">
        <v>-1098792576.7465281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0</v>
      </c>
      <c r="EQ91">
        <v>2524071</v>
      </c>
      <c r="ER91">
        <v>374</v>
      </c>
      <c r="ES91" t="s">
        <v>707</v>
      </c>
      <c r="ET91" t="s">
        <v>8836</v>
      </c>
      <c r="EU91" t="s">
        <v>590</v>
      </c>
      <c r="EV91" t="s">
        <v>591</v>
      </c>
    </row>
    <row r="92" spans="1:152" x14ac:dyDescent="0.4">
      <c r="A92" t="s">
        <v>716</v>
      </c>
      <c r="B92" t="s">
        <v>717</v>
      </c>
      <c r="C92">
        <v>200000315</v>
      </c>
      <c r="D92" t="s">
        <v>718</v>
      </c>
      <c r="E92" t="s">
        <v>719</v>
      </c>
      <c r="F92" t="s">
        <v>565</v>
      </c>
      <c r="G92" t="s">
        <v>720</v>
      </c>
      <c r="H92" t="s">
        <v>721</v>
      </c>
      <c r="I92" t="s">
        <v>568</v>
      </c>
      <c r="J92" t="s">
        <v>569</v>
      </c>
      <c r="K92" t="s">
        <v>570</v>
      </c>
      <c r="L92" t="s">
        <v>571</v>
      </c>
      <c r="M92" t="s">
        <v>572</v>
      </c>
      <c r="N92" t="s">
        <v>613</v>
      </c>
      <c r="O92" t="s">
        <v>722</v>
      </c>
      <c r="P92" t="s">
        <v>614</v>
      </c>
      <c r="Q92" t="s">
        <v>674</v>
      </c>
      <c r="R92" t="s">
        <v>576</v>
      </c>
      <c r="S92" t="s">
        <v>576</v>
      </c>
      <c r="T92" s="1">
        <v>39224</v>
      </c>
      <c r="U92" s="1">
        <v>44702</v>
      </c>
      <c r="V92" s="1">
        <v>45587</v>
      </c>
      <c r="W92" s="1">
        <v>45548</v>
      </c>
      <c r="X92" t="s">
        <v>696</v>
      </c>
      <c r="Y92" t="s">
        <v>578</v>
      </c>
      <c r="Z92" t="s">
        <v>697</v>
      </c>
      <c r="AA92" t="s">
        <v>723</v>
      </c>
      <c r="AB92" t="s">
        <v>724</v>
      </c>
      <c r="AC92" t="s">
        <v>572</v>
      </c>
      <c r="AD92" t="s">
        <v>582</v>
      </c>
      <c r="AF92" t="s">
        <v>583</v>
      </c>
      <c r="AG92" t="s">
        <v>584</v>
      </c>
      <c r="AH92" t="s">
        <v>8836</v>
      </c>
      <c r="AI92" t="s">
        <v>585</v>
      </c>
      <c r="AJ92" t="s">
        <v>586</v>
      </c>
      <c r="AK92" t="s">
        <v>565</v>
      </c>
      <c r="AL92" t="s">
        <v>587</v>
      </c>
      <c r="AM92" t="s">
        <v>588</v>
      </c>
      <c r="AN92" t="s">
        <v>589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8836</v>
      </c>
      <c r="ET92" t="s">
        <v>8836</v>
      </c>
      <c r="EU92" t="s">
        <v>590</v>
      </c>
      <c r="EV92" t="s">
        <v>591</v>
      </c>
    </row>
    <row r="93" spans="1:152" x14ac:dyDescent="0.4">
      <c r="A93" t="s">
        <v>44</v>
      </c>
      <c r="B93">
        <v>105464079100</v>
      </c>
      <c r="C93">
        <v>6000000000104</v>
      </c>
      <c r="D93" t="s">
        <v>725</v>
      </c>
      <c r="E93" t="s">
        <v>726</v>
      </c>
      <c r="F93" t="s">
        <v>565</v>
      </c>
      <c r="G93" t="s">
        <v>633</v>
      </c>
      <c r="H93" t="s">
        <v>727</v>
      </c>
      <c r="I93" t="s">
        <v>568</v>
      </c>
      <c r="J93" t="s">
        <v>569</v>
      </c>
      <c r="K93" t="s">
        <v>570</v>
      </c>
      <c r="L93" t="s">
        <v>571</v>
      </c>
      <c r="M93" t="s">
        <v>572</v>
      </c>
      <c r="N93" t="s">
        <v>573</v>
      </c>
      <c r="O93" t="s">
        <v>574</v>
      </c>
      <c r="P93" t="s">
        <v>573</v>
      </c>
      <c r="Q93" t="s">
        <v>575</v>
      </c>
      <c r="R93" t="s">
        <v>576</v>
      </c>
      <c r="S93" t="s">
        <v>576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577</v>
      </c>
      <c r="Y93" t="s">
        <v>635</v>
      </c>
      <c r="Z93" t="s">
        <v>636</v>
      </c>
      <c r="AA93" t="s">
        <v>637</v>
      </c>
      <c r="AB93" t="s">
        <v>638</v>
      </c>
      <c r="AC93" t="s">
        <v>572</v>
      </c>
      <c r="AD93" t="s">
        <v>676</v>
      </c>
      <c r="AF93" t="s">
        <v>583</v>
      </c>
      <c r="AG93" t="s">
        <v>584</v>
      </c>
      <c r="AH93" t="s">
        <v>8836</v>
      </c>
      <c r="AI93" t="s">
        <v>585</v>
      </c>
      <c r="AJ93" t="s">
        <v>586</v>
      </c>
      <c r="AK93" t="s">
        <v>565</v>
      </c>
      <c r="AL93" t="s">
        <v>587</v>
      </c>
      <c r="AM93" t="s">
        <v>588</v>
      </c>
      <c r="AN93" t="s">
        <v>589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8836</v>
      </c>
      <c r="ET93" t="s">
        <v>8836</v>
      </c>
      <c r="EU93" t="s">
        <v>590</v>
      </c>
      <c r="EV93" t="s">
        <v>8837</v>
      </c>
    </row>
    <row r="94" spans="1:152" x14ac:dyDescent="0.4">
      <c r="A94" t="s">
        <v>44</v>
      </c>
      <c r="B94">
        <v>105464079100</v>
      </c>
      <c r="C94">
        <v>6000000000105</v>
      </c>
      <c r="D94" t="s">
        <v>725</v>
      </c>
      <c r="E94" t="s">
        <v>726</v>
      </c>
      <c r="F94" t="s">
        <v>565</v>
      </c>
      <c r="G94" t="s">
        <v>633</v>
      </c>
      <c r="H94" t="s">
        <v>727</v>
      </c>
      <c r="I94" t="s">
        <v>568</v>
      </c>
      <c r="J94" t="s">
        <v>569</v>
      </c>
      <c r="K94" t="s">
        <v>570</v>
      </c>
      <c r="L94" t="s">
        <v>571</v>
      </c>
      <c r="M94" t="s">
        <v>572</v>
      </c>
      <c r="N94" t="s">
        <v>573</v>
      </c>
      <c r="O94" t="s">
        <v>574</v>
      </c>
      <c r="P94" t="s">
        <v>573</v>
      </c>
      <c r="Q94" t="s">
        <v>575</v>
      </c>
      <c r="R94" t="s">
        <v>576</v>
      </c>
      <c r="S94" t="s">
        <v>576</v>
      </c>
      <c r="T94" s="1">
        <v>41178</v>
      </c>
      <c r="U94" s="1">
        <v>48303</v>
      </c>
      <c r="V94" s="1">
        <v>48303</v>
      </c>
      <c r="X94" t="s">
        <v>577</v>
      </c>
      <c r="Y94" t="s">
        <v>635</v>
      </c>
      <c r="Z94" t="s">
        <v>636</v>
      </c>
      <c r="AA94" t="s">
        <v>637</v>
      </c>
      <c r="AB94" t="s">
        <v>638</v>
      </c>
      <c r="AC94" t="s">
        <v>572</v>
      </c>
      <c r="AD94" t="s">
        <v>676</v>
      </c>
      <c r="AF94" t="s">
        <v>583</v>
      </c>
      <c r="AG94" t="s">
        <v>584</v>
      </c>
      <c r="AH94" s="1">
        <v>39241</v>
      </c>
      <c r="AI94" t="s">
        <v>585</v>
      </c>
      <c r="AJ94" t="s">
        <v>586</v>
      </c>
      <c r="AK94" t="s">
        <v>565</v>
      </c>
      <c r="AL94" t="s">
        <v>587</v>
      </c>
      <c r="AM94" t="s">
        <v>588</v>
      </c>
      <c r="AN94" t="s">
        <v>597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1147000000</v>
      </c>
      <c r="AZ94">
        <v>4037474800</v>
      </c>
      <c r="BA94">
        <v>0</v>
      </c>
      <c r="BB94">
        <v>-1147000000</v>
      </c>
      <c r="BC94">
        <v>32367525200</v>
      </c>
      <c r="BD94">
        <v>0</v>
      </c>
      <c r="BE94">
        <v>563703830</v>
      </c>
      <c r="BF94">
        <v>30947919170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932482157</v>
      </c>
      <c r="BM94">
        <v>0</v>
      </c>
      <c r="BN94">
        <v>0</v>
      </c>
      <c r="BO94">
        <v>187483348</v>
      </c>
      <c r="BP94">
        <v>932637802</v>
      </c>
      <c r="BQ94">
        <v>187483348</v>
      </c>
      <c r="BR94">
        <v>932637802</v>
      </c>
      <c r="BS94">
        <v>0</v>
      </c>
      <c r="BT94">
        <v>0</v>
      </c>
      <c r="BU94">
        <v>0</v>
      </c>
      <c r="BV94">
        <v>187483348</v>
      </c>
      <c r="BW94">
        <v>932637802</v>
      </c>
      <c r="BX94">
        <v>0.58091530498418942</v>
      </c>
      <c r="BY94">
        <v>2.8719000180704937</v>
      </c>
      <c r="BZ94">
        <v>0</v>
      </c>
      <c r="CA94">
        <v>32374000000</v>
      </c>
      <c r="CB94">
        <v>32374000000</v>
      </c>
      <c r="CC94">
        <v>33521000000</v>
      </c>
      <c r="CD94">
        <v>0</v>
      </c>
      <c r="CE94">
        <v>32367525200</v>
      </c>
      <c r="CF94">
        <v>32367525200</v>
      </c>
      <c r="CG94">
        <v>33514295800</v>
      </c>
      <c r="CH94">
        <v>32367525200</v>
      </c>
      <c r="CI94">
        <v>32367525200</v>
      </c>
      <c r="CJ94">
        <v>33514295800</v>
      </c>
      <c r="CK94">
        <v>229400</v>
      </c>
      <c r="CL94">
        <v>0</v>
      </c>
      <c r="CM94">
        <v>0.58223469999999999</v>
      </c>
      <c r="CN94">
        <v>6.9868164000000004</v>
      </c>
      <c r="CO94">
        <v>6.9868164000000004</v>
      </c>
      <c r="CP94">
        <v>18845496324.564442</v>
      </c>
      <c r="CQ94">
        <v>226145955894.77328</v>
      </c>
      <c r="CR94">
        <v>226145955894.77328</v>
      </c>
      <c r="CS94">
        <v>1.8501007875291855</v>
      </c>
      <c r="CT94">
        <v>59883183862.890755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220746521864</v>
      </c>
      <c r="DA94">
        <v>0</v>
      </c>
      <c r="DB94">
        <v>0</v>
      </c>
      <c r="DC94">
        <v>0</v>
      </c>
      <c r="DD94">
        <v>7822540000</v>
      </c>
      <c r="DE94">
        <v>32367525200</v>
      </c>
      <c r="DF94">
        <v>0</v>
      </c>
      <c r="DG94">
        <v>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187483348</v>
      </c>
      <c r="EH94">
        <v>0</v>
      </c>
      <c r="EI94">
        <v>0</v>
      </c>
      <c r="EJ94">
        <v>0</v>
      </c>
      <c r="EK94">
        <v>0</v>
      </c>
      <c r="EL94">
        <v>932637802</v>
      </c>
      <c r="EM94">
        <v>0</v>
      </c>
      <c r="EN94">
        <v>0</v>
      </c>
      <c r="EO94">
        <v>0</v>
      </c>
      <c r="EP94">
        <v>187483348</v>
      </c>
      <c r="EQ94">
        <v>932637802</v>
      </c>
      <c r="ER94">
        <v>168</v>
      </c>
      <c r="ES94" t="s">
        <v>8836</v>
      </c>
      <c r="ET94" t="s">
        <v>8836</v>
      </c>
      <c r="EU94" t="s">
        <v>590</v>
      </c>
      <c r="EV94" t="s">
        <v>8837</v>
      </c>
    </row>
    <row r="95" spans="1:152" x14ac:dyDescent="0.4">
      <c r="A95" t="s">
        <v>44</v>
      </c>
      <c r="B95">
        <v>105464079100</v>
      </c>
      <c r="C95">
        <v>6000000000106</v>
      </c>
      <c r="D95" t="s">
        <v>725</v>
      </c>
      <c r="E95" t="s">
        <v>726</v>
      </c>
      <c r="F95" t="s">
        <v>565</v>
      </c>
      <c r="G95" t="s">
        <v>633</v>
      </c>
      <c r="H95" t="s">
        <v>727</v>
      </c>
      <c r="I95" t="s">
        <v>568</v>
      </c>
      <c r="J95" t="s">
        <v>569</v>
      </c>
      <c r="K95" t="s">
        <v>570</v>
      </c>
      <c r="L95" t="s">
        <v>571</v>
      </c>
      <c r="M95" t="s">
        <v>572</v>
      </c>
      <c r="N95" t="s">
        <v>573</v>
      </c>
      <c r="O95" t="s">
        <v>574</v>
      </c>
      <c r="P95" t="s">
        <v>573</v>
      </c>
      <c r="Q95" t="s">
        <v>575</v>
      </c>
      <c r="R95" t="s">
        <v>576</v>
      </c>
      <c r="S95" t="s">
        <v>576</v>
      </c>
      <c r="T95" s="1">
        <v>41178</v>
      </c>
      <c r="U95" s="1">
        <v>47483</v>
      </c>
      <c r="V95" s="1">
        <v>47483</v>
      </c>
      <c r="X95" t="s">
        <v>577</v>
      </c>
      <c r="Y95" t="s">
        <v>635</v>
      </c>
      <c r="Z95" t="s">
        <v>636</v>
      </c>
      <c r="AA95" t="s">
        <v>637</v>
      </c>
      <c r="AB95" t="s">
        <v>638</v>
      </c>
      <c r="AC95" t="s">
        <v>572</v>
      </c>
      <c r="AD95" t="s">
        <v>676</v>
      </c>
      <c r="AF95" t="s">
        <v>583</v>
      </c>
      <c r="AG95" t="s">
        <v>584</v>
      </c>
      <c r="AH95" s="1">
        <v>39241</v>
      </c>
      <c r="AI95" t="s">
        <v>585</v>
      </c>
      <c r="AJ95" t="s">
        <v>586</v>
      </c>
      <c r="AK95" t="s">
        <v>565</v>
      </c>
      <c r="AL95" t="s">
        <v>587</v>
      </c>
      <c r="AM95" t="s">
        <v>588</v>
      </c>
      <c r="AN95" t="s">
        <v>597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>
        <v>403</v>
      </c>
      <c r="ES95" t="s">
        <v>8836</v>
      </c>
      <c r="ET95" t="s">
        <v>8836</v>
      </c>
      <c r="EU95" t="s">
        <v>590</v>
      </c>
      <c r="EV95" t="s">
        <v>8837</v>
      </c>
    </row>
    <row r="96" spans="1:152" x14ac:dyDescent="0.4">
      <c r="A96" t="s">
        <v>44</v>
      </c>
      <c r="B96">
        <v>105464079101</v>
      </c>
      <c r="C96">
        <v>6000000000252</v>
      </c>
      <c r="D96" t="s">
        <v>725</v>
      </c>
      <c r="E96" t="s">
        <v>728</v>
      </c>
      <c r="F96" t="s">
        <v>565</v>
      </c>
      <c r="G96" t="s">
        <v>633</v>
      </c>
      <c r="H96" t="s">
        <v>727</v>
      </c>
      <c r="I96" t="s">
        <v>568</v>
      </c>
      <c r="J96" t="s">
        <v>569</v>
      </c>
      <c r="K96" t="s">
        <v>570</v>
      </c>
      <c r="L96" t="s">
        <v>571</v>
      </c>
      <c r="M96" t="s">
        <v>572</v>
      </c>
      <c r="N96" t="s">
        <v>573</v>
      </c>
      <c r="O96" t="s">
        <v>574</v>
      </c>
      <c r="P96" t="s">
        <v>573</v>
      </c>
      <c r="Q96" t="s">
        <v>575</v>
      </c>
      <c r="R96" t="s">
        <v>576</v>
      </c>
      <c r="S96" t="s">
        <v>576</v>
      </c>
      <c r="T96" s="1">
        <v>42003</v>
      </c>
      <c r="U96" s="1">
        <v>46660</v>
      </c>
      <c r="V96" s="1">
        <v>46660</v>
      </c>
      <c r="X96" t="s">
        <v>577</v>
      </c>
      <c r="Y96" t="s">
        <v>635</v>
      </c>
      <c r="Z96" t="s">
        <v>636</v>
      </c>
      <c r="AA96" t="s">
        <v>637</v>
      </c>
      <c r="AB96" t="s">
        <v>638</v>
      </c>
      <c r="AC96" t="s">
        <v>572</v>
      </c>
      <c r="AD96" t="s">
        <v>676</v>
      </c>
      <c r="AF96" t="s">
        <v>583</v>
      </c>
      <c r="AG96" t="s">
        <v>584</v>
      </c>
      <c r="AH96" s="1">
        <v>41996</v>
      </c>
      <c r="AI96" t="s">
        <v>585</v>
      </c>
      <c r="AJ96" t="s">
        <v>586</v>
      </c>
      <c r="AK96" t="s">
        <v>565</v>
      </c>
      <c r="AL96" t="s">
        <v>587</v>
      </c>
      <c r="AM96" t="s">
        <v>588</v>
      </c>
      <c r="AN96" t="s">
        <v>597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259000000</v>
      </c>
      <c r="AZ96">
        <v>9583644708</v>
      </c>
      <c r="BA96">
        <v>0</v>
      </c>
      <c r="BB96">
        <v>-259000000</v>
      </c>
      <c r="BC96">
        <v>1416355292</v>
      </c>
      <c r="BD96">
        <v>0</v>
      </c>
      <c r="BE96">
        <v>17026323</v>
      </c>
      <c r="BF96">
        <v>680552691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26994543</v>
      </c>
      <c r="BM96">
        <v>0</v>
      </c>
      <c r="BN96">
        <v>0</v>
      </c>
      <c r="BO96">
        <v>4981729</v>
      </c>
      <c r="BP96">
        <v>27044350</v>
      </c>
      <c r="BQ96">
        <v>4981729</v>
      </c>
      <c r="BR96">
        <v>27044350</v>
      </c>
      <c r="BS96">
        <v>0</v>
      </c>
      <c r="BT96">
        <v>0</v>
      </c>
      <c r="BU96">
        <v>0</v>
      </c>
      <c r="BV96">
        <v>4981729</v>
      </c>
      <c r="BW96">
        <v>27044350</v>
      </c>
      <c r="BX96">
        <v>0.35235146054707761</v>
      </c>
      <c r="BY96">
        <v>1.7650816902588722</v>
      </c>
      <c r="BZ96">
        <v>0</v>
      </c>
      <c r="CA96">
        <v>1417000000</v>
      </c>
      <c r="CB96">
        <v>1417000000</v>
      </c>
      <c r="CC96">
        <v>1676000000</v>
      </c>
      <c r="CD96">
        <v>0</v>
      </c>
      <c r="CE96">
        <v>1416355292</v>
      </c>
      <c r="CF96">
        <v>1416330907</v>
      </c>
      <c r="CG96">
        <v>1675062809</v>
      </c>
      <c r="CH96">
        <v>1416355292</v>
      </c>
      <c r="CI96">
        <v>1416330907</v>
      </c>
      <c r="CJ96">
        <v>1675062809</v>
      </c>
      <c r="CK96">
        <v>292483</v>
      </c>
      <c r="CL96">
        <v>0</v>
      </c>
      <c r="CM96">
        <v>0.3504815083333333</v>
      </c>
      <c r="CN96">
        <v>4.2057780999999999</v>
      </c>
      <c r="CO96">
        <v>4.2057780999999999</v>
      </c>
      <c r="CP96">
        <v>496406339.07605875</v>
      </c>
      <c r="CQ96">
        <v>5956876068.9127054</v>
      </c>
      <c r="CR96">
        <v>5956876068.9127054</v>
      </c>
      <c r="CS96">
        <v>1.0618684264545455</v>
      </c>
      <c r="CT96">
        <v>1503982965.2166083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5835383803.04</v>
      </c>
      <c r="DA96">
        <v>0</v>
      </c>
      <c r="DB96">
        <v>0</v>
      </c>
      <c r="DC96">
        <v>0</v>
      </c>
      <c r="DD96">
        <v>1067080000</v>
      </c>
      <c r="DE96">
        <v>1416355292</v>
      </c>
      <c r="DF96">
        <v>0</v>
      </c>
      <c r="DG96">
        <v>0</v>
      </c>
      <c r="DH96">
        <v>1</v>
      </c>
      <c r="DI96">
        <v>0</v>
      </c>
      <c r="DJ96">
        <v>1416355292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4981729</v>
      </c>
      <c r="EH96">
        <v>0</v>
      </c>
      <c r="EI96">
        <v>0</v>
      </c>
      <c r="EJ96">
        <v>0</v>
      </c>
      <c r="EK96">
        <v>0</v>
      </c>
      <c r="EL96">
        <v>27044350</v>
      </c>
      <c r="EM96">
        <v>0</v>
      </c>
      <c r="EN96">
        <v>0</v>
      </c>
      <c r="EO96">
        <v>0</v>
      </c>
      <c r="EP96">
        <v>4981729</v>
      </c>
      <c r="EQ96">
        <v>27044350</v>
      </c>
      <c r="ER96">
        <v>339</v>
      </c>
      <c r="ES96" t="s">
        <v>8836</v>
      </c>
      <c r="ET96" t="s">
        <v>8836</v>
      </c>
      <c r="EU96" t="s">
        <v>590</v>
      </c>
      <c r="EV96" t="s">
        <v>8837</v>
      </c>
    </row>
    <row r="97" spans="1:152" x14ac:dyDescent="0.4">
      <c r="A97" t="s">
        <v>44</v>
      </c>
      <c r="B97" t="s">
        <v>729</v>
      </c>
      <c r="C97">
        <v>100001925</v>
      </c>
      <c r="D97" t="s">
        <v>725</v>
      </c>
      <c r="E97" t="s">
        <v>725</v>
      </c>
      <c r="F97" t="s">
        <v>565</v>
      </c>
      <c r="G97" t="s">
        <v>633</v>
      </c>
      <c r="H97" t="s">
        <v>727</v>
      </c>
      <c r="I97" t="s">
        <v>568</v>
      </c>
      <c r="J97" t="s">
        <v>569</v>
      </c>
      <c r="K97" t="s">
        <v>570</v>
      </c>
      <c r="L97" t="s">
        <v>571</v>
      </c>
      <c r="M97" t="s">
        <v>572</v>
      </c>
      <c r="N97" t="s">
        <v>601</v>
      </c>
      <c r="O97" t="s">
        <v>602</v>
      </c>
      <c r="P97" t="s">
        <v>603</v>
      </c>
      <c r="Q97" t="s">
        <v>575</v>
      </c>
      <c r="R97" t="s">
        <v>576</v>
      </c>
      <c r="S97" t="s">
        <v>576</v>
      </c>
      <c r="T97" s="1">
        <v>39260</v>
      </c>
      <c r="U97" s="1">
        <v>2958465</v>
      </c>
      <c r="V97" s="1">
        <v>2958465</v>
      </c>
      <c r="X97" t="s">
        <v>577</v>
      </c>
      <c r="Y97" t="s">
        <v>635</v>
      </c>
      <c r="Z97" t="s">
        <v>636</v>
      </c>
      <c r="AA97" t="s">
        <v>637</v>
      </c>
      <c r="AB97" t="s">
        <v>638</v>
      </c>
      <c r="AC97" t="s">
        <v>572</v>
      </c>
      <c r="AD97" t="s">
        <v>676</v>
      </c>
      <c r="AF97" t="s">
        <v>583</v>
      </c>
      <c r="AG97" t="s">
        <v>584</v>
      </c>
      <c r="AH97" t="s">
        <v>8836</v>
      </c>
      <c r="AI97" t="s">
        <v>585</v>
      </c>
      <c r="AJ97" t="s">
        <v>586</v>
      </c>
      <c r="AK97" t="s">
        <v>565</v>
      </c>
      <c r="AL97" t="s">
        <v>605</v>
      </c>
      <c r="AM97" t="s">
        <v>588</v>
      </c>
      <c r="AN97" t="s">
        <v>597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8836</v>
      </c>
      <c r="ET97" t="s">
        <v>8836</v>
      </c>
      <c r="EU97" t="s">
        <v>590</v>
      </c>
      <c r="EV97" t="s">
        <v>8838</v>
      </c>
    </row>
    <row r="98" spans="1:152" x14ac:dyDescent="0.4">
      <c r="A98" t="s">
        <v>45</v>
      </c>
      <c r="B98">
        <v>305486508300</v>
      </c>
      <c r="C98">
        <v>6000000000131</v>
      </c>
      <c r="D98" t="s">
        <v>730</v>
      </c>
      <c r="E98" t="s">
        <v>730</v>
      </c>
      <c r="F98" t="s">
        <v>565</v>
      </c>
      <c r="G98" t="s">
        <v>633</v>
      </c>
      <c r="H98" t="s">
        <v>634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  <c r="O98" t="s">
        <v>574</v>
      </c>
      <c r="P98" t="s">
        <v>573</v>
      </c>
      <c r="Q98" t="s">
        <v>575</v>
      </c>
      <c r="R98" t="s">
        <v>576</v>
      </c>
      <c r="S98" t="s">
        <v>576</v>
      </c>
      <c r="T98" s="1">
        <v>40786</v>
      </c>
      <c r="U98" s="1">
        <v>47966</v>
      </c>
      <c r="V98" s="1">
        <v>47966</v>
      </c>
      <c r="X98" t="s">
        <v>577</v>
      </c>
      <c r="Y98" t="s">
        <v>635</v>
      </c>
      <c r="Z98" t="s">
        <v>636</v>
      </c>
      <c r="AA98" t="s">
        <v>637</v>
      </c>
      <c r="AB98" t="s">
        <v>731</v>
      </c>
      <c r="AC98" t="s">
        <v>572</v>
      </c>
      <c r="AD98" t="s">
        <v>676</v>
      </c>
      <c r="AF98" t="s">
        <v>583</v>
      </c>
      <c r="AG98" t="s">
        <v>584</v>
      </c>
      <c r="AH98" s="1">
        <v>39381</v>
      </c>
      <c r="AI98" t="s">
        <v>585</v>
      </c>
      <c r="AJ98" t="s">
        <v>586</v>
      </c>
      <c r="AK98" t="s">
        <v>565</v>
      </c>
      <c r="AL98" t="s">
        <v>587</v>
      </c>
      <c r="AM98" t="s">
        <v>588</v>
      </c>
      <c r="AN98" t="s">
        <v>597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186283710</v>
      </c>
      <c r="AZ98">
        <v>8724516205</v>
      </c>
      <c r="BA98">
        <v>0</v>
      </c>
      <c r="BB98">
        <v>-186283710</v>
      </c>
      <c r="BC98">
        <v>2571843795</v>
      </c>
      <c r="BD98">
        <v>0</v>
      </c>
      <c r="BE98">
        <v>21834847</v>
      </c>
      <c r="BF98">
        <v>1230735687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35618285</v>
      </c>
      <c r="BM98">
        <v>0</v>
      </c>
      <c r="BN98">
        <v>0</v>
      </c>
      <c r="BO98">
        <v>7011621</v>
      </c>
      <c r="BP98">
        <v>35652785</v>
      </c>
      <c r="BQ98">
        <v>7011621</v>
      </c>
      <c r="BR98">
        <v>35652785</v>
      </c>
      <c r="BS98">
        <v>0</v>
      </c>
      <c r="BT98">
        <v>0</v>
      </c>
      <c r="BU98">
        <v>0</v>
      </c>
      <c r="BV98">
        <v>7011621</v>
      </c>
      <c r="BW98">
        <v>35652785</v>
      </c>
      <c r="BX98">
        <v>0.27300227004060029</v>
      </c>
      <c r="BY98">
        <v>1.3468413654598399</v>
      </c>
      <c r="BZ98">
        <v>0</v>
      </c>
      <c r="CA98">
        <v>2572358267</v>
      </c>
      <c r="CB98">
        <v>2572358267</v>
      </c>
      <c r="CC98">
        <v>2758641977</v>
      </c>
      <c r="CD98">
        <v>0</v>
      </c>
      <c r="CE98">
        <v>2571843795</v>
      </c>
      <c r="CF98">
        <v>2571843795</v>
      </c>
      <c r="CG98">
        <v>2758090249</v>
      </c>
      <c r="CH98">
        <v>2571843795</v>
      </c>
      <c r="CI98">
        <v>2571843795</v>
      </c>
      <c r="CJ98">
        <v>2758090249</v>
      </c>
      <c r="CK98">
        <v>37256</v>
      </c>
      <c r="CL98">
        <v>0</v>
      </c>
      <c r="CM98">
        <v>0.27019969166666663</v>
      </c>
      <c r="CN98">
        <v>3.2423962999999998</v>
      </c>
      <c r="CO98">
        <v>3.2423962999999998</v>
      </c>
      <c r="CP98">
        <v>694911400.42382979</v>
      </c>
      <c r="CQ98">
        <v>8338936805.0859575</v>
      </c>
      <c r="CR98">
        <v>8338936805.0859575</v>
      </c>
      <c r="CS98">
        <v>1.1089497578866112</v>
      </c>
      <c r="CT98">
        <v>2852045553.7874331</v>
      </c>
      <c r="CU98">
        <v>3.21</v>
      </c>
      <c r="CV98">
        <v>0</v>
      </c>
      <c r="CW98">
        <v>0</v>
      </c>
      <c r="CX98">
        <v>0</v>
      </c>
      <c r="CY98">
        <v>3.21</v>
      </c>
      <c r="CZ98">
        <v>8255618581.9499998</v>
      </c>
      <c r="DA98">
        <v>0</v>
      </c>
      <c r="DB98">
        <v>0</v>
      </c>
      <c r="DC98">
        <v>0</v>
      </c>
      <c r="DD98">
        <v>597970709.10000002</v>
      </c>
      <c r="DE98">
        <v>2571843795</v>
      </c>
      <c r="DF98">
        <v>0</v>
      </c>
      <c r="DG98">
        <v>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7011621</v>
      </c>
      <c r="EH98">
        <v>0</v>
      </c>
      <c r="EI98">
        <v>0</v>
      </c>
      <c r="EJ98">
        <v>0</v>
      </c>
      <c r="EK98">
        <v>0</v>
      </c>
      <c r="EL98">
        <v>35652785</v>
      </c>
      <c r="EM98">
        <v>0</v>
      </c>
      <c r="EN98">
        <v>0</v>
      </c>
      <c r="EO98">
        <v>0</v>
      </c>
      <c r="EP98">
        <v>7011621</v>
      </c>
      <c r="EQ98">
        <v>35652785</v>
      </c>
      <c r="ER98">
        <v>334</v>
      </c>
      <c r="ES98" t="s">
        <v>8836</v>
      </c>
      <c r="ET98" t="s">
        <v>8836</v>
      </c>
      <c r="EU98" t="s">
        <v>590</v>
      </c>
      <c r="EV98" t="s">
        <v>8837</v>
      </c>
    </row>
    <row r="99" spans="1:152" x14ac:dyDescent="0.4">
      <c r="A99" t="s">
        <v>45</v>
      </c>
      <c r="B99">
        <v>305486508300</v>
      </c>
      <c r="C99">
        <v>6000000000132</v>
      </c>
      <c r="D99" t="s">
        <v>730</v>
      </c>
      <c r="E99" t="s">
        <v>730</v>
      </c>
      <c r="F99" t="s">
        <v>565</v>
      </c>
      <c r="G99" t="s">
        <v>633</v>
      </c>
      <c r="H99" t="s">
        <v>634</v>
      </c>
      <c r="I99" t="s">
        <v>568</v>
      </c>
      <c r="J99" t="s">
        <v>569</v>
      </c>
      <c r="K99" t="s">
        <v>570</v>
      </c>
      <c r="L99" t="s">
        <v>571</v>
      </c>
      <c r="M99" t="s">
        <v>572</v>
      </c>
      <c r="N99" t="s">
        <v>573</v>
      </c>
      <c r="O99" t="s">
        <v>574</v>
      </c>
      <c r="P99" t="s">
        <v>573</v>
      </c>
      <c r="Q99" t="s">
        <v>575</v>
      </c>
      <c r="R99" t="s">
        <v>576</v>
      </c>
      <c r="S99" t="s">
        <v>576</v>
      </c>
      <c r="T99" s="1">
        <v>40786</v>
      </c>
      <c r="U99" s="1">
        <v>47966</v>
      </c>
      <c r="V99" s="1">
        <v>47966</v>
      </c>
      <c r="X99" t="s">
        <v>577</v>
      </c>
      <c r="Y99" t="s">
        <v>635</v>
      </c>
      <c r="Z99" t="s">
        <v>636</v>
      </c>
      <c r="AA99" t="s">
        <v>637</v>
      </c>
      <c r="AB99" t="s">
        <v>731</v>
      </c>
      <c r="AC99" t="s">
        <v>572</v>
      </c>
      <c r="AD99" t="s">
        <v>676</v>
      </c>
      <c r="AF99" t="s">
        <v>583</v>
      </c>
      <c r="AG99" t="s">
        <v>584</v>
      </c>
      <c r="AH99" s="1">
        <v>39381</v>
      </c>
      <c r="AI99" t="s">
        <v>585</v>
      </c>
      <c r="AJ99" t="s">
        <v>586</v>
      </c>
      <c r="AK99" t="s">
        <v>565</v>
      </c>
      <c r="AL99" t="s">
        <v>587</v>
      </c>
      <c r="AM99" t="s">
        <v>588</v>
      </c>
      <c r="AN99" t="s">
        <v>597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9629469</v>
      </c>
      <c r="AZ99">
        <v>450991108</v>
      </c>
      <c r="BA99">
        <v>0</v>
      </c>
      <c r="BB99">
        <v>-9629469</v>
      </c>
      <c r="BC99">
        <v>132945892</v>
      </c>
      <c r="BD99">
        <v>0</v>
      </c>
      <c r="BE99">
        <v>1128698</v>
      </c>
      <c r="BF99">
        <v>63620167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1841203</v>
      </c>
      <c r="BM99">
        <v>0</v>
      </c>
      <c r="BN99">
        <v>0</v>
      </c>
      <c r="BO99">
        <v>362451</v>
      </c>
      <c r="BP99">
        <v>1842987</v>
      </c>
      <c r="BQ99">
        <v>362451</v>
      </c>
      <c r="BR99">
        <v>1842987</v>
      </c>
      <c r="BS99">
        <v>0</v>
      </c>
      <c r="BT99">
        <v>0</v>
      </c>
      <c r="BU99">
        <v>0</v>
      </c>
      <c r="BV99">
        <v>362451</v>
      </c>
      <c r="BW99">
        <v>1842987</v>
      </c>
      <c r="BX99">
        <v>0.27300260645779573</v>
      </c>
      <c r="BY99">
        <v>1.3468369242295479</v>
      </c>
      <c r="BZ99">
        <v>0</v>
      </c>
      <c r="CA99">
        <v>132972486</v>
      </c>
      <c r="CB99">
        <v>132972486</v>
      </c>
      <c r="CC99">
        <v>142601955</v>
      </c>
      <c r="CD99">
        <v>0</v>
      </c>
      <c r="CE99">
        <v>132945892</v>
      </c>
      <c r="CF99">
        <v>132945892</v>
      </c>
      <c r="CG99">
        <v>142573435</v>
      </c>
      <c r="CH99">
        <v>132945892</v>
      </c>
      <c r="CI99">
        <v>132945892</v>
      </c>
      <c r="CJ99">
        <v>142573435</v>
      </c>
      <c r="CK99">
        <v>1926</v>
      </c>
      <c r="CL99">
        <v>0</v>
      </c>
      <c r="CM99">
        <v>0.27019949166666668</v>
      </c>
      <c r="CN99">
        <v>3.2423939000000002</v>
      </c>
      <c r="CO99">
        <v>3.2423939000000002</v>
      </c>
      <c r="CP99">
        <v>35921912.43757157</v>
      </c>
      <c r="CQ99">
        <v>431062949.25085884</v>
      </c>
      <c r="CR99">
        <v>431062949.25085884</v>
      </c>
      <c r="CS99">
        <v>1.1089503953337432</v>
      </c>
      <c r="CT99">
        <v>147430399.49139711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426756313.31999999</v>
      </c>
      <c r="DA99">
        <v>0</v>
      </c>
      <c r="DB99">
        <v>0</v>
      </c>
      <c r="DC99">
        <v>0</v>
      </c>
      <c r="DD99">
        <v>30910595.489999998</v>
      </c>
      <c r="DE99">
        <v>132945892</v>
      </c>
      <c r="DF99">
        <v>0</v>
      </c>
      <c r="DG99">
        <v>0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362451</v>
      </c>
      <c r="EH99">
        <v>0</v>
      </c>
      <c r="EI99">
        <v>0</v>
      </c>
      <c r="EJ99">
        <v>0</v>
      </c>
      <c r="EK99">
        <v>0</v>
      </c>
      <c r="EL99">
        <v>1842987</v>
      </c>
      <c r="EM99">
        <v>0</v>
      </c>
      <c r="EN99">
        <v>0</v>
      </c>
      <c r="EO99">
        <v>0</v>
      </c>
      <c r="EP99">
        <v>362451</v>
      </c>
      <c r="EQ99">
        <v>1842987</v>
      </c>
      <c r="ER99">
        <v>388</v>
      </c>
      <c r="ES99" t="s">
        <v>8836</v>
      </c>
      <c r="ET99" t="s">
        <v>8836</v>
      </c>
      <c r="EU99" t="s">
        <v>590</v>
      </c>
      <c r="EV99" t="s">
        <v>8837</v>
      </c>
    </row>
    <row r="100" spans="1:152" x14ac:dyDescent="0.4">
      <c r="A100" t="s">
        <v>45</v>
      </c>
      <c r="B100" t="s">
        <v>732</v>
      </c>
      <c r="C100">
        <v>100001923</v>
      </c>
      <c r="D100" t="s">
        <v>730</v>
      </c>
      <c r="E100" t="s">
        <v>730</v>
      </c>
      <c r="F100" t="s">
        <v>565</v>
      </c>
      <c r="G100" t="s">
        <v>633</v>
      </c>
      <c r="H100" t="s">
        <v>634</v>
      </c>
      <c r="I100" t="s">
        <v>568</v>
      </c>
      <c r="J100" t="s">
        <v>569</v>
      </c>
      <c r="K100" t="s">
        <v>570</v>
      </c>
      <c r="L100" t="s">
        <v>571</v>
      </c>
      <c r="M100" t="s">
        <v>572</v>
      </c>
      <c r="N100" t="s">
        <v>601</v>
      </c>
      <c r="O100" t="s">
        <v>602</v>
      </c>
      <c r="P100" t="s">
        <v>603</v>
      </c>
      <c r="Q100" t="s">
        <v>575</v>
      </c>
      <c r="R100" t="s">
        <v>576</v>
      </c>
      <c r="S100" t="s">
        <v>576</v>
      </c>
      <c r="T100" s="1">
        <v>39385</v>
      </c>
      <c r="U100" s="1">
        <v>2958465</v>
      </c>
      <c r="V100" s="1">
        <v>2958465</v>
      </c>
      <c r="X100" t="s">
        <v>577</v>
      </c>
      <c r="Y100" t="s">
        <v>635</v>
      </c>
      <c r="Z100" t="s">
        <v>636</v>
      </c>
      <c r="AA100" t="s">
        <v>637</v>
      </c>
      <c r="AB100" t="s">
        <v>731</v>
      </c>
      <c r="AC100" t="s">
        <v>572</v>
      </c>
      <c r="AD100" t="s">
        <v>676</v>
      </c>
      <c r="AF100" t="s">
        <v>583</v>
      </c>
      <c r="AG100" t="s">
        <v>584</v>
      </c>
      <c r="AH100" t="s">
        <v>8836</v>
      </c>
      <c r="AI100" t="s">
        <v>585</v>
      </c>
      <c r="AJ100" t="s">
        <v>586</v>
      </c>
      <c r="AK100" t="s">
        <v>565</v>
      </c>
      <c r="AL100" t="s">
        <v>605</v>
      </c>
      <c r="AM100" t="s">
        <v>588</v>
      </c>
      <c r="AN100" t="s">
        <v>597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8836</v>
      </c>
      <c r="ET100" t="s">
        <v>8836</v>
      </c>
      <c r="EU100" t="s">
        <v>590</v>
      </c>
      <c r="EV100" t="s">
        <v>8838</v>
      </c>
    </row>
    <row r="101" spans="1:152" x14ac:dyDescent="0.4">
      <c r="A101" t="s">
        <v>46</v>
      </c>
      <c r="B101">
        <v>405480798400</v>
      </c>
      <c r="C101">
        <v>6000000000149</v>
      </c>
      <c r="D101" t="s">
        <v>733</v>
      </c>
      <c r="E101" t="s">
        <v>734</v>
      </c>
      <c r="F101" t="s">
        <v>565</v>
      </c>
      <c r="G101" t="s">
        <v>633</v>
      </c>
      <c r="H101" t="s">
        <v>634</v>
      </c>
      <c r="I101" t="s">
        <v>568</v>
      </c>
      <c r="J101" t="s">
        <v>569</v>
      </c>
      <c r="K101" t="s">
        <v>570</v>
      </c>
      <c r="L101" t="s">
        <v>571</v>
      </c>
      <c r="M101" t="s">
        <v>572</v>
      </c>
      <c r="N101" t="s">
        <v>573</v>
      </c>
      <c r="O101" t="s">
        <v>574</v>
      </c>
      <c r="P101" t="s">
        <v>573</v>
      </c>
      <c r="Q101" t="s">
        <v>575</v>
      </c>
      <c r="R101" t="s">
        <v>576</v>
      </c>
      <c r="S101" t="s">
        <v>576</v>
      </c>
      <c r="T101" s="1">
        <v>40022</v>
      </c>
      <c r="U101" s="1">
        <v>47847</v>
      </c>
      <c r="V101" s="1">
        <v>47847</v>
      </c>
      <c r="X101" t="s">
        <v>577</v>
      </c>
      <c r="Y101" t="s">
        <v>635</v>
      </c>
      <c r="Z101" t="s">
        <v>636</v>
      </c>
      <c r="AA101" t="s">
        <v>637</v>
      </c>
      <c r="AB101" t="s">
        <v>604</v>
      </c>
      <c r="AC101" t="s">
        <v>572</v>
      </c>
      <c r="AD101" t="s">
        <v>639</v>
      </c>
      <c r="AF101" t="s">
        <v>583</v>
      </c>
      <c r="AG101" t="s">
        <v>584</v>
      </c>
      <c r="AH101" s="1">
        <v>39344</v>
      </c>
      <c r="AI101" t="s">
        <v>585</v>
      </c>
      <c r="AJ101" t="s">
        <v>586</v>
      </c>
      <c r="AK101" t="s">
        <v>565</v>
      </c>
      <c r="AL101" t="s">
        <v>587</v>
      </c>
      <c r="AM101" t="s">
        <v>588</v>
      </c>
      <c r="AN101" t="s">
        <v>597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113000000</v>
      </c>
      <c r="AZ101">
        <v>4566015211</v>
      </c>
      <c r="BA101">
        <v>0</v>
      </c>
      <c r="BB101">
        <v>-113000000</v>
      </c>
      <c r="BC101">
        <v>2117984789</v>
      </c>
      <c r="BD101">
        <v>0</v>
      </c>
      <c r="BE101">
        <v>18271824</v>
      </c>
      <c r="BF101">
        <v>1198014406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30164180</v>
      </c>
      <c r="BM101">
        <v>0</v>
      </c>
      <c r="BN101">
        <v>0</v>
      </c>
      <c r="BO101">
        <v>5995481</v>
      </c>
      <c r="BP101">
        <v>30184403</v>
      </c>
      <c r="BQ101">
        <v>5995481</v>
      </c>
      <c r="BR101">
        <v>30184403</v>
      </c>
      <c r="BS101">
        <v>0</v>
      </c>
      <c r="BT101">
        <v>0</v>
      </c>
      <c r="BU101">
        <v>0</v>
      </c>
      <c r="BV101">
        <v>5995481</v>
      </c>
      <c r="BW101">
        <v>30184403</v>
      </c>
      <c r="BX101">
        <v>0.28347746771273497</v>
      </c>
      <c r="BY101">
        <v>1.3978735060035041</v>
      </c>
      <c r="BZ101">
        <v>0</v>
      </c>
      <c r="CA101">
        <v>2119000000</v>
      </c>
      <c r="CB101">
        <v>2119000000</v>
      </c>
      <c r="CC101">
        <v>2232000000</v>
      </c>
      <c r="CD101">
        <v>0</v>
      </c>
      <c r="CE101">
        <v>2117984789</v>
      </c>
      <c r="CF101">
        <v>2117963110</v>
      </c>
      <c r="CG101">
        <v>2230816838</v>
      </c>
      <c r="CH101">
        <v>2117984789</v>
      </c>
      <c r="CI101">
        <v>2117963110</v>
      </c>
      <c r="CJ101">
        <v>2230816838</v>
      </c>
      <c r="CK101">
        <v>167951</v>
      </c>
      <c r="CL101">
        <v>0</v>
      </c>
      <c r="CM101">
        <v>0.27970813333333333</v>
      </c>
      <c r="CN101">
        <v>3.3564976</v>
      </c>
      <c r="CO101">
        <v>3.3564976</v>
      </c>
      <c r="CP101">
        <v>592417571.75958383</v>
      </c>
      <c r="CQ101">
        <v>7109010861.1150064</v>
      </c>
      <c r="CR101">
        <v>7109010861.1150064</v>
      </c>
      <c r="CS101">
        <v>1.1792361469180133</v>
      </c>
      <c r="CT101">
        <v>2497604221.8113213</v>
      </c>
      <c r="CU101">
        <v>3.32</v>
      </c>
      <c r="CV101">
        <v>0</v>
      </c>
      <c r="CW101">
        <v>0</v>
      </c>
      <c r="CX101">
        <v>0</v>
      </c>
      <c r="CY101">
        <v>3.32</v>
      </c>
      <c r="CZ101">
        <v>7031709499.4799995</v>
      </c>
      <c r="DA101">
        <v>0</v>
      </c>
      <c r="DB101">
        <v>0</v>
      </c>
      <c r="DC101">
        <v>0</v>
      </c>
      <c r="DD101">
        <v>375160000</v>
      </c>
      <c r="DE101">
        <v>2117984789</v>
      </c>
      <c r="DF101">
        <v>0</v>
      </c>
      <c r="DG101">
        <v>0</v>
      </c>
      <c r="DH101">
        <v>1</v>
      </c>
      <c r="DI101">
        <v>0</v>
      </c>
      <c r="DJ101">
        <v>2117984789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5995481</v>
      </c>
      <c r="EH101">
        <v>0</v>
      </c>
      <c r="EI101">
        <v>0</v>
      </c>
      <c r="EJ101">
        <v>0</v>
      </c>
      <c r="EK101">
        <v>0</v>
      </c>
      <c r="EL101">
        <v>30184403</v>
      </c>
      <c r="EM101">
        <v>0</v>
      </c>
      <c r="EN101">
        <v>0</v>
      </c>
      <c r="EO101">
        <v>0</v>
      </c>
      <c r="EP101">
        <v>5995481</v>
      </c>
      <c r="EQ101">
        <v>30184403</v>
      </c>
      <c r="ER101">
        <v>337</v>
      </c>
      <c r="ES101" t="s">
        <v>8836</v>
      </c>
      <c r="ET101" t="s">
        <v>8836</v>
      </c>
      <c r="EU101" t="s">
        <v>590</v>
      </c>
      <c r="EV101" t="s">
        <v>8837</v>
      </c>
    </row>
    <row r="102" spans="1:152" x14ac:dyDescent="0.4">
      <c r="A102" t="s">
        <v>46</v>
      </c>
      <c r="B102" t="s">
        <v>735</v>
      </c>
      <c r="C102">
        <v>100001918</v>
      </c>
      <c r="D102" t="s">
        <v>733</v>
      </c>
      <c r="E102" t="s">
        <v>733</v>
      </c>
      <c r="F102" t="s">
        <v>565</v>
      </c>
      <c r="G102" t="s">
        <v>633</v>
      </c>
      <c r="H102" t="s">
        <v>634</v>
      </c>
      <c r="I102" t="s">
        <v>568</v>
      </c>
      <c r="J102" t="s">
        <v>569</v>
      </c>
      <c r="K102" t="s">
        <v>570</v>
      </c>
      <c r="L102" t="s">
        <v>571</v>
      </c>
      <c r="M102" t="s">
        <v>572</v>
      </c>
      <c r="N102" t="s">
        <v>601</v>
      </c>
      <c r="O102" t="s">
        <v>602</v>
      </c>
      <c r="P102" t="s">
        <v>603</v>
      </c>
      <c r="Q102" t="s">
        <v>575</v>
      </c>
      <c r="R102" t="s">
        <v>576</v>
      </c>
      <c r="S102" t="s">
        <v>576</v>
      </c>
      <c r="T102" s="1">
        <v>39352</v>
      </c>
      <c r="U102" s="1">
        <v>2958465</v>
      </c>
      <c r="V102" s="1">
        <v>2958465</v>
      </c>
      <c r="X102" t="s">
        <v>577</v>
      </c>
      <c r="Y102" t="s">
        <v>635</v>
      </c>
      <c r="Z102" t="s">
        <v>636</v>
      </c>
      <c r="AA102" t="s">
        <v>637</v>
      </c>
      <c r="AB102" t="s">
        <v>604</v>
      </c>
      <c r="AC102" t="s">
        <v>572</v>
      </c>
      <c r="AD102" t="s">
        <v>639</v>
      </c>
      <c r="AF102" t="s">
        <v>583</v>
      </c>
      <c r="AG102" t="s">
        <v>584</v>
      </c>
      <c r="AH102" t="s">
        <v>8836</v>
      </c>
      <c r="AI102" t="s">
        <v>585</v>
      </c>
      <c r="AJ102" t="s">
        <v>586</v>
      </c>
      <c r="AK102" t="s">
        <v>565</v>
      </c>
      <c r="AL102" t="s">
        <v>605</v>
      </c>
      <c r="AM102" t="s">
        <v>588</v>
      </c>
      <c r="AN102" t="s">
        <v>597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8836</v>
      </c>
      <c r="ET102" t="s">
        <v>8836</v>
      </c>
      <c r="EU102" t="s">
        <v>590</v>
      </c>
      <c r="EV102" t="s">
        <v>8838</v>
      </c>
    </row>
    <row r="103" spans="1:152" x14ac:dyDescent="0.4">
      <c r="A103" t="s">
        <v>47</v>
      </c>
      <c r="B103">
        <v>5489456000</v>
      </c>
      <c r="C103">
        <v>6000000000089</v>
      </c>
      <c r="D103" t="s">
        <v>736</v>
      </c>
      <c r="E103" t="s">
        <v>737</v>
      </c>
      <c r="F103" t="s">
        <v>565</v>
      </c>
      <c r="G103" t="s">
        <v>633</v>
      </c>
      <c r="H103" t="s">
        <v>634</v>
      </c>
      <c r="I103" t="s">
        <v>568</v>
      </c>
      <c r="J103" t="s">
        <v>569</v>
      </c>
      <c r="K103" t="s">
        <v>570</v>
      </c>
      <c r="L103" t="s">
        <v>571</v>
      </c>
      <c r="M103" t="s">
        <v>572</v>
      </c>
      <c r="N103" t="s">
        <v>573</v>
      </c>
      <c r="O103" t="s">
        <v>574</v>
      </c>
      <c r="P103" t="s">
        <v>573</v>
      </c>
      <c r="Q103" t="s">
        <v>575</v>
      </c>
      <c r="R103" t="s">
        <v>576</v>
      </c>
      <c r="S103" t="s">
        <v>576</v>
      </c>
      <c r="T103" s="1">
        <v>40855</v>
      </c>
      <c r="U103" s="1">
        <v>47573</v>
      </c>
      <c r="V103" s="1">
        <v>47573</v>
      </c>
      <c r="X103" t="s">
        <v>577</v>
      </c>
      <c r="Y103" t="s">
        <v>635</v>
      </c>
      <c r="Z103" t="s">
        <v>636</v>
      </c>
      <c r="AA103" t="s">
        <v>637</v>
      </c>
      <c r="AB103" t="s">
        <v>675</v>
      </c>
      <c r="AC103" t="s">
        <v>572</v>
      </c>
      <c r="AD103" t="s">
        <v>639</v>
      </c>
      <c r="AF103" t="s">
        <v>583</v>
      </c>
      <c r="AG103" t="s">
        <v>584</v>
      </c>
      <c r="AH103" s="1">
        <v>39378</v>
      </c>
      <c r="AI103" t="s">
        <v>585</v>
      </c>
      <c r="AJ103" t="s">
        <v>586</v>
      </c>
      <c r="AK103" t="s">
        <v>565</v>
      </c>
      <c r="AL103" t="s">
        <v>587</v>
      </c>
      <c r="AM103" t="s">
        <v>588</v>
      </c>
      <c r="AN103" t="s">
        <v>597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228255204</v>
      </c>
      <c r="AZ103">
        <v>10423316086</v>
      </c>
      <c r="BA103">
        <v>0</v>
      </c>
      <c r="BB103">
        <v>-228255204</v>
      </c>
      <c r="BC103">
        <v>3704683914</v>
      </c>
      <c r="BD103">
        <v>0</v>
      </c>
      <c r="BE103">
        <v>23860734</v>
      </c>
      <c r="BF103">
        <v>2611110733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40013185</v>
      </c>
      <c r="BM103">
        <v>0</v>
      </c>
      <c r="BN103">
        <v>0</v>
      </c>
      <c r="BO103">
        <v>8674034</v>
      </c>
      <c r="BP103">
        <v>40055605</v>
      </c>
      <c r="BQ103">
        <v>8674034</v>
      </c>
      <c r="BR103">
        <v>40055605</v>
      </c>
      <c r="BS103">
        <v>0</v>
      </c>
      <c r="BT103">
        <v>0</v>
      </c>
      <c r="BU103">
        <v>0</v>
      </c>
      <c r="BV103">
        <v>8674034</v>
      </c>
      <c r="BW103">
        <v>40055605</v>
      </c>
      <c r="BX103">
        <v>0.23441137389125169</v>
      </c>
      <c r="BY103">
        <v>1.0544387020128758</v>
      </c>
      <c r="BZ103">
        <v>0</v>
      </c>
      <c r="CA103">
        <v>3705424999</v>
      </c>
      <c r="CB103">
        <v>3705424999</v>
      </c>
      <c r="CC103">
        <v>3933680203</v>
      </c>
      <c r="CD103">
        <v>0</v>
      </c>
      <c r="CE103">
        <v>3704683914</v>
      </c>
      <c r="CF103">
        <v>3704683914</v>
      </c>
      <c r="CG103">
        <v>3932893467</v>
      </c>
      <c r="CH103">
        <v>3704683914</v>
      </c>
      <c r="CI103">
        <v>3704683914</v>
      </c>
      <c r="CJ103">
        <v>3932893467</v>
      </c>
      <c r="CK103">
        <v>45651</v>
      </c>
      <c r="CL103">
        <v>0</v>
      </c>
      <c r="CM103">
        <v>0.40312284999999998</v>
      </c>
      <c r="CN103">
        <v>4.8374741999999999</v>
      </c>
      <c r="CO103">
        <v>4.8374741999999999</v>
      </c>
      <c r="CP103">
        <v>1493442737.7608349</v>
      </c>
      <c r="CQ103">
        <v>17921312853.13002</v>
      </c>
      <c r="CR103">
        <v>17921312853.13002</v>
      </c>
      <c r="CS103">
        <v>1.1848181436155152</v>
      </c>
      <c r="CT103">
        <v>4389376717.6677408</v>
      </c>
      <c r="CU103">
        <v>4.76</v>
      </c>
      <c r="CV103">
        <v>0</v>
      </c>
      <c r="CW103">
        <v>0</v>
      </c>
      <c r="CX103">
        <v>0</v>
      </c>
      <c r="CY103">
        <v>2.46</v>
      </c>
      <c r="CZ103">
        <v>17634295430.639999</v>
      </c>
      <c r="DA103">
        <v>0</v>
      </c>
      <c r="DB103">
        <v>0</v>
      </c>
      <c r="DC103">
        <v>0</v>
      </c>
      <c r="DD103">
        <v>561507801.84000003</v>
      </c>
      <c r="DE103">
        <v>3704683914</v>
      </c>
      <c r="DF103">
        <v>0</v>
      </c>
      <c r="DG103">
        <v>0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8674034</v>
      </c>
      <c r="EH103">
        <v>0</v>
      </c>
      <c r="EI103">
        <v>0</v>
      </c>
      <c r="EJ103">
        <v>0</v>
      </c>
      <c r="EK103">
        <v>0</v>
      </c>
      <c r="EL103">
        <v>40055605</v>
      </c>
      <c r="EM103">
        <v>0</v>
      </c>
      <c r="EN103">
        <v>0</v>
      </c>
      <c r="EO103">
        <v>0</v>
      </c>
      <c r="EP103">
        <v>8674034</v>
      </c>
      <c r="EQ103">
        <v>40055605</v>
      </c>
      <c r="ER103">
        <v>332</v>
      </c>
      <c r="ES103" t="s">
        <v>8836</v>
      </c>
      <c r="ET103" t="s">
        <v>8836</v>
      </c>
      <c r="EU103" t="s">
        <v>590</v>
      </c>
      <c r="EV103" t="s">
        <v>8837</v>
      </c>
    </row>
    <row r="104" spans="1:152" x14ac:dyDescent="0.4">
      <c r="A104" t="s">
        <v>48</v>
      </c>
      <c r="B104">
        <v>505480797500</v>
      </c>
      <c r="C104">
        <v>6000000000152</v>
      </c>
      <c r="D104" t="s">
        <v>738</v>
      </c>
      <c r="E104" t="s">
        <v>739</v>
      </c>
      <c r="F104" t="s">
        <v>565</v>
      </c>
      <c r="G104" t="s">
        <v>633</v>
      </c>
      <c r="H104" t="s">
        <v>634</v>
      </c>
      <c r="I104" t="s">
        <v>568</v>
      </c>
      <c r="J104" t="s">
        <v>569</v>
      </c>
      <c r="K104" t="s">
        <v>570</v>
      </c>
      <c r="L104" t="s">
        <v>571</v>
      </c>
      <c r="M104" t="s">
        <v>572</v>
      </c>
      <c r="N104" t="s">
        <v>573</v>
      </c>
      <c r="O104" t="s">
        <v>574</v>
      </c>
      <c r="P104" t="s">
        <v>573</v>
      </c>
      <c r="Q104" t="s">
        <v>575</v>
      </c>
      <c r="R104" t="s">
        <v>576</v>
      </c>
      <c r="S104" t="s">
        <v>576</v>
      </c>
      <c r="T104" s="1">
        <v>39750</v>
      </c>
      <c r="U104" s="1">
        <v>47483</v>
      </c>
      <c r="V104" s="1">
        <v>47483</v>
      </c>
      <c r="X104" t="s">
        <v>577</v>
      </c>
      <c r="Y104" t="s">
        <v>635</v>
      </c>
      <c r="Z104" t="s">
        <v>636</v>
      </c>
      <c r="AA104" t="s">
        <v>637</v>
      </c>
      <c r="AB104" t="s">
        <v>638</v>
      </c>
      <c r="AC104" t="s">
        <v>572</v>
      </c>
      <c r="AD104" t="s">
        <v>639</v>
      </c>
      <c r="AF104" t="s">
        <v>583</v>
      </c>
      <c r="AG104" t="s">
        <v>584</v>
      </c>
      <c r="AH104" s="1">
        <v>39344</v>
      </c>
      <c r="AI104" t="s">
        <v>585</v>
      </c>
      <c r="AJ104" t="s">
        <v>586</v>
      </c>
      <c r="AK104" t="s">
        <v>565</v>
      </c>
      <c r="AL104" t="s">
        <v>587</v>
      </c>
      <c r="AM104" t="s">
        <v>588</v>
      </c>
      <c r="AN104" t="s">
        <v>597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130000000</v>
      </c>
      <c r="AZ104">
        <v>5449186566</v>
      </c>
      <c r="BA104">
        <v>0</v>
      </c>
      <c r="BB104">
        <v>-130000000</v>
      </c>
      <c r="BC104">
        <v>1984813434</v>
      </c>
      <c r="BD104">
        <v>0</v>
      </c>
      <c r="BE104">
        <v>25365166</v>
      </c>
      <c r="BF104">
        <v>1736172604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43730874</v>
      </c>
      <c r="BM104">
        <v>0</v>
      </c>
      <c r="BN104">
        <v>0</v>
      </c>
      <c r="BO104">
        <v>8563512</v>
      </c>
      <c r="BP104">
        <v>43753200</v>
      </c>
      <c r="BQ104">
        <v>8563512</v>
      </c>
      <c r="BR104">
        <v>43753200</v>
      </c>
      <c r="BS104">
        <v>0</v>
      </c>
      <c r="BT104">
        <v>0</v>
      </c>
      <c r="BU104">
        <v>0</v>
      </c>
      <c r="BV104">
        <v>8563512</v>
      </c>
      <c r="BW104">
        <v>43753200</v>
      </c>
      <c r="BX104">
        <v>0.43241638718181141</v>
      </c>
      <c r="BY104">
        <v>2.1585973553856181</v>
      </c>
      <c r="BZ104">
        <v>0</v>
      </c>
      <c r="CA104">
        <v>1992000000</v>
      </c>
      <c r="CB104">
        <v>1992000000</v>
      </c>
      <c r="CC104">
        <v>2122000000</v>
      </c>
      <c r="CD104">
        <v>0</v>
      </c>
      <c r="CE104">
        <v>1984813434</v>
      </c>
      <c r="CF104">
        <v>1984521341</v>
      </c>
      <c r="CG104">
        <v>2112794450</v>
      </c>
      <c r="CH104">
        <v>1984813434</v>
      </c>
      <c r="CI104">
        <v>1984521341</v>
      </c>
      <c r="CJ104">
        <v>2112794450</v>
      </c>
      <c r="CK104">
        <v>2018984</v>
      </c>
      <c r="CL104">
        <v>0</v>
      </c>
      <c r="CM104">
        <v>0.41423510833333332</v>
      </c>
      <c r="CN104">
        <v>4.9708212999999999</v>
      </c>
      <c r="CO104">
        <v>4.9708212999999999</v>
      </c>
      <c r="CP104">
        <v>822179407.85444534</v>
      </c>
      <c r="CQ104">
        <v>9866152894.2533436</v>
      </c>
      <c r="CR104">
        <v>9866152894.2533436</v>
      </c>
      <c r="CS104">
        <v>1.2335448754371805</v>
      </c>
      <c r="CT104">
        <v>2448356440.2095723</v>
      </c>
      <c r="CU104">
        <v>4.8899999999999997</v>
      </c>
      <c r="CV104">
        <v>0</v>
      </c>
      <c r="CW104">
        <v>0</v>
      </c>
      <c r="CX104">
        <v>0</v>
      </c>
      <c r="CY104">
        <v>4.8899999999999997</v>
      </c>
      <c r="CZ104">
        <v>9705737692.2600002</v>
      </c>
      <c r="DA104">
        <v>0</v>
      </c>
      <c r="DB104">
        <v>0</v>
      </c>
      <c r="DC104">
        <v>0</v>
      </c>
      <c r="DD104">
        <v>635700000</v>
      </c>
      <c r="DE104">
        <v>1984813434</v>
      </c>
      <c r="DF104">
        <v>0</v>
      </c>
      <c r="DG104">
        <v>0</v>
      </c>
      <c r="DH104">
        <v>1</v>
      </c>
      <c r="DI104">
        <v>0</v>
      </c>
      <c r="DJ104">
        <v>1984813434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8563512</v>
      </c>
      <c r="EH104">
        <v>0</v>
      </c>
      <c r="EI104">
        <v>0</v>
      </c>
      <c r="EJ104">
        <v>0</v>
      </c>
      <c r="EK104">
        <v>0</v>
      </c>
      <c r="EL104">
        <v>43753200</v>
      </c>
      <c r="EM104">
        <v>0</v>
      </c>
      <c r="EN104">
        <v>0</v>
      </c>
      <c r="EO104">
        <v>0</v>
      </c>
      <c r="EP104">
        <v>8563512</v>
      </c>
      <c r="EQ104">
        <v>43753200</v>
      </c>
      <c r="ER104">
        <v>328</v>
      </c>
      <c r="ES104" t="s">
        <v>8836</v>
      </c>
      <c r="ET104" t="s">
        <v>8836</v>
      </c>
      <c r="EU104" t="s">
        <v>590</v>
      </c>
      <c r="EV104" t="s">
        <v>8837</v>
      </c>
    </row>
    <row r="105" spans="1:152" x14ac:dyDescent="0.4">
      <c r="A105" t="s">
        <v>48</v>
      </c>
      <c r="B105" t="s">
        <v>740</v>
      </c>
      <c r="C105">
        <v>100001917</v>
      </c>
      <c r="D105" t="s">
        <v>738</v>
      </c>
      <c r="E105" t="s">
        <v>738</v>
      </c>
      <c r="F105" t="s">
        <v>565</v>
      </c>
      <c r="G105" t="s">
        <v>633</v>
      </c>
      <c r="H105" t="s">
        <v>634</v>
      </c>
      <c r="I105" t="s">
        <v>568</v>
      </c>
      <c r="J105" t="s">
        <v>569</v>
      </c>
      <c r="K105" t="s">
        <v>570</v>
      </c>
      <c r="L105" t="s">
        <v>571</v>
      </c>
      <c r="M105" t="s">
        <v>572</v>
      </c>
      <c r="N105" t="s">
        <v>601</v>
      </c>
      <c r="O105" t="s">
        <v>602</v>
      </c>
      <c r="P105" t="s">
        <v>603</v>
      </c>
      <c r="Q105" t="s">
        <v>575</v>
      </c>
      <c r="R105" t="s">
        <v>576</v>
      </c>
      <c r="S105" t="s">
        <v>576</v>
      </c>
      <c r="T105" s="1">
        <v>39352</v>
      </c>
      <c r="U105" s="1">
        <v>2958465</v>
      </c>
      <c r="V105" s="1">
        <v>2958465</v>
      </c>
      <c r="X105" t="s">
        <v>577</v>
      </c>
      <c r="Y105" t="s">
        <v>635</v>
      </c>
      <c r="Z105" t="s">
        <v>636</v>
      </c>
      <c r="AA105" t="s">
        <v>637</v>
      </c>
      <c r="AB105" t="s">
        <v>638</v>
      </c>
      <c r="AC105" t="s">
        <v>572</v>
      </c>
      <c r="AD105" t="s">
        <v>639</v>
      </c>
      <c r="AF105" t="s">
        <v>583</v>
      </c>
      <c r="AG105" t="s">
        <v>584</v>
      </c>
      <c r="AH105" t="s">
        <v>8836</v>
      </c>
      <c r="AI105" t="s">
        <v>585</v>
      </c>
      <c r="AJ105" t="s">
        <v>586</v>
      </c>
      <c r="AK105" t="s">
        <v>565</v>
      </c>
      <c r="AL105" t="s">
        <v>605</v>
      </c>
      <c r="AM105" t="s">
        <v>588</v>
      </c>
      <c r="AN105" t="s">
        <v>597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8836</v>
      </c>
      <c r="ET105" t="s">
        <v>8836</v>
      </c>
      <c r="EU105" t="s">
        <v>590</v>
      </c>
      <c r="EV105" t="s">
        <v>8838</v>
      </c>
    </row>
    <row r="106" spans="1:152" x14ac:dyDescent="0.4">
      <c r="A106" t="s">
        <v>49</v>
      </c>
      <c r="B106">
        <v>605484224600</v>
      </c>
      <c r="C106">
        <v>6000000000163</v>
      </c>
      <c r="D106" t="s">
        <v>741</v>
      </c>
      <c r="E106" t="s">
        <v>742</v>
      </c>
      <c r="F106" t="s">
        <v>565</v>
      </c>
      <c r="G106" t="s">
        <v>633</v>
      </c>
      <c r="H106" t="s">
        <v>634</v>
      </c>
      <c r="I106" t="s">
        <v>568</v>
      </c>
      <c r="J106" t="s">
        <v>569</v>
      </c>
      <c r="K106" t="s">
        <v>570</v>
      </c>
      <c r="L106" t="s">
        <v>571</v>
      </c>
      <c r="M106" t="s">
        <v>572</v>
      </c>
      <c r="N106" t="s">
        <v>573</v>
      </c>
      <c r="O106" t="s">
        <v>574</v>
      </c>
      <c r="P106" t="s">
        <v>573</v>
      </c>
      <c r="Q106" t="s">
        <v>575</v>
      </c>
      <c r="R106" t="s">
        <v>576</v>
      </c>
      <c r="S106" t="s">
        <v>576</v>
      </c>
      <c r="T106" s="1">
        <v>39661</v>
      </c>
      <c r="U106" s="1">
        <v>47483</v>
      </c>
      <c r="V106" s="1">
        <v>47483</v>
      </c>
      <c r="X106" t="s">
        <v>577</v>
      </c>
      <c r="Y106" t="s">
        <v>635</v>
      </c>
      <c r="Z106" t="s">
        <v>636</v>
      </c>
      <c r="AA106" t="s">
        <v>637</v>
      </c>
      <c r="AB106" t="s">
        <v>743</v>
      </c>
      <c r="AC106" t="s">
        <v>572</v>
      </c>
      <c r="AD106" t="s">
        <v>596</v>
      </c>
      <c r="AF106" t="s">
        <v>583</v>
      </c>
      <c r="AG106" t="s">
        <v>700</v>
      </c>
      <c r="AH106" s="1">
        <v>39352</v>
      </c>
      <c r="AI106" t="s">
        <v>585</v>
      </c>
      <c r="AJ106" t="s">
        <v>586</v>
      </c>
      <c r="AK106" t="s">
        <v>565</v>
      </c>
      <c r="AL106" t="s">
        <v>587</v>
      </c>
      <c r="AM106" t="s">
        <v>588</v>
      </c>
      <c r="AN106" t="s">
        <v>597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210000000</v>
      </c>
      <c r="AZ106">
        <v>9573133956</v>
      </c>
      <c r="BA106">
        <v>0</v>
      </c>
      <c r="BB106">
        <v>-210000000</v>
      </c>
      <c r="BC106">
        <v>3294866044</v>
      </c>
      <c r="BD106">
        <v>0</v>
      </c>
      <c r="BE106">
        <v>27923128</v>
      </c>
      <c r="BF106">
        <v>1918467198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45720494</v>
      </c>
      <c r="BM106">
        <v>0</v>
      </c>
      <c r="BN106">
        <v>0</v>
      </c>
      <c r="BO106">
        <v>9042497</v>
      </c>
      <c r="BP106">
        <v>45781999</v>
      </c>
      <c r="BQ106">
        <v>9042497</v>
      </c>
      <c r="BR106">
        <v>45781999</v>
      </c>
      <c r="BS106">
        <v>0</v>
      </c>
      <c r="BT106">
        <v>0</v>
      </c>
      <c r="BU106">
        <v>0</v>
      </c>
      <c r="BV106">
        <v>9042497</v>
      </c>
      <c r="BW106">
        <v>45781999</v>
      </c>
      <c r="BX106">
        <v>0.27481927866842049</v>
      </c>
      <c r="BY106">
        <v>1.3557285947973892</v>
      </c>
      <c r="BZ106">
        <v>0</v>
      </c>
      <c r="CA106">
        <v>3296000000</v>
      </c>
      <c r="CB106">
        <v>3296000000</v>
      </c>
      <c r="CC106">
        <v>3506000000</v>
      </c>
      <c r="CD106">
        <v>0</v>
      </c>
      <c r="CE106">
        <v>3294866044</v>
      </c>
      <c r="CF106">
        <v>3294862527</v>
      </c>
      <c r="CG106">
        <v>3504774976</v>
      </c>
      <c r="CH106">
        <v>3294866044</v>
      </c>
      <c r="CI106">
        <v>3294862527</v>
      </c>
      <c r="CJ106">
        <v>3504774976</v>
      </c>
      <c r="CK106">
        <v>91068</v>
      </c>
      <c r="CL106">
        <v>0</v>
      </c>
      <c r="CM106">
        <v>0.27196551666666668</v>
      </c>
      <c r="CN106">
        <v>3.2635862000000002</v>
      </c>
      <c r="CO106">
        <v>3.2635862000000002</v>
      </c>
      <c r="CP106">
        <v>896089946.00391614</v>
      </c>
      <c r="CQ106">
        <v>10753079352.046993</v>
      </c>
      <c r="CR106">
        <v>10753079352.046993</v>
      </c>
      <c r="CS106">
        <v>1.1490882186820019</v>
      </c>
      <c r="CT106">
        <v>3786091753.2957745</v>
      </c>
      <c r="CU106">
        <v>3.23</v>
      </c>
      <c r="CV106">
        <v>0</v>
      </c>
      <c r="CW106">
        <v>0</v>
      </c>
      <c r="CX106">
        <v>0</v>
      </c>
      <c r="CY106">
        <v>3.2299999999999995</v>
      </c>
      <c r="CZ106">
        <v>10642417322.120001</v>
      </c>
      <c r="DA106">
        <v>0</v>
      </c>
      <c r="DB106">
        <v>0</v>
      </c>
      <c r="DC106">
        <v>0</v>
      </c>
      <c r="DD106">
        <v>678299999.99999988</v>
      </c>
      <c r="DE106">
        <v>3294866044</v>
      </c>
      <c r="DF106">
        <v>0</v>
      </c>
      <c r="DG106">
        <v>0</v>
      </c>
      <c r="DH106">
        <v>1</v>
      </c>
      <c r="DI106">
        <v>0</v>
      </c>
      <c r="DJ106">
        <v>3294866044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9042497</v>
      </c>
      <c r="EH106">
        <v>0</v>
      </c>
      <c r="EI106">
        <v>0</v>
      </c>
      <c r="EJ106">
        <v>0</v>
      </c>
      <c r="EK106">
        <v>0</v>
      </c>
      <c r="EL106">
        <v>45781999</v>
      </c>
      <c r="EM106">
        <v>0</v>
      </c>
      <c r="EN106">
        <v>0</v>
      </c>
      <c r="EO106">
        <v>0</v>
      </c>
      <c r="EP106">
        <v>9042497</v>
      </c>
      <c r="EQ106">
        <v>45781999</v>
      </c>
      <c r="ER106">
        <v>326</v>
      </c>
      <c r="ES106" t="s">
        <v>8836</v>
      </c>
      <c r="ET106" t="s">
        <v>8836</v>
      </c>
      <c r="EU106" t="s">
        <v>590</v>
      </c>
      <c r="EV106" t="s">
        <v>8837</v>
      </c>
    </row>
    <row r="107" spans="1:152" x14ac:dyDescent="0.4">
      <c r="A107" t="s">
        <v>49</v>
      </c>
      <c r="B107">
        <v>605484224600</v>
      </c>
      <c r="C107">
        <v>6000000000164</v>
      </c>
      <c r="D107" t="s">
        <v>741</v>
      </c>
      <c r="E107" t="s">
        <v>742</v>
      </c>
      <c r="F107" t="s">
        <v>565</v>
      </c>
      <c r="G107" t="s">
        <v>633</v>
      </c>
      <c r="H107" t="s">
        <v>634</v>
      </c>
      <c r="I107" t="s">
        <v>568</v>
      </c>
      <c r="J107" t="s">
        <v>569</v>
      </c>
      <c r="K107" t="s">
        <v>570</v>
      </c>
      <c r="L107" t="s">
        <v>571</v>
      </c>
      <c r="M107" t="s">
        <v>572</v>
      </c>
      <c r="N107" t="s">
        <v>573</v>
      </c>
      <c r="O107" t="s">
        <v>574</v>
      </c>
      <c r="P107" t="s">
        <v>573</v>
      </c>
      <c r="Q107" t="s">
        <v>575</v>
      </c>
      <c r="R107" t="s">
        <v>576</v>
      </c>
      <c r="S107" t="s">
        <v>576</v>
      </c>
      <c r="T107" s="1">
        <v>40723</v>
      </c>
      <c r="U107" s="1">
        <v>47483</v>
      </c>
      <c r="V107" s="1">
        <v>47483</v>
      </c>
      <c r="X107" t="s">
        <v>577</v>
      </c>
      <c r="Y107" t="s">
        <v>635</v>
      </c>
      <c r="Z107" t="s">
        <v>636</v>
      </c>
      <c r="AA107" t="s">
        <v>637</v>
      </c>
      <c r="AB107" t="s">
        <v>743</v>
      </c>
      <c r="AC107" t="s">
        <v>572</v>
      </c>
      <c r="AD107" t="s">
        <v>596</v>
      </c>
      <c r="AF107" t="s">
        <v>583</v>
      </c>
      <c r="AG107" t="s">
        <v>700</v>
      </c>
      <c r="AH107" s="1">
        <v>39352</v>
      </c>
      <c r="AI107" t="s">
        <v>585</v>
      </c>
      <c r="AJ107" t="s">
        <v>586</v>
      </c>
      <c r="AK107" t="s">
        <v>565</v>
      </c>
      <c r="AL107" t="s">
        <v>587</v>
      </c>
      <c r="AM107" t="s">
        <v>588</v>
      </c>
      <c r="AN107" t="s">
        <v>597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14000000</v>
      </c>
      <c r="AZ107">
        <v>1056708426</v>
      </c>
      <c r="BA107">
        <v>0</v>
      </c>
      <c r="BB107">
        <v>-14000000</v>
      </c>
      <c r="BC107">
        <v>230291574</v>
      </c>
      <c r="BD107">
        <v>0</v>
      </c>
      <c r="BE107">
        <v>1946218</v>
      </c>
      <c r="BF107">
        <v>112314235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3188509</v>
      </c>
      <c r="BM107">
        <v>0</v>
      </c>
      <c r="BN107">
        <v>0</v>
      </c>
      <c r="BO107">
        <v>631756</v>
      </c>
      <c r="BP107">
        <v>3192592</v>
      </c>
      <c r="BQ107">
        <v>631756</v>
      </c>
      <c r="BR107">
        <v>3192592</v>
      </c>
      <c r="BS107">
        <v>0</v>
      </c>
      <c r="BT107">
        <v>0</v>
      </c>
      <c r="BU107">
        <v>0</v>
      </c>
      <c r="BV107">
        <v>631756</v>
      </c>
      <c r="BW107">
        <v>3192592</v>
      </c>
      <c r="BX107">
        <v>0.27470554975513584</v>
      </c>
      <c r="BY107">
        <v>1.3545550717539649</v>
      </c>
      <c r="BZ107">
        <v>0</v>
      </c>
      <c r="CA107">
        <v>230365291</v>
      </c>
      <c r="CB107">
        <v>230365291</v>
      </c>
      <c r="CC107">
        <v>244365291</v>
      </c>
      <c r="CD107">
        <v>0</v>
      </c>
      <c r="CE107">
        <v>230291574</v>
      </c>
      <c r="CF107">
        <v>230291574</v>
      </c>
      <c r="CG107">
        <v>244287094</v>
      </c>
      <c r="CH107">
        <v>230291574</v>
      </c>
      <c r="CI107">
        <v>230291574</v>
      </c>
      <c r="CJ107">
        <v>244287094</v>
      </c>
      <c r="CK107">
        <v>4480</v>
      </c>
      <c r="CL107">
        <v>0</v>
      </c>
      <c r="CM107">
        <v>0.2721898166666667</v>
      </c>
      <c r="CN107">
        <v>3.2662778000000001</v>
      </c>
      <c r="CO107">
        <v>3.2662778000000001</v>
      </c>
      <c r="CP107">
        <v>62683021.306938104</v>
      </c>
      <c r="CQ107">
        <v>752196255.68325722</v>
      </c>
      <c r="CR107">
        <v>752196255.68325722</v>
      </c>
      <c r="CS107">
        <v>1.0872682478632478</v>
      </c>
      <c r="CT107">
        <v>250388716.16064948</v>
      </c>
      <c r="CU107">
        <v>3.23</v>
      </c>
      <c r="CV107">
        <v>0</v>
      </c>
      <c r="CW107">
        <v>0</v>
      </c>
      <c r="CX107">
        <v>0</v>
      </c>
      <c r="CY107">
        <v>3.23</v>
      </c>
      <c r="CZ107">
        <v>743841784.01999998</v>
      </c>
      <c r="DA107">
        <v>0</v>
      </c>
      <c r="DB107">
        <v>0</v>
      </c>
      <c r="DC107">
        <v>0</v>
      </c>
      <c r="DD107">
        <v>45220000</v>
      </c>
      <c r="DE107">
        <v>230291574</v>
      </c>
      <c r="DF107">
        <v>0</v>
      </c>
      <c r="DG107">
        <v>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631756</v>
      </c>
      <c r="EH107">
        <v>0</v>
      </c>
      <c r="EI107">
        <v>0</v>
      </c>
      <c r="EJ107">
        <v>0</v>
      </c>
      <c r="EK107">
        <v>0</v>
      </c>
      <c r="EL107">
        <v>3192592</v>
      </c>
      <c r="EM107">
        <v>0</v>
      </c>
      <c r="EN107">
        <v>0</v>
      </c>
      <c r="EO107">
        <v>0</v>
      </c>
      <c r="EP107">
        <v>631756</v>
      </c>
      <c r="EQ107">
        <v>3192592</v>
      </c>
      <c r="ER107">
        <v>378</v>
      </c>
      <c r="ES107" t="s">
        <v>8836</v>
      </c>
      <c r="ET107" t="s">
        <v>8836</v>
      </c>
      <c r="EU107" t="s">
        <v>590</v>
      </c>
      <c r="EV107" t="s">
        <v>8837</v>
      </c>
    </row>
    <row r="108" spans="1:152" x14ac:dyDescent="0.4">
      <c r="A108" t="s">
        <v>49</v>
      </c>
      <c r="B108" t="s">
        <v>744</v>
      </c>
      <c r="C108">
        <v>100001919</v>
      </c>
      <c r="D108" t="s">
        <v>741</v>
      </c>
      <c r="E108" t="s">
        <v>741</v>
      </c>
      <c r="F108" t="s">
        <v>565</v>
      </c>
      <c r="G108" t="s">
        <v>633</v>
      </c>
      <c r="H108" t="s">
        <v>634</v>
      </c>
      <c r="I108" t="s">
        <v>568</v>
      </c>
      <c r="J108" t="s">
        <v>569</v>
      </c>
      <c r="K108" t="s">
        <v>570</v>
      </c>
      <c r="L108" t="s">
        <v>571</v>
      </c>
      <c r="M108" t="s">
        <v>572</v>
      </c>
      <c r="N108" t="s">
        <v>601</v>
      </c>
      <c r="O108" t="s">
        <v>602</v>
      </c>
      <c r="P108" t="s">
        <v>603</v>
      </c>
      <c r="Q108" t="s">
        <v>575</v>
      </c>
      <c r="R108" t="s">
        <v>576</v>
      </c>
      <c r="S108" t="s">
        <v>576</v>
      </c>
      <c r="T108" s="1">
        <v>39385</v>
      </c>
      <c r="U108" s="1">
        <v>2958465</v>
      </c>
      <c r="V108" s="1">
        <v>2958465</v>
      </c>
      <c r="X108" t="s">
        <v>577</v>
      </c>
      <c r="Y108" t="s">
        <v>635</v>
      </c>
      <c r="Z108" t="s">
        <v>636</v>
      </c>
      <c r="AA108" t="s">
        <v>637</v>
      </c>
      <c r="AB108" t="s">
        <v>743</v>
      </c>
      <c r="AC108" t="s">
        <v>572</v>
      </c>
      <c r="AD108" t="s">
        <v>596</v>
      </c>
      <c r="AF108" t="s">
        <v>583</v>
      </c>
      <c r="AG108" t="s">
        <v>700</v>
      </c>
      <c r="AH108" t="s">
        <v>8836</v>
      </c>
      <c r="AI108" t="s">
        <v>585</v>
      </c>
      <c r="AJ108" t="s">
        <v>586</v>
      </c>
      <c r="AK108" t="s">
        <v>565</v>
      </c>
      <c r="AL108" t="s">
        <v>605</v>
      </c>
      <c r="AM108" t="s">
        <v>588</v>
      </c>
      <c r="AN108" t="s">
        <v>597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8836</v>
      </c>
      <c r="ET108" t="s">
        <v>8836</v>
      </c>
      <c r="EU108" t="s">
        <v>590</v>
      </c>
      <c r="EV108" t="s">
        <v>8838</v>
      </c>
    </row>
    <row r="109" spans="1:152" x14ac:dyDescent="0.4">
      <c r="A109" t="s">
        <v>50</v>
      </c>
      <c r="B109">
        <v>805514021800</v>
      </c>
      <c r="C109">
        <v>6000000000187</v>
      </c>
      <c r="D109" t="s">
        <v>745</v>
      </c>
      <c r="E109" t="s">
        <v>746</v>
      </c>
      <c r="F109" t="s">
        <v>565</v>
      </c>
      <c r="G109" t="s">
        <v>633</v>
      </c>
      <c r="H109" t="s">
        <v>634</v>
      </c>
      <c r="I109" t="s">
        <v>568</v>
      </c>
      <c r="J109" t="s">
        <v>569</v>
      </c>
      <c r="K109" t="s">
        <v>570</v>
      </c>
      <c r="L109" t="s">
        <v>571</v>
      </c>
      <c r="M109" t="s">
        <v>572</v>
      </c>
      <c r="N109" t="s">
        <v>573</v>
      </c>
      <c r="O109" t="s">
        <v>574</v>
      </c>
      <c r="P109" t="s">
        <v>573</v>
      </c>
      <c r="Q109" t="s">
        <v>575</v>
      </c>
      <c r="R109" t="s">
        <v>576</v>
      </c>
      <c r="S109" t="s">
        <v>576</v>
      </c>
      <c r="T109" s="1">
        <v>40933</v>
      </c>
      <c r="U109" s="1">
        <v>46752</v>
      </c>
      <c r="V109" s="1">
        <v>46752</v>
      </c>
      <c r="X109" t="s">
        <v>577</v>
      </c>
      <c r="Y109" t="s">
        <v>635</v>
      </c>
      <c r="Z109" t="s">
        <v>636</v>
      </c>
      <c r="AA109" t="s">
        <v>637</v>
      </c>
      <c r="AB109" t="s">
        <v>638</v>
      </c>
      <c r="AC109" t="s">
        <v>572</v>
      </c>
      <c r="AD109" t="s">
        <v>676</v>
      </c>
      <c r="AF109" t="s">
        <v>583</v>
      </c>
      <c r="AG109" t="s">
        <v>584</v>
      </c>
      <c r="AH109" s="1">
        <v>39380</v>
      </c>
      <c r="AI109" t="s">
        <v>585</v>
      </c>
      <c r="AJ109" t="s">
        <v>586</v>
      </c>
      <c r="AK109" t="s">
        <v>565</v>
      </c>
      <c r="AL109" t="s">
        <v>587</v>
      </c>
      <c r="AM109" t="s">
        <v>588</v>
      </c>
      <c r="AN109" t="s">
        <v>597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186000000</v>
      </c>
      <c r="AZ109">
        <v>8383358800</v>
      </c>
      <c r="BA109">
        <v>0</v>
      </c>
      <c r="BB109">
        <v>-186000000</v>
      </c>
      <c r="BC109">
        <v>793841200</v>
      </c>
      <c r="BD109">
        <v>0</v>
      </c>
      <c r="BE109">
        <v>7297643</v>
      </c>
      <c r="BF109">
        <v>345894275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11289669</v>
      </c>
      <c r="BM109">
        <v>0</v>
      </c>
      <c r="BN109">
        <v>0</v>
      </c>
      <c r="BO109">
        <v>2036147</v>
      </c>
      <c r="BP109">
        <v>11326070</v>
      </c>
      <c r="BQ109">
        <v>2036147</v>
      </c>
      <c r="BR109">
        <v>11326070</v>
      </c>
      <c r="BS109">
        <v>0</v>
      </c>
      <c r="BT109">
        <v>0</v>
      </c>
      <c r="BU109">
        <v>0</v>
      </c>
      <c r="BV109">
        <v>2036147</v>
      </c>
      <c r="BW109">
        <v>11326070</v>
      </c>
      <c r="BX109">
        <v>0.25682235191457931</v>
      </c>
      <c r="BY109">
        <v>1.2853597066724232</v>
      </c>
      <c r="BZ109">
        <v>0</v>
      </c>
      <c r="CA109">
        <v>794000000</v>
      </c>
      <c r="CB109">
        <v>794000000</v>
      </c>
      <c r="CC109">
        <v>980000000</v>
      </c>
      <c r="CD109">
        <v>0</v>
      </c>
      <c r="CE109">
        <v>793841200</v>
      </c>
      <c r="CF109">
        <v>793841200</v>
      </c>
      <c r="CG109">
        <v>979804000</v>
      </c>
      <c r="CH109">
        <v>793841200</v>
      </c>
      <c r="CI109">
        <v>793841200</v>
      </c>
      <c r="CJ109">
        <v>979804000</v>
      </c>
      <c r="CK109">
        <v>37200</v>
      </c>
      <c r="CL109">
        <v>0</v>
      </c>
      <c r="CM109">
        <v>0.2529240166666667</v>
      </c>
      <c r="CN109">
        <v>3.0350882000000001</v>
      </c>
      <c r="CO109">
        <v>3.0350882000000001</v>
      </c>
      <c r="CP109">
        <v>200781504.89948669</v>
      </c>
      <c r="CQ109">
        <v>2409378058.7938399</v>
      </c>
      <c r="CR109">
        <v>2409378058.7938399</v>
      </c>
      <c r="CS109">
        <v>1.0376906109706665</v>
      </c>
      <c r="CT109">
        <v>823761559.84168708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2397400424</v>
      </c>
      <c r="DA109">
        <v>0</v>
      </c>
      <c r="DB109">
        <v>0</v>
      </c>
      <c r="DC109">
        <v>0</v>
      </c>
      <c r="DD109">
        <v>561720000</v>
      </c>
      <c r="DE109">
        <v>793841200</v>
      </c>
      <c r="DF109">
        <v>0</v>
      </c>
      <c r="DG109">
        <v>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2036147</v>
      </c>
      <c r="EH109">
        <v>0</v>
      </c>
      <c r="EI109">
        <v>0</v>
      </c>
      <c r="EJ109">
        <v>0</v>
      </c>
      <c r="EK109">
        <v>0</v>
      </c>
      <c r="EL109">
        <v>11326070</v>
      </c>
      <c r="EM109">
        <v>0</v>
      </c>
      <c r="EN109">
        <v>0</v>
      </c>
      <c r="EO109">
        <v>0</v>
      </c>
      <c r="EP109">
        <v>2036147</v>
      </c>
      <c r="EQ109">
        <v>11326070</v>
      </c>
      <c r="ER109">
        <v>355</v>
      </c>
      <c r="ES109" t="s">
        <v>8836</v>
      </c>
      <c r="ET109" t="s">
        <v>8836</v>
      </c>
      <c r="EU109" t="s">
        <v>590</v>
      </c>
      <c r="EV109" t="s">
        <v>8837</v>
      </c>
    </row>
    <row r="110" spans="1:152" x14ac:dyDescent="0.4">
      <c r="A110" t="s">
        <v>50</v>
      </c>
      <c r="B110">
        <v>805514021800</v>
      </c>
      <c r="C110">
        <v>6000000000188</v>
      </c>
      <c r="D110" t="s">
        <v>745</v>
      </c>
      <c r="E110" t="s">
        <v>746</v>
      </c>
      <c r="F110" t="s">
        <v>565</v>
      </c>
      <c r="G110" t="s">
        <v>633</v>
      </c>
      <c r="H110" t="s">
        <v>634</v>
      </c>
      <c r="I110" t="s">
        <v>568</v>
      </c>
      <c r="J110" t="s">
        <v>569</v>
      </c>
      <c r="K110" t="s">
        <v>570</v>
      </c>
      <c r="L110" t="s">
        <v>571</v>
      </c>
      <c r="M110" t="s">
        <v>572</v>
      </c>
      <c r="N110" t="s">
        <v>573</v>
      </c>
      <c r="O110" t="s">
        <v>574</v>
      </c>
      <c r="P110" t="s">
        <v>573</v>
      </c>
      <c r="Q110" t="s">
        <v>575</v>
      </c>
      <c r="R110" t="s">
        <v>576</v>
      </c>
      <c r="S110" t="s">
        <v>576</v>
      </c>
      <c r="T110" s="1">
        <v>40933</v>
      </c>
      <c r="U110" s="1">
        <v>48213</v>
      </c>
      <c r="V110" s="1">
        <v>48213</v>
      </c>
      <c r="X110" t="s">
        <v>577</v>
      </c>
      <c r="Y110" t="s">
        <v>635</v>
      </c>
      <c r="Z110" t="s">
        <v>636</v>
      </c>
      <c r="AA110" t="s">
        <v>637</v>
      </c>
      <c r="AB110" t="s">
        <v>638</v>
      </c>
      <c r="AC110" t="s">
        <v>572</v>
      </c>
      <c r="AD110" t="s">
        <v>676</v>
      </c>
      <c r="AF110" t="s">
        <v>583</v>
      </c>
      <c r="AG110" t="s">
        <v>584</v>
      </c>
      <c r="AH110" s="1">
        <v>39380</v>
      </c>
      <c r="AI110" t="s">
        <v>585</v>
      </c>
      <c r="AJ110" t="s">
        <v>586</v>
      </c>
      <c r="AK110" t="s">
        <v>565</v>
      </c>
      <c r="AL110" t="s">
        <v>587</v>
      </c>
      <c r="AM110" t="s">
        <v>588</v>
      </c>
      <c r="AN110" t="s">
        <v>597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48783545</v>
      </c>
      <c r="BF110">
        <v>2893272234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81847949</v>
      </c>
      <c r="BM110">
        <v>0</v>
      </c>
      <c r="BN110">
        <v>0</v>
      </c>
      <c r="BO110">
        <v>16799862</v>
      </c>
      <c r="BP110">
        <v>81841336</v>
      </c>
      <c r="BQ110">
        <v>16799862</v>
      </c>
      <c r="BR110">
        <v>81841336</v>
      </c>
      <c r="BS110">
        <v>0</v>
      </c>
      <c r="BT110">
        <v>0</v>
      </c>
      <c r="BU110">
        <v>0</v>
      </c>
      <c r="BV110">
        <v>16799862</v>
      </c>
      <c r="BW110">
        <v>81841336</v>
      </c>
      <c r="BX110">
        <v>0.44773987740310794</v>
      </c>
      <c r="BY110">
        <v>2.2002564885085341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0.44659979999999999</v>
      </c>
      <c r="CN110">
        <v>5.3591975999999999</v>
      </c>
      <c r="CO110">
        <v>5.3591975999999999</v>
      </c>
      <c r="CP110">
        <v>1679459868.5744519</v>
      </c>
      <c r="CQ110">
        <v>20153518422.893425</v>
      </c>
      <c r="CR110">
        <v>20153518422.893425</v>
      </c>
      <c r="CS110">
        <v>1.7692213420891714</v>
      </c>
      <c r="CT110">
        <v>6653241319.5532007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16799862</v>
      </c>
      <c r="EH110">
        <v>0</v>
      </c>
      <c r="EI110">
        <v>0</v>
      </c>
      <c r="EJ110">
        <v>0</v>
      </c>
      <c r="EK110">
        <v>0</v>
      </c>
      <c r="EL110">
        <v>81841336</v>
      </c>
      <c r="EM110">
        <v>0</v>
      </c>
      <c r="EN110">
        <v>0</v>
      </c>
      <c r="EO110">
        <v>0</v>
      </c>
      <c r="EP110">
        <v>16799862</v>
      </c>
      <c r="EQ110">
        <v>81841336</v>
      </c>
      <c r="ER110">
        <v>314</v>
      </c>
      <c r="ES110" t="s">
        <v>8836</v>
      </c>
      <c r="ET110" t="s">
        <v>8836</v>
      </c>
      <c r="EU110" t="s">
        <v>590</v>
      </c>
      <c r="EV110" t="s">
        <v>8837</v>
      </c>
    </row>
    <row r="111" spans="1:152" x14ac:dyDescent="0.4">
      <c r="A111" t="s">
        <v>50</v>
      </c>
      <c r="B111">
        <v>805514021800</v>
      </c>
      <c r="C111">
        <v>6000000000189</v>
      </c>
      <c r="D111" t="s">
        <v>745</v>
      </c>
      <c r="E111" t="s">
        <v>746</v>
      </c>
      <c r="F111" t="s">
        <v>565</v>
      </c>
      <c r="G111" t="s">
        <v>633</v>
      </c>
      <c r="H111" t="s">
        <v>634</v>
      </c>
      <c r="I111" t="s">
        <v>568</v>
      </c>
      <c r="J111" t="s">
        <v>569</v>
      </c>
      <c r="K111" t="s">
        <v>570</v>
      </c>
      <c r="L111" t="s">
        <v>571</v>
      </c>
      <c r="M111" t="s">
        <v>572</v>
      </c>
      <c r="N111" t="s">
        <v>573</v>
      </c>
      <c r="O111" t="s">
        <v>574</v>
      </c>
      <c r="P111" t="s">
        <v>573</v>
      </c>
      <c r="Q111" t="s">
        <v>575</v>
      </c>
      <c r="R111" t="s">
        <v>576</v>
      </c>
      <c r="S111" t="s">
        <v>576</v>
      </c>
      <c r="T111" s="1">
        <v>41089</v>
      </c>
      <c r="U111" s="1">
        <v>46752</v>
      </c>
      <c r="V111" s="1">
        <v>46752</v>
      </c>
      <c r="X111" t="s">
        <v>577</v>
      </c>
      <c r="Y111" t="s">
        <v>635</v>
      </c>
      <c r="Z111" t="s">
        <v>636</v>
      </c>
      <c r="AA111" t="s">
        <v>637</v>
      </c>
      <c r="AB111" t="s">
        <v>638</v>
      </c>
      <c r="AC111" t="s">
        <v>572</v>
      </c>
      <c r="AD111" t="s">
        <v>676</v>
      </c>
      <c r="AF111" t="s">
        <v>583</v>
      </c>
      <c r="AG111" t="s">
        <v>584</v>
      </c>
      <c r="AH111" s="1">
        <v>39380</v>
      </c>
      <c r="AI111" t="s">
        <v>585</v>
      </c>
      <c r="AJ111" t="s">
        <v>586</v>
      </c>
      <c r="AK111" t="s">
        <v>565</v>
      </c>
      <c r="AL111" t="s">
        <v>587</v>
      </c>
      <c r="AM111" t="s">
        <v>588</v>
      </c>
      <c r="AN111" t="s">
        <v>597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17000000</v>
      </c>
      <c r="AZ111">
        <v>778720680</v>
      </c>
      <c r="BA111">
        <v>0</v>
      </c>
      <c r="BB111">
        <v>-17000000</v>
      </c>
      <c r="BC111">
        <v>80983800</v>
      </c>
      <c r="BD111">
        <v>0</v>
      </c>
      <c r="BE111">
        <v>753928</v>
      </c>
      <c r="BF111">
        <v>35394111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1174829</v>
      </c>
      <c r="BM111">
        <v>0</v>
      </c>
      <c r="BN111">
        <v>0</v>
      </c>
      <c r="BO111">
        <v>214596</v>
      </c>
      <c r="BP111">
        <v>1178145</v>
      </c>
      <c r="BQ111">
        <v>214596</v>
      </c>
      <c r="BR111">
        <v>1178145</v>
      </c>
      <c r="BS111">
        <v>0</v>
      </c>
      <c r="BT111">
        <v>0</v>
      </c>
      <c r="BU111">
        <v>0</v>
      </c>
      <c r="BV111">
        <v>214596</v>
      </c>
      <c r="BW111">
        <v>1178145</v>
      </c>
      <c r="BX111">
        <v>0.26533788516224399</v>
      </c>
      <c r="BY111">
        <v>1.3253514174663474</v>
      </c>
      <c r="BZ111">
        <v>0</v>
      </c>
      <c r="CA111">
        <v>81000000</v>
      </c>
      <c r="CB111">
        <v>81000000</v>
      </c>
      <c r="CC111">
        <v>98000000</v>
      </c>
      <c r="CD111">
        <v>0</v>
      </c>
      <c r="CE111">
        <v>80983800</v>
      </c>
      <c r="CF111">
        <v>80983800</v>
      </c>
      <c r="CG111">
        <v>97980400</v>
      </c>
      <c r="CH111">
        <v>80983800</v>
      </c>
      <c r="CI111">
        <v>80983800</v>
      </c>
      <c r="CJ111">
        <v>97980400</v>
      </c>
      <c r="CK111">
        <v>3400</v>
      </c>
      <c r="CL111">
        <v>0</v>
      </c>
      <c r="CM111">
        <v>0.26148027499999998</v>
      </c>
      <c r="CN111">
        <v>3.1377633</v>
      </c>
      <c r="CO111">
        <v>3.1377633</v>
      </c>
      <c r="CP111">
        <v>21175666.294544999</v>
      </c>
      <c r="CQ111">
        <v>254107995.53454</v>
      </c>
      <c r="CR111">
        <v>254107995.53454</v>
      </c>
      <c r="CS111">
        <v>1.0411700902151866</v>
      </c>
      <c r="CT111">
        <v>84317910.351968631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252669456</v>
      </c>
      <c r="DA111">
        <v>0</v>
      </c>
      <c r="DB111">
        <v>0</v>
      </c>
      <c r="DC111">
        <v>0</v>
      </c>
      <c r="DD111">
        <v>53040000</v>
      </c>
      <c r="DE111">
        <v>80983800</v>
      </c>
      <c r="DF111">
        <v>0</v>
      </c>
      <c r="DG111">
        <v>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214596</v>
      </c>
      <c r="EH111">
        <v>0</v>
      </c>
      <c r="EI111">
        <v>0</v>
      </c>
      <c r="EJ111">
        <v>0</v>
      </c>
      <c r="EK111">
        <v>0</v>
      </c>
      <c r="EL111">
        <v>1178145</v>
      </c>
      <c r="EM111">
        <v>0</v>
      </c>
      <c r="EN111">
        <v>0</v>
      </c>
      <c r="EO111">
        <v>0</v>
      </c>
      <c r="EP111">
        <v>214596</v>
      </c>
      <c r="EQ111">
        <v>1178145</v>
      </c>
      <c r="ER111">
        <v>392</v>
      </c>
      <c r="ES111" t="s">
        <v>8836</v>
      </c>
      <c r="ET111" t="s">
        <v>8836</v>
      </c>
      <c r="EU111" t="s">
        <v>590</v>
      </c>
      <c r="EV111" t="s">
        <v>8837</v>
      </c>
    </row>
    <row r="112" spans="1:152" x14ac:dyDescent="0.4">
      <c r="A112" t="s">
        <v>50</v>
      </c>
      <c r="B112" t="s">
        <v>747</v>
      </c>
      <c r="C112">
        <v>100001928</v>
      </c>
      <c r="D112" t="s">
        <v>745</v>
      </c>
      <c r="E112" t="s">
        <v>745</v>
      </c>
      <c r="F112" t="s">
        <v>565</v>
      </c>
      <c r="G112" t="s">
        <v>633</v>
      </c>
      <c r="H112" t="s">
        <v>634</v>
      </c>
      <c r="I112" t="s">
        <v>568</v>
      </c>
      <c r="J112" t="s">
        <v>569</v>
      </c>
      <c r="K112" t="s">
        <v>570</v>
      </c>
      <c r="L112" t="s">
        <v>571</v>
      </c>
      <c r="M112" t="s">
        <v>572</v>
      </c>
      <c r="N112" t="s">
        <v>601</v>
      </c>
      <c r="O112" t="s">
        <v>602</v>
      </c>
      <c r="P112" t="s">
        <v>603</v>
      </c>
      <c r="Q112" t="s">
        <v>575</v>
      </c>
      <c r="R112" t="s">
        <v>576</v>
      </c>
      <c r="S112" t="s">
        <v>576</v>
      </c>
      <c r="T112" s="1">
        <v>39492</v>
      </c>
      <c r="U112" s="1">
        <v>2958465</v>
      </c>
      <c r="V112" s="1">
        <v>2958465</v>
      </c>
      <c r="X112" t="s">
        <v>577</v>
      </c>
      <c r="Y112" t="s">
        <v>635</v>
      </c>
      <c r="Z112" t="s">
        <v>636</v>
      </c>
      <c r="AA112" t="s">
        <v>637</v>
      </c>
      <c r="AB112" t="s">
        <v>638</v>
      </c>
      <c r="AC112" t="s">
        <v>572</v>
      </c>
      <c r="AD112" t="s">
        <v>676</v>
      </c>
      <c r="AF112" t="s">
        <v>583</v>
      </c>
      <c r="AG112" t="s">
        <v>584</v>
      </c>
      <c r="AH112" t="s">
        <v>8836</v>
      </c>
      <c r="AI112" t="s">
        <v>585</v>
      </c>
      <c r="AJ112" t="s">
        <v>586</v>
      </c>
      <c r="AK112" t="s">
        <v>565</v>
      </c>
      <c r="AL112" t="s">
        <v>605</v>
      </c>
      <c r="AM112" t="s">
        <v>588</v>
      </c>
      <c r="AN112" t="s">
        <v>597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8836</v>
      </c>
      <c r="ET112" t="s">
        <v>8836</v>
      </c>
      <c r="EU112" t="s">
        <v>590</v>
      </c>
      <c r="EV112" t="s">
        <v>8838</v>
      </c>
    </row>
    <row r="113" spans="1:152" x14ac:dyDescent="0.4">
      <c r="A113" t="s">
        <v>51</v>
      </c>
      <c r="B113">
        <v>305514011300</v>
      </c>
      <c r="C113">
        <v>6000000000133</v>
      </c>
      <c r="D113" t="s">
        <v>748</v>
      </c>
      <c r="E113" t="s">
        <v>749</v>
      </c>
      <c r="F113" t="s">
        <v>565</v>
      </c>
      <c r="G113" t="s">
        <v>633</v>
      </c>
      <c r="H113" t="s">
        <v>634</v>
      </c>
      <c r="I113" t="s">
        <v>568</v>
      </c>
      <c r="J113" t="s">
        <v>569</v>
      </c>
      <c r="K113" t="s">
        <v>570</v>
      </c>
      <c r="L113" t="s">
        <v>571</v>
      </c>
      <c r="M113" t="s">
        <v>572</v>
      </c>
      <c r="N113" t="s">
        <v>573</v>
      </c>
      <c r="O113" t="s">
        <v>574</v>
      </c>
      <c r="P113" t="s">
        <v>573</v>
      </c>
      <c r="Q113" t="s">
        <v>575</v>
      </c>
      <c r="R113" t="s">
        <v>576</v>
      </c>
      <c r="S113" t="s">
        <v>576</v>
      </c>
      <c r="T113" s="1">
        <v>40883</v>
      </c>
      <c r="U113" s="1">
        <v>46203</v>
      </c>
      <c r="V113" s="1">
        <v>46203</v>
      </c>
      <c r="X113" t="s">
        <v>577</v>
      </c>
      <c r="Y113" t="s">
        <v>635</v>
      </c>
      <c r="Z113" t="s">
        <v>636</v>
      </c>
      <c r="AA113" t="s">
        <v>637</v>
      </c>
      <c r="AB113" t="s">
        <v>638</v>
      </c>
      <c r="AC113" t="s">
        <v>572</v>
      </c>
      <c r="AD113" t="s">
        <v>596</v>
      </c>
      <c r="AF113" t="s">
        <v>583</v>
      </c>
      <c r="AG113" t="s">
        <v>584</v>
      </c>
      <c r="AH113" s="1">
        <v>39392</v>
      </c>
      <c r="AI113" t="s">
        <v>585</v>
      </c>
      <c r="AJ113" t="s">
        <v>586</v>
      </c>
      <c r="AK113" t="s">
        <v>565</v>
      </c>
      <c r="AL113" t="s">
        <v>587</v>
      </c>
      <c r="AM113" t="s">
        <v>588</v>
      </c>
      <c r="AN113" t="s">
        <v>597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>
        <v>383</v>
      </c>
      <c r="ES113" t="s">
        <v>8836</v>
      </c>
      <c r="ET113" t="s">
        <v>8836</v>
      </c>
      <c r="EU113" t="s">
        <v>590</v>
      </c>
      <c r="EV113" t="s">
        <v>8837</v>
      </c>
    </row>
    <row r="114" spans="1:152" x14ac:dyDescent="0.4">
      <c r="A114" t="s">
        <v>51</v>
      </c>
      <c r="B114">
        <v>305514011300</v>
      </c>
      <c r="C114">
        <v>6000000000134</v>
      </c>
      <c r="D114" t="s">
        <v>748</v>
      </c>
      <c r="E114" t="s">
        <v>749</v>
      </c>
      <c r="F114" t="s">
        <v>565</v>
      </c>
      <c r="G114" t="s">
        <v>633</v>
      </c>
      <c r="H114" t="s">
        <v>634</v>
      </c>
      <c r="I114" t="s">
        <v>568</v>
      </c>
      <c r="J114" t="s">
        <v>569</v>
      </c>
      <c r="K114" t="s">
        <v>570</v>
      </c>
      <c r="L114" t="s">
        <v>571</v>
      </c>
      <c r="M114" t="s">
        <v>572</v>
      </c>
      <c r="N114" t="s">
        <v>573</v>
      </c>
      <c r="O114" t="s">
        <v>574</v>
      </c>
      <c r="P114" t="s">
        <v>573</v>
      </c>
      <c r="Q114" t="s">
        <v>575</v>
      </c>
      <c r="R114" t="s">
        <v>576</v>
      </c>
      <c r="S114" t="s">
        <v>576</v>
      </c>
      <c r="T114" s="1">
        <v>40883</v>
      </c>
      <c r="U114" s="1">
        <v>47573</v>
      </c>
      <c r="V114" s="1">
        <v>47573</v>
      </c>
      <c r="X114" t="s">
        <v>577</v>
      </c>
      <c r="Y114" t="s">
        <v>635</v>
      </c>
      <c r="Z114" t="s">
        <v>636</v>
      </c>
      <c r="AA114" t="s">
        <v>637</v>
      </c>
      <c r="AB114" t="s">
        <v>638</v>
      </c>
      <c r="AC114" t="s">
        <v>572</v>
      </c>
      <c r="AD114" t="s">
        <v>596</v>
      </c>
      <c r="AF114" t="s">
        <v>583</v>
      </c>
      <c r="AG114" t="s">
        <v>584</v>
      </c>
      <c r="AH114" s="1">
        <v>39392</v>
      </c>
      <c r="AI114" t="s">
        <v>585</v>
      </c>
      <c r="AJ114" t="s">
        <v>586</v>
      </c>
      <c r="AK114" t="s">
        <v>565</v>
      </c>
      <c r="AL114" t="s">
        <v>587</v>
      </c>
      <c r="AM114" t="s">
        <v>588</v>
      </c>
      <c r="AN114" t="s">
        <v>597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0</v>
      </c>
      <c r="BE114">
        <v>79690636</v>
      </c>
      <c r="BF114">
        <v>5165196170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138220114</v>
      </c>
      <c r="BM114">
        <v>0</v>
      </c>
      <c r="BN114">
        <v>0</v>
      </c>
      <c r="BO114">
        <v>29587881</v>
      </c>
      <c r="BP114">
        <v>138208408</v>
      </c>
      <c r="BQ114">
        <v>29587881</v>
      </c>
      <c r="BR114">
        <v>138208408</v>
      </c>
      <c r="BS114">
        <v>0</v>
      </c>
      <c r="BT114">
        <v>0</v>
      </c>
      <c r="BU114">
        <v>0</v>
      </c>
      <c r="BV114">
        <v>29587881</v>
      </c>
      <c r="BW114">
        <v>138208408</v>
      </c>
      <c r="BX114">
        <v>0.56212342210706445</v>
      </c>
      <c r="BY114">
        <v>2.6531185425929049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0.56265432500000001</v>
      </c>
      <c r="CN114">
        <v>6.7518519000000001</v>
      </c>
      <c r="CO114">
        <v>6.7518519000000001</v>
      </c>
      <c r="CP114">
        <v>2969906430.5922875</v>
      </c>
      <c r="CQ114">
        <v>35638877167.107452</v>
      </c>
      <c r="CR114">
        <v>35638877167.107452</v>
      </c>
      <c r="CS114">
        <v>1.9637022709017724</v>
      </c>
      <c r="CT114">
        <v>10365177593.044987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29587881</v>
      </c>
      <c r="EH114">
        <v>0</v>
      </c>
      <c r="EI114">
        <v>0</v>
      </c>
      <c r="EJ114">
        <v>0</v>
      </c>
      <c r="EK114">
        <v>0</v>
      </c>
      <c r="EL114">
        <v>138208408</v>
      </c>
      <c r="EM114">
        <v>0</v>
      </c>
      <c r="EN114">
        <v>0</v>
      </c>
      <c r="EO114">
        <v>0</v>
      </c>
      <c r="EP114">
        <v>29587881</v>
      </c>
      <c r="EQ114">
        <v>138208408</v>
      </c>
      <c r="ER114">
        <v>297</v>
      </c>
      <c r="ES114" t="s">
        <v>8836</v>
      </c>
      <c r="ET114" t="s">
        <v>8836</v>
      </c>
      <c r="EU114" t="s">
        <v>590</v>
      </c>
      <c r="EV114" t="s">
        <v>8837</v>
      </c>
    </row>
    <row r="115" spans="1:152" x14ac:dyDescent="0.4">
      <c r="A115" t="s">
        <v>51</v>
      </c>
      <c r="B115" t="s">
        <v>750</v>
      </c>
      <c r="C115">
        <v>100001939</v>
      </c>
      <c r="D115" t="s">
        <v>748</v>
      </c>
      <c r="E115" t="s">
        <v>748</v>
      </c>
      <c r="F115" t="s">
        <v>565</v>
      </c>
      <c r="G115" t="s">
        <v>633</v>
      </c>
      <c r="H115" t="s">
        <v>634</v>
      </c>
      <c r="I115" t="s">
        <v>568</v>
      </c>
      <c r="J115" t="s">
        <v>569</v>
      </c>
      <c r="K115" t="s">
        <v>570</v>
      </c>
      <c r="L115" t="s">
        <v>571</v>
      </c>
      <c r="M115" t="s">
        <v>572</v>
      </c>
      <c r="N115" t="s">
        <v>601</v>
      </c>
      <c r="O115" t="s">
        <v>602</v>
      </c>
      <c r="P115" t="s">
        <v>603</v>
      </c>
      <c r="Q115" t="s">
        <v>575</v>
      </c>
      <c r="R115" t="s">
        <v>576</v>
      </c>
      <c r="S115" t="s">
        <v>576</v>
      </c>
      <c r="T115" s="1">
        <v>39492</v>
      </c>
      <c r="U115" s="1">
        <v>2958465</v>
      </c>
      <c r="V115" s="1">
        <v>2958465</v>
      </c>
      <c r="X115" t="s">
        <v>577</v>
      </c>
      <c r="Y115" t="s">
        <v>635</v>
      </c>
      <c r="Z115" t="s">
        <v>636</v>
      </c>
      <c r="AA115" t="s">
        <v>637</v>
      </c>
      <c r="AB115" t="s">
        <v>638</v>
      </c>
      <c r="AC115" t="s">
        <v>572</v>
      </c>
      <c r="AD115" t="s">
        <v>596</v>
      </c>
      <c r="AF115" t="s">
        <v>583</v>
      </c>
      <c r="AG115" t="s">
        <v>584</v>
      </c>
      <c r="AH115" t="s">
        <v>8836</v>
      </c>
      <c r="AI115" t="s">
        <v>585</v>
      </c>
      <c r="AJ115" t="s">
        <v>586</v>
      </c>
      <c r="AK115" t="s">
        <v>565</v>
      </c>
      <c r="AL115" t="s">
        <v>605</v>
      </c>
      <c r="AM115" t="s">
        <v>588</v>
      </c>
      <c r="AN115" t="s">
        <v>597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8836</v>
      </c>
      <c r="ET115" t="s">
        <v>8836</v>
      </c>
      <c r="EU115" t="s">
        <v>590</v>
      </c>
      <c r="EV115" t="s">
        <v>8838</v>
      </c>
    </row>
    <row r="116" spans="1:152" x14ac:dyDescent="0.4">
      <c r="A116" t="s">
        <v>751</v>
      </c>
      <c r="B116">
        <v>505500233500</v>
      </c>
      <c r="C116">
        <v>6000000000155</v>
      </c>
      <c r="D116" t="s">
        <v>752</v>
      </c>
      <c r="E116" t="s">
        <v>753</v>
      </c>
      <c r="F116" t="s">
        <v>565</v>
      </c>
      <c r="G116" t="s">
        <v>633</v>
      </c>
      <c r="H116" t="s">
        <v>648</v>
      </c>
      <c r="I116" t="s">
        <v>568</v>
      </c>
      <c r="J116" t="s">
        <v>569</v>
      </c>
      <c r="K116" t="s">
        <v>570</v>
      </c>
      <c r="L116" t="s">
        <v>571</v>
      </c>
      <c r="M116" t="s">
        <v>572</v>
      </c>
      <c r="N116" t="s">
        <v>573</v>
      </c>
      <c r="O116" t="s">
        <v>574</v>
      </c>
      <c r="P116" t="s">
        <v>573</v>
      </c>
      <c r="Q116" t="s">
        <v>575</v>
      </c>
      <c r="R116" t="s">
        <v>576</v>
      </c>
      <c r="S116" t="s">
        <v>576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577</v>
      </c>
      <c r="Y116" t="s">
        <v>635</v>
      </c>
      <c r="Z116" t="s">
        <v>636</v>
      </c>
      <c r="AA116" t="s">
        <v>637</v>
      </c>
      <c r="AB116" t="s">
        <v>638</v>
      </c>
      <c r="AC116" t="s">
        <v>572</v>
      </c>
      <c r="AD116" t="s">
        <v>582</v>
      </c>
      <c r="AF116" t="s">
        <v>583</v>
      </c>
      <c r="AG116" t="s">
        <v>584</v>
      </c>
      <c r="AH116" t="s">
        <v>8836</v>
      </c>
      <c r="AI116" t="s">
        <v>585</v>
      </c>
      <c r="AJ116" t="s">
        <v>586</v>
      </c>
      <c r="AK116" t="s">
        <v>565</v>
      </c>
      <c r="AL116" t="s">
        <v>587</v>
      </c>
      <c r="AM116" t="s">
        <v>588</v>
      </c>
      <c r="AN116" t="s">
        <v>589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8836</v>
      </c>
      <c r="ET116" t="s">
        <v>8836</v>
      </c>
      <c r="EU116" t="s">
        <v>590</v>
      </c>
      <c r="EV116" t="s">
        <v>8837</v>
      </c>
    </row>
    <row r="117" spans="1:152" x14ac:dyDescent="0.4">
      <c r="A117" t="s">
        <v>751</v>
      </c>
      <c r="B117">
        <v>505500233500</v>
      </c>
      <c r="C117">
        <v>6000000000228</v>
      </c>
      <c r="D117" t="s">
        <v>752</v>
      </c>
      <c r="E117" t="s">
        <v>753</v>
      </c>
      <c r="F117" t="s">
        <v>565</v>
      </c>
      <c r="G117" t="s">
        <v>633</v>
      </c>
      <c r="H117" t="s">
        <v>648</v>
      </c>
      <c r="I117" t="s">
        <v>568</v>
      </c>
      <c r="J117" t="s">
        <v>569</v>
      </c>
      <c r="K117" t="s">
        <v>570</v>
      </c>
      <c r="L117" t="s">
        <v>571</v>
      </c>
      <c r="M117" t="s">
        <v>572</v>
      </c>
      <c r="N117" t="s">
        <v>573</v>
      </c>
      <c r="O117" t="s">
        <v>574</v>
      </c>
      <c r="P117" t="s">
        <v>573</v>
      </c>
      <c r="Q117" t="s">
        <v>575</v>
      </c>
      <c r="R117" t="s">
        <v>576</v>
      </c>
      <c r="S117" t="s">
        <v>576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577</v>
      </c>
      <c r="Y117" t="s">
        <v>635</v>
      </c>
      <c r="Z117" t="s">
        <v>636</v>
      </c>
      <c r="AA117" t="s">
        <v>637</v>
      </c>
      <c r="AB117" t="s">
        <v>638</v>
      </c>
      <c r="AC117" t="s">
        <v>572</v>
      </c>
      <c r="AD117" t="s">
        <v>582</v>
      </c>
      <c r="AF117" t="s">
        <v>583</v>
      </c>
      <c r="AG117" t="s">
        <v>584</v>
      </c>
      <c r="AH117" t="s">
        <v>8836</v>
      </c>
      <c r="AI117" t="s">
        <v>585</v>
      </c>
      <c r="AJ117" t="s">
        <v>586</v>
      </c>
      <c r="AK117" t="s">
        <v>565</v>
      </c>
      <c r="AL117" t="s">
        <v>587</v>
      </c>
      <c r="AM117" t="s">
        <v>588</v>
      </c>
      <c r="AN117" t="s">
        <v>589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8836</v>
      </c>
      <c r="ET117" t="s">
        <v>8836</v>
      </c>
      <c r="EU117" t="s">
        <v>590</v>
      </c>
      <c r="EV117" t="s">
        <v>8837</v>
      </c>
    </row>
    <row r="118" spans="1:152" x14ac:dyDescent="0.4">
      <c r="A118" t="s">
        <v>754</v>
      </c>
      <c r="B118">
        <v>505496595500</v>
      </c>
      <c r="C118">
        <v>6000000000154</v>
      </c>
      <c r="D118" t="s">
        <v>755</v>
      </c>
      <c r="E118" t="s">
        <v>756</v>
      </c>
      <c r="F118" t="s">
        <v>565</v>
      </c>
      <c r="G118" t="s">
        <v>633</v>
      </c>
      <c r="H118" t="s">
        <v>648</v>
      </c>
      <c r="I118" t="s">
        <v>568</v>
      </c>
      <c r="J118" t="s">
        <v>569</v>
      </c>
      <c r="K118" t="s">
        <v>570</v>
      </c>
      <c r="L118" t="s">
        <v>571</v>
      </c>
      <c r="M118" t="s">
        <v>572</v>
      </c>
      <c r="N118" t="s">
        <v>573</v>
      </c>
      <c r="O118" t="s">
        <v>574</v>
      </c>
      <c r="P118" t="s">
        <v>573</v>
      </c>
      <c r="Q118" t="s">
        <v>575</v>
      </c>
      <c r="R118" t="s">
        <v>576</v>
      </c>
      <c r="S118" t="s">
        <v>576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577</v>
      </c>
      <c r="Y118" t="s">
        <v>635</v>
      </c>
      <c r="Z118" t="s">
        <v>636</v>
      </c>
      <c r="AA118" t="s">
        <v>637</v>
      </c>
      <c r="AB118" t="s">
        <v>638</v>
      </c>
      <c r="AC118" t="s">
        <v>572</v>
      </c>
      <c r="AD118" t="s">
        <v>582</v>
      </c>
      <c r="AF118" t="s">
        <v>583</v>
      </c>
      <c r="AG118" t="s">
        <v>584</v>
      </c>
      <c r="AH118" t="s">
        <v>8836</v>
      </c>
      <c r="AI118" t="s">
        <v>585</v>
      </c>
      <c r="AJ118" t="s">
        <v>586</v>
      </c>
      <c r="AK118" t="s">
        <v>565</v>
      </c>
      <c r="AL118" t="s">
        <v>587</v>
      </c>
      <c r="AM118" t="s">
        <v>588</v>
      </c>
      <c r="AN118" t="s">
        <v>589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8836</v>
      </c>
      <c r="ET118" t="s">
        <v>8836</v>
      </c>
      <c r="EU118" t="s">
        <v>590</v>
      </c>
      <c r="EV118" t="s">
        <v>8837</v>
      </c>
    </row>
    <row r="119" spans="1:152" x14ac:dyDescent="0.4">
      <c r="A119" t="s">
        <v>52</v>
      </c>
      <c r="B119">
        <v>205491330200</v>
      </c>
      <c r="C119">
        <v>6000000000123</v>
      </c>
      <c r="D119" t="s">
        <v>757</v>
      </c>
      <c r="E119" t="s">
        <v>758</v>
      </c>
      <c r="F119" t="s">
        <v>565</v>
      </c>
      <c r="G119" t="s">
        <v>633</v>
      </c>
      <c r="H119" t="s">
        <v>634</v>
      </c>
      <c r="I119" t="s">
        <v>568</v>
      </c>
      <c r="J119" t="s">
        <v>569</v>
      </c>
      <c r="K119" t="s">
        <v>570</v>
      </c>
      <c r="L119" t="s">
        <v>571</v>
      </c>
      <c r="M119" t="s">
        <v>572</v>
      </c>
      <c r="N119" t="s">
        <v>573</v>
      </c>
      <c r="O119" t="s">
        <v>574</v>
      </c>
      <c r="P119" t="s">
        <v>573</v>
      </c>
      <c r="Q119" t="s">
        <v>575</v>
      </c>
      <c r="R119" t="s">
        <v>576</v>
      </c>
      <c r="S119" t="s">
        <v>576</v>
      </c>
      <c r="T119" s="1">
        <v>39958</v>
      </c>
      <c r="U119" s="1">
        <v>47756</v>
      </c>
      <c r="V119" s="1">
        <v>47756</v>
      </c>
      <c r="X119" t="s">
        <v>577</v>
      </c>
      <c r="Y119" t="s">
        <v>635</v>
      </c>
      <c r="Z119" t="s">
        <v>636</v>
      </c>
      <c r="AA119" t="s">
        <v>637</v>
      </c>
      <c r="AB119" t="s">
        <v>608</v>
      </c>
      <c r="AC119" t="s">
        <v>572</v>
      </c>
      <c r="AD119" t="s">
        <v>596</v>
      </c>
      <c r="AF119" t="s">
        <v>583</v>
      </c>
      <c r="AG119" t="s">
        <v>584</v>
      </c>
      <c r="AH119" s="1">
        <v>39373</v>
      </c>
      <c r="AI119" t="s">
        <v>585</v>
      </c>
      <c r="AJ119" t="s">
        <v>586</v>
      </c>
      <c r="AK119" t="s">
        <v>565</v>
      </c>
      <c r="AL119" t="s">
        <v>587</v>
      </c>
      <c r="AM119" t="s">
        <v>588</v>
      </c>
      <c r="AN119" t="s">
        <v>597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144396988</v>
      </c>
      <c r="AZ119">
        <v>6403676184</v>
      </c>
      <c r="BA119">
        <v>0</v>
      </c>
      <c r="BB119">
        <v>-144396988</v>
      </c>
      <c r="BC119">
        <v>2740323816</v>
      </c>
      <c r="BD119">
        <v>0</v>
      </c>
      <c r="BE119">
        <v>26677275</v>
      </c>
      <c r="BF119">
        <v>2421660328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50173270</v>
      </c>
      <c r="BM119">
        <v>0</v>
      </c>
      <c r="BN119">
        <v>0</v>
      </c>
      <c r="BO119">
        <v>11869730</v>
      </c>
      <c r="BP119">
        <v>50197452</v>
      </c>
      <c r="BQ119">
        <v>11869730</v>
      </c>
      <c r="BR119">
        <v>50197452</v>
      </c>
      <c r="BS119">
        <v>0</v>
      </c>
      <c r="BT119">
        <v>0</v>
      </c>
      <c r="BU119">
        <v>0</v>
      </c>
      <c r="BV119">
        <v>11869730</v>
      </c>
      <c r="BW119">
        <v>50197452</v>
      </c>
      <c r="BX119">
        <v>0.43409076809131675</v>
      </c>
      <c r="BY119">
        <v>1.8008641507493139</v>
      </c>
      <c r="BZ119">
        <v>0</v>
      </c>
      <c r="CA119">
        <v>2740871990</v>
      </c>
      <c r="CB119">
        <v>2740871990</v>
      </c>
      <c r="CC119">
        <v>2885268978</v>
      </c>
      <c r="CD119">
        <v>0</v>
      </c>
      <c r="CE119">
        <v>2740323816</v>
      </c>
      <c r="CF119">
        <v>2740323816</v>
      </c>
      <c r="CG119">
        <v>2884691923</v>
      </c>
      <c r="CH119">
        <v>2740323816</v>
      </c>
      <c r="CI119">
        <v>2740323816</v>
      </c>
      <c r="CJ119">
        <v>2884691923</v>
      </c>
      <c r="CK119">
        <v>28881</v>
      </c>
      <c r="CL119">
        <v>0</v>
      </c>
      <c r="CM119">
        <v>0.4324957333333333</v>
      </c>
      <c r="CN119">
        <v>5.1899487999999998</v>
      </c>
      <c r="CO119">
        <v>5.1899487999999998</v>
      </c>
      <c r="CP119">
        <v>1185178358.3717184</v>
      </c>
      <c r="CQ119">
        <v>14222140300.460621</v>
      </c>
      <c r="CR119">
        <v>14222140300.460621</v>
      </c>
      <c r="CS119">
        <v>1.2648359938757656</v>
      </c>
      <c r="CT119">
        <v>3466060197.3517909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13975651461.599998</v>
      </c>
      <c r="DA119">
        <v>0</v>
      </c>
      <c r="DB119">
        <v>0</v>
      </c>
      <c r="DC119">
        <v>0</v>
      </c>
      <c r="DD119">
        <v>736424638.79999995</v>
      </c>
      <c r="DE119">
        <v>2740323816</v>
      </c>
      <c r="DF119">
        <v>0</v>
      </c>
      <c r="DG119">
        <v>0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11869730</v>
      </c>
      <c r="EH119">
        <v>0</v>
      </c>
      <c r="EI119">
        <v>0</v>
      </c>
      <c r="EJ119">
        <v>0</v>
      </c>
      <c r="EK119">
        <v>0</v>
      </c>
      <c r="EL119">
        <v>50197452</v>
      </c>
      <c r="EM119">
        <v>0</v>
      </c>
      <c r="EN119">
        <v>0</v>
      </c>
      <c r="EO119">
        <v>0</v>
      </c>
      <c r="EP119">
        <v>11869730</v>
      </c>
      <c r="EQ119">
        <v>50197452</v>
      </c>
      <c r="ER119">
        <v>329</v>
      </c>
      <c r="ES119" t="s">
        <v>8836</v>
      </c>
      <c r="ET119" t="s">
        <v>8836</v>
      </c>
      <c r="EU119" t="s">
        <v>590</v>
      </c>
      <c r="EV119" t="s">
        <v>8837</v>
      </c>
    </row>
    <row r="120" spans="1:152" x14ac:dyDescent="0.4">
      <c r="A120" t="s">
        <v>52</v>
      </c>
      <c r="B120" t="s">
        <v>759</v>
      </c>
      <c r="C120">
        <v>100001935</v>
      </c>
      <c r="D120" t="s">
        <v>757</v>
      </c>
      <c r="E120" t="s">
        <v>757</v>
      </c>
      <c r="F120" t="s">
        <v>565</v>
      </c>
      <c r="G120" t="s">
        <v>633</v>
      </c>
      <c r="H120" t="s">
        <v>634</v>
      </c>
      <c r="I120" t="s">
        <v>568</v>
      </c>
      <c r="J120" t="s">
        <v>569</v>
      </c>
      <c r="K120" t="s">
        <v>570</v>
      </c>
      <c r="L120" t="s">
        <v>571</v>
      </c>
      <c r="M120" t="s">
        <v>572</v>
      </c>
      <c r="N120" t="s">
        <v>601</v>
      </c>
      <c r="O120" t="s">
        <v>602</v>
      </c>
      <c r="P120" t="s">
        <v>603</v>
      </c>
      <c r="Q120" t="s">
        <v>575</v>
      </c>
      <c r="R120" t="s">
        <v>576</v>
      </c>
      <c r="S120" t="s">
        <v>576</v>
      </c>
      <c r="T120" s="1">
        <v>39413</v>
      </c>
      <c r="U120" s="1">
        <v>2958465</v>
      </c>
      <c r="V120" s="1">
        <v>2958465</v>
      </c>
      <c r="X120" t="s">
        <v>577</v>
      </c>
      <c r="Y120" t="s">
        <v>635</v>
      </c>
      <c r="Z120" t="s">
        <v>636</v>
      </c>
      <c r="AA120" t="s">
        <v>637</v>
      </c>
      <c r="AB120" t="s">
        <v>608</v>
      </c>
      <c r="AC120" t="s">
        <v>572</v>
      </c>
      <c r="AD120" t="s">
        <v>596</v>
      </c>
      <c r="AF120" t="s">
        <v>583</v>
      </c>
      <c r="AG120" t="s">
        <v>584</v>
      </c>
      <c r="AH120" t="s">
        <v>8836</v>
      </c>
      <c r="AI120" t="s">
        <v>585</v>
      </c>
      <c r="AJ120" t="s">
        <v>586</v>
      </c>
      <c r="AK120" t="s">
        <v>565</v>
      </c>
      <c r="AL120" t="s">
        <v>605</v>
      </c>
      <c r="AM120" t="s">
        <v>588</v>
      </c>
      <c r="AN120" t="s">
        <v>597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8836</v>
      </c>
      <c r="ET120" t="s">
        <v>8836</v>
      </c>
      <c r="EU120" t="s">
        <v>590</v>
      </c>
      <c r="EV120" t="s">
        <v>8838</v>
      </c>
    </row>
    <row r="121" spans="1:152" x14ac:dyDescent="0.4">
      <c r="A121" t="s">
        <v>53</v>
      </c>
      <c r="B121">
        <v>505532408500</v>
      </c>
      <c r="C121">
        <v>6000000000156</v>
      </c>
      <c r="D121" t="s">
        <v>760</v>
      </c>
      <c r="E121" t="s">
        <v>761</v>
      </c>
      <c r="F121" t="s">
        <v>565</v>
      </c>
      <c r="G121" t="s">
        <v>633</v>
      </c>
      <c r="H121" t="s">
        <v>762</v>
      </c>
      <c r="I121" t="s">
        <v>568</v>
      </c>
      <c r="J121" t="s">
        <v>569</v>
      </c>
      <c r="K121" t="s">
        <v>570</v>
      </c>
      <c r="L121" t="s">
        <v>571</v>
      </c>
      <c r="M121" t="s">
        <v>572</v>
      </c>
      <c r="N121" t="s">
        <v>573</v>
      </c>
      <c r="O121" t="s">
        <v>574</v>
      </c>
      <c r="P121" t="s">
        <v>573</v>
      </c>
      <c r="Q121" t="s">
        <v>575</v>
      </c>
      <c r="R121" t="s">
        <v>576</v>
      </c>
      <c r="S121" t="s">
        <v>576</v>
      </c>
      <c r="T121" s="1">
        <v>40148</v>
      </c>
      <c r="U121" s="1">
        <v>46112</v>
      </c>
      <c r="V121" s="1">
        <v>46112</v>
      </c>
      <c r="W121" t="s">
        <v>589</v>
      </c>
      <c r="X121" t="s">
        <v>577</v>
      </c>
      <c r="Y121" t="s">
        <v>635</v>
      </c>
      <c r="Z121" t="s">
        <v>636</v>
      </c>
      <c r="AA121" t="s">
        <v>637</v>
      </c>
      <c r="AB121" t="s">
        <v>638</v>
      </c>
      <c r="AC121" t="s">
        <v>572</v>
      </c>
      <c r="AD121" t="s">
        <v>596</v>
      </c>
      <c r="AF121" t="s">
        <v>583</v>
      </c>
      <c r="AG121" t="s">
        <v>584</v>
      </c>
      <c r="AH121" s="1">
        <v>39436</v>
      </c>
      <c r="AI121" t="s">
        <v>585</v>
      </c>
      <c r="AJ121" t="s">
        <v>586</v>
      </c>
      <c r="AK121" t="s">
        <v>565</v>
      </c>
      <c r="AL121" t="s">
        <v>587</v>
      </c>
      <c r="AM121" t="s">
        <v>588</v>
      </c>
      <c r="AN121" t="s">
        <v>589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>
        <v>397</v>
      </c>
      <c r="ES121" t="s">
        <v>8836</v>
      </c>
      <c r="ET121" t="s">
        <v>8836</v>
      </c>
      <c r="EU121" t="s">
        <v>590</v>
      </c>
      <c r="EV121" t="s">
        <v>8837</v>
      </c>
    </row>
    <row r="122" spans="1:152" x14ac:dyDescent="0.4">
      <c r="A122" t="s">
        <v>54</v>
      </c>
      <c r="B122">
        <v>405522842401</v>
      </c>
      <c r="C122">
        <v>6000000000150</v>
      </c>
      <c r="D122" t="s">
        <v>763</v>
      </c>
      <c r="E122" t="s">
        <v>764</v>
      </c>
      <c r="F122" t="s">
        <v>565</v>
      </c>
      <c r="G122" t="s">
        <v>566</v>
      </c>
      <c r="H122" t="s">
        <v>567</v>
      </c>
      <c r="I122" t="s">
        <v>568</v>
      </c>
      <c r="J122" t="s">
        <v>569</v>
      </c>
      <c r="K122" t="s">
        <v>570</v>
      </c>
      <c r="L122" t="s">
        <v>571</v>
      </c>
      <c r="M122" t="s">
        <v>572</v>
      </c>
      <c r="N122" t="s">
        <v>573</v>
      </c>
      <c r="O122" t="s">
        <v>574</v>
      </c>
      <c r="P122" t="s">
        <v>573</v>
      </c>
      <c r="Q122" t="s">
        <v>575</v>
      </c>
      <c r="R122" t="s">
        <v>576</v>
      </c>
      <c r="S122" t="s">
        <v>576</v>
      </c>
      <c r="T122" s="1">
        <v>40879</v>
      </c>
      <c r="U122" s="1">
        <v>51837</v>
      </c>
      <c r="V122" s="1">
        <v>51837</v>
      </c>
      <c r="X122" t="s">
        <v>577</v>
      </c>
      <c r="Y122" t="s">
        <v>578</v>
      </c>
      <c r="Z122" t="s">
        <v>579</v>
      </c>
      <c r="AA122" t="s">
        <v>580</v>
      </c>
      <c r="AB122" t="s">
        <v>615</v>
      </c>
      <c r="AC122" t="s">
        <v>572</v>
      </c>
      <c r="AD122" t="s">
        <v>659</v>
      </c>
      <c r="AF122" t="s">
        <v>583</v>
      </c>
      <c r="AG122" t="s">
        <v>584</v>
      </c>
      <c r="AH122" s="1">
        <v>40899</v>
      </c>
      <c r="AI122" t="s">
        <v>585</v>
      </c>
      <c r="AJ122" t="s">
        <v>586</v>
      </c>
      <c r="AK122" t="s">
        <v>565</v>
      </c>
      <c r="AL122" t="s">
        <v>587</v>
      </c>
      <c r="AM122" t="s">
        <v>588</v>
      </c>
      <c r="AN122" t="s">
        <v>597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7948187830</v>
      </c>
      <c r="AZ122">
        <v>92804061075</v>
      </c>
      <c r="BA122">
        <v>0</v>
      </c>
      <c r="BB122">
        <v>-7948187830</v>
      </c>
      <c r="BC122">
        <v>158195938925</v>
      </c>
      <c r="BD122">
        <v>0</v>
      </c>
      <c r="BE122">
        <v>4687494282</v>
      </c>
      <c r="BF122">
        <v>135767317904</v>
      </c>
      <c r="BG122">
        <v>0</v>
      </c>
      <c r="BH122">
        <v>4687494282</v>
      </c>
      <c r="BI122">
        <v>0</v>
      </c>
      <c r="BJ122">
        <v>0</v>
      </c>
      <c r="BK122">
        <v>0</v>
      </c>
      <c r="BL122">
        <v>3890804100</v>
      </c>
      <c r="BM122">
        <v>0</v>
      </c>
      <c r="BN122">
        <v>0</v>
      </c>
      <c r="BO122">
        <v>776775629</v>
      </c>
      <c r="BP122">
        <v>3892553075</v>
      </c>
      <c r="BQ122">
        <v>776775629</v>
      </c>
      <c r="BR122">
        <v>3892553075</v>
      </c>
      <c r="BS122">
        <v>0</v>
      </c>
      <c r="BT122">
        <v>0</v>
      </c>
      <c r="BU122">
        <v>0</v>
      </c>
      <c r="BV122">
        <v>776775629</v>
      </c>
      <c r="BW122">
        <v>3892553075</v>
      </c>
      <c r="BX122">
        <v>0.49224276670166711</v>
      </c>
      <c r="BY122">
        <v>2.4300279186419926</v>
      </c>
      <c r="BZ122">
        <v>0</v>
      </c>
      <c r="CA122">
        <v>158755099060</v>
      </c>
      <c r="CB122">
        <v>158755099060</v>
      </c>
      <c r="CC122">
        <v>166703286890</v>
      </c>
      <c r="CD122">
        <v>0</v>
      </c>
      <c r="CE122">
        <v>158195938925</v>
      </c>
      <c r="CF122">
        <v>158187558243</v>
      </c>
      <c r="CG122">
        <v>166067672041</v>
      </c>
      <c r="CH122">
        <v>158195938925</v>
      </c>
      <c r="CI122">
        <v>158187558243</v>
      </c>
      <c r="CJ122">
        <v>166067672041</v>
      </c>
      <c r="CK122">
        <v>76454714</v>
      </c>
      <c r="CL122">
        <v>0</v>
      </c>
      <c r="CM122">
        <v>0.49309158333333336</v>
      </c>
      <c r="CN122">
        <v>5.9170990000000003</v>
      </c>
      <c r="CO122">
        <v>5.9170990000000003</v>
      </c>
      <c r="CP122">
        <v>78005086001.431549</v>
      </c>
      <c r="CQ122">
        <v>936061032017.17859</v>
      </c>
      <c r="CR122">
        <v>936061032017.17859</v>
      </c>
      <c r="CS122">
        <v>1.5409056490199202</v>
      </c>
      <c r="CT122">
        <v>243765015941.54279</v>
      </c>
      <c r="CU122">
        <v>5.7</v>
      </c>
      <c r="CV122">
        <v>0</v>
      </c>
      <c r="CW122">
        <v>0</v>
      </c>
      <c r="CX122">
        <v>0</v>
      </c>
      <c r="CY122">
        <v>5.7000000000000011</v>
      </c>
      <c r="CZ122">
        <v>901716851872.5</v>
      </c>
      <c r="DA122">
        <v>0</v>
      </c>
      <c r="DB122">
        <v>0</v>
      </c>
      <c r="DC122">
        <v>0</v>
      </c>
      <c r="DD122">
        <v>45304670631.000008</v>
      </c>
      <c r="DE122">
        <v>158195938925</v>
      </c>
      <c r="DF122">
        <v>0</v>
      </c>
      <c r="DG122">
        <v>0</v>
      </c>
      <c r="DH122">
        <v>1</v>
      </c>
      <c r="DI122">
        <v>0</v>
      </c>
      <c r="DJ122">
        <v>158195938925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7948187830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776775629</v>
      </c>
      <c r="EH122">
        <v>0</v>
      </c>
      <c r="EI122">
        <v>0</v>
      </c>
      <c r="EJ122">
        <v>0</v>
      </c>
      <c r="EK122">
        <v>0</v>
      </c>
      <c r="EL122">
        <v>3892553075</v>
      </c>
      <c r="EM122">
        <v>0</v>
      </c>
      <c r="EN122">
        <v>0</v>
      </c>
      <c r="EO122">
        <v>0</v>
      </c>
      <c r="EP122">
        <v>776775629</v>
      </c>
      <c r="EQ122">
        <v>3892553075</v>
      </c>
      <c r="ER122">
        <v>56</v>
      </c>
      <c r="ES122" t="s">
        <v>8836</v>
      </c>
      <c r="ET122" t="s">
        <v>8836</v>
      </c>
      <c r="EU122" t="s">
        <v>590</v>
      </c>
      <c r="EV122" t="s">
        <v>8837</v>
      </c>
    </row>
    <row r="123" spans="1:152" x14ac:dyDescent="0.4">
      <c r="A123" t="s">
        <v>54</v>
      </c>
      <c r="B123" t="s">
        <v>765</v>
      </c>
      <c r="C123">
        <v>200000309</v>
      </c>
      <c r="D123" t="s">
        <v>763</v>
      </c>
      <c r="E123" t="s">
        <v>766</v>
      </c>
      <c r="F123" t="s">
        <v>565</v>
      </c>
      <c r="G123" t="s">
        <v>566</v>
      </c>
      <c r="H123" t="s">
        <v>567</v>
      </c>
      <c r="I123" t="s">
        <v>568</v>
      </c>
      <c r="J123" t="s">
        <v>569</v>
      </c>
      <c r="K123" t="s">
        <v>570</v>
      </c>
      <c r="L123" t="s">
        <v>571</v>
      </c>
      <c r="M123" t="s">
        <v>572</v>
      </c>
      <c r="N123" t="s">
        <v>613</v>
      </c>
      <c r="O123" t="s">
        <v>602</v>
      </c>
      <c r="P123" t="s">
        <v>603</v>
      </c>
      <c r="Q123" t="s">
        <v>575</v>
      </c>
      <c r="R123" t="s">
        <v>576</v>
      </c>
      <c r="S123" t="s">
        <v>576</v>
      </c>
      <c r="T123" s="1">
        <v>40879</v>
      </c>
      <c r="U123" s="1">
        <v>51837</v>
      </c>
      <c r="V123" s="1">
        <v>51837</v>
      </c>
      <c r="X123" t="s">
        <v>577</v>
      </c>
      <c r="Y123" t="s">
        <v>578</v>
      </c>
      <c r="Z123" t="s">
        <v>579</v>
      </c>
      <c r="AA123" t="s">
        <v>580</v>
      </c>
      <c r="AB123" t="s">
        <v>615</v>
      </c>
      <c r="AC123" t="s">
        <v>572</v>
      </c>
      <c r="AD123" t="s">
        <v>659</v>
      </c>
      <c r="AF123" t="s">
        <v>583</v>
      </c>
      <c r="AG123" t="s">
        <v>584</v>
      </c>
      <c r="AH123" t="s">
        <v>8836</v>
      </c>
      <c r="AI123" t="s">
        <v>585</v>
      </c>
      <c r="AJ123" t="s">
        <v>586</v>
      </c>
      <c r="AK123" t="s">
        <v>565</v>
      </c>
      <c r="AL123" t="s">
        <v>605</v>
      </c>
      <c r="AM123" t="s">
        <v>588</v>
      </c>
      <c r="AN123" t="s">
        <v>597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0</v>
      </c>
      <c r="BN123">
        <v>-8495341022</v>
      </c>
      <c r="BO123">
        <v>0</v>
      </c>
      <c r="BP123">
        <v>3616019046</v>
      </c>
      <c r="BQ123">
        <v>0</v>
      </c>
      <c r="BR123">
        <v>-4879321976</v>
      </c>
      <c r="BS123">
        <v>0</v>
      </c>
      <c r="BT123">
        <v>0</v>
      </c>
      <c r="BU123">
        <v>0</v>
      </c>
      <c r="BV123">
        <v>0</v>
      </c>
      <c r="BW123">
        <v>-4879321976</v>
      </c>
      <c r="BX123">
        <v>0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160599501193</v>
      </c>
      <c r="CG123">
        <v>169094842215</v>
      </c>
      <c r="CH123">
        <v>160599501193</v>
      </c>
      <c r="CI123">
        <v>160599501193</v>
      </c>
      <c r="CJ123">
        <v>169094842215</v>
      </c>
      <c r="CK123">
        <v>-8495341022</v>
      </c>
      <c r="CL123">
        <v>0</v>
      </c>
      <c r="CM123">
        <v>2.9802322387695313E-7</v>
      </c>
      <c r="CN123">
        <v>-6.9188883900642404</v>
      </c>
      <c r="CO123">
        <v>5.0625434517860404</v>
      </c>
      <c r="CP123">
        <v>47862.381098568439</v>
      </c>
      <c r="CQ123">
        <v>-1111170024254.3557</v>
      </c>
      <c r="CR123">
        <v>813041953124.72656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39277582501.373993</v>
      </c>
      <c r="DK123">
        <v>121321918691.62602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0</v>
      </c>
      <c r="EQ123">
        <v>-4879321976</v>
      </c>
      <c r="ER123">
        <v>758</v>
      </c>
      <c r="ES123" t="s">
        <v>8836</v>
      </c>
      <c r="ET123" t="s">
        <v>8836</v>
      </c>
      <c r="EU123" t="s">
        <v>590</v>
      </c>
      <c r="EV123" t="s">
        <v>591</v>
      </c>
    </row>
    <row r="124" spans="1:152" x14ac:dyDescent="0.4">
      <c r="A124" t="s">
        <v>55</v>
      </c>
      <c r="B124">
        <v>805535792800</v>
      </c>
      <c r="C124">
        <v>6000000000190</v>
      </c>
      <c r="D124" t="s">
        <v>767</v>
      </c>
      <c r="E124" t="s">
        <v>768</v>
      </c>
      <c r="F124" t="s">
        <v>565</v>
      </c>
      <c r="G124" t="s">
        <v>633</v>
      </c>
      <c r="H124" t="s">
        <v>648</v>
      </c>
      <c r="I124" t="s">
        <v>568</v>
      </c>
      <c r="J124" t="s">
        <v>569</v>
      </c>
      <c r="K124" t="s">
        <v>570</v>
      </c>
      <c r="L124" t="s">
        <v>571</v>
      </c>
      <c r="M124" t="s">
        <v>572</v>
      </c>
      <c r="N124" t="s">
        <v>573</v>
      </c>
      <c r="O124" t="s">
        <v>574</v>
      </c>
      <c r="P124" t="s">
        <v>573</v>
      </c>
      <c r="Q124" t="s">
        <v>575</v>
      </c>
      <c r="R124" t="s">
        <v>576</v>
      </c>
      <c r="S124" t="s">
        <v>576</v>
      </c>
      <c r="T124" s="1">
        <v>40533</v>
      </c>
      <c r="U124" s="1">
        <v>46113</v>
      </c>
      <c r="V124" s="1">
        <v>46113</v>
      </c>
      <c r="X124" t="s">
        <v>577</v>
      </c>
      <c r="Y124" t="s">
        <v>635</v>
      </c>
      <c r="Z124" t="s">
        <v>636</v>
      </c>
      <c r="AA124" t="s">
        <v>637</v>
      </c>
      <c r="AB124" t="s">
        <v>675</v>
      </c>
      <c r="AC124" t="s">
        <v>572</v>
      </c>
      <c r="AD124" t="s">
        <v>596</v>
      </c>
      <c r="AF124" t="s">
        <v>583</v>
      </c>
      <c r="AG124" t="s">
        <v>584</v>
      </c>
      <c r="AH124" s="1">
        <v>39532</v>
      </c>
      <c r="AI124" t="s">
        <v>585</v>
      </c>
      <c r="AJ124" t="s">
        <v>586</v>
      </c>
      <c r="AK124" t="s">
        <v>565</v>
      </c>
      <c r="AL124" t="s">
        <v>587</v>
      </c>
      <c r="AM124" t="s">
        <v>588</v>
      </c>
      <c r="AN124" t="s">
        <v>597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>
        <v>433</v>
      </c>
      <c r="ES124" t="s">
        <v>8836</v>
      </c>
      <c r="ET124" t="s">
        <v>8836</v>
      </c>
      <c r="EU124" t="s">
        <v>590</v>
      </c>
      <c r="EV124" t="s">
        <v>8837</v>
      </c>
    </row>
    <row r="125" spans="1:152" x14ac:dyDescent="0.4">
      <c r="A125" t="s">
        <v>55</v>
      </c>
      <c r="B125">
        <v>805535792800</v>
      </c>
      <c r="C125">
        <v>6000000000191</v>
      </c>
      <c r="D125" t="s">
        <v>767</v>
      </c>
      <c r="E125" t="s">
        <v>768</v>
      </c>
      <c r="F125" t="s">
        <v>565</v>
      </c>
      <c r="G125" t="s">
        <v>633</v>
      </c>
      <c r="H125" t="s">
        <v>648</v>
      </c>
      <c r="I125" t="s">
        <v>568</v>
      </c>
      <c r="J125" t="s">
        <v>569</v>
      </c>
      <c r="K125" t="s">
        <v>570</v>
      </c>
      <c r="L125" t="s">
        <v>571</v>
      </c>
      <c r="M125" t="s">
        <v>572</v>
      </c>
      <c r="N125" t="s">
        <v>573</v>
      </c>
      <c r="O125" t="s">
        <v>574</v>
      </c>
      <c r="P125" t="s">
        <v>573</v>
      </c>
      <c r="Q125" t="s">
        <v>575</v>
      </c>
      <c r="R125" t="s">
        <v>576</v>
      </c>
      <c r="S125" t="s">
        <v>576</v>
      </c>
      <c r="T125" s="1">
        <v>40533</v>
      </c>
      <c r="U125" s="1">
        <v>46112</v>
      </c>
      <c r="V125" s="1">
        <v>46112</v>
      </c>
      <c r="W125">
        <v>46112</v>
      </c>
      <c r="X125" t="s">
        <v>577</v>
      </c>
      <c r="Y125" t="s">
        <v>635</v>
      </c>
      <c r="Z125" t="s">
        <v>636</v>
      </c>
      <c r="AA125" t="s">
        <v>637</v>
      </c>
      <c r="AB125" t="s">
        <v>675</v>
      </c>
      <c r="AC125" t="s">
        <v>572</v>
      </c>
      <c r="AD125" t="s">
        <v>596</v>
      </c>
      <c r="AF125" t="s">
        <v>583</v>
      </c>
      <c r="AG125" t="s">
        <v>584</v>
      </c>
      <c r="AH125" s="1">
        <v>39532</v>
      </c>
      <c r="AI125" t="s">
        <v>585</v>
      </c>
      <c r="AJ125" t="s">
        <v>586</v>
      </c>
      <c r="AK125" t="s">
        <v>565</v>
      </c>
      <c r="AL125" t="s">
        <v>587</v>
      </c>
      <c r="AM125" t="s">
        <v>588</v>
      </c>
      <c r="AN125" t="s">
        <v>589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8836</v>
      </c>
      <c r="ET125" t="s">
        <v>8836</v>
      </c>
      <c r="EU125" t="s">
        <v>590</v>
      </c>
      <c r="EV125" t="s">
        <v>8837</v>
      </c>
    </row>
    <row r="126" spans="1:152" x14ac:dyDescent="0.4">
      <c r="A126" t="s">
        <v>55</v>
      </c>
      <c r="B126">
        <v>805535792800</v>
      </c>
      <c r="C126">
        <v>6000000000192</v>
      </c>
      <c r="D126" t="s">
        <v>767</v>
      </c>
      <c r="E126" t="s">
        <v>768</v>
      </c>
      <c r="F126" t="s">
        <v>565</v>
      </c>
      <c r="G126" t="s">
        <v>633</v>
      </c>
      <c r="H126" t="s">
        <v>648</v>
      </c>
      <c r="I126" t="s">
        <v>568</v>
      </c>
      <c r="J126" t="s">
        <v>569</v>
      </c>
      <c r="K126" t="s">
        <v>570</v>
      </c>
      <c r="L126" t="s">
        <v>571</v>
      </c>
      <c r="M126" t="s">
        <v>572</v>
      </c>
      <c r="N126" t="s">
        <v>573</v>
      </c>
      <c r="O126" t="s">
        <v>574</v>
      </c>
      <c r="P126" t="s">
        <v>573</v>
      </c>
      <c r="Q126" t="s">
        <v>575</v>
      </c>
      <c r="R126" t="s">
        <v>576</v>
      </c>
      <c r="S126" t="s">
        <v>576</v>
      </c>
      <c r="T126" s="1">
        <v>40753</v>
      </c>
      <c r="U126" s="1">
        <v>46569</v>
      </c>
      <c r="V126" s="1">
        <v>46569</v>
      </c>
      <c r="X126" t="s">
        <v>577</v>
      </c>
      <c r="Y126" t="s">
        <v>635</v>
      </c>
      <c r="Z126" t="s">
        <v>636</v>
      </c>
      <c r="AA126" t="s">
        <v>637</v>
      </c>
      <c r="AB126" t="s">
        <v>675</v>
      </c>
      <c r="AC126" t="s">
        <v>572</v>
      </c>
      <c r="AD126" t="s">
        <v>596</v>
      </c>
      <c r="AF126" t="s">
        <v>583</v>
      </c>
      <c r="AG126" t="s">
        <v>584</v>
      </c>
      <c r="AH126" s="1">
        <v>39532</v>
      </c>
      <c r="AI126" t="s">
        <v>585</v>
      </c>
      <c r="AJ126" t="s">
        <v>586</v>
      </c>
      <c r="AK126" t="s">
        <v>565</v>
      </c>
      <c r="AL126" t="s">
        <v>587</v>
      </c>
      <c r="AM126" t="s">
        <v>588</v>
      </c>
      <c r="AN126" t="s">
        <v>597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108690076</v>
      </c>
      <c r="AZ126">
        <v>2593743820</v>
      </c>
      <c r="BA126">
        <v>0</v>
      </c>
      <c r="BB126">
        <v>-108690076</v>
      </c>
      <c r="BC126">
        <v>255956180</v>
      </c>
      <c r="BD126">
        <v>0</v>
      </c>
      <c r="BE126">
        <v>4116353</v>
      </c>
      <c r="BF126">
        <v>175681499</v>
      </c>
      <c r="BG126">
        <v>0</v>
      </c>
      <c r="BH126">
        <v>4116353</v>
      </c>
      <c r="BI126">
        <v>0</v>
      </c>
      <c r="BJ126">
        <v>0</v>
      </c>
      <c r="BK126">
        <v>0</v>
      </c>
      <c r="BL126">
        <v>3216154</v>
      </c>
      <c r="BM126">
        <v>0</v>
      </c>
      <c r="BN126">
        <v>0</v>
      </c>
      <c r="BO126">
        <v>829157</v>
      </c>
      <c r="BP126">
        <v>3238072</v>
      </c>
      <c r="BQ126">
        <v>829157</v>
      </c>
      <c r="BR126">
        <v>3238072</v>
      </c>
      <c r="BS126">
        <v>0</v>
      </c>
      <c r="BT126">
        <v>0</v>
      </c>
      <c r="BU126">
        <v>0</v>
      </c>
      <c r="BV126">
        <v>829157</v>
      </c>
      <c r="BW126">
        <v>3238072</v>
      </c>
      <c r="BX126">
        <v>0.32447045613432141</v>
      </c>
      <c r="BY126">
        <v>1.0490356128429725</v>
      </c>
      <c r="BZ126">
        <v>0</v>
      </c>
      <c r="CA126">
        <v>256007381</v>
      </c>
      <c r="CB126">
        <v>256007381</v>
      </c>
      <c r="CC126">
        <v>364697457</v>
      </c>
      <c r="CD126">
        <v>0</v>
      </c>
      <c r="CE126">
        <v>255956180</v>
      </c>
      <c r="CF126">
        <v>255956180</v>
      </c>
      <c r="CG126">
        <v>364624518</v>
      </c>
      <c r="CH126">
        <v>255956180</v>
      </c>
      <c r="CI126">
        <v>255956180</v>
      </c>
      <c r="CJ126">
        <v>364624518</v>
      </c>
      <c r="CK126">
        <v>21738</v>
      </c>
      <c r="CL126">
        <v>0</v>
      </c>
      <c r="CM126">
        <v>0.38518799166666667</v>
      </c>
      <c r="CN126">
        <v>4.6222558999999999</v>
      </c>
      <c r="CO126">
        <v>4.6222558999999999</v>
      </c>
      <c r="CP126">
        <v>98591246.92887184</v>
      </c>
      <c r="CQ126">
        <v>1183094963.146462</v>
      </c>
      <c r="CR126">
        <v>1183094963.146462</v>
      </c>
      <c r="CS126">
        <v>1.0616491206091869</v>
      </c>
      <c r="CT126">
        <v>271735653.41148674</v>
      </c>
      <c r="CU126">
        <v>4.57</v>
      </c>
      <c r="CV126">
        <v>0</v>
      </c>
      <c r="CW126">
        <v>0</v>
      </c>
      <c r="CX126">
        <v>0</v>
      </c>
      <c r="CY126">
        <v>2.44</v>
      </c>
      <c r="CZ126">
        <v>1169719742.6000001</v>
      </c>
      <c r="DA126">
        <v>0</v>
      </c>
      <c r="DB126">
        <v>0</v>
      </c>
      <c r="DC126">
        <v>0</v>
      </c>
      <c r="DD126">
        <v>265203785.44</v>
      </c>
      <c r="DE126">
        <v>255956180</v>
      </c>
      <c r="DF126">
        <v>0</v>
      </c>
      <c r="DG126">
        <v>0</v>
      </c>
      <c r="DH126">
        <v>1</v>
      </c>
      <c r="DI126">
        <v>0</v>
      </c>
      <c r="DJ126">
        <v>255956180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108690076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829157</v>
      </c>
      <c r="EH126">
        <v>0</v>
      </c>
      <c r="EI126">
        <v>0</v>
      </c>
      <c r="EJ126">
        <v>0</v>
      </c>
      <c r="EK126">
        <v>0</v>
      </c>
      <c r="EL126">
        <v>3238072</v>
      </c>
      <c r="EM126">
        <v>0</v>
      </c>
      <c r="EN126">
        <v>0</v>
      </c>
      <c r="EO126">
        <v>0</v>
      </c>
      <c r="EP126">
        <v>829157</v>
      </c>
      <c r="EQ126">
        <v>3238072</v>
      </c>
      <c r="ER126">
        <v>380</v>
      </c>
      <c r="ES126" t="s">
        <v>8836</v>
      </c>
      <c r="ET126" t="s">
        <v>8836</v>
      </c>
      <c r="EU126" t="s">
        <v>590</v>
      </c>
      <c r="EV126" t="s">
        <v>8837</v>
      </c>
    </row>
    <row r="127" spans="1:152" x14ac:dyDescent="0.4">
      <c r="A127" t="s">
        <v>55</v>
      </c>
      <c r="B127">
        <v>805535792800</v>
      </c>
      <c r="C127">
        <v>6000000000193</v>
      </c>
      <c r="D127" t="s">
        <v>767</v>
      </c>
      <c r="E127" t="s">
        <v>768</v>
      </c>
      <c r="F127" t="s">
        <v>565</v>
      </c>
      <c r="G127" t="s">
        <v>633</v>
      </c>
      <c r="H127" t="s">
        <v>648</v>
      </c>
      <c r="I127" t="s">
        <v>568</v>
      </c>
      <c r="J127" t="s">
        <v>569</v>
      </c>
      <c r="K127" t="s">
        <v>570</v>
      </c>
      <c r="L127" t="s">
        <v>571</v>
      </c>
      <c r="M127" t="s">
        <v>572</v>
      </c>
      <c r="N127" t="s">
        <v>573</v>
      </c>
      <c r="O127" t="s">
        <v>574</v>
      </c>
      <c r="P127" t="s">
        <v>573</v>
      </c>
      <c r="Q127" t="s">
        <v>575</v>
      </c>
      <c r="R127" t="s">
        <v>576</v>
      </c>
      <c r="S127" t="s">
        <v>576</v>
      </c>
      <c r="T127" s="1">
        <v>40533</v>
      </c>
      <c r="U127" s="1">
        <v>47031</v>
      </c>
      <c r="V127" s="1">
        <v>47031</v>
      </c>
      <c r="X127" t="s">
        <v>577</v>
      </c>
      <c r="Y127" t="s">
        <v>635</v>
      </c>
      <c r="Z127" t="s">
        <v>636</v>
      </c>
      <c r="AA127" t="s">
        <v>637</v>
      </c>
      <c r="AB127" t="s">
        <v>675</v>
      </c>
      <c r="AC127" t="s">
        <v>572</v>
      </c>
      <c r="AD127" t="s">
        <v>596</v>
      </c>
      <c r="AF127" t="s">
        <v>583</v>
      </c>
      <c r="AG127" t="s">
        <v>584</v>
      </c>
      <c r="AH127" s="1">
        <v>39532</v>
      </c>
      <c r="AI127" t="s">
        <v>585</v>
      </c>
      <c r="AJ127" t="s">
        <v>586</v>
      </c>
      <c r="AK127" t="s">
        <v>565</v>
      </c>
      <c r="AL127" t="s">
        <v>587</v>
      </c>
      <c r="AM127" t="s">
        <v>588</v>
      </c>
      <c r="AN127" t="s">
        <v>597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19348368</v>
      </c>
      <c r="AZ127">
        <v>19392258</v>
      </c>
      <c r="BA127">
        <v>0</v>
      </c>
      <c r="BB127">
        <v>-19348368</v>
      </c>
      <c r="BC127">
        <v>219407742</v>
      </c>
      <c r="BD127">
        <v>0</v>
      </c>
      <c r="BE127">
        <v>8180305</v>
      </c>
      <c r="BF127">
        <v>238247136</v>
      </c>
      <c r="BG127">
        <v>0</v>
      </c>
      <c r="BH127">
        <v>8180305</v>
      </c>
      <c r="BI127">
        <v>0</v>
      </c>
      <c r="BJ127">
        <v>0</v>
      </c>
      <c r="BK127">
        <v>0</v>
      </c>
      <c r="BL127">
        <v>6564811</v>
      </c>
      <c r="BM127">
        <v>0</v>
      </c>
      <c r="BN127">
        <v>0</v>
      </c>
      <c r="BO127">
        <v>1280199</v>
      </c>
      <c r="BP127">
        <v>6569004</v>
      </c>
      <c r="BQ127">
        <v>1280199</v>
      </c>
      <c r="BR127">
        <v>6569004</v>
      </c>
      <c r="BS127">
        <v>0</v>
      </c>
      <c r="BT127">
        <v>0</v>
      </c>
      <c r="BU127">
        <v>0</v>
      </c>
      <c r="BV127">
        <v>1280199</v>
      </c>
      <c r="BW127">
        <v>6569004</v>
      </c>
      <c r="BX127">
        <v>0.58518663243354185</v>
      </c>
      <c r="BY127">
        <v>2.9092715842520662</v>
      </c>
      <c r="BZ127">
        <v>0</v>
      </c>
      <c r="CA127">
        <v>219451632</v>
      </c>
      <c r="CB127">
        <v>219451632</v>
      </c>
      <c r="CC127">
        <v>238800000</v>
      </c>
      <c r="CD127">
        <v>0</v>
      </c>
      <c r="CE127">
        <v>219407742</v>
      </c>
      <c r="CF127">
        <v>219407742</v>
      </c>
      <c r="CG127">
        <v>238752240</v>
      </c>
      <c r="CH127">
        <v>219407742</v>
      </c>
      <c r="CI127">
        <v>219407742</v>
      </c>
      <c r="CJ127">
        <v>238752240</v>
      </c>
      <c r="CK127">
        <v>3870</v>
      </c>
      <c r="CL127">
        <v>0</v>
      </c>
      <c r="CM127">
        <v>0.58560969166666665</v>
      </c>
      <c r="CN127">
        <v>7.0273162999999998</v>
      </c>
      <c r="CO127">
        <v>7.0273162999999998</v>
      </c>
      <c r="CP127">
        <v>128487300.14189954</v>
      </c>
      <c r="CQ127">
        <v>1541847601.7027946</v>
      </c>
      <c r="CR127">
        <v>1541847601.7027946</v>
      </c>
      <c r="CS127">
        <v>1.9976848241206031</v>
      </c>
      <c r="CT127">
        <v>438307516.48796868</v>
      </c>
      <c r="CU127">
        <v>6.87</v>
      </c>
      <c r="CV127">
        <v>0</v>
      </c>
      <c r="CW127">
        <v>0</v>
      </c>
      <c r="CX127">
        <v>0</v>
      </c>
      <c r="CY127">
        <v>6.87</v>
      </c>
      <c r="CZ127">
        <v>1507331187.54</v>
      </c>
      <c r="DA127">
        <v>0</v>
      </c>
      <c r="DB127">
        <v>0</v>
      </c>
      <c r="DC127">
        <v>0</v>
      </c>
      <c r="DD127">
        <v>132923288.16</v>
      </c>
      <c r="DE127">
        <v>219407742</v>
      </c>
      <c r="DF127">
        <v>0</v>
      </c>
      <c r="DG127">
        <v>0</v>
      </c>
      <c r="DH127">
        <v>1</v>
      </c>
      <c r="DI127">
        <v>0</v>
      </c>
      <c r="DJ127">
        <v>219407742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19348368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1280199</v>
      </c>
      <c r="EH127">
        <v>0</v>
      </c>
      <c r="EI127">
        <v>0</v>
      </c>
      <c r="EJ127">
        <v>0</v>
      </c>
      <c r="EK127">
        <v>0</v>
      </c>
      <c r="EL127">
        <v>6569004</v>
      </c>
      <c r="EM127">
        <v>0</v>
      </c>
      <c r="EN127">
        <v>0</v>
      </c>
      <c r="EO127">
        <v>0</v>
      </c>
      <c r="EP127">
        <v>1280199</v>
      </c>
      <c r="EQ127">
        <v>6569004</v>
      </c>
      <c r="ER127">
        <v>369</v>
      </c>
      <c r="ES127" t="s">
        <v>8836</v>
      </c>
      <c r="ET127" t="s">
        <v>8836</v>
      </c>
      <c r="EU127" t="s">
        <v>590</v>
      </c>
      <c r="EV127" t="s">
        <v>8837</v>
      </c>
    </row>
    <row r="128" spans="1:152" x14ac:dyDescent="0.4">
      <c r="A128" t="s">
        <v>55</v>
      </c>
      <c r="B128">
        <v>805535792800</v>
      </c>
      <c r="C128">
        <v>6000000000194</v>
      </c>
      <c r="D128" t="s">
        <v>767</v>
      </c>
      <c r="E128" t="s">
        <v>768</v>
      </c>
      <c r="F128" t="s">
        <v>565</v>
      </c>
      <c r="G128" t="s">
        <v>633</v>
      </c>
      <c r="H128" t="s">
        <v>648</v>
      </c>
      <c r="I128" t="s">
        <v>568</v>
      </c>
      <c r="J128" t="s">
        <v>569</v>
      </c>
      <c r="K128" t="s">
        <v>570</v>
      </c>
      <c r="L128" t="s">
        <v>571</v>
      </c>
      <c r="M128" t="s">
        <v>572</v>
      </c>
      <c r="N128" t="s">
        <v>573</v>
      </c>
      <c r="O128" t="s">
        <v>574</v>
      </c>
      <c r="P128" t="s">
        <v>573</v>
      </c>
      <c r="Q128" t="s">
        <v>575</v>
      </c>
      <c r="R128" t="s">
        <v>576</v>
      </c>
      <c r="S128" t="s">
        <v>576</v>
      </c>
      <c r="T128" s="1">
        <v>40533</v>
      </c>
      <c r="U128" s="1">
        <v>47031</v>
      </c>
      <c r="V128" s="1">
        <v>47031</v>
      </c>
      <c r="X128" t="s">
        <v>577</v>
      </c>
      <c r="Y128" t="s">
        <v>635</v>
      </c>
      <c r="Z128" t="s">
        <v>636</v>
      </c>
      <c r="AA128" t="s">
        <v>637</v>
      </c>
      <c r="AB128" t="s">
        <v>675</v>
      </c>
      <c r="AC128" t="s">
        <v>572</v>
      </c>
      <c r="AD128" t="s">
        <v>596</v>
      </c>
      <c r="AF128" t="s">
        <v>583</v>
      </c>
      <c r="AG128" t="s">
        <v>584</v>
      </c>
      <c r="AH128" s="1">
        <v>39532</v>
      </c>
      <c r="AI128" t="s">
        <v>585</v>
      </c>
      <c r="AJ128" t="s">
        <v>586</v>
      </c>
      <c r="AK128" t="s">
        <v>565</v>
      </c>
      <c r="AL128" t="s">
        <v>587</v>
      </c>
      <c r="AM128" t="s">
        <v>588</v>
      </c>
      <c r="AN128" t="s">
        <v>597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20297802</v>
      </c>
      <c r="AZ128">
        <v>20346362</v>
      </c>
      <c r="BA128">
        <v>0</v>
      </c>
      <c r="BB128">
        <v>-20297802</v>
      </c>
      <c r="BC128">
        <v>242753638</v>
      </c>
      <c r="BD128">
        <v>0</v>
      </c>
      <c r="BE128">
        <v>8965322</v>
      </c>
      <c r="BF128">
        <v>263205923</v>
      </c>
      <c r="BG128">
        <v>0</v>
      </c>
      <c r="BH128">
        <v>8965322</v>
      </c>
      <c r="BI128">
        <v>0</v>
      </c>
      <c r="BJ128">
        <v>0</v>
      </c>
      <c r="BK128">
        <v>0</v>
      </c>
      <c r="BL128">
        <v>7199715</v>
      </c>
      <c r="BM128">
        <v>0</v>
      </c>
      <c r="BN128">
        <v>0</v>
      </c>
      <c r="BO128">
        <v>1414356</v>
      </c>
      <c r="BP128">
        <v>7204128</v>
      </c>
      <c r="BQ128">
        <v>1414356</v>
      </c>
      <c r="BR128">
        <v>7204128</v>
      </c>
      <c r="BS128">
        <v>0</v>
      </c>
      <c r="BT128">
        <v>0</v>
      </c>
      <c r="BU128">
        <v>0</v>
      </c>
      <c r="BV128">
        <v>1414356</v>
      </c>
      <c r="BW128">
        <v>7204128</v>
      </c>
      <c r="BX128">
        <v>0.58433244592794287</v>
      </c>
      <c r="BY128">
        <v>2.8897605037207512</v>
      </c>
      <c r="BZ128">
        <v>0</v>
      </c>
      <c r="CA128">
        <v>242802198</v>
      </c>
      <c r="CB128">
        <v>242802198</v>
      </c>
      <c r="CC128">
        <v>263100000</v>
      </c>
      <c r="CD128">
        <v>0</v>
      </c>
      <c r="CE128">
        <v>242753638</v>
      </c>
      <c r="CF128">
        <v>242753638</v>
      </c>
      <c r="CG128">
        <v>263047380</v>
      </c>
      <c r="CH128">
        <v>242753638</v>
      </c>
      <c r="CI128">
        <v>242753638</v>
      </c>
      <c r="CJ128">
        <v>263047380</v>
      </c>
      <c r="CK128">
        <v>4060</v>
      </c>
      <c r="CL128">
        <v>0</v>
      </c>
      <c r="CM128">
        <v>0.58473949166666672</v>
      </c>
      <c r="CN128">
        <v>7.0168739000000002</v>
      </c>
      <c r="CO128">
        <v>7.0168739000000002</v>
      </c>
      <c r="CP128">
        <v>141947638.88435403</v>
      </c>
      <c r="CQ128">
        <v>1703371666.6122482</v>
      </c>
      <c r="CR128">
        <v>1703371666.6122482</v>
      </c>
      <c r="CS128">
        <v>2.0004025959711136</v>
      </c>
      <c r="CT128">
        <v>485605007.63663197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1665289956.6800001</v>
      </c>
      <c r="DA128">
        <v>0</v>
      </c>
      <c r="DB128">
        <v>0</v>
      </c>
      <c r="DC128">
        <v>0</v>
      </c>
      <c r="DD128">
        <v>139242921.72</v>
      </c>
      <c r="DE128">
        <v>242753638</v>
      </c>
      <c r="DF128">
        <v>0</v>
      </c>
      <c r="DG128">
        <v>0</v>
      </c>
      <c r="DH128">
        <v>1</v>
      </c>
      <c r="DI128">
        <v>0</v>
      </c>
      <c r="DJ128">
        <v>242753638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20297802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1414356</v>
      </c>
      <c r="EH128">
        <v>0</v>
      </c>
      <c r="EI128">
        <v>0</v>
      </c>
      <c r="EJ128">
        <v>0</v>
      </c>
      <c r="EK128">
        <v>0</v>
      </c>
      <c r="EL128">
        <v>7204128</v>
      </c>
      <c r="EM128">
        <v>0</v>
      </c>
      <c r="EN128">
        <v>0</v>
      </c>
      <c r="EO128">
        <v>0</v>
      </c>
      <c r="EP128">
        <v>1414356</v>
      </c>
      <c r="EQ128">
        <v>7204128</v>
      </c>
      <c r="ER128">
        <v>368</v>
      </c>
      <c r="ES128" t="s">
        <v>8836</v>
      </c>
      <c r="ET128" t="s">
        <v>8836</v>
      </c>
      <c r="EU128" t="s">
        <v>590</v>
      </c>
      <c r="EV128" t="s">
        <v>8837</v>
      </c>
    </row>
    <row r="129" spans="1:152" x14ac:dyDescent="0.4">
      <c r="A129" t="s">
        <v>55</v>
      </c>
      <c r="B129">
        <v>805535792800</v>
      </c>
      <c r="C129">
        <v>6000000000195</v>
      </c>
      <c r="D129" t="s">
        <v>767</v>
      </c>
      <c r="E129" t="s">
        <v>768</v>
      </c>
      <c r="F129" t="s">
        <v>565</v>
      </c>
      <c r="G129" t="s">
        <v>633</v>
      </c>
      <c r="H129" t="s">
        <v>648</v>
      </c>
      <c r="I129" t="s">
        <v>568</v>
      </c>
      <c r="J129" t="s">
        <v>569</v>
      </c>
      <c r="K129" t="s">
        <v>570</v>
      </c>
      <c r="L129" t="s">
        <v>571</v>
      </c>
      <c r="M129" t="s">
        <v>572</v>
      </c>
      <c r="N129" t="s">
        <v>573</v>
      </c>
      <c r="O129" t="s">
        <v>574</v>
      </c>
      <c r="P129" t="s">
        <v>573</v>
      </c>
      <c r="Q129" t="s">
        <v>575</v>
      </c>
      <c r="R129" t="s">
        <v>576</v>
      </c>
      <c r="S129" t="s">
        <v>576</v>
      </c>
      <c r="T129" s="1">
        <v>40753</v>
      </c>
      <c r="U129" s="1">
        <v>47392</v>
      </c>
      <c r="V129" s="1">
        <v>47392</v>
      </c>
      <c r="X129" t="s">
        <v>577</v>
      </c>
      <c r="Y129" t="s">
        <v>635</v>
      </c>
      <c r="Z129" t="s">
        <v>636</v>
      </c>
      <c r="AA129" t="s">
        <v>637</v>
      </c>
      <c r="AB129" t="s">
        <v>675</v>
      </c>
      <c r="AC129" t="s">
        <v>572</v>
      </c>
      <c r="AD129" t="s">
        <v>596</v>
      </c>
      <c r="AF129" t="s">
        <v>583</v>
      </c>
      <c r="AG129" t="s">
        <v>584</v>
      </c>
      <c r="AH129" s="1">
        <v>39532</v>
      </c>
      <c r="AI129" t="s">
        <v>585</v>
      </c>
      <c r="AJ129" t="s">
        <v>586</v>
      </c>
      <c r="AK129" t="s">
        <v>565</v>
      </c>
      <c r="AL129" t="s">
        <v>587</v>
      </c>
      <c r="AM129" t="s">
        <v>588</v>
      </c>
      <c r="AN129" t="s">
        <v>597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10584920</v>
      </c>
      <c r="BF129">
        <v>437741593</v>
      </c>
      <c r="BG129">
        <v>0</v>
      </c>
      <c r="BH129">
        <v>10584920</v>
      </c>
      <c r="BI129">
        <v>0</v>
      </c>
      <c r="BJ129">
        <v>0</v>
      </c>
      <c r="BK129">
        <v>0</v>
      </c>
      <c r="BL129">
        <v>9188153</v>
      </c>
      <c r="BM129">
        <v>0</v>
      </c>
      <c r="BN129">
        <v>0</v>
      </c>
      <c r="BO129">
        <v>2208643</v>
      </c>
      <c r="BP129">
        <v>9188432</v>
      </c>
      <c r="BQ129">
        <v>2208643</v>
      </c>
      <c r="BR129">
        <v>9188432</v>
      </c>
      <c r="BS129">
        <v>0</v>
      </c>
      <c r="BT129">
        <v>0</v>
      </c>
      <c r="BU129">
        <v>0</v>
      </c>
      <c r="BV129">
        <v>2208643</v>
      </c>
      <c r="BW129">
        <v>9188432</v>
      </c>
      <c r="BX129">
        <v>0.63681572318674418</v>
      </c>
      <c r="BY129">
        <v>2.6762201096753611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0.70605375833333328</v>
      </c>
      <c r="CN129">
        <v>8.4726450999999994</v>
      </c>
      <c r="CO129">
        <v>8.4726450999999994</v>
      </c>
      <c r="CP129">
        <v>245657566.55841997</v>
      </c>
      <c r="CQ129">
        <v>2947890798.7010398</v>
      </c>
      <c r="CR129">
        <v>2947890798.7010398</v>
      </c>
      <c r="CS129">
        <v>2.2578781408045976</v>
      </c>
      <c r="CT129">
        <v>785584444.68139994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2208643</v>
      </c>
      <c r="EH129">
        <v>0</v>
      </c>
      <c r="EI129">
        <v>0</v>
      </c>
      <c r="EJ129">
        <v>0</v>
      </c>
      <c r="EK129">
        <v>0</v>
      </c>
      <c r="EL129">
        <v>9188432</v>
      </c>
      <c r="EM129">
        <v>0</v>
      </c>
      <c r="EN129">
        <v>0</v>
      </c>
      <c r="EO129">
        <v>0</v>
      </c>
      <c r="EP129">
        <v>2208643</v>
      </c>
      <c r="EQ129">
        <v>9188432</v>
      </c>
      <c r="ER129">
        <v>362</v>
      </c>
      <c r="ES129" t="s">
        <v>8836</v>
      </c>
      <c r="ET129" t="s">
        <v>8836</v>
      </c>
      <c r="EU129" t="s">
        <v>590</v>
      </c>
      <c r="EV129" t="s">
        <v>8837</v>
      </c>
    </row>
    <row r="130" spans="1:152" x14ac:dyDescent="0.4">
      <c r="A130" t="s">
        <v>55</v>
      </c>
      <c r="B130">
        <v>805535792800</v>
      </c>
      <c r="C130">
        <v>6000000000196</v>
      </c>
      <c r="D130" t="s">
        <v>767</v>
      </c>
      <c r="E130" t="s">
        <v>768</v>
      </c>
      <c r="F130" t="s">
        <v>565</v>
      </c>
      <c r="G130" t="s">
        <v>633</v>
      </c>
      <c r="H130" t="s">
        <v>648</v>
      </c>
      <c r="I130" t="s">
        <v>568</v>
      </c>
      <c r="J130" t="s">
        <v>569</v>
      </c>
      <c r="K130" t="s">
        <v>570</v>
      </c>
      <c r="L130" t="s">
        <v>571</v>
      </c>
      <c r="M130" t="s">
        <v>572</v>
      </c>
      <c r="N130" t="s">
        <v>573</v>
      </c>
      <c r="O130" t="s">
        <v>574</v>
      </c>
      <c r="P130" t="s">
        <v>573</v>
      </c>
      <c r="Q130" t="s">
        <v>575</v>
      </c>
      <c r="R130" t="s">
        <v>576</v>
      </c>
      <c r="S130" t="s">
        <v>576</v>
      </c>
      <c r="T130" s="1">
        <v>40653</v>
      </c>
      <c r="U130" s="1">
        <v>46391</v>
      </c>
      <c r="V130" s="1">
        <v>46391</v>
      </c>
      <c r="X130" t="s">
        <v>577</v>
      </c>
      <c r="Y130" t="s">
        <v>635</v>
      </c>
      <c r="Z130" t="s">
        <v>636</v>
      </c>
      <c r="AA130" t="s">
        <v>637</v>
      </c>
      <c r="AB130" t="s">
        <v>675</v>
      </c>
      <c r="AC130" t="s">
        <v>572</v>
      </c>
      <c r="AD130" t="s">
        <v>596</v>
      </c>
      <c r="AF130" t="s">
        <v>583</v>
      </c>
      <c r="AG130" t="s">
        <v>584</v>
      </c>
      <c r="AH130" s="1">
        <v>39532</v>
      </c>
      <c r="AI130" t="s">
        <v>585</v>
      </c>
      <c r="AJ130" t="s">
        <v>586</v>
      </c>
      <c r="AK130" t="s">
        <v>565</v>
      </c>
      <c r="AL130" t="s">
        <v>587</v>
      </c>
      <c r="AM130" t="s">
        <v>588</v>
      </c>
      <c r="AN130" t="s">
        <v>597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86937406</v>
      </c>
      <c r="AZ130">
        <v>2160515437</v>
      </c>
      <c r="BA130">
        <v>0</v>
      </c>
      <c r="BB130">
        <v>-86937406</v>
      </c>
      <c r="BC130">
        <v>122784563</v>
      </c>
      <c r="BD130">
        <v>0</v>
      </c>
      <c r="BE130">
        <v>3031609</v>
      </c>
      <c r="BF130">
        <v>75031937</v>
      </c>
      <c r="BG130">
        <v>0</v>
      </c>
      <c r="BH130">
        <v>3031609</v>
      </c>
      <c r="BI130">
        <v>0</v>
      </c>
      <c r="BJ130">
        <v>0</v>
      </c>
      <c r="BK130">
        <v>0</v>
      </c>
      <c r="BL130">
        <v>2480805</v>
      </c>
      <c r="BM130">
        <v>0</v>
      </c>
      <c r="BN130">
        <v>0</v>
      </c>
      <c r="BO130">
        <v>419216</v>
      </c>
      <c r="BP130">
        <v>2498302</v>
      </c>
      <c r="BQ130">
        <v>419216</v>
      </c>
      <c r="BR130">
        <v>2498302</v>
      </c>
      <c r="BS130">
        <v>0</v>
      </c>
      <c r="BT130">
        <v>0</v>
      </c>
      <c r="BU130">
        <v>0</v>
      </c>
      <c r="BV130">
        <v>419216</v>
      </c>
      <c r="BW130">
        <v>2498302</v>
      </c>
      <c r="BX130">
        <v>0.34200787591559795</v>
      </c>
      <c r="BY130">
        <v>1.514164440011446</v>
      </c>
      <c r="BZ130">
        <v>0</v>
      </c>
      <c r="CA130">
        <v>122809125</v>
      </c>
      <c r="CB130">
        <v>122809125</v>
      </c>
      <c r="CC130">
        <v>209746531</v>
      </c>
      <c r="CD130">
        <v>0</v>
      </c>
      <c r="CE130">
        <v>122784563</v>
      </c>
      <c r="CF130">
        <v>122784563</v>
      </c>
      <c r="CG130">
        <v>209704582</v>
      </c>
      <c r="CH130">
        <v>122784563</v>
      </c>
      <c r="CI130">
        <v>122784563</v>
      </c>
      <c r="CJ130">
        <v>209704582</v>
      </c>
      <c r="CK130">
        <v>17387</v>
      </c>
      <c r="CL130">
        <v>0</v>
      </c>
      <c r="CM130">
        <v>0.33672466666666662</v>
      </c>
      <c r="CN130">
        <v>4.0406959999999996</v>
      </c>
      <c r="CO130">
        <v>4.0406959999999996</v>
      </c>
      <c r="CP130">
        <v>41344591.047987327</v>
      </c>
      <c r="CQ130">
        <v>496135092.57584792</v>
      </c>
      <c r="CR130">
        <v>496135092.57584792</v>
      </c>
      <c r="CS130">
        <v>1.032861182061052</v>
      </c>
      <c r="CT130">
        <v>126819408.87902972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493593943.25999993</v>
      </c>
      <c r="DA130">
        <v>0</v>
      </c>
      <c r="DB130">
        <v>0</v>
      </c>
      <c r="DC130">
        <v>0</v>
      </c>
      <c r="DD130">
        <v>349488372.11999995</v>
      </c>
      <c r="DE130">
        <v>122784563</v>
      </c>
      <c r="DF130">
        <v>0</v>
      </c>
      <c r="DG130">
        <v>0</v>
      </c>
      <c r="DH130">
        <v>1</v>
      </c>
      <c r="DI130">
        <v>0</v>
      </c>
      <c r="DJ130">
        <v>122784563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86937406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419216</v>
      </c>
      <c r="EH130">
        <v>0</v>
      </c>
      <c r="EI130">
        <v>0</v>
      </c>
      <c r="EJ130">
        <v>0</v>
      </c>
      <c r="EK130">
        <v>0</v>
      </c>
      <c r="EL130">
        <v>2498302</v>
      </c>
      <c r="EM130">
        <v>0</v>
      </c>
      <c r="EN130">
        <v>0</v>
      </c>
      <c r="EO130">
        <v>0</v>
      </c>
      <c r="EP130">
        <v>419216</v>
      </c>
      <c r="EQ130">
        <v>2498302</v>
      </c>
      <c r="ER130">
        <v>382</v>
      </c>
      <c r="ES130" t="s">
        <v>8836</v>
      </c>
      <c r="ET130" t="s">
        <v>8836</v>
      </c>
      <c r="EU130" t="s">
        <v>590</v>
      </c>
      <c r="EV130" t="s">
        <v>8837</v>
      </c>
    </row>
    <row r="131" spans="1:152" x14ac:dyDescent="0.4">
      <c r="A131" t="s">
        <v>55</v>
      </c>
      <c r="B131">
        <v>805535792800</v>
      </c>
      <c r="C131">
        <v>6000000000197</v>
      </c>
      <c r="D131" t="s">
        <v>767</v>
      </c>
      <c r="E131" t="s">
        <v>768</v>
      </c>
      <c r="F131" t="s">
        <v>565</v>
      </c>
      <c r="G131" t="s">
        <v>633</v>
      </c>
      <c r="H131" t="s">
        <v>648</v>
      </c>
      <c r="I131" t="s">
        <v>568</v>
      </c>
      <c r="J131" t="s">
        <v>569</v>
      </c>
      <c r="K131" t="s">
        <v>570</v>
      </c>
      <c r="L131" t="s">
        <v>571</v>
      </c>
      <c r="M131" t="s">
        <v>572</v>
      </c>
      <c r="N131" t="s">
        <v>573</v>
      </c>
      <c r="O131" t="s">
        <v>574</v>
      </c>
      <c r="P131" t="s">
        <v>573</v>
      </c>
      <c r="Q131" t="s">
        <v>575</v>
      </c>
      <c r="R131" t="s">
        <v>576</v>
      </c>
      <c r="S131" t="s">
        <v>576</v>
      </c>
      <c r="T131" s="1">
        <v>40653</v>
      </c>
      <c r="U131" s="1">
        <v>46391</v>
      </c>
      <c r="V131" s="1">
        <v>46391</v>
      </c>
      <c r="X131" t="s">
        <v>577</v>
      </c>
      <c r="Y131" t="s">
        <v>635</v>
      </c>
      <c r="Z131" t="s">
        <v>636</v>
      </c>
      <c r="AA131" t="s">
        <v>637</v>
      </c>
      <c r="AB131" t="s">
        <v>675</v>
      </c>
      <c r="AC131" t="s">
        <v>572</v>
      </c>
      <c r="AD131" t="s">
        <v>596</v>
      </c>
      <c r="AF131" t="s">
        <v>583</v>
      </c>
      <c r="AG131" t="s">
        <v>584</v>
      </c>
      <c r="AH131" s="1">
        <v>39532</v>
      </c>
      <c r="AI131" t="s">
        <v>585</v>
      </c>
      <c r="AJ131" t="s">
        <v>586</v>
      </c>
      <c r="AK131" t="s">
        <v>565</v>
      </c>
      <c r="AL131" t="s">
        <v>587</v>
      </c>
      <c r="AM131" t="s">
        <v>588</v>
      </c>
      <c r="AN131" t="s">
        <v>597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77847391</v>
      </c>
      <c r="AZ131">
        <v>1929889802</v>
      </c>
      <c r="BA131">
        <v>0</v>
      </c>
      <c r="BB131">
        <v>-77847391</v>
      </c>
      <c r="BC131">
        <v>105010198</v>
      </c>
      <c r="BD131">
        <v>0</v>
      </c>
      <c r="BE131">
        <v>2631917</v>
      </c>
      <c r="BF131">
        <v>64148470</v>
      </c>
      <c r="BG131">
        <v>0</v>
      </c>
      <c r="BH131">
        <v>2631917</v>
      </c>
      <c r="BI131">
        <v>0</v>
      </c>
      <c r="BJ131">
        <v>0</v>
      </c>
      <c r="BK131">
        <v>0</v>
      </c>
      <c r="BL131">
        <v>2137922</v>
      </c>
      <c r="BM131">
        <v>0</v>
      </c>
      <c r="BN131">
        <v>0</v>
      </c>
      <c r="BO131">
        <v>358531</v>
      </c>
      <c r="BP131">
        <v>2153591</v>
      </c>
      <c r="BQ131">
        <v>358531</v>
      </c>
      <c r="BR131">
        <v>2153591</v>
      </c>
      <c r="BS131">
        <v>0</v>
      </c>
      <c r="BT131">
        <v>0</v>
      </c>
      <c r="BU131">
        <v>0</v>
      </c>
      <c r="BV131">
        <v>358531</v>
      </c>
      <c r="BW131">
        <v>2153591</v>
      </c>
      <c r="BX131">
        <v>0.34200878638564053</v>
      </c>
      <c r="BY131">
        <v>1.5075963298472426</v>
      </c>
      <c r="BZ131">
        <v>0</v>
      </c>
      <c r="CA131">
        <v>105031204</v>
      </c>
      <c r="CB131">
        <v>105031204</v>
      </c>
      <c r="CC131">
        <v>182878595</v>
      </c>
      <c r="CD131">
        <v>0</v>
      </c>
      <c r="CE131">
        <v>105010198</v>
      </c>
      <c r="CF131">
        <v>105010198</v>
      </c>
      <c r="CG131">
        <v>182842019</v>
      </c>
      <c r="CH131">
        <v>105010198</v>
      </c>
      <c r="CI131">
        <v>105010198</v>
      </c>
      <c r="CJ131">
        <v>182842019</v>
      </c>
      <c r="CK131">
        <v>15570</v>
      </c>
      <c r="CL131">
        <v>0</v>
      </c>
      <c r="CM131">
        <v>0.33661027500000001</v>
      </c>
      <c r="CN131">
        <v>4.0393233000000004</v>
      </c>
      <c r="CO131">
        <v>4.0393233000000004</v>
      </c>
      <c r="CP131">
        <v>35347511.626584448</v>
      </c>
      <c r="CQ131">
        <v>424170139.51901346</v>
      </c>
      <c r="CR131">
        <v>424170139.51901346</v>
      </c>
      <c r="CS131">
        <v>1.0315241387783183</v>
      </c>
      <c r="CT131">
        <v>108320554.05489068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422140995.95999998</v>
      </c>
      <c r="DA131">
        <v>0</v>
      </c>
      <c r="DB131">
        <v>0</v>
      </c>
      <c r="DC131">
        <v>0</v>
      </c>
      <c r="DD131">
        <v>312946511.81999993</v>
      </c>
      <c r="DE131">
        <v>105010198</v>
      </c>
      <c r="DF131">
        <v>0</v>
      </c>
      <c r="DG131">
        <v>0</v>
      </c>
      <c r="DH131">
        <v>1</v>
      </c>
      <c r="DI131">
        <v>0</v>
      </c>
      <c r="DJ131">
        <v>105010198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77847391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358531</v>
      </c>
      <c r="EH131">
        <v>0</v>
      </c>
      <c r="EI131">
        <v>0</v>
      </c>
      <c r="EJ131">
        <v>0</v>
      </c>
      <c r="EK131">
        <v>0</v>
      </c>
      <c r="EL131">
        <v>2153591</v>
      </c>
      <c r="EM131">
        <v>0</v>
      </c>
      <c r="EN131">
        <v>0</v>
      </c>
      <c r="EO131">
        <v>0</v>
      </c>
      <c r="EP131">
        <v>358531</v>
      </c>
      <c r="EQ131">
        <v>2153591</v>
      </c>
      <c r="ER131">
        <v>385</v>
      </c>
      <c r="ES131" t="s">
        <v>8836</v>
      </c>
      <c r="ET131" t="s">
        <v>8836</v>
      </c>
      <c r="EU131" t="s">
        <v>590</v>
      </c>
      <c r="EV131" t="s">
        <v>8837</v>
      </c>
    </row>
    <row r="132" spans="1:152" x14ac:dyDescent="0.4">
      <c r="A132" t="s">
        <v>55</v>
      </c>
      <c r="B132">
        <v>805535792800</v>
      </c>
      <c r="C132">
        <v>6000000000198</v>
      </c>
      <c r="D132" t="s">
        <v>767</v>
      </c>
      <c r="E132" t="s">
        <v>768</v>
      </c>
      <c r="F132" t="s">
        <v>565</v>
      </c>
      <c r="G132" t="s">
        <v>633</v>
      </c>
      <c r="H132" t="s">
        <v>648</v>
      </c>
      <c r="I132" t="s">
        <v>568</v>
      </c>
      <c r="J132" t="s">
        <v>569</v>
      </c>
      <c r="K132" t="s">
        <v>570</v>
      </c>
      <c r="L132" t="s">
        <v>571</v>
      </c>
      <c r="M132" t="s">
        <v>572</v>
      </c>
      <c r="N132" t="s">
        <v>573</v>
      </c>
      <c r="O132" t="s">
        <v>574</v>
      </c>
      <c r="P132" t="s">
        <v>573</v>
      </c>
      <c r="Q132" t="s">
        <v>575</v>
      </c>
      <c r="R132" t="s">
        <v>576</v>
      </c>
      <c r="S132" t="s">
        <v>576</v>
      </c>
      <c r="T132" s="1">
        <v>40653</v>
      </c>
      <c r="U132" s="1">
        <v>47301</v>
      </c>
      <c r="V132" s="1">
        <v>47301</v>
      </c>
      <c r="X132" t="s">
        <v>577</v>
      </c>
      <c r="Y132" t="s">
        <v>635</v>
      </c>
      <c r="Z132" t="s">
        <v>636</v>
      </c>
      <c r="AA132" t="s">
        <v>637</v>
      </c>
      <c r="AB132" t="s">
        <v>675</v>
      </c>
      <c r="AC132" t="s">
        <v>572</v>
      </c>
      <c r="AD132" t="s">
        <v>596</v>
      </c>
      <c r="AF132" t="s">
        <v>583</v>
      </c>
      <c r="AG132" t="s">
        <v>584</v>
      </c>
      <c r="AH132" s="1">
        <v>39532</v>
      </c>
      <c r="AI132" t="s">
        <v>585</v>
      </c>
      <c r="AJ132" t="s">
        <v>586</v>
      </c>
      <c r="AK132" t="s">
        <v>565</v>
      </c>
      <c r="AL132" t="s">
        <v>587</v>
      </c>
      <c r="AM132" t="s">
        <v>588</v>
      </c>
      <c r="AN132" t="s">
        <v>597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9680470</v>
      </c>
      <c r="BF132">
        <v>332165778</v>
      </c>
      <c r="BG132">
        <v>0</v>
      </c>
      <c r="BH132">
        <v>9680470</v>
      </c>
      <c r="BI132">
        <v>0</v>
      </c>
      <c r="BJ132">
        <v>0</v>
      </c>
      <c r="BK132">
        <v>0</v>
      </c>
      <c r="BL132">
        <v>8858050</v>
      </c>
      <c r="BM132">
        <v>0</v>
      </c>
      <c r="BN132">
        <v>0</v>
      </c>
      <c r="BO132">
        <v>1818176</v>
      </c>
      <c r="BP132">
        <v>8858214</v>
      </c>
      <c r="BQ132">
        <v>1818176</v>
      </c>
      <c r="BR132">
        <v>8858214</v>
      </c>
      <c r="BS132">
        <v>0</v>
      </c>
      <c r="BT132">
        <v>0</v>
      </c>
      <c r="BU132">
        <v>0</v>
      </c>
      <c r="BV132">
        <v>1818176</v>
      </c>
      <c r="BW132">
        <v>8858214</v>
      </c>
      <c r="BX132">
        <v>0.65440819381990945</v>
      </c>
      <c r="BY132">
        <v>3.229210836137137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0.65663121666666668</v>
      </c>
      <c r="CN132">
        <v>7.8795745999999998</v>
      </c>
      <c r="CO132">
        <v>7.8795745999999998</v>
      </c>
      <c r="CP132">
        <v>183032169.45002535</v>
      </c>
      <c r="CQ132">
        <v>2196386033.4003038</v>
      </c>
      <c r="CR132">
        <v>2196386033.4003038</v>
      </c>
      <c r="CS132">
        <v>2.1914124031563844</v>
      </c>
      <c r="CT132">
        <v>610843584.84439993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8858214</v>
      </c>
      <c r="EM132">
        <v>0</v>
      </c>
      <c r="EN132">
        <v>0</v>
      </c>
      <c r="EO132">
        <v>0</v>
      </c>
      <c r="EP132">
        <v>1818176</v>
      </c>
      <c r="EQ132">
        <v>8858214</v>
      </c>
      <c r="ER132">
        <v>361</v>
      </c>
      <c r="ES132" t="s">
        <v>8836</v>
      </c>
      <c r="ET132" t="s">
        <v>8836</v>
      </c>
      <c r="EU132" t="s">
        <v>590</v>
      </c>
      <c r="EV132" t="s">
        <v>8837</v>
      </c>
    </row>
    <row r="133" spans="1:152" x14ac:dyDescent="0.4">
      <c r="A133" t="s">
        <v>55</v>
      </c>
      <c r="B133">
        <v>805535792800</v>
      </c>
      <c r="C133">
        <v>6000000000199</v>
      </c>
      <c r="D133" t="s">
        <v>767</v>
      </c>
      <c r="E133" t="s">
        <v>768</v>
      </c>
      <c r="F133" t="s">
        <v>565</v>
      </c>
      <c r="G133" t="s">
        <v>633</v>
      </c>
      <c r="H133" t="s">
        <v>648</v>
      </c>
      <c r="I133" t="s">
        <v>568</v>
      </c>
      <c r="J133" t="s">
        <v>569</v>
      </c>
      <c r="K133" t="s">
        <v>570</v>
      </c>
      <c r="L133" t="s">
        <v>571</v>
      </c>
      <c r="M133" t="s">
        <v>572</v>
      </c>
      <c r="N133" t="s">
        <v>573</v>
      </c>
      <c r="O133" t="s">
        <v>574</v>
      </c>
      <c r="P133" t="s">
        <v>573</v>
      </c>
      <c r="Q133" t="s">
        <v>575</v>
      </c>
      <c r="R133" t="s">
        <v>576</v>
      </c>
      <c r="S133" t="s">
        <v>576</v>
      </c>
      <c r="T133" s="1">
        <v>40653</v>
      </c>
      <c r="U133" s="1">
        <v>47301</v>
      </c>
      <c r="V133" s="1">
        <v>47301</v>
      </c>
      <c r="X133" t="s">
        <v>577</v>
      </c>
      <c r="Y133" t="s">
        <v>635</v>
      </c>
      <c r="Z133" t="s">
        <v>636</v>
      </c>
      <c r="AA133" t="s">
        <v>637</v>
      </c>
      <c r="AB133" t="s">
        <v>675</v>
      </c>
      <c r="AC133" t="s">
        <v>572</v>
      </c>
      <c r="AD133" t="s">
        <v>596</v>
      </c>
      <c r="AF133" t="s">
        <v>583</v>
      </c>
      <c r="AG133" t="s">
        <v>584</v>
      </c>
      <c r="AH133" s="1">
        <v>39532</v>
      </c>
      <c r="AI133" t="s">
        <v>585</v>
      </c>
      <c r="AJ133" t="s">
        <v>586</v>
      </c>
      <c r="AK133" t="s">
        <v>565</v>
      </c>
      <c r="AL133" t="s">
        <v>587</v>
      </c>
      <c r="AM133" t="s">
        <v>588</v>
      </c>
      <c r="AN133" t="s">
        <v>597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8628395</v>
      </c>
      <c r="BF133">
        <v>296405913</v>
      </c>
      <c r="BG133">
        <v>0</v>
      </c>
      <c r="BH133">
        <v>8628395</v>
      </c>
      <c r="BI133">
        <v>0</v>
      </c>
      <c r="BJ133">
        <v>0</v>
      </c>
      <c r="BK133">
        <v>0</v>
      </c>
      <c r="BL133">
        <v>7895355</v>
      </c>
      <c r="BM133">
        <v>0</v>
      </c>
      <c r="BN133">
        <v>0</v>
      </c>
      <c r="BO133">
        <v>1620576</v>
      </c>
      <c r="BP133">
        <v>7895502</v>
      </c>
      <c r="BQ133">
        <v>1620576</v>
      </c>
      <c r="BR133">
        <v>7895502</v>
      </c>
      <c r="BS133">
        <v>0</v>
      </c>
      <c r="BT133">
        <v>0</v>
      </c>
      <c r="BU133">
        <v>0</v>
      </c>
      <c r="BV133">
        <v>1620576</v>
      </c>
      <c r="BW133">
        <v>7895502</v>
      </c>
      <c r="BX133">
        <v>0.65440797991885091</v>
      </c>
      <c r="BY133">
        <v>3.2292105061039669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0.65738513333333326</v>
      </c>
      <c r="CN133">
        <v>7.8886215999999996</v>
      </c>
      <c r="CO133">
        <v>7.8886215999999996</v>
      </c>
      <c r="CP133">
        <v>163327533.59220666</v>
      </c>
      <c r="CQ133">
        <v>1959930403.1064799</v>
      </c>
      <c r="CR133">
        <v>1959930403.1064799</v>
      </c>
      <c r="CS133">
        <v>2.1927803340040239</v>
      </c>
      <c r="CT133">
        <v>544796931.81739998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7895502</v>
      </c>
      <c r="EM133">
        <v>0</v>
      </c>
      <c r="EN133">
        <v>0</v>
      </c>
      <c r="EO133">
        <v>0</v>
      </c>
      <c r="EP133">
        <v>1620576</v>
      </c>
      <c r="EQ133">
        <v>7895502</v>
      </c>
      <c r="ER133">
        <v>366</v>
      </c>
      <c r="ES133" t="s">
        <v>8836</v>
      </c>
      <c r="ET133" t="s">
        <v>8836</v>
      </c>
      <c r="EU133" t="s">
        <v>590</v>
      </c>
      <c r="EV133" t="s">
        <v>8837</v>
      </c>
    </row>
    <row r="134" spans="1:152" x14ac:dyDescent="0.4">
      <c r="A134" t="s">
        <v>55</v>
      </c>
      <c r="B134" t="s">
        <v>769</v>
      </c>
      <c r="C134">
        <v>100001940</v>
      </c>
      <c r="D134" t="s">
        <v>767</v>
      </c>
      <c r="E134" t="s">
        <v>767</v>
      </c>
      <c r="F134" t="s">
        <v>565</v>
      </c>
      <c r="G134" t="s">
        <v>633</v>
      </c>
      <c r="H134" t="s">
        <v>648</v>
      </c>
      <c r="I134" t="s">
        <v>568</v>
      </c>
      <c r="J134" t="s">
        <v>569</v>
      </c>
      <c r="K134" t="s">
        <v>570</v>
      </c>
      <c r="L134" t="s">
        <v>571</v>
      </c>
      <c r="M134" t="s">
        <v>572</v>
      </c>
      <c r="N134" t="s">
        <v>601</v>
      </c>
      <c r="O134" t="s">
        <v>602</v>
      </c>
      <c r="P134" t="s">
        <v>603</v>
      </c>
      <c r="Q134" t="s">
        <v>575</v>
      </c>
      <c r="R134" t="s">
        <v>576</v>
      </c>
      <c r="S134" t="s">
        <v>576</v>
      </c>
      <c r="T134" s="1">
        <v>39612</v>
      </c>
      <c r="U134" s="1">
        <v>2958465</v>
      </c>
      <c r="V134" s="1">
        <v>2958465</v>
      </c>
      <c r="X134" t="s">
        <v>577</v>
      </c>
      <c r="Y134" t="s">
        <v>635</v>
      </c>
      <c r="Z134" t="s">
        <v>636</v>
      </c>
      <c r="AA134" t="s">
        <v>637</v>
      </c>
      <c r="AB134" t="s">
        <v>675</v>
      </c>
      <c r="AC134" t="s">
        <v>572</v>
      </c>
      <c r="AD134" t="s">
        <v>596</v>
      </c>
      <c r="AF134" t="s">
        <v>583</v>
      </c>
      <c r="AG134" t="s">
        <v>584</v>
      </c>
      <c r="AH134" t="s">
        <v>8836</v>
      </c>
      <c r="AI134" t="s">
        <v>585</v>
      </c>
      <c r="AJ134" t="s">
        <v>586</v>
      </c>
      <c r="AK134" t="s">
        <v>565</v>
      </c>
      <c r="AL134" t="s">
        <v>605</v>
      </c>
      <c r="AM134" t="s">
        <v>588</v>
      </c>
      <c r="AN134" t="s">
        <v>597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8836</v>
      </c>
      <c r="ET134" t="s">
        <v>8836</v>
      </c>
      <c r="EU134" t="s">
        <v>590</v>
      </c>
      <c r="EV134" t="s">
        <v>8838</v>
      </c>
    </row>
    <row r="135" spans="1:152" x14ac:dyDescent="0.4">
      <c r="A135" t="s">
        <v>56</v>
      </c>
      <c r="B135">
        <v>305528608300</v>
      </c>
      <c r="C135">
        <v>6000000000135</v>
      </c>
      <c r="D135" t="s">
        <v>770</v>
      </c>
      <c r="E135" t="s">
        <v>771</v>
      </c>
      <c r="F135" t="s">
        <v>565</v>
      </c>
      <c r="G135" t="s">
        <v>633</v>
      </c>
      <c r="H135" t="s">
        <v>762</v>
      </c>
      <c r="I135" t="s">
        <v>568</v>
      </c>
      <c r="J135" t="s">
        <v>569</v>
      </c>
      <c r="K135" t="s">
        <v>570</v>
      </c>
      <c r="L135" t="s">
        <v>571</v>
      </c>
      <c r="M135" t="s">
        <v>572</v>
      </c>
      <c r="N135" t="s">
        <v>573</v>
      </c>
      <c r="O135" t="s">
        <v>574</v>
      </c>
      <c r="P135" t="s">
        <v>573</v>
      </c>
      <c r="Q135" t="s">
        <v>575</v>
      </c>
      <c r="R135" t="s">
        <v>576</v>
      </c>
      <c r="S135" t="s">
        <v>576</v>
      </c>
      <c r="T135" s="1">
        <v>40165</v>
      </c>
      <c r="U135" s="1">
        <v>46112</v>
      </c>
      <c r="V135" s="1">
        <v>46112</v>
      </c>
      <c r="W135" t="s">
        <v>589</v>
      </c>
      <c r="X135" t="s">
        <v>577</v>
      </c>
      <c r="Y135" t="s">
        <v>635</v>
      </c>
      <c r="Z135" t="s">
        <v>636</v>
      </c>
      <c r="AA135" t="s">
        <v>637</v>
      </c>
      <c r="AB135" t="s">
        <v>638</v>
      </c>
      <c r="AC135" t="s">
        <v>572</v>
      </c>
      <c r="AD135" t="s">
        <v>596</v>
      </c>
      <c r="AF135" t="s">
        <v>583</v>
      </c>
      <c r="AG135" t="s">
        <v>584</v>
      </c>
      <c r="AH135" s="1">
        <v>39539</v>
      </c>
      <c r="AI135" t="s">
        <v>585</v>
      </c>
      <c r="AJ135" t="s">
        <v>586</v>
      </c>
      <c r="AK135" t="s">
        <v>565</v>
      </c>
      <c r="AL135" t="s">
        <v>587</v>
      </c>
      <c r="AM135" t="s">
        <v>588</v>
      </c>
      <c r="AN135" t="s">
        <v>589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>
        <v>406</v>
      </c>
      <c r="ES135" t="s">
        <v>8836</v>
      </c>
      <c r="ET135" t="s">
        <v>8836</v>
      </c>
      <c r="EU135" t="s">
        <v>590</v>
      </c>
      <c r="EV135" t="s">
        <v>8837</v>
      </c>
    </row>
    <row r="136" spans="1:152" x14ac:dyDescent="0.4">
      <c r="A136" t="s">
        <v>57</v>
      </c>
      <c r="B136">
        <v>5544012000</v>
      </c>
      <c r="C136">
        <v>6000000000090</v>
      </c>
      <c r="D136" t="s">
        <v>772</v>
      </c>
      <c r="E136" t="s">
        <v>773</v>
      </c>
      <c r="F136" t="s">
        <v>565</v>
      </c>
      <c r="G136" t="s">
        <v>633</v>
      </c>
      <c r="H136" t="s">
        <v>648</v>
      </c>
      <c r="I136" t="s">
        <v>568</v>
      </c>
      <c r="J136" t="s">
        <v>569</v>
      </c>
      <c r="K136" t="s">
        <v>570</v>
      </c>
      <c r="L136" t="s">
        <v>571</v>
      </c>
      <c r="M136" t="s">
        <v>572</v>
      </c>
      <c r="N136" t="s">
        <v>573</v>
      </c>
      <c r="O136" t="s">
        <v>574</v>
      </c>
      <c r="P136" t="s">
        <v>573</v>
      </c>
      <c r="Q136" t="s">
        <v>575</v>
      </c>
      <c r="R136" t="s">
        <v>576</v>
      </c>
      <c r="S136" t="s">
        <v>576</v>
      </c>
      <c r="T136" s="1">
        <v>40267</v>
      </c>
      <c r="U136" s="1">
        <v>46119</v>
      </c>
      <c r="V136" s="1">
        <v>46119</v>
      </c>
      <c r="X136" t="s">
        <v>577</v>
      </c>
      <c r="Y136" t="s">
        <v>635</v>
      </c>
      <c r="Z136" t="s">
        <v>636</v>
      </c>
      <c r="AA136" t="s">
        <v>637</v>
      </c>
      <c r="AB136" t="s">
        <v>675</v>
      </c>
      <c r="AC136" t="s">
        <v>572</v>
      </c>
      <c r="AD136" t="s">
        <v>659</v>
      </c>
      <c r="AF136" t="s">
        <v>583</v>
      </c>
      <c r="AG136" t="s">
        <v>584</v>
      </c>
      <c r="AH136" s="1">
        <v>39583</v>
      </c>
      <c r="AI136" t="s">
        <v>585</v>
      </c>
      <c r="AJ136" t="s">
        <v>586</v>
      </c>
      <c r="AK136" t="s">
        <v>565</v>
      </c>
      <c r="AL136" t="s">
        <v>587</v>
      </c>
      <c r="AM136" t="s">
        <v>588</v>
      </c>
      <c r="AN136" t="s">
        <v>597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>
        <v>410</v>
      </c>
      <c r="ES136" t="s">
        <v>8836</v>
      </c>
      <c r="ET136" t="s">
        <v>8836</v>
      </c>
      <c r="EU136" t="s">
        <v>590</v>
      </c>
      <c r="EV136" t="s">
        <v>8837</v>
      </c>
    </row>
    <row r="137" spans="1:152" x14ac:dyDescent="0.4">
      <c r="A137" t="s">
        <v>57</v>
      </c>
      <c r="B137">
        <v>5544012000</v>
      </c>
      <c r="C137">
        <v>6000000000091</v>
      </c>
      <c r="D137" t="s">
        <v>772</v>
      </c>
      <c r="E137" t="s">
        <v>773</v>
      </c>
      <c r="F137" t="s">
        <v>565</v>
      </c>
      <c r="G137" t="s">
        <v>633</v>
      </c>
      <c r="H137" t="s">
        <v>648</v>
      </c>
      <c r="I137" t="s">
        <v>568</v>
      </c>
      <c r="J137" t="s">
        <v>569</v>
      </c>
      <c r="K137" t="s">
        <v>570</v>
      </c>
      <c r="L137" t="s">
        <v>571</v>
      </c>
      <c r="M137" t="s">
        <v>572</v>
      </c>
      <c r="N137" t="s">
        <v>573</v>
      </c>
      <c r="O137" t="s">
        <v>574</v>
      </c>
      <c r="P137" t="s">
        <v>573</v>
      </c>
      <c r="Q137" t="s">
        <v>575</v>
      </c>
      <c r="R137" t="s">
        <v>576</v>
      </c>
      <c r="S137" t="s">
        <v>576</v>
      </c>
      <c r="T137" s="1">
        <v>40267</v>
      </c>
      <c r="U137" s="1">
        <v>46119</v>
      </c>
      <c r="V137" s="1">
        <v>46119</v>
      </c>
      <c r="X137" t="s">
        <v>577</v>
      </c>
      <c r="Y137" t="s">
        <v>635</v>
      </c>
      <c r="Z137" t="s">
        <v>636</v>
      </c>
      <c r="AA137" t="s">
        <v>637</v>
      </c>
      <c r="AB137" t="s">
        <v>675</v>
      </c>
      <c r="AC137" t="s">
        <v>572</v>
      </c>
      <c r="AD137" t="s">
        <v>659</v>
      </c>
      <c r="AF137" t="s">
        <v>583</v>
      </c>
      <c r="AG137" t="s">
        <v>584</v>
      </c>
      <c r="AH137" s="1">
        <v>39583</v>
      </c>
      <c r="AI137" t="s">
        <v>585</v>
      </c>
      <c r="AJ137" t="s">
        <v>586</v>
      </c>
      <c r="AK137" t="s">
        <v>565</v>
      </c>
      <c r="AL137" t="s">
        <v>587</v>
      </c>
      <c r="AM137" t="s">
        <v>588</v>
      </c>
      <c r="AN137" t="s">
        <v>597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>
        <v>396</v>
      </c>
      <c r="ES137" t="s">
        <v>8836</v>
      </c>
      <c r="ET137" t="s">
        <v>8836</v>
      </c>
      <c r="EU137" t="s">
        <v>590</v>
      </c>
      <c r="EV137" t="s">
        <v>8837</v>
      </c>
    </row>
    <row r="138" spans="1:152" x14ac:dyDescent="0.4">
      <c r="A138" t="s">
        <v>57</v>
      </c>
      <c r="B138">
        <v>5544012000</v>
      </c>
      <c r="C138">
        <v>6000000000092</v>
      </c>
      <c r="D138" t="s">
        <v>772</v>
      </c>
      <c r="E138" t="s">
        <v>773</v>
      </c>
      <c r="F138" t="s">
        <v>565</v>
      </c>
      <c r="G138" t="s">
        <v>633</v>
      </c>
      <c r="H138" t="s">
        <v>648</v>
      </c>
      <c r="I138" t="s">
        <v>568</v>
      </c>
      <c r="J138" t="s">
        <v>569</v>
      </c>
      <c r="K138" t="s">
        <v>570</v>
      </c>
      <c r="L138" t="s">
        <v>571</v>
      </c>
      <c r="M138" t="s">
        <v>572</v>
      </c>
      <c r="N138" t="s">
        <v>573</v>
      </c>
      <c r="O138" t="s">
        <v>574</v>
      </c>
      <c r="P138" t="s">
        <v>573</v>
      </c>
      <c r="Q138" t="s">
        <v>575</v>
      </c>
      <c r="R138" t="s">
        <v>576</v>
      </c>
      <c r="S138" t="s">
        <v>576</v>
      </c>
      <c r="T138" s="1">
        <v>40267</v>
      </c>
      <c r="U138" s="1">
        <v>46119</v>
      </c>
      <c r="V138" s="1">
        <v>46119</v>
      </c>
      <c r="W138" t="s">
        <v>589</v>
      </c>
      <c r="X138" t="s">
        <v>577</v>
      </c>
      <c r="Y138" t="s">
        <v>635</v>
      </c>
      <c r="Z138" t="s">
        <v>636</v>
      </c>
      <c r="AA138" t="s">
        <v>637</v>
      </c>
      <c r="AB138" t="s">
        <v>675</v>
      </c>
      <c r="AC138" t="s">
        <v>572</v>
      </c>
      <c r="AD138" t="s">
        <v>659</v>
      </c>
      <c r="AF138" t="s">
        <v>583</v>
      </c>
      <c r="AG138" t="s">
        <v>584</v>
      </c>
      <c r="AH138" t="s">
        <v>8836</v>
      </c>
      <c r="AI138" t="s">
        <v>585</v>
      </c>
      <c r="AJ138" t="s">
        <v>586</v>
      </c>
      <c r="AK138" t="s">
        <v>565</v>
      </c>
      <c r="AL138" t="s">
        <v>587</v>
      </c>
      <c r="AM138" t="s">
        <v>588</v>
      </c>
      <c r="AN138" t="s">
        <v>589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8836</v>
      </c>
      <c r="ET138" t="s">
        <v>8836</v>
      </c>
      <c r="EU138" t="s">
        <v>590</v>
      </c>
      <c r="EV138" t="s">
        <v>8837</v>
      </c>
    </row>
    <row r="139" spans="1:152" x14ac:dyDescent="0.4">
      <c r="A139" t="s">
        <v>57</v>
      </c>
      <c r="B139">
        <v>5544012000</v>
      </c>
      <c r="C139">
        <v>6000000000093</v>
      </c>
      <c r="D139" t="s">
        <v>772</v>
      </c>
      <c r="E139" t="s">
        <v>773</v>
      </c>
      <c r="F139" t="s">
        <v>565</v>
      </c>
      <c r="G139" t="s">
        <v>633</v>
      </c>
      <c r="H139" t="s">
        <v>648</v>
      </c>
      <c r="I139" t="s">
        <v>568</v>
      </c>
      <c r="J139" t="s">
        <v>569</v>
      </c>
      <c r="K139" t="s">
        <v>570</v>
      </c>
      <c r="L139" t="s">
        <v>571</v>
      </c>
      <c r="M139" t="s">
        <v>572</v>
      </c>
      <c r="N139" t="s">
        <v>573</v>
      </c>
      <c r="O139" t="s">
        <v>574</v>
      </c>
      <c r="P139" t="s">
        <v>573</v>
      </c>
      <c r="Q139" t="s">
        <v>575</v>
      </c>
      <c r="R139" t="s">
        <v>576</v>
      </c>
      <c r="S139" t="s">
        <v>576</v>
      </c>
      <c r="T139" s="1">
        <v>40267</v>
      </c>
      <c r="U139" s="1">
        <v>46119</v>
      </c>
      <c r="V139" s="1">
        <v>46119</v>
      </c>
      <c r="X139" t="s">
        <v>577</v>
      </c>
      <c r="Y139" t="s">
        <v>635</v>
      </c>
      <c r="Z139" t="s">
        <v>636</v>
      </c>
      <c r="AA139" t="s">
        <v>637</v>
      </c>
      <c r="AB139" t="s">
        <v>675</v>
      </c>
      <c r="AC139" t="s">
        <v>572</v>
      </c>
      <c r="AD139" t="s">
        <v>659</v>
      </c>
      <c r="AF139" t="s">
        <v>583</v>
      </c>
      <c r="AG139" t="s">
        <v>584</v>
      </c>
      <c r="AH139" s="1">
        <v>39583</v>
      </c>
      <c r="AI139" t="s">
        <v>585</v>
      </c>
      <c r="AJ139" t="s">
        <v>586</v>
      </c>
      <c r="AK139" t="s">
        <v>565</v>
      </c>
      <c r="AL139" t="s">
        <v>587</v>
      </c>
      <c r="AM139" t="s">
        <v>588</v>
      </c>
      <c r="AN139" t="s">
        <v>597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117924267</v>
      </c>
      <c r="AZ139">
        <v>3033838442</v>
      </c>
      <c r="BA139">
        <v>0</v>
      </c>
      <c r="BB139">
        <v>-117924267</v>
      </c>
      <c r="BC139">
        <v>12614058</v>
      </c>
      <c r="BD139">
        <v>0</v>
      </c>
      <c r="BE139">
        <v>1708916</v>
      </c>
      <c r="BF139">
        <v>6999002</v>
      </c>
      <c r="BG139">
        <v>0</v>
      </c>
      <c r="BH139">
        <v>1708916</v>
      </c>
      <c r="BI139">
        <v>0</v>
      </c>
      <c r="BJ139">
        <v>0</v>
      </c>
      <c r="BK139">
        <v>0</v>
      </c>
      <c r="BL139">
        <v>739272</v>
      </c>
      <c r="BM139">
        <v>0</v>
      </c>
      <c r="BN139">
        <v>0</v>
      </c>
      <c r="BO139">
        <v>37390</v>
      </c>
      <c r="BP139">
        <v>763051</v>
      </c>
      <c r="BQ139">
        <v>37390</v>
      </c>
      <c r="BR139">
        <v>763051</v>
      </c>
      <c r="BS139">
        <v>0</v>
      </c>
      <c r="BT139">
        <v>0</v>
      </c>
      <c r="BU139">
        <v>0</v>
      </c>
      <c r="BV139">
        <v>37390</v>
      </c>
      <c r="BW139">
        <v>763051</v>
      </c>
      <c r="BX139">
        <v>0.29685527920076621</v>
      </c>
      <c r="BY139">
        <v>1.0719586924233959</v>
      </c>
      <c r="BZ139">
        <v>0</v>
      </c>
      <c r="CA139">
        <v>12616581</v>
      </c>
      <c r="CB139">
        <v>12616581</v>
      </c>
      <c r="CC139">
        <v>130540848</v>
      </c>
      <c r="CD139">
        <v>0</v>
      </c>
      <c r="CE139">
        <v>12614058</v>
      </c>
      <c r="CF139">
        <v>12614058</v>
      </c>
      <c r="CG139">
        <v>130514740</v>
      </c>
      <c r="CH139">
        <v>12614058</v>
      </c>
      <c r="CI139">
        <v>12614058</v>
      </c>
      <c r="CJ139">
        <v>130514740</v>
      </c>
      <c r="CK139">
        <v>23585</v>
      </c>
      <c r="CL139">
        <v>0</v>
      </c>
      <c r="CM139">
        <v>0.28575869999999998</v>
      </c>
      <c r="CN139">
        <v>3.4291043999999999</v>
      </c>
      <c r="CO139">
        <v>3.4291043999999999</v>
      </c>
      <c r="CP139">
        <v>3604576.8158045998</v>
      </c>
      <c r="CQ139">
        <v>43254921.789655201</v>
      </c>
      <c r="CR139">
        <v>43254921.789655201</v>
      </c>
      <c r="CS139">
        <v>1.0022974269252516</v>
      </c>
      <c r="CT139">
        <v>12643037.876485886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44023062.420000002</v>
      </c>
      <c r="DA139">
        <v>0</v>
      </c>
      <c r="DB139">
        <v>0</v>
      </c>
      <c r="DC139">
        <v>0</v>
      </c>
      <c r="DD139">
        <v>411555691.83000004</v>
      </c>
      <c r="DE139">
        <v>12614058</v>
      </c>
      <c r="DF139">
        <v>0</v>
      </c>
      <c r="DG139">
        <v>0</v>
      </c>
      <c r="DH139">
        <v>1</v>
      </c>
      <c r="DI139">
        <v>0</v>
      </c>
      <c r="DJ139">
        <v>12614058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117924267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37390</v>
      </c>
      <c r="EH139">
        <v>0</v>
      </c>
      <c r="EI139">
        <v>0</v>
      </c>
      <c r="EJ139">
        <v>0</v>
      </c>
      <c r="EK139">
        <v>0</v>
      </c>
      <c r="EL139">
        <v>763051</v>
      </c>
      <c r="EM139">
        <v>0</v>
      </c>
      <c r="EN139">
        <v>0</v>
      </c>
      <c r="EO139">
        <v>0</v>
      </c>
      <c r="EP139">
        <v>37390</v>
      </c>
      <c r="EQ139">
        <v>763051</v>
      </c>
      <c r="ER139">
        <v>393</v>
      </c>
      <c r="ES139" t="s">
        <v>8836</v>
      </c>
      <c r="ET139" t="s">
        <v>8836</v>
      </c>
      <c r="EU139" t="s">
        <v>590</v>
      </c>
      <c r="EV139" t="s">
        <v>8837</v>
      </c>
    </row>
    <row r="140" spans="1:152" x14ac:dyDescent="0.4">
      <c r="A140" t="s">
        <v>58</v>
      </c>
      <c r="B140">
        <v>805553339800</v>
      </c>
      <c r="C140">
        <v>6000000000200</v>
      </c>
      <c r="D140" t="s">
        <v>774</v>
      </c>
      <c r="E140" t="s">
        <v>775</v>
      </c>
      <c r="F140" t="s">
        <v>565</v>
      </c>
      <c r="G140" t="s">
        <v>633</v>
      </c>
      <c r="H140" t="s">
        <v>648</v>
      </c>
      <c r="I140" t="s">
        <v>568</v>
      </c>
      <c r="J140" t="s">
        <v>569</v>
      </c>
      <c r="K140" t="s">
        <v>570</v>
      </c>
      <c r="L140" t="s">
        <v>571</v>
      </c>
      <c r="M140" t="s">
        <v>572</v>
      </c>
      <c r="N140" t="s">
        <v>573</v>
      </c>
      <c r="O140" t="s">
        <v>574</v>
      </c>
      <c r="P140" t="s">
        <v>573</v>
      </c>
      <c r="Q140" t="s">
        <v>575</v>
      </c>
      <c r="R140" t="s">
        <v>576</v>
      </c>
      <c r="S140" t="s">
        <v>576</v>
      </c>
      <c r="T140" s="1">
        <v>40437</v>
      </c>
      <c r="U140" s="1">
        <v>46302</v>
      </c>
      <c r="V140" s="1">
        <v>46302</v>
      </c>
      <c r="X140" t="s">
        <v>577</v>
      </c>
      <c r="Y140" t="s">
        <v>635</v>
      </c>
      <c r="Z140" t="s">
        <v>636</v>
      </c>
      <c r="AA140" t="s">
        <v>637</v>
      </c>
      <c r="AB140" t="s">
        <v>675</v>
      </c>
      <c r="AC140" t="s">
        <v>572</v>
      </c>
      <c r="AD140" t="s">
        <v>659</v>
      </c>
      <c r="AF140" t="s">
        <v>583</v>
      </c>
      <c r="AG140" t="s">
        <v>584</v>
      </c>
      <c r="AH140" s="1">
        <v>39532</v>
      </c>
      <c r="AI140" t="s">
        <v>585</v>
      </c>
      <c r="AJ140" t="s">
        <v>586</v>
      </c>
      <c r="AK140" t="s">
        <v>565</v>
      </c>
      <c r="AL140" t="s">
        <v>587</v>
      </c>
      <c r="AM140" t="s">
        <v>588</v>
      </c>
      <c r="AN140" t="s">
        <v>597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169884711</v>
      </c>
      <c r="AZ140">
        <v>4173160779</v>
      </c>
      <c r="BA140">
        <v>0</v>
      </c>
      <c r="BB140">
        <v>-169884711</v>
      </c>
      <c r="BC140">
        <v>153789221</v>
      </c>
      <c r="BD140">
        <v>0</v>
      </c>
      <c r="BE140">
        <v>7404375</v>
      </c>
      <c r="BF140">
        <v>81263103</v>
      </c>
      <c r="BG140">
        <v>0</v>
      </c>
      <c r="BH140">
        <v>4658075</v>
      </c>
      <c r="BI140">
        <v>2746300</v>
      </c>
      <c r="BJ140">
        <v>0</v>
      </c>
      <c r="BK140">
        <v>0</v>
      </c>
      <c r="BL140">
        <v>2958543</v>
      </c>
      <c r="BM140">
        <v>0</v>
      </c>
      <c r="BN140">
        <v>0</v>
      </c>
      <c r="BO140">
        <v>440174</v>
      </c>
      <c r="BP140">
        <v>5739160</v>
      </c>
      <c r="BQ140">
        <v>440174</v>
      </c>
      <c r="BR140">
        <v>5739160</v>
      </c>
      <c r="BS140">
        <v>0</v>
      </c>
      <c r="BT140">
        <v>0</v>
      </c>
      <c r="BU140">
        <v>0</v>
      </c>
      <c r="BV140">
        <v>440174</v>
      </c>
      <c r="BW140">
        <v>5739160</v>
      </c>
      <c r="BX140">
        <v>0.28662921287294618</v>
      </c>
      <c r="BY140">
        <v>2.4334456127220636</v>
      </c>
      <c r="BZ140">
        <v>0</v>
      </c>
      <c r="CA140">
        <v>153819985</v>
      </c>
      <c r="CB140">
        <v>153819985</v>
      </c>
      <c r="CC140">
        <v>323704696</v>
      </c>
      <c r="CD140">
        <v>0</v>
      </c>
      <c r="CE140">
        <v>153789221</v>
      </c>
      <c r="CF140">
        <v>153789221</v>
      </c>
      <c r="CG140">
        <v>323639955</v>
      </c>
      <c r="CH140">
        <v>153789221</v>
      </c>
      <c r="CI140">
        <v>153789221</v>
      </c>
      <c r="CJ140">
        <v>323639955</v>
      </c>
      <c r="CK140">
        <v>33977</v>
      </c>
      <c r="CL140">
        <v>0</v>
      </c>
      <c r="CM140">
        <v>0.28020119166666668</v>
      </c>
      <c r="CN140">
        <v>3.3624143000000002</v>
      </c>
      <c r="CO140">
        <v>3.3624143000000002</v>
      </c>
      <c r="CP140">
        <v>43091922.989688359</v>
      </c>
      <c r="CQ140">
        <v>517103075.87626034</v>
      </c>
      <c r="CR140">
        <v>517103075.87626034</v>
      </c>
      <c r="CS140">
        <v>1.0187806891690452</v>
      </c>
      <c r="CT140">
        <v>156677488.5571506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518269674.77000004</v>
      </c>
      <c r="DA140">
        <v>0</v>
      </c>
      <c r="DB140">
        <v>0</v>
      </c>
      <c r="DC140">
        <v>0</v>
      </c>
      <c r="DD140">
        <v>572511476.07000005</v>
      </c>
      <c r="DE140">
        <v>153789221</v>
      </c>
      <c r="DF140">
        <v>0</v>
      </c>
      <c r="DG140">
        <v>0</v>
      </c>
      <c r="DH140">
        <v>1</v>
      </c>
      <c r="DI140">
        <v>0</v>
      </c>
      <c r="DJ140">
        <v>153789221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169884711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440174</v>
      </c>
      <c r="EH140">
        <v>0</v>
      </c>
      <c r="EI140">
        <v>0</v>
      </c>
      <c r="EJ140">
        <v>0</v>
      </c>
      <c r="EK140">
        <v>0</v>
      </c>
      <c r="EL140">
        <v>5739160</v>
      </c>
      <c r="EM140">
        <v>0</v>
      </c>
      <c r="EN140">
        <v>0</v>
      </c>
      <c r="EO140">
        <v>0</v>
      </c>
      <c r="EP140">
        <v>440174</v>
      </c>
      <c r="EQ140">
        <v>5739160</v>
      </c>
      <c r="ER140">
        <v>372</v>
      </c>
      <c r="ES140" t="s">
        <v>8836</v>
      </c>
      <c r="ET140" t="s">
        <v>8836</v>
      </c>
      <c r="EU140" t="s">
        <v>590</v>
      </c>
      <c r="EV140" t="s">
        <v>8837</v>
      </c>
    </row>
    <row r="141" spans="1:152" x14ac:dyDescent="0.4">
      <c r="A141" t="s">
        <v>58</v>
      </c>
      <c r="B141">
        <v>805553339800</v>
      </c>
      <c r="C141">
        <v>6000000000201</v>
      </c>
      <c r="D141" t="s">
        <v>774</v>
      </c>
      <c r="E141" t="s">
        <v>775</v>
      </c>
      <c r="F141" t="s">
        <v>565</v>
      </c>
      <c r="G141" t="s">
        <v>633</v>
      </c>
      <c r="H141" t="s">
        <v>648</v>
      </c>
      <c r="I141" t="s">
        <v>568</v>
      </c>
      <c r="J141" t="s">
        <v>569</v>
      </c>
      <c r="K141" t="s">
        <v>570</v>
      </c>
      <c r="L141" t="s">
        <v>571</v>
      </c>
      <c r="M141" t="s">
        <v>572</v>
      </c>
      <c r="N141" t="s">
        <v>573</v>
      </c>
      <c r="O141" t="s">
        <v>574</v>
      </c>
      <c r="P141" t="s">
        <v>573</v>
      </c>
      <c r="Q141" t="s">
        <v>575</v>
      </c>
      <c r="R141" t="s">
        <v>576</v>
      </c>
      <c r="S141" t="s">
        <v>576</v>
      </c>
      <c r="T141" s="1">
        <v>40437</v>
      </c>
      <c r="U141" s="1">
        <v>46302</v>
      </c>
      <c r="V141" s="1">
        <v>46302</v>
      </c>
      <c r="W141" t="s">
        <v>589</v>
      </c>
      <c r="X141" t="s">
        <v>577</v>
      </c>
      <c r="Y141" t="s">
        <v>635</v>
      </c>
      <c r="Z141" t="s">
        <v>636</v>
      </c>
      <c r="AA141" t="s">
        <v>637</v>
      </c>
      <c r="AB141" t="s">
        <v>675</v>
      </c>
      <c r="AC141" t="s">
        <v>572</v>
      </c>
      <c r="AD141" t="s">
        <v>659</v>
      </c>
      <c r="AF141" t="s">
        <v>583</v>
      </c>
      <c r="AG141" t="s">
        <v>584</v>
      </c>
      <c r="AH141" s="1">
        <v>39532</v>
      </c>
      <c r="AI141" t="s">
        <v>585</v>
      </c>
      <c r="AJ141" t="s">
        <v>586</v>
      </c>
      <c r="AK141" t="s">
        <v>565</v>
      </c>
      <c r="AL141" t="s">
        <v>587</v>
      </c>
      <c r="AM141" t="s">
        <v>588</v>
      </c>
      <c r="AN141" t="s">
        <v>589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8836</v>
      </c>
      <c r="ET141" t="s">
        <v>8836</v>
      </c>
      <c r="EU141" t="s">
        <v>590</v>
      </c>
      <c r="EV141" t="s">
        <v>8837</v>
      </c>
    </row>
    <row r="142" spans="1:152" x14ac:dyDescent="0.4">
      <c r="A142" t="s">
        <v>58</v>
      </c>
      <c r="B142">
        <v>805553339800</v>
      </c>
      <c r="C142">
        <v>6000000000202</v>
      </c>
      <c r="D142" t="s">
        <v>774</v>
      </c>
      <c r="E142" t="s">
        <v>775</v>
      </c>
      <c r="F142" t="s">
        <v>565</v>
      </c>
      <c r="G142" t="s">
        <v>633</v>
      </c>
      <c r="H142" t="s">
        <v>648</v>
      </c>
      <c r="I142" t="s">
        <v>568</v>
      </c>
      <c r="J142" t="s">
        <v>569</v>
      </c>
      <c r="K142" t="s">
        <v>570</v>
      </c>
      <c r="L142" t="s">
        <v>571</v>
      </c>
      <c r="M142" t="s">
        <v>572</v>
      </c>
      <c r="N142" t="s">
        <v>573</v>
      </c>
      <c r="O142" t="s">
        <v>574</v>
      </c>
      <c r="P142" t="s">
        <v>573</v>
      </c>
      <c r="Q142" t="s">
        <v>575</v>
      </c>
      <c r="R142" t="s">
        <v>576</v>
      </c>
      <c r="S142" t="s">
        <v>576</v>
      </c>
      <c r="T142" s="1">
        <v>40437</v>
      </c>
      <c r="U142" s="1">
        <v>46302</v>
      </c>
      <c r="V142" s="1">
        <v>46302</v>
      </c>
      <c r="W142" t="s">
        <v>589</v>
      </c>
      <c r="X142" t="s">
        <v>577</v>
      </c>
      <c r="Y142" t="s">
        <v>635</v>
      </c>
      <c r="Z142" t="s">
        <v>636</v>
      </c>
      <c r="AA142" t="s">
        <v>637</v>
      </c>
      <c r="AB142" t="s">
        <v>675</v>
      </c>
      <c r="AC142" t="s">
        <v>572</v>
      </c>
      <c r="AD142" t="s">
        <v>659</v>
      </c>
      <c r="AF142" t="s">
        <v>583</v>
      </c>
      <c r="AG142" t="s">
        <v>584</v>
      </c>
      <c r="AH142" s="1">
        <v>39532</v>
      </c>
      <c r="AI142" t="s">
        <v>585</v>
      </c>
      <c r="AJ142" t="s">
        <v>586</v>
      </c>
      <c r="AK142" t="s">
        <v>565</v>
      </c>
      <c r="AL142" t="s">
        <v>587</v>
      </c>
      <c r="AM142" t="s">
        <v>588</v>
      </c>
      <c r="AN142" t="s">
        <v>589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8836</v>
      </c>
      <c r="ET142" t="s">
        <v>8836</v>
      </c>
      <c r="EU142" t="s">
        <v>590</v>
      </c>
      <c r="EV142" t="s">
        <v>8837</v>
      </c>
    </row>
    <row r="143" spans="1:152" x14ac:dyDescent="0.4">
      <c r="A143" t="s">
        <v>58</v>
      </c>
      <c r="B143">
        <v>805553339800</v>
      </c>
      <c r="C143">
        <v>6000000000203</v>
      </c>
      <c r="D143" t="s">
        <v>774</v>
      </c>
      <c r="E143" t="s">
        <v>775</v>
      </c>
      <c r="F143" t="s">
        <v>565</v>
      </c>
      <c r="G143" t="s">
        <v>633</v>
      </c>
      <c r="H143" t="s">
        <v>648</v>
      </c>
      <c r="I143" t="s">
        <v>568</v>
      </c>
      <c r="J143" t="s">
        <v>569</v>
      </c>
      <c r="K143" t="s">
        <v>570</v>
      </c>
      <c r="L143" t="s">
        <v>571</v>
      </c>
      <c r="M143" t="s">
        <v>572</v>
      </c>
      <c r="N143" t="s">
        <v>573</v>
      </c>
      <c r="O143" t="s">
        <v>574</v>
      </c>
      <c r="P143" t="s">
        <v>573</v>
      </c>
      <c r="Q143" t="s">
        <v>575</v>
      </c>
      <c r="R143" t="s">
        <v>576</v>
      </c>
      <c r="S143" t="s">
        <v>576</v>
      </c>
      <c r="T143" s="1">
        <v>40437</v>
      </c>
      <c r="U143" s="1">
        <v>46302</v>
      </c>
      <c r="V143" s="1">
        <v>46302</v>
      </c>
      <c r="X143" t="s">
        <v>577</v>
      </c>
      <c r="Y143" t="s">
        <v>635</v>
      </c>
      <c r="Z143" t="s">
        <v>636</v>
      </c>
      <c r="AA143" t="s">
        <v>637</v>
      </c>
      <c r="AB143" t="s">
        <v>675</v>
      </c>
      <c r="AC143" t="s">
        <v>572</v>
      </c>
      <c r="AD143" t="s">
        <v>659</v>
      </c>
      <c r="AF143" t="s">
        <v>583</v>
      </c>
      <c r="AG143" t="s">
        <v>584</v>
      </c>
      <c r="AH143" s="1">
        <v>39532</v>
      </c>
      <c r="AI143" t="s">
        <v>585</v>
      </c>
      <c r="AJ143" t="s">
        <v>586</v>
      </c>
      <c r="AK143" t="s">
        <v>565</v>
      </c>
      <c r="AL143" t="s">
        <v>587</v>
      </c>
      <c r="AM143" t="s">
        <v>588</v>
      </c>
      <c r="AN143" t="s">
        <v>597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138986983</v>
      </c>
      <c r="AZ143">
        <v>3480750484</v>
      </c>
      <c r="BA143">
        <v>0</v>
      </c>
      <c r="BB143">
        <v>-138986983</v>
      </c>
      <c r="BC143">
        <v>153349516</v>
      </c>
      <c r="BD143">
        <v>0</v>
      </c>
      <c r="BE143">
        <v>4458214</v>
      </c>
      <c r="BF143">
        <v>84882088</v>
      </c>
      <c r="BG143">
        <v>0</v>
      </c>
      <c r="BH143">
        <v>4458214</v>
      </c>
      <c r="BI143">
        <v>0</v>
      </c>
      <c r="BJ143">
        <v>0</v>
      </c>
      <c r="BK143">
        <v>0</v>
      </c>
      <c r="BL143">
        <v>2931540</v>
      </c>
      <c r="BM143">
        <v>0</v>
      </c>
      <c r="BN143">
        <v>0</v>
      </c>
      <c r="BO143">
        <v>458452</v>
      </c>
      <c r="BP143">
        <v>2959642</v>
      </c>
      <c r="BQ143">
        <v>458452</v>
      </c>
      <c r="BR143">
        <v>2959642</v>
      </c>
      <c r="BS143">
        <v>0</v>
      </c>
      <c r="BT143">
        <v>0</v>
      </c>
      <c r="BU143">
        <v>0</v>
      </c>
      <c r="BV143">
        <v>458452</v>
      </c>
      <c r="BW143">
        <v>2959642</v>
      </c>
      <c r="BX143">
        <v>0.29940643398729194</v>
      </c>
      <c r="BY143">
        <v>1.3370912672644333</v>
      </c>
      <c r="BZ143">
        <v>0</v>
      </c>
      <c r="CA143">
        <v>153380192</v>
      </c>
      <c r="CB143">
        <v>153380192</v>
      </c>
      <c r="CC143">
        <v>292367175</v>
      </c>
      <c r="CD143">
        <v>0</v>
      </c>
      <c r="CE143">
        <v>153349516</v>
      </c>
      <c r="CF143">
        <v>153349516</v>
      </c>
      <c r="CG143">
        <v>292308702</v>
      </c>
      <c r="CH143">
        <v>153349516</v>
      </c>
      <c r="CI143">
        <v>153349516</v>
      </c>
      <c r="CJ143">
        <v>292308702</v>
      </c>
      <c r="CK143">
        <v>27797</v>
      </c>
      <c r="CL143">
        <v>0</v>
      </c>
      <c r="CM143">
        <v>0.29351893333333334</v>
      </c>
      <c r="CN143">
        <v>3.5222272000000001</v>
      </c>
      <c r="CO143">
        <v>3.5222272000000001</v>
      </c>
      <c r="CP143">
        <v>45010986.363502935</v>
      </c>
      <c r="CQ143">
        <v>540131836.36203527</v>
      </c>
      <c r="CR143">
        <v>540131836.36203527</v>
      </c>
      <c r="CS143">
        <v>1.0233571140034672</v>
      </c>
      <c r="CT143">
        <v>156931318.12758851</v>
      </c>
      <c r="CU143">
        <v>3.52</v>
      </c>
      <c r="CV143">
        <v>0</v>
      </c>
      <c r="CW143">
        <v>0</v>
      </c>
      <c r="CX143">
        <v>0</v>
      </c>
      <c r="CY143">
        <v>3.5199999999999996</v>
      </c>
      <c r="CZ143">
        <v>539790296.32000005</v>
      </c>
      <c r="DA143">
        <v>0</v>
      </c>
      <c r="DB143">
        <v>0</v>
      </c>
      <c r="DC143">
        <v>0</v>
      </c>
      <c r="DD143">
        <v>489234180.15999997</v>
      </c>
      <c r="DE143">
        <v>153349516</v>
      </c>
      <c r="DF143">
        <v>0</v>
      </c>
      <c r="DG143">
        <v>0</v>
      </c>
      <c r="DH143">
        <v>1</v>
      </c>
      <c r="DI143">
        <v>0</v>
      </c>
      <c r="DJ143">
        <v>153349516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138986983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458452</v>
      </c>
      <c r="EH143">
        <v>0</v>
      </c>
      <c r="EI143">
        <v>0</v>
      </c>
      <c r="EJ143">
        <v>0</v>
      </c>
      <c r="EK143">
        <v>0</v>
      </c>
      <c r="EL143">
        <v>2959642</v>
      </c>
      <c r="EM143">
        <v>0</v>
      </c>
      <c r="EN143">
        <v>0</v>
      </c>
      <c r="EO143">
        <v>0</v>
      </c>
      <c r="EP143">
        <v>458452</v>
      </c>
      <c r="EQ143">
        <v>2959642</v>
      </c>
      <c r="ER143">
        <v>377</v>
      </c>
      <c r="ES143" t="s">
        <v>8836</v>
      </c>
      <c r="ET143" t="s">
        <v>8836</v>
      </c>
      <c r="EU143" t="s">
        <v>590</v>
      </c>
      <c r="EV143" t="s">
        <v>8837</v>
      </c>
    </row>
    <row r="144" spans="1:152" x14ac:dyDescent="0.4">
      <c r="A144" t="s">
        <v>58</v>
      </c>
      <c r="B144">
        <v>805553339800</v>
      </c>
      <c r="C144">
        <v>6000000000204</v>
      </c>
      <c r="D144" t="s">
        <v>774</v>
      </c>
      <c r="E144" t="s">
        <v>775</v>
      </c>
      <c r="F144" t="s">
        <v>565</v>
      </c>
      <c r="G144" t="s">
        <v>633</v>
      </c>
      <c r="H144" t="s">
        <v>648</v>
      </c>
      <c r="I144" t="s">
        <v>568</v>
      </c>
      <c r="J144" t="s">
        <v>569</v>
      </c>
      <c r="K144" t="s">
        <v>570</v>
      </c>
      <c r="L144" t="s">
        <v>571</v>
      </c>
      <c r="M144" t="s">
        <v>572</v>
      </c>
      <c r="N144" t="s">
        <v>573</v>
      </c>
      <c r="O144" t="s">
        <v>574</v>
      </c>
      <c r="P144" t="s">
        <v>573</v>
      </c>
      <c r="Q144" t="s">
        <v>575</v>
      </c>
      <c r="R144" t="s">
        <v>576</v>
      </c>
      <c r="S144" t="s">
        <v>576</v>
      </c>
      <c r="T144" s="1">
        <v>40437</v>
      </c>
      <c r="U144" s="1">
        <v>46302</v>
      </c>
      <c r="V144" s="1">
        <v>46302</v>
      </c>
      <c r="W144" t="s">
        <v>589</v>
      </c>
      <c r="X144" t="s">
        <v>577</v>
      </c>
      <c r="Y144" t="s">
        <v>635</v>
      </c>
      <c r="Z144" t="s">
        <v>636</v>
      </c>
      <c r="AA144" t="s">
        <v>637</v>
      </c>
      <c r="AB144" t="s">
        <v>675</v>
      </c>
      <c r="AC144" t="s">
        <v>572</v>
      </c>
      <c r="AD144" t="s">
        <v>659</v>
      </c>
      <c r="AF144" t="s">
        <v>583</v>
      </c>
      <c r="AG144" t="s">
        <v>584</v>
      </c>
      <c r="AH144" s="1">
        <v>39532</v>
      </c>
      <c r="AI144" t="s">
        <v>585</v>
      </c>
      <c r="AJ144" t="s">
        <v>586</v>
      </c>
      <c r="AK144" t="s">
        <v>565</v>
      </c>
      <c r="AL144" t="s">
        <v>587</v>
      </c>
      <c r="AM144" t="s">
        <v>588</v>
      </c>
      <c r="AN144" t="s">
        <v>589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8836</v>
      </c>
      <c r="ET144" t="s">
        <v>8836</v>
      </c>
      <c r="EU144" t="s">
        <v>590</v>
      </c>
      <c r="EV144" t="s">
        <v>8837</v>
      </c>
    </row>
    <row r="145" spans="1:152" x14ac:dyDescent="0.4">
      <c r="A145" t="s">
        <v>58</v>
      </c>
      <c r="B145">
        <v>805553339800</v>
      </c>
      <c r="C145">
        <v>6000000000205</v>
      </c>
      <c r="D145" t="s">
        <v>774</v>
      </c>
      <c r="E145" t="s">
        <v>775</v>
      </c>
      <c r="F145" t="s">
        <v>565</v>
      </c>
      <c r="G145" t="s">
        <v>633</v>
      </c>
      <c r="H145" t="s">
        <v>648</v>
      </c>
      <c r="I145" t="s">
        <v>568</v>
      </c>
      <c r="J145" t="s">
        <v>569</v>
      </c>
      <c r="K145" t="s">
        <v>570</v>
      </c>
      <c r="L145" t="s">
        <v>571</v>
      </c>
      <c r="M145" t="s">
        <v>572</v>
      </c>
      <c r="N145" t="s">
        <v>573</v>
      </c>
      <c r="O145" t="s">
        <v>574</v>
      </c>
      <c r="P145" t="s">
        <v>573</v>
      </c>
      <c r="Q145" t="s">
        <v>575</v>
      </c>
      <c r="R145" t="s">
        <v>576</v>
      </c>
      <c r="S145" t="s">
        <v>576</v>
      </c>
      <c r="T145" s="1">
        <v>40437</v>
      </c>
      <c r="U145" s="1">
        <v>46302</v>
      </c>
      <c r="V145" s="1">
        <v>46302</v>
      </c>
      <c r="X145" t="s">
        <v>577</v>
      </c>
      <c r="Y145" t="s">
        <v>635</v>
      </c>
      <c r="Z145" t="s">
        <v>636</v>
      </c>
      <c r="AA145" t="s">
        <v>637</v>
      </c>
      <c r="AB145" t="s">
        <v>675</v>
      </c>
      <c r="AC145" t="s">
        <v>572</v>
      </c>
      <c r="AD145" t="s">
        <v>659</v>
      </c>
      <c r="AF145" t="s">
        <v>583</v>
      </c>
      <c r="AG145" t="s">
        <v>584</v>
      </c>
      <c r="AH145" s="1">
        <v>39532</v>
      </c>
      <c r="AI145" t="s">
        <v>585</v>
      </c>
      <c r="AJ145" t="s">
        <v>586</v>
      </c>
      <c r="AK145" t="s">
        <v>565</v>
      </c>
      <c r="AL145" t="s">
        <v>587</v>
      </c>
      <c r="AM145" t="s">
        <v>588</v>
      </c>
      <c r="AN145" t="s">
        <v>597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102501974</v>
      </c>
      <c r="AZ145">
        <v>2556926857</v>
      </c>
      <c r="BA145">
        <v>0</v>
      </c>
      <c r="BB145">
        <v>-102501974</v>
      </c>
      <c r="BC145">
        <v>137273143</v>
      </c>
      <c r="BD145">
        <v>0</v>
      </c>
      <c r="BE145">
        <v>3497866</v>
      </c>
      <c r="BF145">
        <v>71790289</v>
      </c>
      <c r="BG145">
        <v>0</v>
      </c>
      <c r="BH145">
        <v>3497866</v>
      </c>
      <c r="BI145">
        <v>0</v>
      </c>
      <c r="BJ145">
        <v>0</v>
      </c>
      <c r="BK145">
        <v>0</v>
      </c>
      <c r="BL145">
        <v>2374335</v>
      </c>
      <c r="BM145">
        <v>0</v>
      </c>
      <c r="BN145">
        <v>0</v>
      </c>
      <c r="BO145">
        <v>387073</v>
      </c>
      <c r="BP145">
        <v>2395061</v>
      </c>
      <c r="BQ145">
        <v>387073</v>
      </c>
      <c r="BR145">
        <v>2395061</v>
      </c>
      <c r="BS145">
        <v>0</v>
      </c>
      <c r="BT145">
        <v>0</v>
      </c>
      <c r="BU145">
        <v>0</v>
      </c>
      <c r="BV145">
        <v>387073</v>
      </c>
      <c r="BW145">
        <v>2395061</v>
      </c>
      <c r="BX145">
        <v>0.28237095938847767</v>
      </c>
      <c r="BY145">
        <v>1.2786182374289177</v>
      </c>
      <c r="BZ145">
        <v>0</v>
      </c>
      <c r="CA145">
        <v>137300603</v>
      </c>
      <c r="CB145">
        <v>137300603</v>
      </c>
      <c r="CC145">
        <v>239802577</v>
      </c>
      <c r="CD145">
        <v>0</v>
      </c>
      <c r="CE145">
        <v>137273143</v>
      </c>
      <c r="CF145">
        <v>137273143</v>
      </c>
      <c r="CG145">
        <v>239754616</v>
      </c>
      <c r="CH145">
        <v>137273143</v>
      </c>
      <c r="CI145">
        <v>137273143</v>
      </c>
      <c r="CJ145">
        <v>239754616</v>
      </c>
      <c r="CK145">
        <v>20501</v>
      </c>
      <c r="CL145">
        <v>0</v>
      </c>
      <c r="CM145">
        <v>0.27732090000000004</v>
      </c>
      <c r="CN145">
        <v>3.3278508000000002</v>
      </c>
      <c r="CO145">
        <v>3.3278508000000002</v>
      </c>
      <c r="CP145">
        <v>38068711.562588707</v>
      </c>
      <c r="CQ145">
        <v>456824538.75106442</v>
      </c>
      <c r="CR145">
        <v>456824538.75106442</v>
      </c>
      <c r="CS145">
        <v>1.0266462359884196</v>
      </c>
      <c r="CT145">
        <v>140930955.56325006</v>
      </c>
      <c r="CU145">
        <v>3.32</v>
      </c>
      <c r="CV145">
        <v>0</v>
      </c>
      <c r="CW145">
        <v>0</v>
      </c>
      <c r="CX145">
        <v>0</v>
      </c>
      <c r="CY145">
        <v>3.3199999999999994</v>
      </c>
      <c r="CZ145">
        <v>455746834.75999999</v>
      </c>
      <c r="DA145">
        <v>0</v>
      </c>
      <c r="DB145">
        <v>0</v>
      </c>
      <c r="DC145">
        <v>0</v>
      </c>
      <c r="DD145">
        <v>340306553.67999995</v>
      </c>
      <c r="DE145">
        <v>137273143</v>
      </c>
      <c r="DF145">
        <v>0</v>
      </c>
      <c r="DG145">
        <v>0</v>
      </c>
      <c r="DH145">
        <v>1</v>
      </c>
      <c r="DI145">
        <v>0</v>
      </c>
      <c r="DJ145">
        <v>137273143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102501974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387073</v>
      </c>
      <c r="EH145">
        <v>0</v>
      </c>
      <c r="EI145">
        <v>0</v>
      </c>
      <c r="EJ145">
        <v>0</v>
      </c>
      <c r="EK145">
        <v>0</v>
      </c>
      <c r="EL145">
        <v>2395061</v>
      </c>
      <c r="EM145">
        <v>0</v>
      </c>
      <c r="EN145">
        <v>0</v>
      </c>
      <c r="EO145">
        <v>0</v>
      </c>
      <c r="EP145">
        <v>387073</v>
      </c>
      <c r="EQ145">
        <v>2395061</v>
      </c>
      <c r="ER145">
        <v>384</v>
      </c>
      <c r="ES145" t="s">
        <v>8836</v>
      </c>
      <c r="ET145" t="s">
        <v>8836</v>
      </c>
      <c r="EU145" t="s">
        <v>590</v>
      </c>
      <c r="EV145" t="s">
        <v>8837</v>
      </c>
    </row>
    <row r="146" spans="1:152" x14ac:dyDescent="0.4">
      <c r="A146" t="s">
        <v>59</v>
      </c>
      <c r="B146">
        <v>605582707600</v>
      </c>
      <c r="C146">
        <v>6000000000165</v>
      </c>
      <c r="D146" t="s">
        <v>776</v>
      </c>
      <c r="E146" t="s">
        <v>777</v>
      </c>
      <c r="F146" t="s">
        <v>565</v>
      </c>
      <c r="G146" t="s">
        <v>633</v>
      </c>
      <c r="H146" t="s">
        <v>762</v>
      </c>
      <c r="I146" t="s">
        <v>568</v>
      </c>
      <c r="J146" t="s">
        <v>569</v>
      </c>
      <c r="K146" t="s">
        <v>570</v>
      </c>
      <c r="L146" t="s">
        <v>571</v>
      </c>
      <c r="M146" t="s">
        <v>572</v>
      </c>
      <c r="N146" t="s">
        <v>573</v>
      </c>
      <c r="O146" t="s">
        <v>574</v>
      </c>
      <c r="P146" t="s">
        <v>573</v>
      </c>
      <c r="Q146" t="s">
        <v>575</v>
      </c>
      <c r="R146" t="s">
        <v>576</v>
      </c>
      <c r="S146" t="s">
        <v>576</v>
      </c>
      <c r="T146" s="1">
        <v>40606</v>
      </c>
      <c r="U146" s="1">
        <v>46295</v>
      </c>
      <c r="V146" s="1">
        <v>46295</v>
      </c>
      <c r="X146" t="s">
        <v>577</v>
      </c>
      <c r="Y146" t="s">
        <v>635</v>
      </c>
      <c r="Z146" t="s">
        <v>636</v>
      </c>
      <c r="AA146" t="s">
        <v>637</v>
      </c>
      <c r="AB146" t="s">
        <v>778</v>
      </c>
      <c r="AC146" t="s">
        <v>572</v>
      </c>
      <c r="AD146" t="s">
        <v>659</v>
      </c>
      <c r="AF146" t="s">
        <v>583</v>
      </c>
      <c r="AG146" t="s">
        <v>584</v>
      </c>
      <c r="AH146" s="1">
        <v>39805</v>
      </c>
      <c r="AI146" t="s">
        <v>585</v>
      </c>
      <c r="AJ146" t="s">
        <v>586</v>
      </c>
      <c r="AK146" t="s">
        <v>565</v>
      </c>
      <c r="AL146" t="s">
        <v>587</v>
      </c>
      <c r="AM146" t="s">
        <v>588</v>
      </c>
      <c r="AN146" t="s">
        <v>597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0</v>
      </c>
      <c r="AY146">
        <v>513050211</v>
      </c>
      <c r="AZ146">
        <v>24546142590</v>
      </c>
      <c r="BA146">
        <v>0</v>
      </c>
      <c r="BB146">
        <v>-513050211</v>
      </c>
      <c r="BC146">
        <v>453857410</v>
      </c>
      <c r="BD146">
        <v>0</v>
      </c>
      <c r="BE146">
        <v>8729478</v>
      </c>
      <c r="BF146">
        <v>297200125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12052569</v>
      </c>
      <c r="BM146">
        <v>0</v>
      </c>
      <c r="BN146">
        <v>0</v>
      </c>
      <c r="BO146">
        <v>1692205</v>
      </c>
      <c r="BP146">
        <v>12154514</v>
      </c>
      <c r="BQ146">
        <v>1692205</v>
      </c>
      <c r="BR146">
        <v>12154514</v>
      </c>
      <c r="BS146">
        <v>0</v>
      </c>
      <c r="BT146">
        <v>0</v>
      </c>
      <c r="BU146">
        <v>0</v>
      </c>
      <c r="BV146">
        <v>1692205</v>
      </c>
      <c r="BW146">
        <v>12154514</v>
      </c>
      <c r="BX146">
        <v>0.37354586342196328</v>
      </c>
      <c r="BY146">
        <v>1.7258708935313065</v>
      </c>
      <c r="BZ146">
        <v>0</v>
      </c>
      <c r="CA146">
        <v>453948200</v>
      </c>
      <c r="CB146">
        <v>453948200</v>
      </c>
      <c r="CC146">
        <v>966998411</v>
      </c>
      <c r="CD146">
        <v>0</v>
      </c>
      <c r="CE146">
        <v>453857410</v>
      </c>
      <c r="CF146">
        <v>453857410</v>
      </c>
      <c r="CG146">
        <v>966805011</v>
      </c>
      <c r="CH146">
        <v>453857410</v>
      </c>
      <c r="CI146">
        <v>453857410</v>
      </c>
      <c r="CJ146">
        <v>966805011</v>
      </c>
      <c r="CK146">
        <v>102610</v>
      </c>
      <c r="CL146">
        <v>0</v>
      </c>
      <c r="CM146">
        <v>0.35778320833333338</v>
      </c>
      <c r="CN146">
        <v>4.2933985000000003</v>
      </c>
      <c r="CO146">
        <v>4.2933985000000003</v>
      </c>
      <c r="CP146">
        <v>162382560.27565712</v>
      </c>
      <c r="CQ146">
        <v>1948590723.3078852</v>
      </c>
      <c r="CR146">
        <v>1948590723.3078852</v>
      </c>
      <c r="CS146">
        <v>1.0118880050000001</v>
      </c>
      <c r="CT146">
        <v>459252869.15936708</v>
      </c>
      <c r="CU146">
        <v>4.3899999999999997</v>
      </c>
      <c r="CV146">
        <v>0</v>
      </c>
      <c r="CW146">
        <v>0</v>
      </c>
      <c r="CX146">
        <v>0</v>
      </c>
      <c r="CY146">
        <v>4.3899999999999997</v>
      </c>
      <c r="CZ146">
        <v>1992434029.8999999</v>
      </c>
      <c r="DA146">
        <v>0</v>
      </c>
      <c r="DB146">
        <v>0</v>
      </c>
      <c r="DC146">
        <v>0</v>
      </c>
      <c r="DD146">
        <v>2252290426.29</v>
      </c>
      <c r="DE146">
        <v>453857410</v>
      </c>
      <c r="DF146">
        <v>0</v>
      </c>
      <c r="DG146">
        <v>0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1692205</v>
      </c>
      <c r="EH146">
        <v>0</v>
      </c>
      <c r="EI146">
        <v>0</v>
      </c>
      <c r="EJ146">
        <v>0</v>
      </c>
      <c r="EK146">
        <v>0</v>
      </c>
      <c r="EL146">
        <v>12154514</v>
      </c>
      <c r="EM146">
        <v>0</v>
      </c>
      <c r="EN146">
        <v>0</v>
      </c>
      <c r="EO146">
        <v>0</v>
      </c>
      <c r="EP146">
        <v>1692205</v>
      </c>
      <c r="EQ146">
        <v>12154514</v>
      </c>
      <c r="ER146">
        <v>349</v>
      </c>
      <c r="ES146" t="s">
        <v>8836</v>
      </c>
      <c r="ET146" t="s">
        <v>8836</v>
      </c>
      <c r="EU146" t="s">
        <v>590</v>
      </c>
      <c r="EV146" t="s">
        <v>8837</v>
      </c>
    </row>
    <row r="147" spans="1:152" x14ac:dyDescent="0.4">
      <c r="A147" t="s">
        <v>59</v>
      </c>
      <c r="B147">
        <v>605582707600</v>
      </c>
      <c r="C147">
        <v>6000000000166</v>
      </c>
      <c r="D147" t="s">
        <v>776</v>
      </c>
      <c r="E147" t="s">
        <v>777</v>
      </c>
      <c r="F147" t="s">
        <v>565</v>
      </c>
      <c r="G147" t="s">
        <v>633</v>
      </c>
      <c r="H147" t="s">
        <v>762</v>
      </c>
      <c r="I147" t="s">
        <v>568</v>
      </c>
      <c r="J147" t="s">
        <v>569</v>
      </c>
      <c r="K147" t="s">
        <v>570</v>
      </c>
      <c r="L147" t="s">
        <v>571</v>
      </c>
      <c r="M147" t="s">
        <v>572</v>
      </c>
      <c r="N147" t="s">
        <v>573</v>
      </c>
      <c r="O147" t="s">
        <v>574</v>
      </c>
      <c r="P147" t="s">
        <v>573</v>
      </c>
      <c r="Q147" t="s">
        <v>575</v>
      </c>
      <c r="R147" t="s">
        <v>576</v>
      </c>
      <c r="S147" t="s">
        <v>576</v>
      </c>
      <c r="T147" s="1">
        <v>40606</v>
      </c>
      <c r="U147" s="1">
        <v>46295</v>
      </c>
      <c r="V147" s="1">
        <v>46295</v>
      </c>
      <c r="X147" t="s">
        <v>577</v>
      </c>
      <c r="Y147" t="s">
        <v>635</v>
      </c>
      <c r="Z147" t="s">
        <v>636</v>
      </c>
      <c r="AA147" t="s">
        <v>637</v>
      </c>
      <c r="AB147" t="s">
        <v>778</v>
      </c>
      <c r="AC147" t="s">
        <v>572</v>
      </c>
      <c r="AD147" t="s">
        <v>659</v>
      </c>
      <c r="AF147" t="s">
        <v>583</v>
      </c>
      <c r="AG147" t="s">
        <v>584</v>
      </c>
      <c r="AH147" s="1">
        <v>39805</v>
      </c>
      <c r="AI147" t="s">
        <v>585</v>
      </c>
      <c r="AJ147" t="s">
        <v>586</v>
      </c>
      <c r="AK147" t="s">
        <v>565</v>
      </c>
      <c r="AL147" t="s">
        <v>587</v>
      </c>
      <c r="AM147" t="s">
        <v>588</v>
      </c>
      <c r="AN147" t="s">
        <v>597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0</v>
      </c>
      <c r="AY147">
        <v>23345836</v>
      </c>
      <c r="AZ147">
        <v>1116947646</v>
      </c>
      <c r="BA147">
        <v>0</v>
      </c>
      <c r="BB147">
        <v>-23345836</v>
      </c>
      <c r="BC147">
        <v>20652354</v>
      </c>
      <c r="BD147">
        <v>0</v>
      </c>
      <c r="BE147">
        <v>397226</v>
      </c>
      <c r="BF147">
        <v>13523758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548440</v>
      </c>
      <c r="BM147">
        <v>0</v>
      </c>
      <c r="BN147">
        <v>0</v>
      </c>
      <c r="BO147">
        <v>77002</v>
      </c>
      <c r="BP147">
        <v>553079</v>
      </c>
      <c r="BQ147">
        <v>77002</v>
      </c>
      <c r="BR147">
        <v>553079</v>
      </c>
      <c r="BS147">
        <v>0</v>
      </c>
      <c r="BT147">
        <v>0</v>
      </c>
      <c r="BU147">
        <v>0</v>
      </c>
      <c r="BV147">
        <v>77002</v>
      </c>
      <c r="BW147">
        <v>553079</v>
      </c>
      <c r="BX147">
        <v>0.37354491661505496</v>
      </c>
      <c r="BY147">
        <v>1.7258694721322503</v>
      </c>
      <c r="BZ147">
        <v>0</v>
      </c>
      <c r="CA147">
        <v>20656485</v>
      </c>
      <c r="CB147">
        <v>20656485</v>
      </c>
      <c r="CC147">
        <v>44002321</v>
      </c>
      <c r="CD147">
        <v>0</v>
      </c>
      <c r="CE147">
        <v>20652354</v>
      </c>
      <c r="CF147">
        <v>20652354</v>
      </c>
      <c r="CG147">
        <v>43993521</v>
      </c>
      <c r="CH147">
        <v>20652354</v>
      </c>
      <c r="CI147">
        <v>20652354</v>
      </c>
      <c r="CJ147">
        <v>43993521</v>
      </c>
      <c r="CK147">
        <v>4669</v>
      </c>
      <c r="CL147">
        <v>0</v>
      </c>
      <c r="CM147">
        <v>0.35778178333333338</v>
      </c>
      <c r="CN147">
        <v>4.2933814000000003</v>
      </c>
      <c r="CO147">
        <v>4.2933814000000003</v>
      </c>
      <c r="CP147">
        <v>7389036.0441513006</v>
      </c>
      <c r="CQ147">
        <v>88668432.529815614</v>
      </c>
      <c r="CR147">
        <v>88668432.529815614</v>
      </c>
      <c r="CS147">
        <v>1.0118879729254571</v>
      </c>
      <c r="CT147">
        <v>20897868.625198957</v>
      </c>
      <c r="CU147">
        <v>4.3899999999999997</v>
      </c>
      <c r="CV147">
        <v>0</v>
      </c>
      <c r="CW147">
        <v>0</v>
      </c>
      <c r="CX147">
        <v>0</v>
      </c>
      <c r="CY147">
        <v>4.3899999999999997</v>
      </c>
      <c r="CZ147">
        <v>90663834.059999987</v>
      </c>
      <c r="DA147">
        <v>0</v>
      </c>
      <c r="DB147">
        <v>0</v>
      </c>
      <c r="DC147">
        <v>0</v>
      </c>
      <c r="DD147">
        <v>102488220.03999999</v>
      </c>
      <c r="DE147">
        <v>20652354</v>
      </c>
      <c r="DF147">
        <v>0</v>
      </c>
      <c r="DG147">
        <v>0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77002</v>
      </c>
      <c r="EH147">
        <v>0</v>
      </c>
      <c r="EI147">
        <v>0</v>
      </c>
      <c r="EJ147">
        <v>0</v>
      </c>
      <c r="EK147">
        <v>0</v>
      </c>
      <c r="EL147">
        <v>553079</v>
      </c>
      <c r="EM147">
        <v>0</v>
      </c>
      <c r="EN147">
        <v>0</v>
      </c>
      <c r="EO147">
        <v>0</v>
      </c>
      <c r="EP147">
        <v>77002</v>
      </c>
      <c r="EQ147">
        <v>553079</v>
      </c>
      <c r="ER147">
        <v>399</v>
      </c>
      <c r="ES147" t="s">
        <v>8836</v>
      </c>
      <c r="ET147" t="s">
        <v>8836</v>
      </c>
      <c r="EU147" t="s">
        <v>590</v>
      </c>
      <c r="EV147" t="s">
        <v>8837</v>
      </c>
    </row>
    <row r="148" spans="1:152" x14ac:dyDescent="0.4">
      <c r="A148" t="s">
        <v>60</v>
      </c>
      <c r="B148" t="s">
        <v>779</v>
      </c>
      <c r="C148">
        <v>200000304</v>
      </c>
      <c r="D148" t="s">
        <v>780</v>
      </c>
      <c r="E148" t="s">
        <v>781</v>
      </c>
      <c r="F148" t="s">
        <v>565</v>
      </c>
      <c r="G148" t="s">
        <v>633</v>
      </c>
      <c r="H148" t="s">
        <v>673</v>
      </c>
      <c r="I148" t="s">
        <v>568</v>
      </c>
      <c r="J148" t="s">
        <v>569</v>
      </c>
      <c r="K148" t="s">
        <v>570</v>
      </c>
      <c r="L148" t="s">
        <v>571</v>
      </c>
      <c r="M148" t="s">
        <v>572</v>
      </c>
      <c r="N148" t="s">
        <v>613</v>
      </c>
      <c r="O148" t="s">
        <v>602</v>
      </c>
      <c r="P148" t="s">
        <v>614</v>
      </c>
      <c r="Q148" t="s">
        <v>674</v>
      </c>
      <c r="R148" t="s">
        <v>576</v>
      </c>
      <c r="S148" t="s">
        <v>576</v>
      </c>
      <c r="T148" s="1">
        <v>39973</v>
      </c>
      <c r="U148" s="1">
        <v>49104</v>
      </c>
      <c r="V148" s="1">
        <v>49104</v>
      </c>
      <c r="X148" t="s">
        <v>577</v>
      </c>
      <c r="Y148" t="s">
        <v>635</v>
      </c>
      <c r="Z148" t="s">
        <v>636</v>
      </c>
      <c r="AA148" t="s">
        <v>637</v>
      </c>
      <c r="AB148" t="s">
        <v>615</v>
      </c>
      <c r="AC148" t="s">
        <v>572</v>
      </c>
      <c r="AD148" t="s">
        <v>676</v>
      </c>
      <c r="AF148" t="s">
        <v>583</v>
      </c>
      <c r="AG148" t="s">
        <v>584</v>
      </c>
      <c r="AH148" t="s">
        <v>8836</v>
      </c>
      <c r="AI148" t="s">
        <v>585</v>
      </c>
      <c r="AJ148" t="s">
        <v>586</v>
      </c>
      <c r="AK148" t="s">
        <v>565</v>
      </c>
      <c r="AL148" t="s">
        <v>587</v>
      </c>
      <c r="AM148" t="s">
        <v>588</v>
      </c>
      <c r="AN148" t="s">
        <v>597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6052799957</v>
      </c>
      <c r="AZ148">
        <v>145425809983</v>
      </c>
      <c r="BA148">
        <v>0</v>
      </c>
      <c r="BB148">
        <v>-6052799957</v>
      </c>
      <c r="BC148">
        <v>53032590017</v>
      </c>
      <c r="BD148">
        <v>0</v>
      </c>
      <c r="BE148">
        <v>1010399992</v>
      </c>
      <c r="BF148">
        <v>93239899694</v>
      </c>
      <c r="BG148">
        <v>1010399992</v>
      </c>
      <c r="BH148">
        <v>0</v>
      </c>
      <c r="BI148">
        <v>0</v>
      </c>
      <c r="BJ148">
        <v>-14905677</v>
      </c>
      <c r="BK148">
        <v>1010399992</v>
      </c>
      <c r="BL148">
        <v>0</v>
      </c>
      <c r="BM148">
        <v>0</v>
      </c>
      <c r="BN148">
        <v>1037013281</v>
      </c>
      <c r="BO148">
        <v>0</v>
      </c>
      <c r="BP148">
        <v>1010399992</v>
      </c>
      <c r="BQ148">
        <v>0</v>
      </c>
      <c r="BR148">
        <v>2047413273</v>
      </c>
      <c r="BS148">
        <v>0</v>
      </c>
      <c r="BT148">
        <v>0</v>
      </c>
      <c r="BU148">
        <v>0</v>
      </c>
      <c r="BV148">
        <v>0</v>
      </c>
      <c r="BW148">
        <v>2047413273</v>
      </c>
      <c r="BX148">
        <v>0</v>
      </c>
      <c r="BY148">
        <v>3.580447361554568</v>
      </c>
      <c r="BZ148">
        <v>0</v>
      </c>
      <c r="CA148">
        <v>53998320376</v>
      </c>
      <c r="CB148">
        <v>53998320376</v>
      </c>
      <c r="CC148">
        <v>59993993182</v>
      </c>
      <c r="CD148">
        <v>0</v>
      </c>
      <c r="CE148">
        <v>55698982502</v>
      </c>
      <c r="CF148">
        <v>55698982502</v>
      </c>
      <c r="CG148">
        <v>60714769178</v>
      </c>
      <c r="CH148">
        <v>55698982502</v>
      </c>
      <c r="CI148">
        <v>55698982502</v>
      </c>
      <c r="CJ148">
        <v>60714769178</v>
      </c>
      <c r="CK148">
        <v>1037013281</v>
      </c>
      <c r="CL148">
        <v>4803315809</v>
      </c>
      <c r="CM148">
        <v>2.9802322387695313E-7</v>
      </c>
      <c r="CN148">
        <v>9.0570732951164263</v>
      </c>
      <c r="CO148">
        <v>4.776645600795745</v>
      </c>
      <c r="CP148">
        <v>16599.590331912041</v>
      </c>
      <c r="CQ148">
        <v>504469766984.0213</v>
      </c>
      <c r="CR148">
        <v>266054299736.97748</v>
      </c>
      <c r="CS148">
        <v>1.483256401235725</v>
      </c>
      <c r="CT148">
        <v>82615872338.408142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55456880644.333794</v>
      </c>
      <c r="DK148">
        <v>242101857.66620195</v>
      </c>
      <c r="DL148">
        <v>60450865642.5047</v>
      </c>
      <c r="DM148">
        <v>263903535.4952966</v>
      </c>
      <c r="DN148">
        <v>0</v>
      </c>
      <c r="DO148">
        <v>0</v>
      </c>
      <c r="DP148">
        <v>6026490784.9497023</v>
      </c>
      <c r="DQ148">
        <v>26309172.05029713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1502319819.8147686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1010399992</v>
      </c>
      <c r="EM148">
        <v>-14905677</v>
      </c>
      <c r="EN148">
        <v>0</v>
      </c>
      <c r="EO148">
        <v>1051918958</v>
      </c>
      <c r="EP148">
        <v>0</v>
      </c>
      <c r="EQ148">
        <v>2047413273</v>
      </c>
      <c r="ER148">
        <v>78</v>
      </c>
      <c r="ES148" t="s">
        <v>8836</v>
      </c>
      <c r="ET148" t="s">
        <v>8836</v>
      </c>
      <c r="EU148" t="s">
        <v>590</v>
      </c>
      <c r="EV148" t="s">
        <v>591</v>
      </c>
    </row>
    <row r="149" spans="1:152" x14ac:dyDescent="0.4">
      <c r="A149" t="s">
        <v>61</v>
      </c>
      <c r="B149" t="s">
        <v>782</v>
      </c>
      <c r="C149">
        <v>210000864</v>
      </c>
      <c r="D149" t="s">
        <v>783</v>
      </c>
      <c r="E149" t="s">
        <v>784</v>
      </c>
      <c r="F149" t="s">
        <v>565</v>
      </c>
      <c r="G149" t="s">
        <v>695</v>
      </c>
      <c r="H149" t="s">
        <v>785</v>
      </c>
      <c r="I149" t="s">
        <v>708</v>
      </c>
      <c r="J149" t="s">
        <v>628</v>
      </c>
      <c r="K149" t="s">
        <v>710</v>
      </c>
      <c r="L149" t="s">
        <v>786</v>
      </c>
      <c r="M149" t="s">
        <v>572</v>
      </c>
      <c r="N149" t="s">
        <v>613</v>
      </c>
      <c r="O149" t="s">
        <v>602</v>
      </c>
      <c r="P149" t="s">
        <v>614</v>
      </c>
      <c r="Q149" t="s">
        <v>575</v>
      </c>
      <c r="R149" t="s">
        <v>576</v>
      </c>
      <c r="S149" t="s">
        <v>787</v>
      </c>
      <c r="T149" s="1">
        <v>40057</v>
      </c>
      <c r="U149" s="1">
        <v>40602</v>
      </c>
      <c r="V149" s="1">
        <v>51043</v>
      </c>
      <c r="X149" t="s">
        <v>572</v>
      </c>
      <c r="Y149" t="s">
        <v>572</v>
      </c>
      <c r="Z149" t="s">
        <v>572</v>
      </c>
      <c r="AA149" t="s">
        <v>572</v>
      </c>
      <c r="AB149" t="s">
        <v>788</v>
      </c>
      <c r="AC149" t="s">
        <v>789</v>
      </c>
      <c r="AD149" t="s">
        <v>790</v>
      </c>
      <c r="AF149" t="s">
        <v>791</v>
      </c>
      <c r="AG149" t="s">
        <v>584</v>
      </c>
      <c r="AH149" t="s">
        <v>8836</v>
      </c>
      <c r="AI149" t="s">
        <v>585</v>
      </c>
      <c r="AJ149" t="s">
        <v>792</v>
      </c>
      <c r="AK149" t="s">
        <v>565</v>
      </c>
      <c r="AL149" t="s">
        <v>587</v>
      </c>
      <c r="AM149" t="s">
        <v>588</v>
      </c>
      <c r="AN149" t="s">
        <v>597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1077139352</v>
      </c>
      <c r="BF149">
        <v>23160007352</v>
      </c>
      <c r="BG149">
        <v>1077139352</v>
      </c>
      <c r="BH149">
        <v>0</v>
      </c>
      <c r="BI149">
        <v>0</v>
      </c>
      <c r="BJ149">
        <v>0</v>
      </c>
      <c r="BK149">
        <v>1077139352</v>
      </c>
      <c r="BL149">
        <v>0</v>
      </c>
      <c r="BM149">
        <v>0</v>
      </c>
      <c r="BN149">
        <v>-732533</v>
      </c>
      <c r="BO149">
        <v>0</v>
      </c>
      <c r="BP149">
        <v>1077139352</v>
      </c>
      <c r="BQ149">
        <v>0</v>
      </c>
      <c r="BR149">
        <v>1076406819</v>
      </c>
      <c r="BS149">
        <v>0</v>
      </c>
      <c r="BT149">
        <v>0</v>
      </c>
      <c r="BU149">
        <v>0</v>
      </c>
      <c r="BV149">
        <v>0</v>
      </c>
      <c r="BW149">
        <v>1076406819</v>
      </c>
      <c r="BX149">
        <v>0</v>
      </c>
      <c r="BY149">
        <v>211.51914344297373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1046730476</v>
      </c>
      <c r="CG149">
        <v>1047463009</v>
      </c>
      <c r="CH149">
        <v>1046730476</v>
      </c>
      <c r="CI149">
        <v>1046730476</v>
      </c>
      <c r="CJ149">
        <v>1047463009</v>
      </c>
      <c r="CK149">
        <v>-732533</v>
      </c>
      <c r="CL149">
        <v>536165287</v>
      </c>
      <c r="CM149">
        <v>2.9802322387695313E-7</v>
      </c>
      <c r="CN149">
        <v>1064.2614841461184</v>
      </c>
      <c r="CO149">
        <v>9.5897635817527771</v>
      </c>
      <c r="CP149">
        <v>311.94999098777771</v>
      </c>
      <c r="CQ149">
        <v>1113994929888.7329</v>
      </c>
      <c r="CR149">
        <v>10037897798.65555</v>
      </c>
      <c r="CS149">
        <v>1.8821830059512739</v>
      </c>
      <c r="CT149">
        <v>1970138313.7384877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1041664151.142385</v>
      </c>
      <c r="DK149">
        <v>5066324.8576149773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1077139352</v>
      </c>
      <c r="EM149">
        <v>0</v>
      </c>
      <c r="EN149">
        <v>0</v>
      </c>
      <c r="EO149">
        <v>-732533</v>
      </c>
      <c r="EP149">
        <v>0</v>
      </c>
      <c r="EQ149">
        <v>1076406819</v>
      </c>
      <c r="ER149">
        <v>178</v>
      </c>
      <c r="ES149" t="s">
        <v>8836</v>
      </c>
      <c r="ET149" t="s">
        <v>8836</v>
      </c>
      <c r="EU149" t="s">
        <v>590</v>
      </c>
      <c r="EV149" t="s">
        <v>591</v>
      </c>
    </row>
    <row r="150" spans="1:152" x14ac:dyDescent="0.4">
      <c r="A150" t="s">
        <v>62</v>
      </c>
      <c r="B150" t="s">
        <v>793</v>
      </c>
      <c r="C150">
        <v>200000300</v>
      </c>
      <c r="D150" t="s">
        <v>794</v>
      </c>
      <c r="E150" t="s">
        <v>795</v>
      </c>
      <c r="F150" t="s">
        <v>565</v>
      </c>
      <c r="G150" t="s">
        <v>566</v>
      </c>
      <c r="H150" t="s">
        <v>673</v>
      </c>
      <c r="I150" t="s">
        <v>568</v>
      </c>
      <c r="J150" t="s">
        <v>569</v>
      </c>
      <c r="K150" t="s">
        <v>570</v>
      </c>
      <c r="L150" t="s">
        <v>571</v>
      </c>
      <c r="M150" t="s">
        <v>572</v>
      </c>
      <c r="N150" t="s">
        <v>613</v>
      </c>
      <c r="O150" t="s">
        <v>722</v>
      </c>
      <c r="P150" t="s">
        <v>614</v>
      </c>
      <c r="Q150" t="s">
        <v>575</v>
      </c>
      <c r="R150" t="s">
        <v>576</v>
      </c>
      <c r="S150" t="s">
        <v>576</v>
      </c>
      <c r="T150" s="1">
        <v>40023</v>
      </c>
      <c r="U150" s="1">
        <v>48058</v>
      </c>
      <c r="V150" s="1">
        <v>48058</v>
      </c>
      <c r="X150" t="s">
        <v>577</v>
      </c>
      <c r="Y150" t="s">
        <v>578</v>
      </c>
      <c r="Z150" t="s">
        <v>579</v>
      </c>
      <c r="AA150" t="s">
        <v>580</v>
      </c>
      <c r="AB150" t="s">
        <v>615</v>
      </c>
      <c r="AC150" t="s">
        <v>572</v>
      </c>
      <c r="AD150" t="s">
        <v>596</v>
      </c>
      <c r="AF150" t="s">
        <v>583</v>
      </c>
      <c r="AG150" t="s">
        <v>584</v>
      </c>
      <c r="AH150" t="s">
        <v>8836</v>
      </c>
      <c r="AI150" t="s">
        <v>585</v>
      </c>
      <c r="AJ150" t="s">
        <v>586</v>
      </c>
      <c r="AK150" t="s">
        <v>565</v>
      </c>
      <c r="AL150" t="s">
        <v>587</v>
      </c>
      <c r="AM150" t="s">
        <v>588</v>
      </c>
      <c r="AN150" t="s">
        <v>597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0</v>
      </c>
      <c r="BE150">
        <v>255061298</v>
      </c>
      <c r="BF150">
        <v>53539352666</v>
      </c>
      <c r="BG150">
        <v>255061298</v>
      </c>
      <c r="BH150">
        <v>0</v>
      </c>
      <c r="BI150">
        <v>0</v>
      </c>
      <c r="BJ150">
        <v>-23729759</v>
      </c>
      <c r="BK150">
        <v>255061298</v>
      </c>
      <c r="BL150">
        <v>0</v>
      </c>
      <c r="BM150">
        <v>0</v>
      </c>
      <c r="BN150">
        <v>-24735142</v>
      </c>
      <c r="BO150">
        <v>0</v>
      </c>
      <c r="BP150">
        <v>255061298</v>
      </c>
      <c r="BQ150">
        <v>0</v>
      </c>
      <c r="BR150">
        <v>230326156</v>
      </c>
      <c r="BS150">
        <v>0</v>
      </c>
      <c r="BT150">
        <v>0</v>
      </c>
      <c r="BU150">
        <v>0</v>
      </c>
      <c r="BV150">
        <v>0</v>
      </c>
      <c r="BW150">
        <v>230326156</v>
      </c>
      <c r="BX150">
        <v>0</v>
      </c>
      <c r="BY150">
        <v>2.5469858398915002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8065882924</v>
      </c>
      <c r="CF150">
        <v>8065882924</v>
      </c>
      <c r="CG150">
        <v>10250618066</v>
      </c>
      <c r="CH150">
        <v>8065882924</v>
      </c>
      <c r="CI150">
        <v>8065882924</v>
      </c>
      <c r="CJ150">
        <v>10250618066</v>
      </c>
      <c r="CK150">
        <v>-24735142</v>
      </c>
      <c r="CL150">
        <v>0</v>
      </c>
      <c r="CM150">
        <v>2.9802322387695313E-7</v>
      </c>
      <c r="CN150">
        <v>6.0922661423683175</v>
      </c>
      <c r="CO150">
        <v>6.0325416922569275</v>
      </c>
      <c r="CP150">
        <v>2403.8204324245453</v>
      </c>
      <c r="CQ150">
        <v>49139505446.191963</v>
      </c>
      <c r="CR150">
        <v>48657775023.893211</v>
      </c>
      <c r="CS150">
        <v>1.4598582947177761</v>
      </c>
      <c r="CT150">
        <v>11775046090.82387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8065882924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176022252.69474176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255061298</v>
      </c>
      <c r="EM150">
        <v>-23729759</v>
      </c>
      <c r="EN150">
        <v>0</v>
      </c>
      <c r="EO150">
        <v>-1005383</v>
      </c>
      <c r="EP150">
        <v>0</v>
      </c>
      <c r="EQ150">
        <v>230326156</v>
      </c>
      <c r="ER150">
        <v>275</v>
      </c>
      <c r="ES150" t="s">
        <v>8836</v>
      </c>
      <c r="ET150" t="s">
        <v>8836</v>
      </c>
      <c r="EU150" t="s">
        <v>590</v>
      </c>
      <c r="EV150" t="s">
        <v>591</v>
      </c>
    </row>
    <row r="151" spans="1:152" x14ac:dyDescent="0.4">
      <c r="A151" t="s">
        <v>63</v>
      </c>
      <c r="B151">
        <v>905644885900</v>
      </c>
      <c r="C151">
        <v>6000000000275</v>
      </c>
      <c r="D151" t="s">
        <v>796</v>
      </c>
      <c r="E151" t="s">
        <v>797</v>
      </c>
      <c r="F151" t="s">
        <v>565</v>
      </c>
      <c r="G151" t="s">
        <v>633</v>
      </c>
      <c r="H151" t="s">
        <v>634</v>
      </c>
      <c r="I151" t="s">
        <v>568</v>
      </c>
      <c r="J151" t="s">
        <v>569</v>
      </c>
      <c r="K151" t="s">
        <v>570</v>
      </c>
      <c r="L151" t="s">
        <v>571</v>
      </c>
      <c r="M151" t="s">
        <v>572</v>
      </c>
      <c r="N151" t="s">
        <v>573</v>
      </c>
      <c r="O151" t="s">
        <v>574</v>
      </c>
      <c r="P151" t="s">
        <v>573</v>
      </c>
      <c r="Q151" t="s">
        <v>575</v>
      </c>
      <c r="R151" t="s">
        <v>576</v>
      </c>
      <c r="S151" t="s">
        <v>576</v>
      </c>
      <c r="T151" s="1">
        <v>40141</v>
      </c>
      <c r="U151" s="1">
        <v>49272</v>
      </c>
      <c r="V151" s="1">
        <v>49272</v>
      </c>
      <c r="X151" t="s">
        <v>577</v>
      </c>
      <c r="Y151" t="s">
        <v>635</v>
      </c>
      <c r="Z151" t="s">
        <v>636</v>
      </c>
      <c r="AA151" t="s">
        <v>637</v>
      </c>
      <c r="AB151" t="s">
        <v>615</v>
      </c>
      <c r="AC151" t="s">
        <v>572</v>
      </c>
      <c r="AD151" t="s">
        <v>596</v>
      </c>
      <c r="AF151" t="s">
        <v>583</v>
      </c>
      <c r="AG151" t="s">
        <v>584</v>
      </c>
      <c r="AH151" s="1">
        <v>40071</v>
      </c>
      <c r="AI151" t="s">
        <v>585</v>
      </c>
      <c r="AJ151" t="s">
        <v>586</v>
      </c>
      <c r="AK151" t="s">
        <v>565</v>
      </c>
      <c r="AL151" t="s">
        <v>587</v>
      </c>
      <c r="AM151" t="s">
        <v>588</v>
      </c>
      <c r="AN151" t="s">
        <v>597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835975000</v>
      </c>
      <c r="AZ151">
        <v>32656471070</v>
      </c>
      <c r="BA151">
        <v>0</v>
      </c>
      <c r="BB151">
        <v>-835975000</v>
      </c>
      <c r="BC151">
        <v>29224501496</v>
      </c>
      <c r="BD151">
        <v>0</v>
      </c>
      <c r="BE151">
        <v>358818907</v>
      </c>
      <c r="BF151">
        <v>23780253402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525823550</v>
      </c>
      <c r="BM151">
        <v>0</v>
      </c>
      <c r="BN151">
        <v>0</v>
      </c>
      <c r="BO151">
        <v>106152520</v>
      </c>
      <c r="BP151">
        <v>525943479</v>
      </c>
      <c r="BQ151">
        <v>106152520</v>
      </c>
      <c r="BR151">
        <v>525943479</v>
      </c>
      <c r="BS151">
        <v>-26160753</v>
      </c>
      <c r="BT151">
        <v>-85883187</v>
      </c>
      <c r="BU151">
        <v>-780073097</v>
      </c>
      <c r="BV151">
        <v>79991767</v>
      </c>
      <c r="BW151">
        <v>440060292</v>
      </c>
      <c r="BX151">
        <v>0.27408984775037193</v>
      </c>
      <c r="BY151">
        <v>1.495665418659931</v>
      </c>
      <c r="BZ151">
        <v>0</v>
      </c>
      <c r="CA151">
        <v>29230347566</v>
      </c>
      <c r="CB151">
        <v>29230347566</v>
      </c>
      <c r="CC151">
        <v>30066322566</v>
      </c>
      <c r="CD151">
        <v>0</v>
      </c>
      <c r="CE151">
        <v>29224501496</v>
      </c>
      <c r="CF151">
        <v>29224501496</v>
      </c>
      <c r="CG151">
        <v>30060309301</v>
      </c>
      <c r="CH151">
        <v>29224501496</v>
      </c>
      <c r="CI151">
        <v>29224501496</v>
      </c>
      <c r="CJ151">
        <v>30060309301</v>
      </c>
      <c r="CK151">
        <v>167195</v>
      </c>
      <c r="CL151">
        <v>0</v>
      </c>
      <c r="CM151">
        <v>0.41031713333333331</v>
      </c>
      <c r="CN151">
        <v>4.9238055999999997</v>
      </c>
      <c r="CO151">
        <v>4.9238055999999997</v>
      </c>
      <c r="CP151">
        <v>11991313676.934431</v>
      </c>
      <c r="CQ151">
        <v>143895764123.21317</v>
      </c>
      <c r="CR151">
        <v>143895764123.21317</v>
      </c>
      <c r="CS151">
        <v>1.3842902335873413</v>
      </c>
      <c r="CT151">
        <v>40455192002.371445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141446587240.63998</v>
      </c>
      <c r="DA151">
        <v>0</v>
      </c>
      <c r="DB151">
        <v>0</v>
      </c>
      <c r="DC151">
        <v>0</v>
      </c>
      <c r="DD151">
        <v>4046119000</v>
      </c>
      <c r="DE151">
        <v>29224501496</v>
      </c>
      <c r="DF151">
        <v>0</v>
      </c>
      <c r="DG151">
        <v>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106152520</v>
      </c>
      <c r="EH151">
        <v>0</v>
      </c>
      <c r="EI151">
        <v>0</v>
      </c>
      <c r="EJ151">
        <v>0</v>
      </c>
      <c r="EK151">
        <v>0</v>
      </c>
      <c r="EL151">
        <v>525943479</v>
      </c>
      <c r="EM151">
        <v>0</v>
      </c>
      <c r="EN151">
        <v>0</v>
      </c>
      <c r="EO151">
        <v>0</v>
      </c>
      <c r="EP151">
        <v>106152520</v>
      </c>
      <c r="EQ151">
        <v>525943479</v>
      </c>
      <c r="ER151">
        <v>217</v>
      </c>
      <c r="ES151" t="s">
        <v>8836</v>
      </c>
      <c r="ET151" t="s">
        <v>8836</v>
      </c>
      <c r="EU151" t="s">
        <v>590</v>
      </c>
      <c r="EV151" t="s">
        <v>8837</v>
      </c>
    </row>
    <row r="152" spans="1:152" x14ac:dyDescent="0.4">
      <c r="A152" t="s">
        <v>63</v>
      </c>
      <c r="B152" t="s">
        <v>798</v>
      </c>
      <c r="C152">
        <v>200000301</v>
      </c>
      <c r="D152" t="s">
        <v>796</v>
      </c>
      <c r="E152" t="s">
        <v>799</v>
      </c>
      <c r="F152" t="s">
        <v>565</v>
      </c>
      <c r="G152" t="s">
        <v>633</v>
      </c>
      <c r="H152" t="s">
        <v>634</v>
      </c>
      <c r="I152" t="s">
        <v>568</v>
      </c>
      <c r="J152" t="s">
        <v>569</v>
      </c>
      <c r="K152" t="s">
        <v>570</v>
      </c>
      <c r="L152" t="s">
        <v>571</v>
      </c>
      <c r="M152" t="s">
        <v>572</v>
      </c>
      <c r="N152" t="s">
        <v>613</v>
      </c>
      <c r="O152" t="s">
        <v>722</v>
      </c>
      <c r="P152" t="s">
        <v>614</v>
      </c>
      <c r="Q152" t="s">
        <v>575</v>
      </c>
      <c r="R152" t="s">
        <v>576</v>
      </c>
      <c r="S152" t="s">
        <v>576</v>
      </c>
      <c r="T152" s="1">
        <v>40141</v>
      </c>
      <c r="U152" s="1">
        <v>49272</v>
      </c>
      <c r="V152" s="1">
        <v>49272</v>
      </c>
      <c r="X152" t="s">
        <v>577</v>
      </c>
      <c r="Y152" t="s">
        <v>635</v>
      </c>
      <c r="Z152" t="s">
        <v>636</v>
      </c>
      <c r="AA152" t="s">
        <v>637</v>
      </c>
      <c r="AB152" t="s">
        <v>615</v>
      </c>
      <c r="AC152" t="s">
        <v>572</v>
      </c>
      <c r="AD152" t="s">
        <v>596</v>
      </c>
      <c r="AF152" t="s">
        <v>583</v>
      </c>
      <c r="AG152" t="s">
        <v>584</v>
      </c>
      <c r="AH152" t="s">
        <v>8836</v>
      </c>
      <c r="AI152" t="s">
        <v>585</v>
      </c>
      <c r="AJ152" t="s">
        <v>586</v>
      </c>
      <c r="AK152" t="s">
        <v>565</v>
      </c>
      <c r="AL152" t="s">
        <v>587</v>
      </c>
      <c r="AM152" t="s">
        <v>588</v>
      </c>
      <c r="AN152" t="s">
        <v>597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330250000</v>
      </c>
      <c r="AZ152">
        <v>6828875000</v>
      </c>
      <c r="BA152">
        <v>0</v>
      </c>
      <c r="BB152">
        <v>-330250000</v>
      </c>
      <c r="BC152">
        <v>8431274177</v>
      </c>
      <c r="BD152">
        <v>0</v>
      </c>
      <c r="BE152">
        <v>73500000</v>
      </c>
      <c r="BF152">
        <v>7683276769</v>
      </c>
      <c r="BG152">
        <v>73500000</v>
      </c>
      <c r="BH152">
        <v>0</v>
      </c>
      <c r="BI152">
        <v>0</v>
      </c>
      <c r="BJ152">
        <v>158036</v>
      </c>
      <c r="BK152">
        <v>73500000</v>
      </c>
      <c r="BL152">
        <v>0</v>
      </c>
      <c r="BM152">
        <v>0</v>
      </c>
      <c r="BN152">
        <v>636062131</v>
      </c>
      <c r="BO152">
        <v>0</v>
      </c>
      <c r="BP152">
        <v>73500000</v>
      </c>
      <c r="BQ152">
        <v>0</v>
      </c>
      <c r="BR152">
        <v>709562131</v>
      </c>
      <c r="BS152">
        <v>0</v>
      </c>
      <c r="BT152">
        <v>0</v>
      </c>
      <c r="BU152">
        <v>0</v>
      </c>
      <c r="BV152">
        <v>0</v>
      </c>
      <c r="BW152">
        <v>709562131</v>
      </c>
      <c r="BX152">
        <v>0</v>
      </c>
      <c r="BY152">
        <v>8.3389816682201303</v>
      </c>
      <c r="BZ152">
        <v>0</v>
      </c>
      <c r="CA152">
        <v>8416269914</v>
      </c>
      <c r="CB152">
        <v>8416269914</v>
      </c>
      <c r="CC152">
        <v>8747760455</v>
      </c>
      <c r="CD152">
        <v>0</v>
      </c>
      <c r="CE152">
        <v>9016665316</v>
      </c>
      <c r="CF152">
        <v>9016665316</v>
      </c>
      <c r="CG152">
        <v>8710853185</v>
      </c>
      <c r="CH152">
        <v>9016665316</v>
      </c>
      <c r="CI152">
        <v>9016665316</v>
      </c>
      <c r="CJ152">
        <v>8710853185</v>
      </c>
      <c r="CK152">
        <v>636062131</v>
      </c>
      <c r="CL152">
        <v>0</v>
      </c>
      <c r="CM152">
        <v>2.9802322387695313E-7</v>
      </c>
      <c r="CN152">
        <v>21.50174796581268</v>
      </c>
      <c r="CO152">
        <v>5.3895565867424011</v>
      </c>
      <c r="CP152">
        <v>2687.1756660938263</v>
      </c>
      <c r="CQ152">
        <v>193874065116.71674</v>
      </c>
      <c r="CR152">
        <v>48595827944.299553</v>
      </c>
      <c r="CS152">
        <v>1.541847121682302</v>
      </c>
      <c r="CT152">
        <v>13902319464.647243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8555352265.1268768</v>
      </c>
      <c r="DK152">
        <v>461313050.87312365</v>
      </c>
      <c r="DL152">
        <v>8265186176.4497833</v>
      </c>
      <c r="DM152">
        <v>445667008.55021691</v>
      </c>
      <c r="DN152">
        <v>0</v>
      </c>
      <c r="DO152">
        <v>0</v>
      </c>
      <c r="DP152">
        <v>313353660.86445421</v>
      </c>
      <c r="DQ152">
        <v>16896339.135545783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394406247.30695605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73500000</v>
      </c>
      <c r="EM152">
        <v>158036</v>
      </c>
      <c r="EN152">
        <v>0</v>
      </c>
      <c r="EO152">
        <v>635904095</v>
      </c>
      <c r="EP152">
        <v>0</v>
      </c>
      <c r="EQ152">
        <v>709562131</v>
      </c>
      <c r="ER152">
        <v>155</v>
      </c>
      <c r="ES152" t="s">
        <v>8836</v>
      </c>
      <c r="ET152" t="s">
        <v>8836</v>
      </c>
      <c r="EU152" t="s">
        <v>590</v>
      </c>
      <c r="EV152" t="s">
        <v>591</v>
      </c>
    </row>
    <row r="153" spans="1:152" x14ac:dyDescent="0.4">
      <c r="A153" t="s">
        <v>64</v>
      </c>
      <c r="B153" t="s">
        <v>800</v>
      </c>
      <c r="C153">
        <v>200000302</v>
      </c>
      <c r="D153" t="s">
        <v>801</v>
      </c>
      <c r="E153" t="s">
        <v>802</v>
      </c>
      <c r="F153" t="s">
        <v>565</v>
      </c>
      <c r="G153" t="s">
        <v>633</v>
      </c>
      <c r="H153" t="s">
        <v>673</v>
      </c>
      <c r="I153" t="s">
        <v>568</v>
      </c>
      <c r="J153" t="s">
        <v>569</v>
      </c>
      <c r="K153" t="s">
        <v>570</v>
      </c>
      <c r="L153" t="s">
        <v>571</v>
      </c>
      <c r="M153" t="s">
        <v>572</v>
      </c>
      <c r="N153" t="s">
        <v>613</v>
      </c>
      <c r="O153" t="s">
        <v>602</v>
      </c>
      <c r="P153" t="s">
        <v>614</v>
      </c>
      <c r="Q153" t="s">
        <v>674</v>
      </c>
      <c r="R153" t="s">
        <v>576</v>
      </c>
      <c r="S153" t="s">
        <v>576</v>
      </c>
      <c r="T153" s="1">
        <v>40367</v>
      </c>
      <c r="U153" s="1">
        <v>49498</v>
      </c>
      <c r="V153" s="1">
        <v>49498</v>
      </c>
      <c r="X153" t="s">
        <v>577</v>
      </c>
      <c r="Y153" t="s">
        <v>635</v>
      </c>
      <c r="Z153" t="s">
        <v>636</v>
      </c>
      <c r="AA153" t="s">
        <v>637</v>
      </c>
      <c r="AB153" t="s">
        <v>615</v>
      </c>
      <c r="AC153" t="s">
        <v>572</v>
      </c>
      <c r="AD153" t="s">
        <v>803</v>
      </c>
      <c r="AF153" t="s">
        <v>583</v>
      </c>
      <c r="AG153" t="s">
        <v>584</v>
      </c>
      <c r="AH153" t="s">
        <v>8836</v>
      </c>
      <c r="AI153" t="s">
        <v>585</v>
      </c>
      <c r="AJ153" t="s">
        <v>586</v>
      </c>
      <c r="AK153" t="s">
        <v>565</v>
      </c>
      <c r="AL153" t="s">
        <v>587</v>
      </c>
      <c r="AM153" t="s">
        <v>588</v>
      </c>
      <c r="AN153" t="s">
        <v>597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12174300000</v>
      </c>
      <c r="AZ153">
        <v>254281500021</v>
      </c>
      <c r="BA153">
        <v>0</v>
      </c>
      <c r="BB153">
        <v>-12174300000</v>
      </c>
      <c r="BC153">
        <v>186364628979</v>
      </c>
      <c r="BD153">
        <v>0</v>
      </c>
      <c r="BE153">
        <v>4285799998</v>
      </c>
      <c r="BF153">
        <v>189514889140</v>
      </c>
      <c r="BG153">
        <v>4285799998</v>
      </c>
      <c r="BH153">
        <v>0</v>
      </c>
      <c r="BI153">
        <v>0</v>
      </c>
      <c r="BJ153">
        <v>-232615311</v>
      </c>
      <c r="BK153">
        <v>4285799998</v>
      </c>
      <c r="BL153">
        <v>0</v>
      </c>
      <c r="BM153">
        <v>0</v>
      </c>
      <c r="BN153">
        <v>6816684884</v>
      </c>
      <c r="BO153">
        <v>0</v>
      </c>
      <c r="BP153">
        <v>4285799998</v>
      </c>
      <c r="BQ153">
        <v>0</v>
      </c>
      <c r="BR153">
        <v>11102484882</v>
      </c>
      <c r="BS153">
        <v>0</v>
      </c>
      <c r="BT153">
        <v>0</v>
      </c>
      <c r="BU153">
        <v>0</v>
      </c>
      <c r="BV153">
        <v>0</v>
      </c>
      <c r="BW153">
        <v>11102484882</v>
      </c>
      <c r="BX153">
        <v>0</v>
      </c>
      <c r="BY153">
        <v>5.7300912946341951</v>
      </c>
      <c r="BZ153">
        <v>0</v>
      </c>
      <c r="CA153">
        <v>186374144856</v>
      </c>
      <c r="CB153">
        <v>186374144856</v>
      </c>
      <c r="CC153">
        <v>198571211003</v>
      </c>
      <c r="CD153">
        <v>0</v>
      </c>
      <c r="CE153">
        <v>196629991458</v>
      </c>
      <c r="CF153">
        <v>196629991458</v>
      </c>
      <c r="CG153">
        <v>201987606574</v>
      </c>
      <c r="CH153">
        <v>196629991458</v>
      </c>
      <c r="CI153">
        <v>196629991458</v>
      </c>
      <c r="CJ153">
        <v>201987606574</v>
      </c>
      <c r="CK153">
        <v>6816684884</v>
      </c>
      <c r="CL153">
        <v>0</v>
      </c>
      <c r="CM153">
        <v>2.9802322387695313E-7</v>
      </c>
      <c r="CN153">
        <v>14.620087742805483</v>
      </c>
      <c r="CO153">
        <v>4.5281562209129333</v>
      </c>
      <c r="CP153">
        <v>58600.303965210915</v>
      </c>
      <c r="CQ153">
        <v>2874747727983.0527</v>
      </c>
      <c r="CR153">
        <v>890371319038.59961</v>
      </c>
      <c r="CS153">
        <v>1.4533802488458942</v>
      </c>
      <c r="CT153">
        <v>285778145915.79407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195550508013.42218</v>
      </c>
      <c r="DK153">
        <v>1079483444.5778568</v>
      </c>
      <c r="DL153">
        <v>200878710236.82498</v>
      </c>
      <c r="DM153">
        <v>1108896337.1750548</v>
      </c>
      <c r="DN153">
        <v>0</v>
      </c>
      <c r="DO153">
        <v>0</v>
      </c>
      <c r="DP153">
        <v>12107464034.632372</v>
      </c>
      <c r="DQ153">
        <v>66835965.367629655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6267818490.7594757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4285799998</v>
      </c>
      <c r="EM153">
        <v>-232615311</v>
      </c>
      <c r="EN153">
        <v>0</v>
      </c>
      <c r="EO153">
        <v>7049300195</v>
      </c>
      <c r="EP153">
        <v>0</v>
      </c>
      <c r="EQ153">
        <v>11102484882</v>
      </c>
      <c r="ER153">
        <v>12</v>
      </c>
      <c r="ES153" t="s">
        <v>8836</v>
      </c>
      <c r="ET153" t="s">
        <v>8836</v>
      </c>
      <c r="EU153" t="s">
        <v>590</v>
      </c>
      <c r="EV153" t="s">
        <v>591</v>
      </c>
    </row>
    <row r="154" spans="1:152" x14ac:dyDescent="0.4">
      <c r="A154" t="s">
        <v>65</v>
      </c>
      <c r="B154">
        <v>105709676100</v>
      </c>
      <c r="C154">
        <v>6000000000108</v>
      </c>
      <c r="D154" t="s">
        <v>804</v>
      </c>
      <c r="E154" t="s">
        <v>805</v>
      </c>
      <c r="F154" t="s">
        <v>565</v>
      </c>
      <c r="G154" t="s">
        <v>633</v>
      </c>
      <c r="H154" t="s">
        <v>806</v>
      </c>
      <c r="I154" t="s">
        <v>568</v>
      </c>
      <c r="J154" t="s">
        <v>569</v>
      </c>
      <c r="K154" t="s">
        <v>570</v>
      </c>
      <c r="L154" t="s">
        <v>571</v>
      </c>
      <c r="M154" t="s">
        <v>572</v>
      </c>
      <c r="N154" t="s">
        <v>573</v>
      </c>
      <c r="O154" t="s">
        <v>574</v>
      </c>
      <c r="P154" t="s">
        <v>573</v>
      </c>
      <c r="Q154" t="s">
        <v>575</v>
      </c>
      <c r="R154" t="s">
        <v>576</v>
      </c>
      <c r="S154" t="s">
        <v>576</v>
      </c>
      <c r="T154" s="1">
        <v>41246</v>
      </c>
      <c r="U154" s="1">
        <v>47848</v>
      </c>
      <c r="V154" s="1">
        <v>47848</v>
      </c>
      <c r="X154" t="s">
        <v>577</v>
      </c>
      <c r="Y154" t="s">
        <v>635</v>
      </c>
      <c r="Z154" t="s">
        <v>636</v>
      </c>
      <c r="AA154" t="s">
        <v>637</v>
      </c>
      <c r="AB154" t="s">
        <v>743</v>
      </c>
      <c r="AC154" t="s">
        <v>572</v>
      </c>
      <c r="AD154" t="s">
        <v>639</v>
      </c>
      <c r="AF154" t="s">
        <v>583</v>
      </c>
      <c r="AG154" t="s">
        <v>584</v>
      </c>
      <c r="AH154" s="1">
        <v>40177</v>
      </c>
      <c r="AI154" t="s">
        <v>585</v>
      </c>
      <c r="AJ154" t="s">
        <v>586</v>
      </c>
      <c r="AK154" t="s">
        <v>565</v>
      </c>
      <c r="AL154" t="s">
        <v>587</v>
      </c>
      <c r="AM154" t="s">
        <v>588</v>
      </c>
      <c r="AN154" t="s">
        <v>597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414586500</v>
      </c>
      <c r="AZ154">
        <v>19131598304</v>
      </c>
      <c r="BA154">
        <v>0</v>
      </c>
      <c r="BB154">
        <v>-414586500</v>
      </c>
      <c r="BC154">
        <v>8097401696</v>
      </c>
      <c r="BD154">
        <v>0</v>
      </c>
      <c r="BE154">
        <v>108321083</v>
      </c>
      <c r="BF154">
        <v>5967782018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179169960</v>
      </c>
      <c r="BM154">
        <v>0</v>
      </c>
      <c r="BN154">
        <v>0</v>
      </c>
      <c r="BO154">
        <v>36551450</v>
      </c>
      <c r="BP154">
        <v>179238709</v>
      </c>
      <c r="BQ154">
        <v>36551450</v>
      </c>
      <c r="BR154">
        <v>179238709</v>
      </c>
      <c r="BS154">
        <v>0</v>
      </c>
      <c r="BT154">
        <v>0</v>
      </c>
      <c r="BU154">
        <v>0</v>
      </c>
      <c r="BV154">
        <v>36551450</v>
      </c>
      <c r="BW154">
        <v>179238709</v>
      </c>
      <c r="BX154">
        <v>0.45241836965039695</v>
      </c>
      <c r="BY154">
        <v>2.1818376662721675</v>
      </c>
      <c r="BZ154">
        <v>0</v>
      </c>
      <c r="CA154">
        <v>8099021500</v>
      </c>
      <c r="CB154">
        <v>8099021500</v>
      </c>
      <c r="CC154">
        <v>8513608000</v>
      </c>
      <c r="CD154">
        <v>0</v>
      </c>
      <c r="CE154">
        <v>8097401696</v>
      </c>
      <c r="CF154">
        <v>8097401696</v>
      </c>
      <c r="CG154">
        <v>8511905278</v>
      </c>
      <c r="CH154">
        <v>8097401696</v>
      </c>
      <c r="CI154">
        <v>8097401696</v>
      </c>
      <c r="CJ154">
        <v>8511905278</v>
      </c>
      <c r="CK154">
        <v>82918</v>
      </c>
      <c r="CL154">
        <v>0</v>
      </c>
      <c r="CM154">
        <v>0.45498420833333331</v>
      </c>
      <c r="CN154">
        <v>5.4598104999999997</v>
      </c>
      <c r="CO154">
        <v>5.4598104999999997</v>
      </c>
      <c r="CP154">
        <v>3684189900.2115502</v>
      </c>
      <c r="CQ154">
        <v>44210278802.538605</v>
      </c>
      <c r="CR154">
        <v>44210278802.538605</v>
      </c>
      <c r="CS154">
        <v>1.2191700766829483</v>
      </c>
      <c r="CT154">
        <v>9872109846.6449547</v>
      </c>
      <c r="CU154">
        <v>5.36</v>
      </c>
      <c r="CV154">
        <v>0</v>
      </c>
      <c r="CW154">
        <v>0</v>
      </c>
      <c r="CX154">
        <v>0</v>
      </c>
      <c r="CY154">
        <v>5.16</v>
      </c>
      <c r="CZ154">
        <v>43402073090.560005</v>
      </c>
      <c r="DA154">
        <v>0</v>
      </c>
      <c r="DB154">
        <v>0</v>
      </c>
      <c r="DC154">
        <v>0</v>
      </c>
      <c r="DD154">
        <v>2139266340</v>
      </c>
      <c r="DE154">
        <v>8097401696</v>
      </c>
      <c r="DF154">
        <v>0</v>
      </c>
      <c r="DG154">
        <v>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36551450</v>
      </c>
      <c r="EH154">
        <v>0</v>
      </c>
      <c r="EI154">
        <v>0</v>
      </c>
      <c r="EJ154">
        <v>0</v>
      </c>
      <c r="EK154">
        <v>0</v>
      </c>
      <c r="EL154">
        <v>179238709</v>
      </c>
      <c r="EM154">
        <v>0</v>
      </c>
      <c r="EN154">
        <v>0</v>
      </c>
      <c r="EO154">
        <v>0</v>
      </c>
      <c r="EP154">
        <v>36551450</v>
      </c>
      <c r="EQ154">
        <v>179238709</v>
      </c>
      <c r="ER154">
        <v>286</v>
      </c>
      <c r="ES154" t="s">
        <v>8836</v>
      </c>
      <c r="ET154" t="s">
        <v>8836</v>
      </c>
      <c r="EU154" t="s">
        <v>590</v>
      </c>
      <c r="EV154" t="s">
        <v>8837</v>
      </c>
    </row>
    <row r="155" spans="1:152" x14ac:dyDescent="0.4">
      <c r="A155" t="s">
        <v>65</v>
      </c>
      <c r="B155">
        <v>105709676100</v>
      </c>
      <c r="C155">
        <v>6000000000109</v>
      </c>
      <c r="D155" t="s">
        <v>804</v>
      </c>
      <c r="E155" t="s">
        <v>805</v>
      </c>
      <c r="F155" t="s">
        <v>565</v>
      </c>
      <c r="G155" t="s">
        <v>633</v>
      </c>
      <c r="H155" t="s">
        <v>806</v>
      </c>
      <c r="I155" t="s">
        <v>568</v>
      </c>
      <c r="J155" t="s">
        <v>569</v>
      </c>
      <c r="K155" t="s">
        <v>570</v>
      </c>
      <c r="L155" t="s">
        <v>571</v>
      </c>
      <c r="M155" t="s">
        <v>572</v>
      </c>
      <c r="N155" t="s">
        <v>573</v>
      </c>
      <c r="O155" t="s">
        <v>574</v>
      </c>
      <c r="P155" t="s">
        <v>573</v>
      </c>
      <c r="Q155" t="s">
        <v>575</v>
      </c>
      <c r="R155" t="s">
        <v>576</v>
      </c>
      <c r="S155" t="s">
        <v>576</v>
      </c>
      <c r="T155" s="1">
        <v>41246</v>
      </c>
      <c r="U155" s="1">
        <v>47848</v>
      </c>
      <c r="V155" s="1">
        <v>47848</v>
      </c>
      <c r="X155" t="s">
        <v>577</v>
      </c>
      <c r="Y155" t="s">
        <v>635</v>
      </c>
      <c r="Z155" t="s">
        <v>636</v>
      </c>
      <c r="AA155" t="s">
        <v>637</v>
      </c>
      <c r="AB155" t="s">
        <v>743</v>
      </c>
      <c r="AC155" t="s">
        <v>572</v>
      </c>
      <c r="AD155" t="s">
        <v>639</v>
      </c>
      <c r="AF155" t="s">
        <v>583</v>
      </c>
      <c r="AG155" t="s">
        <v>584</v>
      </c>
      <c r="AH155" s="1">
        <v>40177</v>
      </c>
      <c r="AI155" t="s">
        <v>585</v>
      </c>
      <c r="AJ155" t="s">
        <v>586</v>
      </c>
      <c r="AK155" t="s">
        <v>565</v>
      </c>
      <c r="AL155" t="s">
        <v>587</v>
      </c>
      <c r="AM155" t="s">
        <v>588</v>
      </c>
      <c r="AN155" t="s">
        <v>597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239650500</v>
      </c>
      <c r="AZ155">
        <v>10983960293</v>
      </c>
      <c r="BA155">
        <v>0</v>
      </c>
      <c r="BB155">
        <v>-239650500</v>
      </c>
      <c r="BC155">
        <v>4865489707</v>
      </c>
      <c r="BD155">
        <v>0</v>
      </c>
      <c r="BE155">
        <v>56530971</v>
      </c>
      <c r="BF155">
        <v>2994430153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93018628</v>
      </c>
      <c r="BM155">
        <v>0</v>
      </c>
      <c r="BN155">
        <v>0</v>
      </c>
      <c r="BO155">
        <v>18554178</v>
      </c>
      <c r="BP155">
        <v>93059261</v>
      </c>
      <c r="BQ155">
        <v>18554178</v>
      </c>
      <c r="BR155">
        <v>93059261</v>
      </c>
      <c r="BS155">
        <v>0</v>
      </c>
      <c r="BT155">
        <v>0</v>
      </c>
      <c r="BU155">
        <v>0</v>
      </c>
      <c r="BV155">
        <v>18554178</v>
      </c>
      <c r="BW155">
        <v>93059261</v>
      </c>
      <c r="BX155">
        <v>0.3820709565151087</v>
      </c>
      <c r="BY155">
        <v>1.884263162124846</v>
      </c>
      <c r="BZ155">
        <v>0</v>
      </c>
      <c r="CA155">
        <v>4866463000</v>
      </c>
      <c r="CB155">
        <v>4866463000</v>
      </c>
      <c r="CC155">
        <v>5106113500</v>
      </c>
      <c r="CD155">
        <v>0</v>
      </c>
      <c r="CE155">
        <v>4865489707</v>
      </c>
      <c r="CF155">
        <v>4865489707</v>
      </c>
      <c r="CG155">
        <v>5105092277</v>
      </c>
      <c r="CH155">
        <v>4865489707</v>
      </c>
      <c r="CI155">
        <v>4865489707</v>
      </c>
      <c r="CJ155">
        <v>5105092277</v>
      </c>
      <c r="CK155">
        <v>47930</v>
      </c>
      <c r="CL155">
        <v>0</v>
      </c>
      <c r="CM155">
        <v>0.37994145833333332</v>
      </c>
      <c r="CN155">
        <v>4.5592974999999996</v>
      </c>
      <c r="CO155">
        <v>4.5592974999999996</v>
      </c>
      <c r="CP155">
        <v>1848601254.7834027</v>
      </c>
      <c r="CQ155">
        <v>22183215057.400829</v>
      </c>
      <c r="CR155">
        <v>22183215057.400829</v>
      </c>
      <c r="CS155">
        <v>1.1889295939606737</v>
      </c>
      <c r="CT155">
        <v>5784724701.7633467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21846048784.43</v>
      </c>
      <c r="DA155">
        <v>0</v>
      </c>
      <c r="DB155">
        <v>0</v>
      </c>
      <c r="DC155">
        <v>0</v>
      </c>
      <c r="DD155">
        <v>1076030745</v>
      </c>
      <c r="DE155">
        <v>4865489707</v>
      </c>
      <c r="DF155">
        <v>0</v>
      </c>
      <c r="DG155">
        <v>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18554178</v>
      </c>
      <c r="EH155">
        <v>0</v>
      </c>
      <c r="EI155">
        <v>0</v>
      </c>
      <c r="EJ155">
        <v>0</v>
      </c>
      <c r="EK155">
        <v>0</v>
      </c>
      <c r="EL155">
        <v>93059261</v>
      </c>
      <c r="EM155">
        <v>0</v>
      </c>
      <c r="EN155">
        <v>0</v>
      </c>
      <c r="EO155">
        <v>0</v>
      </c>
      <c r="EP155">
        <v>18554178</v>
      </c>
      <c r="EQ155">
        <v>93059261</v>
      </c>
      <c r="ER155">
        <v>310</v>
      </c>
      <c r="ES155" t="s">
        <v>8836</v>
      </c>
      <c r="ET155" t="s">
        <v>8836</v>
      </c>
      <c r="EU155" t="s">
        <v>590</v>
      </c>
      <c r="EV155" t="s">
        <v>8837</v>
      </c>
    </row>
    <row r="156" spans="1:152" x14ac:dyDescent="0.4">
      <c r="A156" t="s">
        <v>66</v>
      </c>
      <c r="B156">
        <v>805681653800</v>
      </c>
      <c r="C156">
        <v>6000000000207</v>
      </c>
      <c r="D156" t="s">
        <v>807</v>
      </c>
      <c r="E156" t="s">
        <v>807</v>
      </c>
      <c r="F156" t="s">
        <v>565</v>
      </c>
      <c r="G156" t="s">
        <v>633</v>
      </c>
      <c r="H156" t="s">
        <v>634</v>
      </c>
      <c r="I156" t="s">
        <v>568</v>
      </c>
      <c r="J156" t="s">
        <v>569</v>
      </c>
      <c r="K156" t="s">
        <v>570</v>
      </c>
      <c r="L156" t="s">
        <v>571</v>
      </c>
      <c r="M156" t="s">
        <v>572</v>
      </c>
      <c r="N156" t="s">
        <v>573</v>
      </c>
      <c r="O156" t="s">
        <v>574</v>
      </c>
      <c r="P156" t="s">
        <v>573</v>
      </c>
      <c r="Q156" t="s">
        <v>575</v>
      </c>
      <c r="R156" t="s">
        <v>576</v>
      </c>
      <c r="S156" t="s">
        <v>576</v>
      </c>
      <c r="T156" s="1">
        <v>41472</v>
      </c>
      <c r="U156" s="1">
        <v>48395</v>
      </c>
      <c r="V156" s="1">
        <v>48395</v>
      </c>
      <c r="X156" t="s">
        <v>577</v>
      </c>
      <c r="Y156" t="s">
        <v>635</v>
      </c>
      <c r="Z156" t="s">
        <v>636</v>
      </c>
      <c r="AA156" t="s">
        <v>637</v>
      </c>
      <c r="AB156" t="s">
        <v>788</v>
      </c>
      <c r="AC156" t="s">
        <v>572</v>
      </c>
      <c r="AD156" t="s">
        <v>639</v>
      </c>
      <c r="AF156" t="s">
        <v>583</v>
      </c>
      <c r="AG156" t="s">
        <v>584</v>
      </c>
      <c r="AH156" s="1">
        <v>40311</v>
      </c>
      <c r="AI156" t="s">
        <v>585</v>
      </c>
      <c r="AJ156" t="s">
        <v>586</v>
      </c>
      <c r="AK156" t="s">
        <v>565</v>
      </c>
      <c r="AL156" t="s">
        <v>587</v>
      </c>
      <c r="AM156" t="s">
        <v>588</v>
      </c>
      <c r="AN156" t="s">
        <v>597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22468628</v>
      </c>
      <c r="AZ156">
        <v>898807169</v>
      </c>
      <c r="BA156">
        <v>0</v>
      </c>
      <c r="BB156">
        <v>-22468628</v>
      </c>
      <c r="BC156">
        <v>666327693</v>
      </c>
      <c r="BD156">
        <v>0</v>
      </c>
      <c r="BE156">
        <v>7967046</v>
      </c>
      <c r="BF156">
        <v>409174845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13187935</v>
      </c>
      <c r="BM156">
        <v>0</v>
      </c>
      <c r="BN156">
        <v>0</v>
      </c>
      <c r="BO156">
        <v>2654175</v>
      </c>
      <c r="BP156">
        <v>13191385</v>
      </c>
      <c r="BQ156">
        <v>2654175</v>
      </c>
      <c r="BR156">
        <v>13191385</v>
      </c>
      <c r="BS156">
        <v>0</v>
      </c>
      <c r="BT156">
        <v>0</v>
      </c>
      <c r="BU156">
        <v>0</v>
      </c>
      <c r="BV156">
        <v>2654175</v>
      </c>
      <c r="BW156">
        <v>13191385</v>
      </c>
      <c r="BX156">
        <v>0.39912369673774678</v>
      </c>
      <c r="BY156">
        <v>1.9660344925997097</v>
      </c>
      <c r="BZ156">
        <v>0</v>
      </c>
      <c r="CA156">
        <v>666460985</v>
      </c>
      <c r="CB156">
        <v>666460985</v>
      </c>
      <c r="CC156">
        <v>688929613</v>
      </c>
      <c r="CD156">
        <v>0</v>
      </c>
      <c r="CE156">
        <v>666327693</v>
      </c>
      <c r="CF156">
        <v>666327693</v>
      </c>
      <c r="CG156">
        <v>688791827</v>
      </c>
      <c r="CH156">
        <v>666327693</v>
      </c>
      <c r="CI156">
        <v>666327693</v>
      </c>
      <c r="CJ156">
        <v>688791827</v>
      </c>
      <c r="CK156">
        <v>4494</v>
      </c>
      <c r="CL156">
        <v>0</v>
      </c>
      <c r="CM156">
        <v>0.39732183333333332</v>
      </c>
      <c r="CN156">
        <v>4.767862</v>
      </c>
      <c r="CO156">
        <v>4.767862</v>
      </c>
      <c r="CP156">
        <v>264746540.58353049</v>
      </c>
      <c r="CQ156">
        <v>3176958487.0023661</v>
      </c>
      <c r="CR156">
        <v>3176958487.0023661</v>
      </c>
      <c r="CS156">
        <v>1.2614310465726499</v>
      </c>
      <c r="CT156">
        <v>840526439.14132941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3125076880.1700001</v>
      </c>
      <c r="DA156">
        <v>0</v>
      </c>
      <c r="DB156">
        <v>0</v>
      </c>
      <c r="DC156">
        <v>0</v>
      </c>
      <c r="DD156">
        <v>105377865.32000001</v>
      </c>
      <c r="DE156">
        <v>666327693</v>
      </c>
      <c r="DF156">
        <v>0</v>
      </c>
      <c r="DG156">
        <v>0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2654175</v>
      </c>
      <c r="EH156">
        <v>0</v>
      </c>
      <c r="EI156">
        <v>0</v>
      </c>
      <c r="EJ156">
        <v>0</v>
      </c>
      <c r="EK156">
        <v>0</v>
      </c>
      <c r="EL156">
        <v>13191385</v>
      </c>
      <c r="EM156">
        <v>0</v>
      </c>
      <c r="EN156">
        <v>0</v>
      </c>
      <c r="EO156">
        <v>0</v>
      </c>
      <c r="EP156">
        <v>2654175</v>
      </c>
      <c r="EQ156">
        <v>13191385</v>
      </c>
      <c r="ER156">
        <v>350</v>
      </c>
      <c r="ES156" t="s">
        <v>8836</v>
      </c>
      <c r="ET156" t="s">
        <v>8836</v>
      </c>
      <c r="EU156" t="s">
        <v>590</v>
      </c>
      <c r="EV156" t="s">
        <v>8837</v>
      </c>
    </row>
    <row r="157" spans="1:152" x14ac:dyDescent="0.4">
      <c r="A157" t="s">
        <v>66</v>
      </c>
      <c r="B157">
        <v>805681653800</v>
      </c>
      <c r="C157">
        <v>6000000000316</v>
      </c>
      <c r="D157" t="s">
        <v>807</v>
      </c>
      <c r="E157" t="s">
        <v>807</v>
      </c>
      <c r="F157" t="s">
        <v>565</v>
      </c>
      <c r="G157" t="s">
        <v>633</v>
      </c>
      <c r="H157" t="s">
        <v>634</v>
      </c>
      <c r="I157" t="s">
        <v>568</v>
      </c>
      <c r="J157" t="s">
        <v>569</v>
      </c>
      <c r="K157" t="s">
        <v>570</v>
      </c>
      <c r="L157" t="s">
        <v>571</v>
      </c>
      <c r="M157" t="s">
        <v>572</v>
      </c>
      <c r="N157" t="s">
        <v>573</v>
      </c>
      <c r="O157" t="s">
        <v>574</v>
      </c>
      <c r="P157" t="s">
        <v>573</v>
      </c>
      <c r="Q157" t="s">
        <v>575</v>
      </c>
      <c r="R157" t="s">
        <v>576</v>
      </c>
      <c r="S157" t="s">
        <v>576</v>
      </c>
      <c r="T157" s="1">
        <v>41472</v>
      </c>
      <c r="U157" s="1">
        <v>48395</v>
      </c>
      <c r="V157" s="1">
        <v>48395</v>
      </c>
      <c r="X157" t="s">
        <v>577</v>
      </c>
      <c r="Y157" t="s">
        <v>635</v>
      </c>
      <c r="Z157" t="s">
        <v>636</v>
      </c>
      <c r="AA157" t="s">
        <v>637</v>
      </c>
      <c r="AB157" t="s">
        <v>788</v>
      </c>
      <c r="AC157" t="s">
        <v>572</v>
      </c>
      <c r="AD157" t="s">
        <v>639</v>
      </c>
      <c r="AF157" t="s">
        <v>583</v>
      </c>
      <c r="AG157" t="s">
        <v>584</v>
      </c>
      <c r="AH157" s="1">
        <v>40311</v>
      </c>
      <c r="AI157" t="s">
        <v>585</v>
      </c>
      <c r="AJ157" t="s">
        <v>586</v>
      </c>
      <c r="AK157" t="s">
        <v>565</v>
      </c>
      <c r="AL157" t="s">
        <v>587</v>
      </c>
      <c r="AM157" t="s">
        <v>588</v>
      </c>
      <c r="AN157" t="s">
        <v>597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328473177</v>
      </c>
      <c r="AZ157">
        <v>13355542566</v>
      </c>
      <c r="BA157">
        <v>0</v>
      </c>
      <c r="BB157">
        <v>-328473177</v>
      </c>
      <c r="BC157">
        <v>9525457434</v>
      </c>
      <c r="BD157">
        <v>0</v>
      </c>
      <c r="BE157">
        <v>113976669</v>
      </c>
      <c r="BF157">
        <v>5849226297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188610716</v>
      </c>
      <c r="BM157">
        <v>0</v>
      </c>
      <c r="BN157">
        <v>0</v>
      </c>
      <c r="BO157">
        <v>37942637</v>
      </c>
      <c r="BP157">
        <v>188661483</v>
      </c>
      <c r="BQ157">
        <v>37942637</v>
      </c>
      <c r="BR157">
        <v>188661483</v>
      </c>
      <c r="BS157">
        <v>0</v>
      </c>
      <c r="BT157">
        <v>0</v>
      </c>
      <c r="BU157">
        <v>0</v>
      </c>
      <c r="BV157">
        <v>37942637</v>
      </c>
      <c r="BW157">
        <v>188661483</v>
      </c>
      <c r="BX157">
        <v>0.39912367765557272</v>
      </c>
      <c r="BY157">
        <v>1.9661801570845203</v>
      </c>
      <c r="BZ157">
        <v>0</v>
      </c>
      <c r="CA157">
        <v>9527362907</v>
      </c>
      <c r="CB157">
        <v>9527362907</v>
      </c>
      <c r="CC157">
        <v>9855836084</v>
      </c>
      <c r="CD157">
        <v>0</v>
      </c>
      <c r="CE157">
        <v>9525457434</v>
      </c>
      <c r="CF157">
        <v>9525457434</v>
      </c>
      <c r="CG157">
        <v>9853864917</v>
      </c>
      <c r="CH157">
        <v>9525457434</v>
      </c>
      <c r="CI157">
        <v>9525457434</v>
      </c>
      <c r="CJ157">
        <v>9853864917</v>
      </c>
      <c r="CK157">
        <v>65694</v>
      </c>
      <c r="CL157">
        <v>0</v>
      </c>
      <c r="CM157">
        <v>0.39731407499999999</v>
      </c>
      <c r="CN157">
        <v>4.7677689000000001</v>
      </c>
      <c r="CO157">
        <v>4.7677689000000001</v>
      </c>
      <c r="CP157">
        <v>3784598309.3415833</v>
      </c>
      <c r="CQ157">
        <v>45415179712.099007</v>
      </c>
      <c r="CR157">
        <v>45415179712.099007</v>
      </c>
      <c r="CS157">
        <v>1.2556368295529041</v>
      </c>
      <c r="CT157">
        <v>11960515172.468901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44674395365.460007</v>
      </c>
      <c r="DA157">
        <v>0</v>
      </c>
      <c r="DB157">
        <v>0</v>
      </c>
      <c r="DC157">
        <v>0</v>
      </c>
      <c r="DD157">
        <v>1540539200.1300001</v>
      </c>
      <c r="DE157">
        <v>9525457434</v>
      </c>
      <c r="DF157">
        <v>0</v>
      </c>
      <c r="DG157">
        <v>0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37942637</v>
      </c>
      <c r="EH157">
        <v>0</v>
      </c>
      <c r="EI157">
        <v>0</v>
      </c>
      <c r="EJ157">
        <v>0</v>
      </c>
      <c r="EK157">
        <v>0</v>
      </c>
      <c r="EL157">
        <v>188661483</v>
      </c>
      <c r="EM157">
        <v>0</v>
      </c>
      <c r="EN157">
        <v>0</v>
      </c>
      <c r="EO157">
        <v>0</v>
      </c>
      <c r="EP157">
        <v>37942637</v>
      </c>
      <c r="EQ157">
        <v>188661483</v>
      </c>
      <c r="ER157">
        <v>280</v>
      </c>
      <c r="ES157" t="s">
        <v>8836</v>
      </c>
      <c r="ET157" t="s">
        <v>8836</v>
      </c>
      <c r="EU157" t="s">
        <v>590</v>
      </c>
      <c r="EV157" t="s">
        <v>8837</v>
      </c>
    </row>
    <row r="158" spans="1:152" x14ac:dyDescent="0.4">
      <c r="A158" t="s">
        <v>67</v>
      </c>
      <c r="B158">
        <v>905697582900</v>
      </c>
      <c r="C158">
        <v>6000000000215</v>
      </c>
      <c r="D158" t="s">
        <v>808</v>
      </c>
      <c r="E158" t="s">
        <v>809</v>
      </c>
      <c r="F158" t="s">
        <v>565</v>
      </c>
      <c r="G158" t="s">
        <v>633</v>
      </c>
      <c r="H158" t="s">
        <v>806</v>
      </c>
      <c r="I158" t="s">
        <v>568</v>
      </c>
      <c r="J158" t="s">
        <v>569</v>
      </c>
      <c r="K158" t="s">
        <v>570</v>
      </c>
      <c r="L158" t="s">
        <v>571</v>
      </c>
      <c r="M158" t="s">
        <v>572</v>
      </c>
      <c r="N158" t="s">
        <v>573</v>
      </c>
      <c r="O158" t="s">
        <v>574</v>
      </c>
      <c r="P158" t="s">
        <v>573</v>
      </c>
      <c r="Q158" t="s">
        <v>575</v>
      </c>
      <c r="R158" t="s">
        <v>576</v>
      </c>
      <c r="S158" t="s">
        <v>576</v>
      </c>
      <c r="T158" s="1">
        <v>41026</v>
      </c>
      <c r="U158" s="1">
        <v>48213</v>
      </c>
      <c r="V158" s="1">
        <v>48213</v>
      </c>
      <c r="X158" t="s">
        <v>577</v>
      </c>
      <c r="Y158" t="s">
        <v>635</v>
      </c>
      <c r="Z158" t="s">
        <v>636</v>
      </c>
      <c r="AA158" t="s">
        <v>637</v>
      </c>
      <c r="AB158" t="s">
        <v>778</v>
      </c>
      <c r="AC158" t="s">
        <v>572</v>
      </c>
      <c r="AD158" t="s">
        <v>639</v>
      </c>
      <c r="AF158" t="s">
        <v>583</v>
      </c>
      <c r="AG158" t="s">
        <v>584</v>
      </c>
      <c r="AH158" s="1">
        <v>40312</v>
      </c>
      <c r="AI158" t="s">
        <v>585</v>
      </c>
      <c r="AJ158" t="s">
        <v>586</v>
      </c>
      <c r="AK158" t="s">
        <v>565</v>
      </c>
      <c r="AL158" t="s">
        <v>587</v>
      </c>
      <c r="AM158" t="s">
        <v>588</v>
      </c>
      <c r="AN158" t="s">
        <v>597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403072117</v>
      </c>
      <c r="AZ158">
        <v>17211653424</v>
      </c>
      <c r="BA158">
        <v>0</v>
      </c>
      <c r="BB158">
        <v>-403072117</v>
      </c>
      <c r="BC158">
        <v>10648846576</v>
      </c>
      <c r="BD158">
        <v>0</v>
      </c>
      <c r="BE158">
        <v>127724235</v>
      </c>
      <c r="BF158">
        <v>7149088611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211084517</v>
      </c>
      <c r="BM158">
        <v>0</v>
      </c>
      <c r="BN158">
        <v>0</v>
      </c>
      <c r="BO158">
        <v>42381242</v>
      </c>
      <c r="BP158">
        <v>211148460</v>
      </c>
      <c r="BQ158">
        <v>42381242</v>
      </c>
      <c r="BR158">
        <v>211148460</v>
      </c>
      <c r="BS158">
        <v>0</v>
      </c>
      <c r="BT158">
        <v>0</v>
      </c>
      <c r="BU158">
        <v>0</v>
      </c>
      <c r="BV158">
        <v>42381242</v>
      </c>
      <c r="BW158">
        <v>211148460</v>
      </c>
      <c r="BX158">
        <v>0.39878259307087249</v>
      </c>
      <c r="BY158">
        <v>1.9651281264874747</v>
      </c>
      <c r="BZ158">
        <v>0</v>
      </c>
      <c r="CA158">
        <v>10650976771</v>
      </c>
      <c r="CB158">
        <v>10650976771</v>
      </c>
      <c r="CC158">
        <v>11054048888</v>
      </c>
      <c r="CD158">
        <v>0</v>
      </c>
      <c r="CE158">
        <v>10648846576</v>
      </c>
      <c r="CF158">
        <v>10648846576</v>
      </c>
      <c r="CG158">
        <v>11051838078</v>
      </c>
      <c r="CH158">
        <v>10648846576</v>
      </c>
      <c r="CI158">
        <v>10648846576</v>
      </c>
      <c r="CJ158">
        <v>11051838078</v>
      </c>
      <c r="CK158">
        <v>80615</v>
      </c>
      <c r="CL158">
        <v>0</v>
      </c>
      <c r="CM158">
        <v>0.39673960833333338</v>
      </c>
      <c r="CN158">
        <v>4.7608753000000004</v>
      </c>
      <c r="CO158">
        <v>4.7608753000000004</v>
      </c>
      <c r="CP158">
        <v>4224819219.763998</v>
      </c>
      <c r="CQ158">
        <v>50697830637.167976</v>
      </c>
      <c r="CR158">
        <v>50697830637.167976</v>
      </c>
      <c r="CS158">
        <v>1.256603026184024</v>
      </c>
      <c r="CT158">
        <v>13381372832.770983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49900495055.136002</v>
      </c>
      <c r="DA158">
        <v>0</v>
      </c>
      <c r="DB158">
        <v>0</v>
      </c>
      <c r="DC158">
        <v>0</v>
      </c>
      <c r="DD158">
        <v>1888795940.2620001</v>
      </c>
      <c r="DE158">
        <v>10648846576</v>
      </c>
      <c r="DF158">
        <v>0</v>
      </c>
      <c r="DG158">
        <v>0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42381242</v>
      </c>
      <c r="EH158">
        <v>0</v>
      </c>
      <c r="EI158">
        <v>0</v>
      </c>
      <c r="EJ158">
        <v>0</v>
      </c>
      <c r="EK158">
        <v>0</v>
      </c>
      <c r="EL158">
        <v>211148460</v>
      </c>
      <c r="EM158">
        <v>0</v>
      </c>
      <c r="EN158">
        <v>0</v>
      </c>
      <c r="EO158">
        <v>0</v>
      </c>
      <c r="EP158">
        <v>42381242</v>
      </c>
      <c r="EQ158">
        <v>211148460</v>
      </c>
      <c r="ER158">
        <v>273</v>
      </c>
      <c r="ES158" t="s">
        <v>8836</v>
      </c>
      <c r="ET158" t="s">
        <v>8836</v>
      </c>
      <c r="EU158" t="s">
        <v>590</v>
      </c>
      <c r="EV158" t="s">
        <v>8837</v>
      </c>
    </row>
    <row r="159" spans="1:152" x14ac:dyDescent="0.4">
      <c r="A159" t="s">
        <v>68</v>
      </c>
      <c r="B159">
        <v>105709230100</v>
      </c>
      <c r="C159">
        <v>6000000000318</v>
      </c>
      <c r="D159" t="s">
        <v>810</v>
      </c>
      <c r="E159" t="s">
        <v>811</v>
      </c>
      <c r="F159" t="s">
        <v>565</v>
      </c>
      <c r="G159" t="s">
        <v>633</v>
      </c>
      <c r="H159" t="s">
        <v>634</v>
      </c>
      <c r="I159" t="s">
        <v>568</v>
      </c>
      <c r="J159" t="s">
        <v>569</v>
      </c>
      <c r="K159" t="s">
        <v>570</v>
      </c>
      <c r="L159" t="s">
        <v>571</v>
      </c>
      <c r="M159" t="s">
        <v>572</v>
      </c>
      <c r="N159" t="s">
        <v>573</v>
      </c>
      <c r="O159" t="s">
        <v>574</v>
      </c>
      <c r="P159" t="s">
        <v>573</v>
      </c>
      <c r="Q159" t="s">
        <v>575</v>
      </c>
      <c r="R159" t="s">
        <v>576</v>
      </c>
      <c r="S159" t="s">
        <v>576</v>
      </c>
      <c r="T159" s="1">
        <v>40529</v>
      </c>
      <c r="U159" s="1">
        <v>48579</v>
      </c>
      <c r="V159" s="1">
        <v>48579</v>
      </c>
      <c r="X159" t="s">
        <v>577</v>
      </c>
      <c r="Y159" t="s">
        <v>635</v>
      </c>
      <c r="Z159" t="s">
        <v>636</v>
      </c>
      <c r="AA159" t="s">
        <v>637</v>
      </c>
      <c r="AB159" t="s">
        <v>778</v>
      </c>
      <c r="AC159" t="s">
        <v>572</v>
      </c>
      <c r="AD159" t="s">
        <v>639</v>
      </c>
      <c r="AF159" t="s">
        <v>583</v>
      </c>
      <c r="AG159" t="s">
        <v>584</v>
      </c>
      <c r="AH159" s="1">
        <v>40322</v>
      </c>
      <c r="AI159" t="s">
        <v>585</v>
      </c>
      <c r="AJ159" t="s">
        <v>586</v>
      </c>
      <c r="AK159" t="s">
        <v>565</v>
      </c>
      <c r="AL159" t="s">
        <v>587</v>
      </c>
      <c r="AM159" t="s">
        <v>588</v>
      </c>
      <c r="AN159" t="s">
        <v>597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393677392</v>
      </c>
      <c r="AZ159">
        <v>15721978026</v>
      </c>
      <c r="BA159">
        <v>0</v>
      </c>
      <c r="BB159">
        <v>-393677392</v>
      </c>
      <c r="BC159">
        <v>12633737974</v>
      </c>
      <c r="BD159">
        <v>0</v>
      </c>
      <c r="BE159">
        <v>160321841</v>
      </c>
      <c r="BF159">
        <v>9930478685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265701367</v>
      </c>
      <c r="BM159">
        <v>0</v>
      </c>
      <c r="BN159">
        <v>0</v>
      </c>
      <c r="BO159">
        <v>53542824</v>
      </c>
      <c r="BP159">
        <v>265759026</v>
      </c>
      <c r="BQ159">
        <v>53542824</v>
      </c>
      <c r="BR159">
        <v>265759026</v>
      </c>
      <c r="BS159">
        <v>0</v>
      </c>
      <c r="BT159">
        <v>0</v>
      </c>
      <c r="BU159">
        <v>0</v>
      </c>
      <c r="BV159">
        <v>53542824</v>
      </c>
      <c r="BW159">
        <v>265759026</v>
      </c>
      <c r="BX159">
        <v>0.42470822569950434</v>
      </c>
      <c r="BY159">
        <v>2.0929767552036069</v>
      </c>
      <c r="BZ159">
        <v>0</v>
      </c>
      <c r="CA159">
        <v>12636265228</v>
      </c>
      <c r="CB159">
        <v>12636265228</v>
      </c>
      <c r="CC159">
        <v>13029942620</v>
      </c>
      <c r="CD159">
        <v>0</v>
      </c>
      <c r="CE159">
        <v>12633737974</v>
      </c>
      <c r="CF159">
        <v>12633737974</v>
      </c>
      <c r="CG159">
        <v>13027336632</v>
      </c>
      <c r="CH159">
        <v>12633737974</v>
      </c>
      <c r="CI159">
        <v>12633737974</v>
      </c>
      <c r="CJ159">
        <v>13027336632</v>
      </c>
      <c r="CK159">
        <v>78734</v>
      </c>
      <c r="CL159">
        <v>0</v>
      </c>
      <c r="CM159">
        <v>0.42360680833333331</v>
      </c>
      <c r="CN159">
        <v>5.0832816999999997</v>
      </c>
      <c r="CO159">
        <v>5.0832816999999997</v>
      </c>
      <c r="CP159">
        <v>5351737420.4857731</v>
      </c>
      <c r="CQ159">
        <v>64220849045.829269</v>
      </c>
      <c r="CR159">
        <v>64220849045.829269</v>
      </c>
      <c r="CS159">
        <v>1.3502108246887505</v>
      </c>
      <c r="CT159">
        <v>17058209768.776125</v>
      </c>
      <c r="CU159">
        <v>4.99</v>
      </c>
      <c r="CV159">
        <v>0</v>
      </c>
      <c r="CW159">
        <v>0</v>
      </c>
      <c r="CX159">
        <v>0</v>
      </c>
      <c r="CY159">
        <v>4.99</v>
      </c>
      <c r="CZ159">
        <v>63042352490.260002</v>
      </c>
      <c r="DA159">
        <v>0</v>
      </c>
      <c r="DB159">
        <v>0</v>
      </c>
      <c r="DC159">
        <v>0</v>
      </c>
      <c r="DD159">
        <v>1964450186.0800002</v>
      </c>
      <c r="DE159">
        <v>12633737974</v>
      </c>
      <c r="DF159">
        <v>0</v>
      </c>
      <c r="DG159">
        <v>0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53542824</v>
      </c>
      <c r="EH159">
        <v>0</v>
      </c>
      <c r="EI159">
        <v>0</v>
      </c>
      <c r="EJ159">
        <v>0</v>
      </c>
      <c r="EK159">
        <v>0</v>
      </c>
      <c r="EL159">
        <v>265759026</v>
      </c>
      <c r="EM159">
        <v>0</v>
      </c>
      <c r="EN159">
        <v>0</v>
      </c>
      <c r="EO159">
        <v>0</v>
      </c>
      <c r="EP159">
        <v>53542824</v>
      </c>
      <c r="EQ159">
        <v>265759026</v>
      </c>
      <c r="ER159">
        <v>257</v>
      </c>
      <c r="ES159" t="s">
        <v>8836</v>
      </c>
      <c r="ET159" t="s">
        <v>8836</v>
      </c>
      <c r="EU159" t="s">
        <v>590</v>
      </c>
      <c r="EV159" t="s">
        <v>8837</v>
      </c>
    </row>
    <row r="160" spans="1:152" x14ac:dyDescent="0.4">
      <c r="A160" t="s">
        <v>69</v>
      </c>
      <c r="B160">
        <v>105720464100</v>
      </c>
      <c r="C160">
        <v>6000000000253</v>
      </c>
      <c r="D160" t="s">
        <v>812</v>
      </c>
      <c r="E160" t="s">
        <v>813</v>
      </c>
      <c r="F160" t="s">
        <v>565</v>
      </c>
      <c r="G160" t="s">
        <v>633</v>
      </c>
      <c r="H160" t="s">
        <v>634</v>
      </c>
      <c r="I160" t="s">
        <v>568</v>
      </c>
      <c r="J160" t="s">
        <v>569</v>
      </c>
      <c r="K160" t="s">
        <v>570</v>
      </c>
      <c r="L160" t="s">
        <v>571</v>
      </c>
      <c r="M160" t="s">
        <v>572</v>
      </c>
      <c r="N160" t="s">
        <v>573</v>
      </c>
      <c r="O160" t="s">
        <v>574</v>
      </c>
      <c r="P160" t="s">
        <v>573</v>
      </c>
      <c r="Q160" t="s">
        <v>575</v>
      </c>
      <c r="R160" t="s">
        <v>576</v>
      </c>
      <c r="S160" t="s">
        <v>576</v>
      </c>
      <c r="T160" s="1">
        <v>40602</v>
      </c>
      <c r="U160" s="1">
        <v>48579</v>
      </c>
      <c r="V160" s="1">
        <v>48579</v>
      </c>
      <c r="X160" t="s">
        <v>577</v>
      </c>
      <c r="Y160" t="s">
        <v>635</v>
      </c>
      <c r="Z160" t="s">
        <v>636</v>
      </c>
      <c r="AA160" t="s">
        <v>637</v>
      </c>
      <c r="AB160" t="s">
        <v>778</v>
      </c>
      <c r="AC160" t="s">
        <v>572</v>
      </c>
      <c r="AD160" t="s">
        <v>639</v>
      </c>
      <c r="AF160" t="s">
        <v>583</v>
      </c>
      <c r="AG160" t="s">
        <v>584</v>
      </c>
      <c r="AH160" s="1">
        <v>40351</v>
      </c>
      <c r="AI160" t="s">
        <v>585</v>
      </c>
      <c r="AJ160" t="s">
        <v>586</v>
      </c>
      <c r="AK160" t="s">
        <v>565</v>
      </c>
      <c r="AL160" t="s">
        <v>587</v>
      </c>
      <c r="AM160" t="s">
        <v>588</v>
      </c>
      <c r="AN160" t="s">
        <v>597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368558178</v>
      </c>
      <c r="AZ160">
        <v>15178246001</v>
      </c>
      <c r="BA160">
        <v>0</v>
      </c>
      <c r="BB160">
        <v>-368558178</v>
      </c>
      <c r="BC160">
        <v>11708902999</v>
      </c>
      <c r="BD160">
        <v>0</v>
      </c>
      <c r="BE160">
        <v>139993338</v>
      </c>
      <c r="BF160">
        <v>7999744278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231982764</v>
      </c>
      <c r="BM160">
        <v>0</v>
      </c>
      <c r="BN160">
        <v>0</v>
      </c>
      <c r="BO160">
        <v>46739380</v>
      </c>
      <c r="BP160">
        <v>232038080</v>
      </c>
      <c r="BQ160">
        <v>46739380</v>
      </c>
      <c r="BR160">
        <v>232038080</v>
      </c>
      <c r="BS160">
        <v>0</v>
      </c>
      <c r="BT160">
        <v>0</v>
      </c>
      <c r="BU160">
        <v>0</v>
      </c>
      <c r="BV160">
        <v>46739380</v>
      </c>
      <c r="BW160">
        <v>232038080</v>
      </c>
      <c r="BX160">
        <v>0.39997643893584323</v>
      </c>
      <c r="BY160">
        <v>1.9702436419304015</v>
      </c>
      <c r="BZ160">
        <v>0</v>
      </c>
      <c r="CA160">
        <v>11711245248</v>
      </c>
      <c r="CB160">
        <v>11711245248</v>
      </c>
      <c r="CC160">
        <v>12079803426</v>
      </c>
      <c r="CD160">
        <v>0</v>
      </c>
      <c r="CE160">
        <v>11708902999</v>
      </c>
      <c r="CF160">
        <v>11708902999</v>
      </c>
      <c r="CG160">
        <v>12077387465</v>
      </c>
      <c r="CH160">
        <v>11708902999</v>
      </c>
      <c r="CI160">
        <v>11708902999</v>
      </c>
      <c r="CJ160">
        <v>12077387465</v>
      </c>
      <c r="CK160">
        <v>73712</v>
      </c>
      <c r="CL160">
        <v>0</v>
      </c>
      <c r="CM160">
        <v>0.37302535833333333</v>
      </c>
      <c r="CN160">
        <v>4.4763042999999998</v>
      </c>
      <c r="CO160">
        <v>4.4763042999999998</v>
      </c>
      <c r="CP160">
        <v>4367717736.8922167</v>
      </c>
      <c r="CQ160">
        <v>52412612842.706596</v>
      </c>
      <c r="CR160">
        <v>52412612842.706596</v>
      </c>
      <c r="CS160">
        <v>1.2975304030189292</v>
      </c>
      <c r="CT160">
        <v>15192657627.202019</v>
      </c>
      <c r="CU160">
        <v>4.7</v>
      </c>
      <c r="CV160">
        <v>0</v>
      </c>
      <c r="CW160">
        <v>0</v>
      </c>
      <c r="CX160">
        <v>0</v>
      </c>
      <c r="CY160">
        <v>4.7</v>
      </c>
      <c r="CZ160">
        <v>55031844095.300003</v>
      </c>
      <c r="DA160">
        <v>0</v>
      </c>
      <c r="DB160">
        <v>0</v>
      </c>
      <c r="DC160">
        <v>0</v>
      </c>
      <c r="DD160">
        <v>1732223436.5999999</v>
      </c>
      <c r="DE160">
        <v>11708902999</v>
      </c>
      <c r="DF160">
        <v>0</v>
      </c>
      <c r="DG160">
        <v>0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46739380</v>
      </c>
      <c r="EH160">
        <v>0</v>
      </c>
      <c r="EI160">
        <v>0</v>
      </c>
      <c r="EJ160">
        <v>0</v>
      </c>
      <c r="EK160">
        <v>0</v>
      </c>
      <c r="EL160">
        <v>232038080</v>
      </c>
      <c r="EM160">
        <v>0</v>
      </c>
      <c r="EN160">
        <v>0</v>
      </c>
      <c r="EO160">
        <v>0</v>
      </c>
      <c r="EP160">
        <v>46739380</v>
      </c>
      <c r="EQ160">
        <v>232038080</v>
      </c>
      <c r="ER160">
        <v>269</v>
      </c>
      <c r="ES160" t="s">
        <v>8836</v>
      </c>
      <c r="ET160" t="s">
        <v>8836</v>
      </c>
      <c r="EU160" t="s">
        <v>590</v>
      </c>
      <c r="EV160" t="s">
        <v>8837</v>
      </c>
    </row>
    <row r="161" spans="1:152" x14ac:dyDescent="0.4">
      <c r="A161" t="s">
        <v>70</v>
      </c>
      <c r="B161">
        <v>105709053100</v>
      </c>
      <c r="C161">
        <v>6000000000274</v>
      </c>
      <c r="D161" t="s">
        <v>814</v>
      </c>
      <c r="E161" t="s">
        <v>815</v>
      </c>
      <c r="F161" t="s">
        <v>565</v>
      </c>
      <c r="G161" t="s">
        <v>633</v>
      </c>
      <c r="H161" t="s">
        <v>634</v>
      </c>
      <c r="I161" t="s">
        <v>568</v>
      </c>
      <c r="J161" t="s">
        <v>569</v>
      </c>
      <c r="K161" t="s">
        <v>570</v>
      </c>
      <c r="L161" t="s">
        <v>571</v>
      </c>
      <c r="M161" t="s">
        <v>572</v>
      </c>
      <c r="N161" t="s">
        <v>573</v>
      </c>
      <c r="O161" t="s">
        <v>574</v>
      </c>
      <c r="P161" t="s">
        <v>573</v>
      </c>
      <c r="Q161" t="s">
        <v>575</v>
      </c>
      <c r="R161" t="s">
        <v>576</v>
      </c>
      <c r="S161" t="s">
        <v>576</v>
      </c>
      <c r="T161" s="1">
        <v>40757</v>
      </c>
      <c r="U161" s="1">
        <v>48852</v>
      </c>
      <c r="V161" s="1">
        <v>48852</v>
      </c>
      <c r="X161" t="s">
        <v>577</v>
      </c>
      <c r="Y161" t="s">
        <v>635</v>
      </c>
      <c r="Z161" t="s">
        <v>636</v>
      </c>
      <c r="AA161" t="s">
        <v>637</v>
      </c>
      <c r="AB161" t="s">
        <v>778</v>
      </c>
      <c r="AC161" t="s">
        <v>572</v>
      </c>
      <c r="AD161" t="s">
        <v>803</v>
      </c>
      <c r="AF161" t="s">
        <v>583</v>
      </c>
      <c r="AG161" t="s">
        <v>584</v>
      </c>
      <c r="AH161" s="1">
        <v>40389</v>
      </c>
      <c r="AI161" t="s">
        <v>585</v>
      </c>
      <c r="AJ161" t="s">
        <v>586</v>
      </c>
      <c r="AK161" t="s">
        <v>565</v>
      </c>
      <c r="AL161" t="s">
        <v>587</v>
      </c>
      <c r="AM161" t="s">
        <v>588</v>
      </c>
      <c r="AN161" t="s">
        <v>597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361534080</v>
      </c>
      <c r="AZ161">
        <v>14177785029</v>
      </c>
      <c r="BA161">
        <v>0</v>
      </c>
      <c r="BB161">
        <v>-361534080</v>
      </c>
      <c r="BC161">
        <v>12878659971</v>
      </c>
      <c r="BD161">
        <v>0</v>
      </c>
      <c r="BE161">
        <v>157062883</v>
      </c>
      <c r="BF161">
        <v>9350209727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260562728</v>
      </c>
      <c r="BM161">
        <v>0</v>
      </c>
      <c r="BN161">
        <v>0</v>
      </c>
      <c r="BO161">
        <v>52611969</v>
      </c>
      <c r="BP161">
        <v>260614337</v>
      </c>
      <c r="BQ161">
        <v>52611969</v>
      </c>
      <c r="BR161">
        <v>260614337</v>
      </c>
      <c r="BS161">
        <v>0</v>
      </c>
      <c r="BT161">
        <v>0</v>
      </c>
      <c r="BU161">
        <v>0</v>
      </c>
      <c r="BV161">
        <v>52611969</v>
      </c>
      <c r="BW161">
        <v>260614337</v>
      </c>
      <c r="BX161">
        <v>0.40935667547955151</v>
      </c>
      <c r="BY161">
        <v>2.01572163417804</v>
      </c>
      <c r="BZ161">
        <v>0</v>
      </c>
      <c r="CA161">
        <v>12881236218</v>
      </c>
      <c r="CB161">
        <v>12881236218</v>
      </c>
      <c r="CC161">
        <v>13242770298</v>
      </c>
      <c r="CD161">
        <v>0</v>
      </c>
      <c r="CE161">
        <v>12878659971</v>
      </c>
      <c r="CF161">
        <v>12878659971</v>
      </c>
      <c r="CG161">
        <v>13240121742</v>
      </c>
      <c r="CH161">
        <v>12878659971</v>
      </c>
      <c r="CI161">
        <v>12878659971</v>
      </c>
      <c r="CJ161">
        <v>13240121742</v>
      </c>
      <c r="CK161">
        <v>72309</v>
      </c>
      <c r="CL161">
        <v>0</v>
      </c>
      <c r="CM161">
        <v>0.4077403</v>
      </c>
      <c r="CN161">
        <v>4.8928836000000002</v>
      </c>
      <c r="CO161">
        <v>4.8928836000000002</v>
      </c>
      <c r="CP161">
        <v>5251148680.1735315</v>
      </c>
      <c r="CQ161">
        <v>63013784162.082382</v>
      </c>
      <c r="CR161">
        <v>63013784162.082382</v>
      </c>
      <c r="CS161">
        <v>1.3455816064157726</v>
      </c>
      <c r="CT161">
        <v>17329287972.260689</v>
      </c>
      <c r="CU161">
        <v>4.8099999999999996</v>
      </c>
      <c r="CV161">
        <v>0</v>
      </c>
      <c r="CW161">
        <v>0</v>
      </c>
      <c r="CX161">
        <v>0</v>
      </c>
      <c r="CY161">
        <v>4.8099999999999996</v>
      </c>
      <c r="CZ161">
        <v>61946354460.509995</v>
      </c>
      <c r="DA161">
        <v>0</v>
      </c>
      <c r="DB161">
        <v>0</v>
      </c>
      <c r="DC161">
        <v>0</v>
      </c>
      <c r="DD161">
        <v>1738978924.7999997</v>
      </c>
      <c r="DE161">
        <v>12878659971</v>
      </c>
      <c r="DF161">
        <v>0</v>
      </c>
      <c r="DG161">
        <v>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52611969</v>
      </c>
      <c r="EH161">
        <v>0</v>
      </c>
      <c r="EI161">
        <v>0</v>
      </c>
      <c r="EJ161">
        <v>0</v>
      </c>
      <c r="EK161">
        <v>0</v>
      </c>
      <c r="EL161">
        <v>260614337</v>
      </c>
      <c r="EM161">
        <v>0</v>
      </c>
      <c r="EN161">
        <v>0</v>
      </c>
      <c r="EO161">
        <v>0</v>
      </c>
      <c r="EP161">
        <v>52611969</v>
      </c>
      <c r="EQ161">
        <v>260614337</v>
      </c>
      <c r="ER161">
        <v>259</v>
      </c>
      <c r="ES161" t="s">
        <v>8836</v>
      </c>
      <c r="ET161" t="s">
        <v>8836</v>
      </c>
      <c r="EU161" t="s">
        <v>590</v>
      </c>
      <c r="EV161" t="s">
        <v>8837</v>
      </c>
    </row>
    <row r="162" spans="1:152" x14ac:dyDescent="0.4">
      <c r="A162" t="s">
        <v>71</v>
      </c>
      <c r="B162">
        <v>705712056700</v>
      </c>
      <c r="C162">
        <v>6000000000315</v>
      </c>
      <c r="D162" t="s">
        <v>816</v>
      </c>
      <c r="E162" t="s">
        <v>817</v>
      </c>
      <c r="F162" t="s">
        <v>565</v>
      </c>
      <c r="G162" t="s">
        <v>633</v>
      </c>
      <c r="H162" t="s">
        <v>806</v>
      </c>
      <c r="I162" t="s">
        <v>568</v>
      </c>
      <c r="J162" t="s">
        <v>569</v>
      </c>
      <c r="K162" t="s">
        <v>570</v>
      </c>
      <c r="L162" t="s">
        <v>571</v>
      </c>
      <c r="M162" t="s">
        <v>572</v>
      </c>
      <c r="N162" t="s">
        <v>573</v>
      </c>
      <c r="O162" t="s">
        <v>574</v>
      </c>
      <c r="P162" t="s">
        <v>573</v>
      </c>
      <c r="Q162" t="s">
        <v>575</v>
      </c>
      <c r="R162" t="s">
        <v>576</v>
      </c>
      <c r="S162" t="s">
        <v>576</v>
      </c>
      <c r="T162" s="1">
        <v>41144</v>
      </c>
      <c r="U162" s="1">
        <v>48395</v>
      </c>
      <c r="V162" s="1">
        <v>48395</v>
      </c>
      <c r="X162" t="s">
        <v>577</v>
      </c>
      <c r="Y162" t="s">
        <v>635</v>
      </c>
      <c r="Z162" t="s">
        <v>636</v>
      </c>
      <c r="AA162" t="s">
        <v>637</v>
      </c>
      <c r="AB162" t="s">
        <v>778</v>
      </c>
      <c r="AC162" t="s">
        <v>572</v>
      </c>
      <c r="AD162" t="s">
        <v>639</v>
      </c>
      <c r="AF162" t="s">
        <v>583</v>
      </c>
      <c r="AG162" t="s">
        <v>584</v>
      </c>
      <c r="AH162" s="1">
        <v>40402</v>
      </c>
      <c r="AI162" t="s">
        <v>585</v>
      </c>
      <c r="AJ162" t="s">
        <v>586</v>
      </c>
      <c r="AK162" t="s">
        <v>565</v>
      </c>
      <c r="AL162" t="s">
        <v>587</v>
      </c>
      <c r="AM162" t="s">
        <v>588</v>
      </c>
      <c r="AN162" t="s">
        <v>597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321169759</v>
      </c>
      <c r="AZ162">
        <v>13605440236</v>
      </c>
      <c r="BA162">
        <v>0</v>
      </c>
      <c r="BB162">
        <v>-321169759</v>
      </c>
      <c r="BC162">
        <v>9312559764</v>
      </c>
      <c r="BD162">
        <v>0</v>
      </c>
      <c r="BE162">
        <v>109766556</v>
      </c>
      <c r="BF162">
        <v>6022121355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181643454</v>
      </c>
      <c r="BM162">
        <v>0</v>
      </c>
      <c r="BN162">
        <v>0</v>
      </c>
      <c r="BO162">
        <v>36540954</v>
      </c>
      <c r="BP162">
        <v>181693312</v>
      </c>
      <c r="BQ162">
        <v>36540954</v>
      </c>
      <c r="BR162">
        <v>181693312</v>
      </c>
      <c r="BS162">
        <v>0</v>
      </c>
      <c r="BT162">
        <v>0</v>
      </c>
      <c r="BU162">
        <v>0</v>
      </c>
      <c r="BV162">
        <v>36540954</v>
      </c>
      <c r="BW162">
        <v>181693312</v>
      </c>
      <c r="BX162">
        <v>0.39315490266813768</v>
      </c>
      <c r="BY162">
        <v>1.9365611089918344</v>
      </c>
      <c r="BZ162">
        <v>0</v>
      </c>
      <c r="CA162">
        <v>9314422649</v>
      </c>
      <c r="CB162">
        <v>9314422649</v>
      </c>
      <c r="CC162">
        <v>9635592408</v>
      </c>
      <c r="CD162">
        <v>0</v>
      </c>
      <c r="CE162">
        <v>9312559764</v>
      </c>
      <c r="CF162">
        <v>9312559764</v>
      </c>
      <c r="CG162">
        <v>9633665290</v>
      </c>
      <c r="CH162">
        <v>9312559764</v>
      </c>
      <c r="CI162">
        <v>9312559764</v>
      </c>
      <c r="CJ162">
        <v>9633665290</v>
      </c>
      <c r="CK162">
        <v>64233</v>
      </c>
      <c r="CL162">
        <v>0</v>
      </c>
      <c r="CM162">
        <v>0.39112035000000001</v>
      </c>
      <c r="CN162">
        <v>4.6934442000000001</v>
      </c>
      <c r="CO162">
        <v>4.6934442000000001</v>
      </c>
      <c r="CP162">
        <v>3642331634.2915974</v>
      </c>
      <c r="CQ162">
        <v>43707979611.499168</v>
      </c>
      <c r="CR162">
        <v>43707979611.499168</v>
      </c>
      <c r="CS162">
        <v>1.2627681889780957</v>
      </c>
      <c r="CT162">
        <v>11759604227.936563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43024026109.68</v>
      </c>
      <c r="DA162">
        <v>0</v>
      </c>
      <c r="DB162">
        <v>0</v>
      </c>
      <c r="DC162">
        <v>0</v>
      </c>
      <c r="DD162">
        <v>1483804286.5799999</v>
      </c>
      <c r="DE162">
        <v>9312559764</v>
      </c>
      <c r="DF162">
        <v>0</v>
      </c>
      <c r="DG162">
        <v>0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36540954</v>
      </c>
      <c r="EH162">
        <v>0</v>
      </c>
      <c r="EI162">
        <v>0</v>
      </c>
      <c r="EJ162">
        <v>0</v>
      </c>
      <c r="EK162">
        <v>0</v>
      </c>
      <c r="EL162">
        <v>181693312</v>
      </c>
      <c r="EM162">
        <v>0</v>
      </c>
      <c r="EN162">
        <v>0</v>
      </c>
      <c r="EO162">
        <v>0</v>
      </c>
      <c r="EP162">
        <v>36540954</v>
      </c>
      <c r="EQ162">
        <v>181693312</v>
      </c>
      <c r="ER162">
        <v>285</v>
      </c>
      <c r="ES162" t="s">
        <v>8836</v>
      </c>
      <c r="ET162" t="s">
        <v>8836</v>
      </c>
      <c r="EU162" t="s">
        <v>590</v>
      </c>
      <c r="EV162" t="s">
        <v>8837</v>
      </c>
    </row>
    <row r="163" spans="1:152" x14ac:dyDescent="0.4">
      <c r="A163" t="s">
        <v>72</v>
      </c>
      <c r="B163">
        <v>205719515200</v>
      </c>
      <c r="C163">
        <v>6000000000273</v>
      </c>
      <c r="D163" t="s">
        <v>818</v>
      </c>
      <c r="E163" t="s">
        <v>819</v>
      </c>
      <c r="F163" t="s">
        <v>565</v>
      </c>
      <c r="G163" t="s">
        <v>633</v>
      </c>
      <c r="H163" t="s">
        <v>634</v>
      </c>
      <c r="I163" t="s">
        <v>568</v>
      </c>
      <c r="J163" t="s">
        <v>569</v>
      </c>
      <c r="K163" t="s">
        <v>570</v>
      </c>
      <c r="L163" t="s">
        <v>571</v>
      </c>
      <c r="M163" t="s">
        <v>572</v>
      </c>
      <c r="N163" t="s">
        <v>573</v>
      </c>
      <c r="O163" t="s">
        <v>574</v>
      </c>
      <c r="P163" t="s">
        <v>573</v>
      </c>
      <c r="Q163" t="s">
        <v>575</v>
      </c>
      <c r="R163" t="s">
        <v>576</v>
      </c>
      <c r="S163" t="s">
        <v>576</v>
      </c>
      <c r="T163" s="1">
        <v>40455</v>
      </c>
      <c r="U163" s="1">
        <v>49586</v>
      </c>
      <c r="V163" s="1">
        <v>49586</v>
      </c>
      <c r="X163" t="s">
        <v>577</v>
      </c>
      <c r="Y163" t="s">
        <v>635</v>
      </c>
      <c r="Z163" t="s">
        <v>636</v>
      </c>
      <c r="AA163" t="s">
        <v>637</v>
      </c>
      <c r="AB163" t="s">
        <v>595</v>
      </c>
      <c r="AC163" t="s">
        <v>572</v>
      </c>
      <c r="AD163" t="s">
        <v>596</v>
      </c>
      <c r="AF163" t="s">
        <v>583</v>
      </c>
      <c r="AG163" t="s">
        <v>584</v>
      </c>
      <c r="AH163" s="1">
        <v>40438</v>
      </c>
      <c r="AI163" t="s">
        <v>585</v>
      </c>
      <c r="AJ163" t="s">
        <v>586</v>
      </c>
      <c r="AK163" t="s">
        <v>565</v>
      </c>
      <c r="AL163" t="s">
        <v>587</v>
      </c>
      <c r="AM163" t="s">
        <v>588</v>
      </c>
      <c r="AN163" t="s">
        <v>597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744029070</v>
      </c>
      <c r="AZ163">
        <v>14449616584</v>
      </c>
      <c r="BA163">
        <v>0</v>
      </c>
      <c r="BB163">
        <v>-744029070</v>
      </c>
      <c r="BC163">
        <v>12910683416</v>
      </c>
      <c r="BD163">
        <v>0</v>
      </c>
      <c r="BE163">
        <v>320994326</v>
      </c>
      <c r="BF163">
        <v>10235232969</v>
      </c>
      <c r="BG163">
        <v>0</v>
      </c>
      <c r="BH163">
        <v>320994326</v>
      </c>
      <c r="BI163">
        <v>0</v>
      </c>
      <c r="BJ163">
        <v>0</v>
      </c>
      <c r="BK163">
        <v>0</v>
      </c>
      <c r="BL163">
        <v>270385729</v>
      </c>
      <c r="BM163">
        <v>0</v>
      </c>
      <c r="BN163">
        <v>0</v>
      </c>
      <c r="BO163">
        <v>54497233</v>
      </c>
      <c r="BP163">
        <v>270544657</v>
      </c>
      <c r="BQ163">
        <v>54497233</v>
      </c>
      <c r="BR163">
        <v>270544657</v>
      </c>
      <c r="BS163">
        <v>0</v>
      </c>
      <c r="BT163">
        <v>0</v>
      </c>
      <c r="BU163">
        <v>0</v>
      </c>
      <c r="BV163">
        <v>54497233</v>
      </c>
      <c r="BW163">
        <v>270544657</v>
      </c>
      <c r="BX163">
        <v>0.42300235805217878</v>
      </c>
      <c r="BY163">
        <v>2.0577883140349309</v>
      </c>
      <c r="BZ163">
        <v>0</v>
      </c>
      <c r="CA163">
        <v>12913266069</v>
      </c>
      <c r="CB163">
        <v>12913266069</v>
      </c>
      <c r="CC163">
        <v>13657295139</v>
      </c>
      <c r="CD163">
        <v>0</v>
      </c>
      <c r="CE163">
        <v>12910683416</v>
      </c>
      <c r="CF163">
        <v>12910683416</v>
      </c>
      <c r="CG163">
        <v>13654563680</v>
      </c>
      <c r="CH163">
        <v>12910683416</v>
      </c>
      <c r="CI163">
        <v>12910683416</v>
      </c>
      <c r="CJ163">
        <v>13654563680</v>
      </c>
      <c r="CK163">
        <v>148806</v>
      </c>
      <c r="CL163">
        <v>0</v>
      </c>
      <c r="CM163">
        <v>0.42171200833333339</v>
      </c>
      <c r="CN163">
        <v>5.0605441000000004</v>
      </c>
      <c r="CO163">
        <v>5.0605441000000004</v>
      </c>
      <c r="CP163">
        <v>5444590232.3172216</v>
      </c>
      <c r="CQ163">
        <v>65335082787.806648</v>
      </c>
      <c r="CR163">
        <v>65335082787.806648</v>
      </c>
      <c r="CS163">
        <v>1.3740906703873861</v>
      </c>
      <c r="CT163">
        <v>17740449630.250748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64166096577.519997</v>
      </c>
      <c r="DA163">
        <v>0</v>
      </c>
      <c r="DB163">
        <v>0</v>
      </c>
      <c r="DC163">
        <v>0</v>
      </c>
      <c r="DD163">
        <v>3697824477.8999996</v>
      </c>
      <c r="DE163">
        <v>12910683416</v>
      </c>
      <c r="DF163">
        <v>0</v>
      </c>
      <c r="DG163">
        <v>0</v>
      </c>
      <c r="DH163">
        <v>1</v>
      </c>
      <c r="DI163">
        <v>0</v>
      </c>
      <c r="DJ163">
        <v>12910683416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744029070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54497233</v>
      </c>
      <c r="EH163">
        <v>0</v>
      </c>
      <c r="EI163">
        <v>0</v>
      </c>
      <c r="EJ163">
        <v>0</v>
      </c>
      <c r="EK163">
        <v>0</v>
      </c>
      <c r="EL163">
        <v>270544657</v>
      </c>
      <c r="EM163">
        <v>0</v>
      </c>
      <c r="EN163">
        <v>0</v>
      </c>
      <c r="EO163">
        <v>0</v>
      </c>
      <c r="EP163">
        <v>54497233</v>
      </c>
      <c r="EQ163">
        <v>270544657</v>
      </c>
      <c r="ER163">
        <v>256</v>
      </c>
      <c r="ES163" t="s">
        <v>8836</v>
      </c>
      <c r="ET163" t="s">
        <v>8836</v>
      </c>
      <c r="EU163" t="s">
        <v>590</v>
      </c>
      <c r="EV163" t="s">
        <v>8837</v>
      </c>
    </row>
    <row r="164" spans="1:152" x14ac:dyDescent="0.4">
      <c r="A164" t="s">
        <v>72</v>
      </c>
      <c r="B164" t="s">
        <v>820</v>
      </c>
      <c r="C164">
        <v>200000321</v>
      </c>
      <c r="D164" t="s">
        <v>818</v>
      </c>
      <c r="E164" t="s">
        <v>821</v>
      </c>
      <c r="F164" t="s">
        <v>565</v>
      </c>
      <c r="G164" t="s">
        <v>633</v>
      </c>
      <c r="H164" t="s">
        <v>634</v>
      </c>
      <c r="I164" t="s">
        <v>568</v>
      </c>
      <c r="J164" t="s">
        <v>569</v>
      </c>
      <c r="K164" t="s">
        <v>570</v>
      </c>
      <c r="L164" t="s">
        <v>571</v>
      </c>
      <c r="M164" t="s">
        <v>572</v>
      </c>
      <c r="N164" t="s">
        <v>613</v>
      </c>
      <c r="O164" t="s">
        <v>722</v>
      </c>
      <c r="P164" t="s">
        <v>614</v>
      </c>
      <c r="Q164" t="s">
        <v>575</v>
      </c>
      <c r="R164" t="s">
        <v>576</v>
      </c>
      <c r="S164" t="s">
        <v>576</v>
      </c>
      <c r="T164" s="1">
        <v>40455</v>
      </c>
      <c r="U164" s="1">
        <v>49586</v>
      </c>
      <c r="V164" s="1">
        <v>49586</v>
      </c>
      <c r="X164" t="s">
        <v>577</v>
      </c>
      <c r="Y164" t="s">
        <v>635</v>
      </c>
      <c r="Z164" t="s">
        <v>636</v>
      </c>
      <c r="AA164" t="s">
        <v>637</v>
      </c>
      <c r="AB164" t="s">
        <v>595</v>
      </c>
      <c r="AC164" t="s">
        <v>572</v>
      </c>
      <c r="AD164" t="s">
        <v>596</v>
      </c>
      <c r="AF164" t="s">
        <v>583</v>
      </c>
      <c r="AG164" t="s">
        <v>584</v>
      </c>
      <c r="AH164" t="s">
        <v>8836</v>
      </c>
      <c r="AI164" t="s">
        <v>585</v>
      </c>
      <c r="AJ164" t="s">
        <v>586</v>
      </c>
      <c r="AK164" t="s">
        <v>565</v>
      </c>
      <c r="AL164" t="s">
        <v>587</v>
      </c>
      <c r="AM164" t="s">
        <v>588</v>
      </c>
      <c r="AN164" t="s">
        <v>597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194163212</v>
      </c>
      <c r="AZ164">
        <v>3825773820</v>
      </c>
      <c r="BA164">
        <v>0</v>
      </c>
      <c r="BB164">
        <v>-194163212</v>
      </c>
      <c r="BC164">
        <v>3761976180</v>
      </c>
      <c r="BD164">
        <v>0</v>
      </c>
      <c r="BE164">
        <v>91724000</v>
      </c>
      <c r="BF164">
        <v>3015304483</v>
      </c>
      <c r="BG164">
        <v>91724000</v>
      </c>
      <c r="BH164">
        <v>0</v>
      </c>
      <c r="BI164">
        <v>0</v>
      </c>
      <c r="BJ164">
        <v>-3106370</v>
      </c>
      <c r="BK164">
        <v>91724000</v>
      </c>
      <c r="BL164">
        <v>0</v>
      </c>
      <c r="BM164">
        <v>0</v>
      </c>
      <c r="BN164">
        <v>858204381</v>
      </c>
      <c r="BO164">
        <v>0</v>
      </c>
      <c r="BP164">
        <v>91724000</v>
      </c>
      <c r="BQ164">
        <v>0</v>
      </c>
      <c r="BR164">
        <v>949928381</v>
      </c>
      <c r="BS164">
        <v>0</v>
      </c>
      <c r="BT164">
        <v>0</v>
      </c>
      <c r="BU164">
        <v>0</v>
      </c>
      <c r="BV164">
        <v>0</v>
      </c>
      <c r="BW164">
        <v>949928381</v>
      </c>
      <c r="BX164">
        <v>0</v>
      </c>
      <c r="BY164">
        <v>24.495825247004198</v>
      </c>
      <c r="BZ164">
        <v>0</v>
      </c>
      <c r="CA164">
        <v>3763006760</v>
      </c>
      <c r="CB164">
        <v>3763006760</v>
      </c>
      <c r="CC164">
        <v>3957150508</v>
      </c>
      <c r="CD164">
        <v>0</v>
      </c>
      <c r="CE164">
        <v>4684904263</v>
      </c>
      <c r="CF164">
        <v>4684904263</v>
      </c>
      <c r="CG164">
        <v>4020863094</v>
      </c>
      <c r="CH164">
        <v>4684904263</v>
      </c>
      <c r="CI164">
        <v>4684904263</v>
      </c>
      <c r="CJ164">
        <v>4020863094</v>
      </c>
      <c r="CK164">
        <v>858204381</v>
      </c>
      <c r="CL164">
        <v>0</v>
      </c>
      <c r="CM164">
        <v>2.9802322387695313E-7</v>
      </c>
      <c r="CN164">
        <v>70.784319639205947</v>
      </c>
      <c r="CO164">
        <v>4.7768875956535322</v>
      </c>
      <c r="CP164">
        <v>1396.2102720141411</v>
      </c>
      <c r="CQ164">
        <v>331617760831.27057</v>
      </c>
      <c r="CR164">
        <v>22379261060.749054</v>
      </c>
      <c r="CS164">
        <v>1.5190250820071827</v>
      </c>
      <c r="CT164">
        <v>7116487082.2993746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4402942351.2288017</v>
      </c>
      <c r="DK164">
        <v>281961911.7711978</v>
      </c>
      <c r="DL164">
        <v>3778866634.4547405</v>
      </c>
      <c r="DM164">
        <v>241996459.54525954</v>
      </c>
      <c r="DN164">
        <v>0</v>
      </c>
      <c r="DO164">
        <v>0</v>
      </c>
      <c r="DP164">
        <v>182477459.76733875</v>
      </c>
      <c r="DQ164">
        <v>11685752.232661232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200181699.93804544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91724000</v>
      </c>
      <c r="EM164">
        <v>-3106370</v>
      </c>
      <c r="EN164">
        <v>0</v>
      </c>
      <c r="EO164">
        <v>861310751</v>
      </c>
      <c r="EP164">
        <v>0</v>
      </c>
      <c r="EQ164">
        <v>949928381</v>
      </c>
      <c r="ER164">
        <v>128</v>
      </c>
      <c r="ES164" t="s">
        <v>8836</v>
      </c>
      <c r="ET164" t="s">
        <v>8836</v>
      </c>
      <c r="EU164" t="s">
        <v>590</v>
      </c>
      <c r="EV164" t="s">
        <v>591</v>
      </c>
    </row>
    <row r="165" spans="1:152" x14ac:dyDescent="0.4">
      <c r="A165" t="s">
        <v>822</v>
      </c>
      <c r="B165" t="s">
        <v>823</v>
      </c>
      <c r="C165">
        <v>200000305</v>
      </c>
      <c r="D165" t="s">
        <v>824</v>
      </c>
      <c r="E165" t="s">
        <v>825</v>
      </c>
      <c r="F165" t="s">
        <v>565</v>
      </c>
      <c r="G165" t="s">
        <v>720</v>
      </c>
      <c r="H165" t="s">
        <v>721</v>
      </c>
      <c r="I165" t="s">
        <v>568</v>
      </c>
      <c r="J165" t="s">
        <v>569</v>
      </c>
      <c r="K165" t="s">
        <v>570</v>
      </c>
      <c r="L165" t="s">
        <v>571</v>
      </c>
      <c r="M165" t="s">
        <v>572</v>
      </c>
      <c r="N165" t="s">
        <v>613</v>
      </c>
      <c r="O165" t="s">
        <v>574</v>
      </c>
      <c r="P165" t="s">
        <v>614</v>
      </c>
      <c r="Q165" t="s">
        <v>575</v>
      </c>
      <c r="R165" t="s">
        <v>576</v>
      </c>
      <c r="S165" t="s">
        <v>576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696</v>
      </c>
      <c r="Y165" t="s">
        <v>578</v>
      </c>
      <c r="Z165" t="s">
        <v>697</v>
      </c>
      <c r="AA165" t="s">
        <v>826</v>
      </c>
      <c r="AB165" t="s">
        <v>615</v>
      </c>
      <c r="AC165" t="s">
        <v>572</v>
      </c>
      <c r="AD165" t="s">
        <v>582</v>
      </c>
      <c r="AF165" t="s">
        <v>583</v>
      </c>
      <c r="AG165" t="s">
        <v>584</v>
      </c>
      <c r="AH165" t="s">
        <v>8836</v>
      </c>
      <c r="AI165" t="s">
        <v>585</v>
      </c>
      <c r="AJ165" t="s">
        <v>586</v>
      </c>
      <c r="AK165" t="s">
        <v>565</v>
      </c>
      <c r="AL165" t="s">
        <v>587</v>
      </c>
      <c r="AM165" t="s">
        <v>588</v>
      </c>
      <c r="AN165" t="s">
        <v>589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8836</v>
      </c>
      <c r="ET165" t="s">
        <v>8836</v>
      </c>
      <c r="EU165" t="s">
        <v>590</v>
      </c>
      <c r="EV165" t="s">
        <v>591</v>
      </c>
    </row>
    <row r="166" spans="1:152" x14ac:dyDescent="0.4">
      <c r="A166" t="s">
        <v>73</v>
      </c>
      <c r="B166" t="s">
        <v>827</v>
      </c>
      <c r="C166">
        <v>200000011</v>
      </c>
      <c r="D166" t="s">
        <v>828</v>
      </c>
      <c r="E166" t="s">
        <v>829</v>
      </c>
      <c r="F166" t="s">
        <v>565</v>
      </c>
      <c r="G166" t="s">
        <v>720</v>
      </c>
      <c r="H166" t="s">
        <v>721</v>
      </c>
      <c r="I166" t="s">
        <v>708</v>
      </c>
      <c r="J166" t="s">
        <v>830</v>
      </c>
      <c r="K166" t="s">
        <v>710</v>
      </c>
      <c r="L166" t="s">
        <v>673</v>
      </c>
      <c r="M166" t="s">
        <v>572</v>
      </c>
      <c r="N166" t="s">
        <v>613</v>
      </c>
      <c r="O166" t="s">
        <v>602</v>
      </c>
      <c r="P166" t="s">
        <v>603</v>
      </c>
      <c r="Q166" t="s">
        <v>674</v>
      </c>
      <c r="R166" t="s">
        <v>831</v>
      </c>
      <c r="S166" t="s">
        <v>831</v>
      </c>
      <c r="T166" s="1">
        <v>40513</v>
      </c>
      <c r="U166" s="1">
        <v>41609</v>
      </c>
      <c r="V166" s="1">
        <v>44165</v>
      </c>
      <c r="X166" t="s">
        <v>572</v>
      </c>
      <c r="Y166" t="s">
        <v>572</v>
      </c>
      <c r="Z166" t="s">
        <v>572</v>
      </c>
      <c r="AA166" t="s">
        <v>572</v>
      </c>
      <c r="AB166" t="s">
        <v>572</v>
      </c>
      <c r="AC166" t="s">
        <v>832</v>
      </c>
      <c r="AD166" t="s">
        <v>790</v>
      </c>
      <c r="AF166" t="s">
        <v>791</v>
      </c>
      <c r="AG166" t="s">
        <v>700</v>
      </c>
      <c r="AH166" t="s">
        <v>8836</v>
      </c>
      <c r="AI166" t="s">
        <v>585</v>
      </c>
      <c r="AJ166" t="s">
        <v>792</v>
      </c>
      <c r="AK166" t="s">
        <v>565</v>
      </c>
      <c r="AL166" t="s">
        <v>605</v>
      </c>
      <c r="AM166" t="s">
        <v>588</v>
      </c>
      <c r="AN166" t="s">
        <v>597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1590381</v>
      </c>
      <c r="BN166">
        <v>3537840</v>
      </c>
      <c r="BO166">
        <v>0</v>
      </c>
      <c r="BP166">
        <v>0</v>
      </c>
      <c r="BQ166">
        <v>1590381</v>
      </c>
      <c r="BR166">
        <v>3537840</v>
      </c>
      <c r="BS166">
        <v>0</v>
      </c>
      <c r="BT166">
        <v>0</v>
      </c>
      <c r="BU166">
        <v>0</v>
      </c>
      <c r="BV166">
        <v>1590381</v>
      </c>
      <c r="BW166">
        <v>3537840</v>
      </c>
      <c r="BX166">
        <v>1.7933703681969571</v>
      </c>
      <c r="BY166">
        <v>4.0789697979440858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90271505</v>
      </c>
      <c r="CF166">
        <v>88681124</v>
      </c>
      <c r="CG166">
        <v>86733665</v>
      </c>
      <c r="CH166">
        <v>-560554748.97560358</v>
      </c>
      <c r="CI166">
        <v>-496362445.72040331</v>
      </c>
      <c r="CJ166">
        <v>-417757507.46840352</v>
      </c>
      <c r="CK166">
        <v>-142797241.50720006</v>
      </c>
      <c r="CL166">
        <v>1711611613</v>
      </c>
      <c r="CM166">
        <v>23.279486298561096</v>
      </c>
      <c r="CN166">
        <v>10.146355032920837</v>
      </c>
      <c r="CO166">
        <v>5.3672638535499582</v>
      </c>
      <c r="CP166">
        <v>2101474263.7979894</v>
      </c>
      <c r="CQ166">
        <v>915926739.08608854</v>
      </c>
      <c r="CR166">
        <v>484510985.7920543</v>
      </c>
      <c r="CS166">
        <v>1.3773466887948485</v>
      </c>
      <c r="CT166">
        <v>124335158.5042776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90271505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75828064.200000003</v>
      </c>
      <c r="EF166">
        <v>1590381</v>
      </c>
      <c r="EG166">
        <v>0</v>
      </c>
      <c r="EH166">
        <v>0</v>
      </c>
      <c r="EI166">
        <v>0</v>
      </c>
      <c r="EJ166">
        <v>0</v>
      </c>
      <c r="EK166">
        <v>3537840</v>
      </c>
      <c r="EL166">
        <v>0</v>
      </c>
      <c r="EM166">
        <v>0</v>
      </c>
      <c r="EN166">
        <v>0</v>
      </c>
      <c r="EO166">
        <v>0</v>
      </c>
      <c r="EP166">
        <v>1590381</v>
      </c>
      <c r="EQ166">
        <v>3537840</v>
      </c>
      <c r="ER166">
        <v>375</v>
      </c>
      <c r="ES166" t="s">
        <v>8836</v>
      </c>
      <c r="ET166" t="s">
        <v>8836</v>
      </c>
      <c r="EU166" t="s">
        <v>590</v>
      </c>
      <c r="EV166" t="s">
        <v>833</v>
      </c>
    </row>
    <row r="167" spans="1:152" x14ac:dyDescent="0.4">
      <c r="A167" t="s">
        <v>74</v>
      </c>
      <c r="B167">
        <v>105720409100</v>
      </c>
      <c r="C167">
        <v>6000000000239</v>
      </c>
      <c r="D167" t="s">
        <v>834</v>
      </c>
      <c r="E167" t="s">
        <v>835</v>
      </c>
      <c r="F167" t="s">
        <v>565</v>
      </c>
      <c r="G167" t="s">
        <v>633</v>
      </c>
      <c r="H167" t="s">
        <v>634</v>
      </c>
      <c r="I167" t="s">
        <v>568</v>
      </c>
      <c r="J167" t="s">
        <v>569</v>
      </c>
      <c r="K167" t="s">
        <v>570</v>
      </c>
      <c r="L167" t="s">
        <v>571</v>
      </c>
      <c r="M167" t="s">
        <v>572</v>
      </c>
      <c r="N167" t="s">
        <v>573</v>
      </c>
      <c r="O167" t="s">
        <v>574</v>
      </c>
      <c r="P167" t="s">
        <v>573</v>
      </c>
      <c r="Q167" t="s">
        <v>575</v>
      </c>
      <c r="R167" t="s">
        <v>576</v>
      </c>
      <c r="S167" t="s">
        <v>576</v>
      </c>
      <c r="T167" s="1">
        <v>40521</v>
      </c>
      <c r="U167" s="1">
        <v>49652</v>
      </c>
      <c r="V167" s="1">
        <v>49652</v>
      </c>
      <c r="X167" t="s">
        <v>577</v>
      </c>
      <c r="Y167" t="s">
        <v>635</v>
      </c>
      <c r="Z167" t="s">
        <v>636</v>
      </c>
      <c r="AA167" t="s">
        <v>637</v>
      </c>
      <c r="AB167" t="s">
        <v>615</v>
      </c>
      <c r="AC167" t="s">
        <v>572</v>
      </c>
      <c r="AD167" t="s">
        <v>596</v>
      </c>
      <c r="AF167" t="s">
        <v>583</v>
      </c>
      <c r="AG167" t="s">
        <v>584</v>
      </c>
      <c r="AH167" s="1">
        <v>40514</v>
      </c>
      <c r="AI167" t="s">
        <v>585</v>
      </c>
      <c r="AJ167" t="s">
        <v>586</v>
      </c>
      <c r="AK167" t="s">
        <v>565</v>
      </c>
      <c r="AL167" t="s">
        <v>587</v>
      </c>
      <c r="AM167" t="s">
        <v>588</v>
      </c>
      <c r="AN167" t="s">
        <v>597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755600000</v>
      </c>
      <c r="AZ167">
        <v>14860981352</v>
      </c>
      <c r="BA167">
        <v>0</v>
      </c>
      <c r="BB167">
        <v>-755600000</v>
      </c>
      <c r="BC167">
        <v>12904179751</v>
      </c>
      <c r="BD167">
        <v>0</v>
      </c>
      <c r="BE167">
        <v>298455897</v>
      </c>
      <c r="BF167">
        <v>9383456843</v>
      </c>
      <c r="BG167">
        <v>0</v>
      </c>
      <c r="BH167">
        <v>298455897</v>
      </c>
      <c r="BI167">
        <v>0</v>
      </c>
      <c r="BJ167">
        <v>0</v>
      </c>
      <c r="BK167">
        <v>0</v>
      </c>
      <c r="BL167">
        <v>251309484</v>
      </c>
      <c r="BM167">
        <v>0</v>
      </c>
      <c r="BN167">
        <v>0</v>
      </c>
      <c r="BO167">
        <v>50633880</v>
      </c>
      <c r="BP167">
        <v>251470034</v>
      </c>
      <c r="BQ167">
        <v>50633880</v>
      </c>
      <c r="BR167">
        <v>251470034</v>
      </c>
      <c r="BS167">
        <v>0</v>
      </c>
      <c r="BT167">
        <v>0</v>
      </c>
      <c r="BU167">
        <v>0</v>
      </c>
      <c r="BV167">
        <v>50633880</v>
      </c>
      <c r="BW167">
        <v>251470034</v>
      </c>
      <c r="BX167">
        <v>0.39315489840262113</v>
      </c>
      <c r="BY167">
        <v>1.9114229277088497</v>
      </c>
      <c r="BZ167">
        <v>0</v>
      </c>
      <c r="CA167">
        <v>12906761103</v>
      </c>
      <c r="CB167">
        <v>12906761103</v>
      </c>
      <c r="CC167">
        <v>13662361103</v>
      </c>
      <c r="CD167">
        <v>0</v>
      </c>
      <c r="CE167">
        <v>12904179751</v>
      </c>
      <c r="CF167">
        <v>12904179751</v>
      </c>
      <c r="CG167">
        <v>13659628631</v>
      </c>
      <c r="CH167">
        <v>12904179751</v>
      </c>
      <c r="CI167">
        <v>12904179751</v>
      </c>
      <c r="CJ167">
        <v>13659628631</v>
      </c>
      <c r="CK167">
        <v>151120</v>
      </c>
      <c r="CL167">
        <v>0</v>
      </c>
      <c r="CM167">
        <v>0.39132889999999998</v>
      </c>
      <c r="CN167">
        <v>4.6959467999999998</v>
      </c>
      <c r="CO167">
        <v>4.6959467999999998</v>
      </c>
      <c r="CP167">
        <v>5049778467.361104</v>
      </c>
      <c r="CQ167">
        <v>60597341608.333244</v>
      </c>
      <c r="CR167">
        <v>60597341608.333244</v>
      </c>
      <c r="CS167">
        <v>1.3379579469461866</v>
      </c>
      <c r="CT167">
        <v>17265249846.672512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59617310449.620003</v>
      </c>
      <c r="DA167">
        <v>0</v>
      </c>
      <c r="DB167">
        <v>0</v>
      </c>
      <c r="DC167">
        <v>0</v>
      </c>
      <c r="DD167">
        <v>3490872000</v>
      </c>
      <c r="DE167">
        <v>12904179751</v>
      </c>
      <c r="DF167">
        <v>0</v>
      </c>
      <c r="DG167">
        <v>0</v>
      </c>
      <c r="DH167">
        <v>1</v>
      </c>
      <c r="DI167">
        <v>0</v>
      </c>
      <c r="DJ167">
        <v>12904179751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755600000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50633880</v>
      </c>
      <c r="EH167">
        <v>0</v>
      </c>
      <c r="EI167">
        <v>0</v>
      </c>
      <c r="EJ167">
        <v>0</v>
      </c>
      <c r="EK167">
        <v>0</v>
      </c>
      <c r="EL167">
        <v>251470034</v>
      </c>
      <c r="EM167">
        <v>0</v>
      </c>
      <c r="EN167">
        <v>0</v>
      </c>
      <c r="EO167">
        <v>0</v>
      </c>
      <c r="EP167">
        <v>50633880</v>
      </c>
      <c r="EQ167">
        <v>251470034</v>
      </c>
      <c r="ER167">
        <v>264</v>
      </c>
      <c r="ES167" t="s">
        <v>8836</v>
      </c>
      <c r="ET167" t="s">
        <v>8836</v>
      </c>
      <c r="EU167" t="s">
        <v>590</v>
      </c>
      <c r="EV167" t="s">
        <v>8837</v>
      </c>
    </row>
    <row r="168" spans="1:152" x14ac:dyDescent="0.4">
      <c r="A168" t="s">
        <v>74</v>
      </c>
      <c r="B168" t="s">
        <v>836</v>
      </c>
      <c r="C168">
        <v>200000306</v>
      </c>
      <c r="D168" t="s">
        <v>834</v>
      </c>
      <c r="E168" t="s">
        <v>837</v>
      </c>
      <c r="F168" t="s">
        <v>565</v>
      </c>
      <c r="G168" t="s">
        <v>633</v>
      </c>
      <c r="H168" t="s">
        <v>634</v>
      </c>
      <c r="I168" t="s">
        <v>568</v>
      </c>
      <c r="J168" t="s">
        <v>569</v>
      </c>
      <c r="K168" t="s">
        <v>570</v>
      </c>
      <c r="L168" t="s">
        <v>571</v>
      </c>
      <c r="M168" t="s">
        <v>572</v>
      </c>
      <c r="N168" t="s">
        <v>613</v>
      </c>
      <c r="O168" t="s">
        <v>722</v>
      </c>
      <c r="P168" t="s">
        <v>614</v>
      </c>
      <c r="Q168" t="s">
        <v>575</v>
      </c>
      <c r="R168" t="s">
        <v>576</v>
      </c>
      <c r="S168" t="s">
        <v>576</v>
      </c>
      <c r="T168" s="1">
        <v>40521</v>
      </c>
      <c r="U168" s="1">
        <v>49652</v>
      </c>
      <c r="V168" s="1">
        <v>49652</v>
      </c>
      <c r="X168" t="s">
        <v>577</v>
      </c>
      <c r="Y168" t="s">
        <v>635</v>
      </c>
      <c r="Z168" t="s">
        <v>636</v>
      </c>
      <c r="AA168" t="s">
        <v>637</v>
      </c>
      <c r="AB168" t="s">
        <v>615</v>
      </c>
      <c r="AC168" t="s">
        <v>572</v>
      </c>
      <c r="AD168" t="s">
        <v>596</v>
      </c>
      <c r="AF168" t="s">
        <v>583</v>
      </c>
      <c r="AG168" t="s">
        <v>584</v>
      </c>
      <c r="AH168" t="s">
        <v>8836</v>
      </c>
      <c r="AI168" t="s">
        <v>585</v>
      </c>
      <c r="AJ168" t="s">
        <v>586</v>
      </c>
      <c r="AK168" t="s">
        <v>565</v>
      </c>
      <c r="AL168" t="s">
        <v>587</v>
      </c>
      <c r="AM168" t="s">
        <v>588</v>
      </c>
      <c r="AN168" t="s">
        <v>597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22969307</v>
      </c>
      <c r="AZ168">
        <v>1006623843</v>
      </c>
      <c r="BA168">
        <v>0</v>
      </c>
      <c r="BB168">
        <v>-22969307</v>
      </c>
      <c r="BC168">
        <v>2817930397</v>
      </c>
      <c r="BD168">
        <v>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0</v>
      </c>
      <c r="BN168">
        <v>55422052</v>
      </c>
      <c r="BO168">
        <v>0</v>
      </c>
      <c r="BP168">
        <v>26596040</v>
      </c>
      <c r="BQ168">
        <v>0</v>
      </c>
      <c r="BR168">
        <v>82018092</v>
      </c>
      <c r="BS168">
        <v>0</v>
      </c>
      <c r="BT168">
        <v>0</v>
      </c>
      <c r="BU168">
        <v>0</v>
      </c>
      <c r="BV168">
        <v>0</v>
      </c>
      <c r="BW168">
        <v>82018092</v>
      </c>
      <c r="BX168">
        <v>0</v>
      </c>
      <c r="BY168">
        <v>2.8923273252288801</v>
      </c>
      <c r="BZ168">
        <v>0</v>
      </c>
      <c r="CA168">
        <v>2824682719</v>
      </c>
      <c r="CB168">
        <v>2824682719</v>
      </c>
      <c r="CC168">
        <v>2847504205</v>
      </c>
      <c r="CD168">
        <v>0</v>
      </c>
      <c r="CE168">
        <v>2892948074</v>
      </c>
      <c r="CF168">
        <v>2892948074</v>
      </c>
      <c r="CG168">
        <v>2860495329</v>
      </c>
      <c r="CH168">
        <v>2892948074</v>
      </c>
      <c r="CI168">
        <v>2892948074</v>
      </c>
      <c r="CJ168">
        <v>2860495329</v>
      </c>
      <c r="CK168">
        <v>55422052</v>
      </c>
      <c r="CL168">
        <v>0</v>
      </c>
      <c r="CM168">
        <v>2.9802322387695313E-7</v>
      </c>
      <c r="CN168">
        <v>7.1411266922950771</v>
      </c>
      <c r="CO168">
        <v>4.1107848286628723</v>
      </c>
      <c r="CP168">
        <v>862.16571152210236</v>
      </c>
      <c r="CQ168">
        <v>20658908710.665035</v>
      </c>
      <c r="CR168">
        <v>11892287052.708677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2516313758.9532404</v>
      </c>
      <c r="DK168">
        <v>376634315.0467599</v>
      </c>
      <c r="DL168">
        <v>2488086052.5891957</v>
      </c>
      <c r="DM168">
        <v>372409276.41080469</v>
      </c>
      <c r="DN168">
        <v>0</v>
      </c>
      <c r="DO168">
        <v>0</v>
      </c>
      <c r="DP168">
        <v>19978921.763986345</v>
      </c>
      <c r="DQ168">
        <v>2990385.2360136579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0</v>
      </c>
      <c r="EQ168">
        <v>82018092</v>
      </c>
      <c r="ER168">
        <v>296</v>
      </c>
      <c r="ES168" t="s">
        <v>8836</v>
      </c>
      <c r="ET168" t="s">
        <v>8836</v>
      </c>
      <c r="EU168" t="s">
        <v>590</v>
      </c>
      <c r="EV168" t="s">
        <v>591</v>
      </c>
    </row>
    <row r="169" spans="1:152" x14ac:dyDescent="0.4">
      <c r="A169" t="s">
        <v>75</v>
      </c>
      <c r="B169">
        <v>205720548200</v>
      </c>
      <c r="C169">
        <v>6000000000124</v>
      </c>
      <c r="D169" t="s">
        <v>838</v>
      </c>
      <c r="E169" t="s">
        <v>839</v>
      </c>
      <c r="F169" t="s">
        <v>565</v>
      </c>
      <c r="G169" t="s">
        <v>633</v>
      </c>
      <c r="H169" t="s">
        <v>634</v>
      </c>
      <c r="I169" t="s">
        <v>568</v>
      </c>
      <c r="J169" t="s">
        <v>569</v>
      </c>
      <c r="K169" t="s">
        <v>570</v>
      </c>
      <c r="L169" t="s">
        <v>571</v>
      </c>
      <c r="M169" t="s">
        <v>572</v>
      </c>
      <c r="N169" t="s">
        <v>573</v>
      </c>
      <c r="O169" t="s">
        <v>574</v>
      </c>
      <c r="P169" t="s">
        <v>573</v>
      </c>
      <c r="Q169" t="s">
        <v>575</v>
      </c>
      <c r="R169" t="s">
        <v>576</v>
      </c>
      <c r="S169" t="s">
        <v>576</v>
      </c>
      <c r="T169" s="1">
        <v>40548</v>
      </c>
      <c r="U169" s="1">
        <v>49314</v>
      </c>
      <c r="V169" s="1">
        <v>49314</v>
      </c>
      <c r="X169" t="s">
        <v>577</v>
      </c>
      <c r="Y169" t="s">
        <v>635</v>
      </c>
      <c r="Z169" t="s">
        <v>636</v>
      </c>
      <c r="AA169" t="s">
        <v>637</v>
      </c>
      <c r="AB169" t="s">
        <v>595</v>
      </c>
      <c r="AC169" t="s">
        <v>572</v>
      </c>
      <c r="AD169" t="s">
        <v>639</v>
      </c>
      <c r="AF169" t="s">
        <v>583</v>
      </c>
      <c r="AG169" t="s">
        <v>584</v>
      </c>
      <c r="AH169" s="1">
        <v>40529</v>
      </c>
      <c r="AI169" t="s">
        <v>585</v>
      </c>
      <c r="AJ169" t="s">
        <v>586</v>
      </c>
      <c r="AK169" t="s">
        <v>565</v>
      </c>
      <c r="AL169" t="s">
        <v>587</v>
      </c>
      <c r="AM169" t="s">
        <v>588</v>
      </c>
      <c r="AN169" t="s">
        <v>597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698161090</v>
      </c>
      <c r="AZ169">
        <v>13659559574</v>
      </c>
      <c r="BA169">
        <v>0</v>
      </c>
      <c r="BB169">
        <v>-698161090</v>
      </c>
      <c r="BC169">
        <v>11186837426</v>
      </c>
      <c r="BD169">
        <v>0</v>
      </c>
      <c r="BE169">
        <v>284706428</v>
      </c>
      <c r="BF169">
        <v>8898769010</v>
      </c>
      <c r="BG169">
        <v>0</v>
      </c>
      <c r="BH169">
        <v>284706428</v>
      </c>
      <c r="BI169">
        <v>0</v>
      </c>
      <c r="BJ169">
        <v>0</v>
      </c>
      <c r="BK169">
        <v>0</v>
      </c>
      <c r="BL169">
        <v>239356295</v>
      </c>
      <c r="BM169">
        <v>0</v>
      </c>
      <c r="BN169">
        <v>0</v>
      </c>
      <c r="BO169">
        <v>48170828</v>
      </c>
      <c r="BP169">
        <v>239504997</v>
      </c>
      <c r="BQ169">
        <v>48170828</v>
      </c>
      <c r="BR169">
        <v>239504997</v>
      </c>
      <c r="BS169">
        <v>0</v>
      </c>
      <c r="BT169">
        <v>0</v>
      </c>
      <c r="BU169">
        <v>0</v>
      </c>
      <c r="BV169">
        <v>48170828</v>
      </c>
      <c r="BW169">
        <v>239504997</v>
      </c>
      <c r="BX169">
        <v>0.43153182967977949</v>
      </c>
      <c r="BY169">
        <v>2.0979589187624987</v>
      </c>
      <c r="BZ169">
        <v>0</v>
      </c>
      <c r="CA169">
        <v>11189075241</v>
      </c>
      <c r="CB169">
        <v>11189075241</v>
      </c>
      <c r="CC169">
        <v>11887236331</v>
      </c>
      <c r="CD169">
        <v>0</v>
      </c>
      <c r="CE169">
        <v>11186837426</v>
      </c>
      <c r="CF169">
        <v>11186837426</v>
      </c>
      <c r="CG169">
        <v>11884858884</v>
      </c>
      <c r="CH169">
        <v>11186837426</v>
      </c>
      <c r="CI169">
        <v>11186837426</v>
      </c>
      <c r="CJ169">
        <v>11884858884</v>
      </c>
      <c r="CK169">
        <v>139632</v>
      </c>
      <c r="CL169">
        <v>0</v>
      </c>
      <c r="CM169">
        <v>0.43014184999999999</v>
      </c>
      <c r="CN169">
        <v>5.1617021999999997</v>
      </c>
      <c r="CO169">
        <v>5.1617021999999997</v>
      </c>
      <c r="CP169">
        <v>4811926946.0688782</v>
      </c>
      <c r="CQ169">
        <v>57743123352.82653</v>
      </c>
      <c r="CR169">
        <v>57743123352.82653</v>
      </c>
      <c r="CS169">
        <v>1.3581512848724102</v>
      </c>
      <c r="CT169">
        <v>15193417623.780666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56717265749.82</v>
      </c>
      <c r="DA169">
        <v>0</v>
      </c>
      <c r="DB169">
        <v>0</v>
      </c>
      <c r="DC169">
        <v>0</v>
      </c>
      <c r="DD169">
        <v>3539676726.3000002</v>
      </c>
      <c r="DE169">
        <v>11186837426</v>
      </c>
      <c r="DF169">
        <v>0</v>
      </c>
      <c r="DG169">
        <v>0</v>
      </c>
      <c r="DH169">
        <v>1</v>
      </c>
      <c r="DI169">
        <v>0</v>
      </c>
      <c r="DJ169">
        <v>11186837426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698161090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48170828</v>
      </c>
      <c r="EH169">
        <v>0</v>
      </c>
      <c r="EI169">
        <v>0</v>
      </c>
      <c r="EJ169">
        <v>0</v>
      </c>
      <c r="EK169">
        <v>0</v>
      </c>
      <c r="EL169">
        <v>239504997</v>
      </c>
      <c r="EM169">
        <v>0</v>
      </c>
      <c r="EN169">
        <v>0</v>
      </c>
      <c r="EO169">
        <v>0</v>
      </c>
      <c r="EP169">
        <v>48170828</v>
      </c>
      <c r="EQ169">
        <v>239504997</v>
      </c>
      <c r="ER169">
        <v>267</v>
      </c>
      <c r="ES169" t="s">
        <v>8836</v>
      </c>
      <c r="ET169" t="s">
        <v>8836</v>
      </c>
      <c r="EU169" t="s">
        <v>590</v>
      </c>
      <c r="EV169" t="s">
        <v>8837</v>
      </c>
    </row>
    <row r="170" spans="1:152" x14ac:dyDescent="0.4">
      <c r="A170" t="s">
        <v>75</v>
      </c>
      <c r="B170" t="s">
        <v>840</v>
      </c>
      <c r="C170">
        <v>200000322</v>
      </c>
      <c r="D170" t="s">
        <v>838</v>
      </c>
      <c r="E170" t="s">
        <v>841</v>
      </c>
      <c r="F170" t="s">
        <v>565</v>
      </c>
      <c r="G170" t="s">
        <v>633</v>
      </c>
      <c r="H170" t="s">
        <v>634</v>
      </c>
      <c r="I170" t="s">
        <v>568</v>
      </c>
      <c r="J170" t="s">
        <v>569</v>
      </c>
      <c r="K170" t="s">
        <v>570</v>
      </c>
      <c r="L170" t="s">
        <v>571</v>
      </c>
      <c r="M170" t="s">
        <v>572</v>
      </c>
      <c r="N170" t="s">
        <v>613</v>
      </c>
      <c r="O170" t="s">
        <v>722</v>
      </c>
      <c r="P170" t="s">
        <v>614</v>
      </c>
      <c r="Q170" t="s">
        <v>575</v>
      </c>
      <c r="R170" t="s">
        <v>576</v>
      </c>
      <c r="S170" t="s">
        <v>576</v>
      </c>
      <c r="T170" s="1">
        <v>40548</v>
      </c>
      <c r="U170" s="1">
        <v>49314</v>
      </c>
      <c r="V170" s="1">
        <v>49314</v>
      </c>
      <c r="X170" t="s">
        <v>577</v>
      </c>
      <c r="Y170" t="s">
        <v>635</v>
      </c>
      <c r="Z170" t="s">
        <v>636</v>
      </c>
      <c r="AA170" t="s">
        <v>637</v>
      </c>
      <c r="AB170" t="s">
        <v>595</v>
      </c>
      <c r="AC170" t="s">
        <v>572</v>
      </c>
      <c r="AD170" t="s">
        <v>639</v>
      </c>
      <c r="AF170" t="s">
        <v>583</v>
      </c>
      <c r="AG170" t="s">
        <v>584</v>
      </c>
      <c r="AH170" t="s">
        <v>8836</v>
      </c>
      <c r="AI170" t="s">
        <v>585</v>
      </c>
      <c r="AJ170" t="s">
        <v>586</v>
      </c>
      <c r="AK170" t="s">
        <v>565</v>
      </c>
      <c r="AL170" t="s">
        <v>587</v>
      </c>
      <c r="AM170" t="s">
        <v>588</v>
      </c>
      <c r="AN170" t="s">
        <v>597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156644287</v>
      </c>
      <c r="AZ170">
        <v>3255324159</v>
      </c>
      <c r="BA170">
        <v>0</v>
      </c>
      <c r="BB170">
        <v>-156644287</v>
      </c>
      <c r="BC170">
        <v>2805902341</v>
      </c>
      <c r="BD170">
        <v>0</v>
      </c>
      <c r="BE170">
        <v>54300000</v>
      </c>
      <c r="BF170">
        <v>2108452472</v>
      </c>
      <c r="BG170">
        <v>54300000</v>
      </c>
      <c r="BH170">
        <v>0</v>
      </c>
      <c r="BI170">
        <v>0</v>
      </c>
      <c r="BJ170">
        <v>-4508247</v>
      </c>
      <c r="BK170">
        <v>54300000</v>
      </c>
      <c r="BL170">
        <v>0</v>
      </c>
      <c r="BM170">
        <v>0</v>
      </c>
      <c r="BN170">
        <v>453169885</v>
      </c>
      <c r="BO170">
        <v>0</v>
      </c>
      <c r="BP170">
        <v>54300000</v>
      </c>
      <c r="BQ170">
        <v>0</v>
      </c>
      <c r="BR170">
        <v>507469885</v>
      </c>
      <c r="BS170">
        <v>0</v>
      </c>
      <c r="BT170">
        <v>0</v>
      </c>
      <c r="BU170">
        <v>0</v>
      </c>
      <c r="BV170">
        <v>0</v>
      </c>
      <c r="BW170">
        <v>507469885</v>
      </c>
      <c r="BX170">
        <v>0</v>
      </c>
      <c r="BY170">
        <v>17.241471333775223</v>
      </c>
      <c r="BZ170">
        <v>0</v>
      </c>
      <c r="CA170">
        <v>2806699933</v>
      </c>
      <c r="CB170">
        <v>2806699933</v>
      </c>
      <c r="CC170">
        <v>2963335973</v>
      </c>
      <c r="CD170">
        <v>0</v>
      </c>
      <c r="CE170">
        <v>3345307365</v>
      </c>
      <c r="CF170">
        <v>3345307365</v>
      </c>
      <c r="CG170">
        <v>3048781767</v>
      </c>
      <c r="CH170">
        <v>3345307365</v>
      </c>
      <c r="CI170">
        <v>3345307365</v>
      </c>
      <c r="CJ170">
        <v>3048781767</v>
      </c>
      <c r="CK170">
        <v>453169885</v>
      </c>
      <c r="CL170">
        <v>0</v>
      </c>
      <c r="CM170">
        <v>2.9802322387695313E-7</v>
      </c>
      <c r="CN170">
        <v>47.460390925407403</v>
      </c>
      <c r="CO170">
        <v>4.2704156041145334</v>
      </c>
      <c r="CP170">
        <v>996.97928577661514</v>
      </c>
      <c r="CQ170">
        <v>158769595308.54456</v>
      </c>
      <c r="CR170">
        <v>14285852772.055273</v>
      </c>
      <c r="CS170">
        <v>1.4368517652326638</v>
      </c>
      <c r="CT170">
        <v>4806710792.646081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3188149094.909934</v>
      </c>
      <c r="DK170">
        <v>157158270.09006622</v>
      </c>
      <c r="DL170">
        <v>2905553891.0215979</v>
      </c>
      <c r="DM170">
        <v>143227875.97840217</v>
      </c>
      <c r="DN170">
        <v>0</v>
      </c>
      <c r="DO170">
        <v>0</v>
      </c>
      <c r="DP170">
        <v>149285338.33597738</v>
      </c>
      <c r="DQ170">
        <v>7358948.6640226413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147892593.49853802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54300000</v>
      </c>
      <c r="EM170">
        <v>-4508247</v>
      </c>
      <c r="EN170">
        <v>0</v>
      </c>
      <c r="EO170">
        <v>457678132</v>
      </c>
      <c r="EP170">
        <v>0</v>
      </c>
      <c r="EQ170">
        <v>507469885</v>
      </c>
      <c r="ER170">
        <v>180</v>
      </c>
      <c r="ES170" t="s">
        <v>8836</v>
      </c>
      <c r="ET170" t="s">
        <v>8836</v>
      </c>
      <c r="EU170" t="s">
        <v>590</v>
      </c>
      <c r="EV170" t="s">
        <v>591</v>
      </c>
    </row>
    <row r="171" spans="1:152" x14ac:dyDescent="0.4">
      <c r="A171" t="s">
        <v>842</v>
      </c>
      <c r="B171" t="s">
        <v>843</v>
      </c>
      <c r="C171">
        <v>100001965</v>
      </c>
      <c r="D171" t="s">
        <v>844</v>
      </c>
      <c r="E171" t="s">
        <v>845</v>
      </c>
      <c r="F171" t="s">
        <v>846</v>
      </c>
      <c r="G171" t="s">
        <v>846</v>
      </c>
      <c r="H171" t="s">
        <v>846</v>
      </c>
      <c r="I171" t="s">
        <v>568</v>
      </c>
      <c r="J171" t="s">
        <v>569</v>
      </c>
      <c r="K171" t="s">
        <v>570</v>
      </c>
      <c r="L171" t="s">
        <v>571</v>
      </c>
      <c r="M171" t="s">
        <v>572</v>
      </c>
      <c r="N171" t="s">
        <v>601</v>
      </c>
      <c r="O171" t="s">
        <v>602</v>
      </c>
      <c r="P171" t="s">
        <v>603</v>
      </c>
      <c r="Q171" t="s">
        <v>674</v>
      </c>
      <c r="R171" t="s">
        <v>576</v>
      </c>
      <c r="S171" t="s">
        <v>576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572</v>
      </c>
      <c r="Y171" t="s">
        <v>572</v>
      </c>
      <c r="Z171" t="s">
        <v>572</v>
      </c>
      <c r="AA171" t="s">
        <v>572</v>
      </c>
      <c r="AB171" t="s">
        <v>847</v>
      </c>
      <c r="AC171" t="s">
        <v>572</v>
      </c>
      <c r="AD171" t="s">
        <v>582</v>
      </c>
      <c r="AF171" t="s">
        <v>848</v>
      </c>
      <c r="AG171" t="s">
        <v>584</v>
      </c>
      <c r="AH171" t="s">
        <v>8836</v>
      </c>
      <c r="AI171" t="s">
        <v>585</v>
      </c>
      <c r="AJ171" t="s">
        <v>715</v>
      </c>
      <c r="AK171" t="s">
        <v>846</v>
      </c>
      <c r="AL171" t="s">
        <v>605</v>
      </c>
      <c r="AM171" t="s">
        <v>588</v>
      </c>
      <c r="AN171" t="s">
        <v>589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8836</v>
      </c>
      <c r="ET171" t="s">
        <v>8836</v>
      </c>
      <c r="EU171" t="s">
        <v>590</v>
      </c>
      <c r="EV171" t="s">
        <v>8838</v>
      </c>
    </row>
    <row r="172" spans="1:152" x14ac:dyDescent="0.4">
      <c r="A172" t="s">
        <v>76</v>
      </c>
      <c r="B172">
        <v>405720405400</v>
      </c>
      <c r="C172">
        <v>6000000000317</v>
      </c>
      <c r="D172" t="s">
        <v>849</v>
      </c>
      <c r="E172" t="s">
        <v>850</v>
      </c>
      <c r="F172" t="s">
        <v>565</v>
      </c>
      <c r="G172" t="s">
        <v>633</v>
      </c>
      <c r="H172" t="s">
        <v>634</v>
      </c>
      <c r="I172" t="s">
        <v>568</v>
      </c>
      <c r="J172" t="s">
        <v>569</v>
      </c>
      <c r="K172" t="s">
        <v>570</v>
      </c>
      <c r="L172" t="s">
        <v>571</v>
      </c>
      <c r="M172" t="s">
        <v>572</v>
      </c>
      <c r="N172" t="s">
        <v>573</v>
      </c>
      <c r="O172" t="s">
        <v>574</v>
      </c>
      <c r="P172" t="s">
        <v>573</v>
      </c>
      <c r="Q172" t="s">
        <v>575</v>
      </c>
      <c r="R172" t="s">
        <v>576</v>
      </c>
      <c r="S172" t="s">
        <v>576</v>
      </c>
      <c r="T172" s="1">
        <v>40536</v>
      </c>
      <c r="U172" s="1">
        <v>49667</v>
      </c>
      <c r="V172" s="1">
        <v>49667</v>
      </c>
      <c r="X172" t="s">
        <v>577</v>
      </c>
      <c r="Y172" t="s">
        <v>635</v>
      </c>
      <c r="Z172" t="s">
        <v>636</v>
      </c>
      <c r="AA172" t="s">
        <v>637</v>
      </c>
      <c r="AB172" t="s">
        <v>788</v>
      </c>
      <c r="AC172" t="s">
        <v>572</v>
      </c>
      <c r="AD172" t="s">
        <v>659</v>
      </c>
      <c r="AF172" t="s">
        <v>583</v>
      </c>
      <c r="AG172" t="s">
        <v>584</v>
      </c>
      <c r="AH172" s="1">
        <v>40535</v>
      </c>
      <c r="AI172" t="s">
        <v>585</v>
      </c>
      <c r="AJ172" t="s">
        <v>586</v>
      </c>
      <c r="AK172" t="s">
        <v>565</v>
      </c>
      <c r="AL172" t="s">
        <v>587</v>
      </c>
      <c r="AM172" t="s">
        <v>588</v>
      </c>
      <c r="AN172" t="s">
        <v>597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293091581</v>
      </c>
      <c r="AZ172">
        <v>11425720941</v>
      </c>
      <c r="BA172">
        <v>0</v>
      </c>
      <c r="BB172">
        <v>-293091581</v>
      </c>
      <c r="BC172">
        <v>8861220638</v>
      </c>
      <c r="BD172">
        <v>0</v>
      </c>
      <c r="BE172">
        <v>105432943</v>
      </c>
      <c r="BF172">
        <v>6496347553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174568069</v>
      </c>
      <c r="BM172">
        <v>0</v>
      </c>
      <c r="BN172">
        <v>0</v>
      </c>
      <c r="BO172">
        <v>35146270</v>
      </c>
      <c r="BP172">
        <v>174612860</v>
      </c>
      <c r="BQ172">
        <v>35146270</v>
      </c>
      <c r="BR172">
        <v>174612860</v>
      </c>
      <c r="BS172">
        <v>0</v>
      </c>
      <c r="BT172">
        <v>0</v>
      </c>
      <c r="BU172">
        <v>0</v>
      </c>
      <c r="BV172">
        <v>35146270</v>
      </c>
      <c r="BW172">
        <v>174612860</v>
      </c>
      <c r="BX172">
        <v>0.39741825969519312</v>
      </c>
      <c r="BY172">
        <v>1.9574487610258477</v>
      </c>
      <c r="BZ172">
        <v>0</v>
      </c>
      <c r="CA172">
        <v>8862993237</v>
      </c>
      <c r="CB172">
        <v>8862993237</v>
      </c>
      <c r="CC172">
        <v>9156084818</v>
      </c>
      <c r="CD172">
        <v>0</v>
      </c>
      <c r="CE172">
        <v>8861220638</v>
      </c>
      <c r="CF172">
        <v>8861220638</v>
      </c>
      <c r="CG172">
        <v>9154253600</v>
      </c>
      <c r="CH172">
        <v>8861220638</v>
      </c>
      <c r="CI172">
        <v>8861220638</v>
      </c>
      <c r="CJ172">
        <v>9154253600</v>
      </c>
      <c r="CK172">
        <v>58619</v>
      </c>
      <c r="CL172">
        <v>0</v>
      </c>
      <c r="CM172">
        <v>0.39558451666666666</v>
      </c>
      <c r="CN172">
        <v>4.7470141999999997</v>
      </c>
      <c r="CO172">
        <v>4.7470141999999997</v>
      </c>
      <c r="CP172">
        <v>3505361683.1599216</v>
      </c>
      <c r="CQ172">
        <v>42064340197.91906</v>
      </c>
      <c r="CR172">
        <v>42064340197.91906</v>
      </c>
      <c r="CS172">
        <v>1.3202231113892833</v>
      </c>
      <c r="CT172">
        <v>11698788281.40729</v>
      </c>
      <c r="CU172">
        <v>4.67</v>
      </c>
      <c r="CV172">
        <v>0</v>
      </c>
      <c r="CW172">
        <v>0</v>
      </c>
      <c r="CX172">
        <v>0</v>
      </c>
      <c r="CY172">
        <v>4.67</v>
      </c>
      <c r="CZ172">
        <v>41381900379.459999</v>
      </c>
      <c r="DA172">
        <v>0</v>
      </c>
      <c r="DB172">
        <v>0</v>
      </c>
      <c r="DC172">
        <v>0</v>
      </c>
      <c r="DD172">
        <v>1368737683.27</v>
      </c>
      <c r="DE172">
        <v>8861220638</v>
      </c>
      <c r="DF172">
        <v>0</v>
      </c>
      <c r="DG172">
        <v>0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35146270</v>
      </c>
      <c r="EH172">
        <v>0</v>
      </c>
      <c r="EI172">
        <v>0</v>
      </c>
      <c r="EJ172">
        <v>0</v>
      </c>
      <c r="EK172">
        <v>0</v>
      </c>
      <c r="EL172">
        <v>174612860</v>
      </c>
      <c r="EM172">
        <v>0</v>
      </c>
      <c r="EN172">
        <v>0</v>
      </c>
      <c r="EO172">
        <v>0</v>
      </c>
      <c r="EP172">
        <v>35146270</v>
      </c>
      <c r="EQ172">
        <v>174612860</v>
      </c>
      <c r="ER172">
        <v>288</v>
      </c>
      <c r="ES172" t="s">
        <v>8836</v>
      </c>
      <c r="ET172" t="s">
        <v>8836</v>
      </c>
      <c r="EU172" t="s">
        <v>590</v>
      </c>
      <c r="EV172" t="s">
        <v>8837</v>
      </c>
    </row>
    <row r="173" spans="1:152" x14ac:dyDescent="0.4">
      <c r="A173" t="s">
        <v>76</v>
      </c>
      <c r="B173" t="s">
        <v>851</v>
      </c>
      <c r="C173">
        <v>200000319</v>
      </c>
      <c r="D173" t="s">
        <v>849</v>
      </c>
      <c r="E173" t="s">
        <v>852</v>
      </c>
      <c r="F173" t="s">
        <v>565</v>
      </c>
      <c r="G173" t="s">
        <v>633</v>
      </c>
      <c r="H173" t="s">
        <v>634</v>
      </c>
      <c r="I173" t="s">
        <v>568</v>
      </c>
      <c r="J173" t="s">
        <v>569</v>
      </c>
      <c r="K173" t="s">
        <v>570</v>
      </c>
      <c r="L173" t="s">
        <v>571</v>
      </c>
      <c r="M173" t="s">
        <v>572</v>
      </c>
      <c r="N173" t="s">
        <v>613</v>
      </c>
      <c r="O173" t="s">
        <v>722</v>
      </c>
      <c r="P173" t="s">
        <v>614</v>
      </c>
      <c r="Q173" t="s">
        <v>575</v>
      </c>
      <c r="R173" t="s">
        <v>576</v>
      </c>
      <c r="S173" t="s">
        <v>576</v>
      </c>
      <c r="T173" s="1">
        <v>40536</v>
      </c>
      <c r="U173" s="1">
        <v>49667</v>
      </c>
      <c r="V173" s="1">
        <v>49667</v>
      </c>
      <c r="X173" t="s">
        <v>577</v>
      </c>
      <c r="Y173" t="s">
        <v>635</v>
      </c>
      <c r="Z173" t="s">
        <v>636</v>
      </c>
      <c r="AA173" t="s">
        <v>637</v>
      </c>
      <c r="AB173" t="s">
        <v>788</v>
      </c>
      <c r="AC173" t="s">
        <v>572</v>
      </c>
      <c r="AD173" t="s">
        <v>659</v>
      </c>
      <c r="AF173" t="s">
        <v>583</v>
      </c>
      <c r="AG173" t="s">
        <v>584</v>
      </c>
      <c r="AH173" t="s">
        <v>8836</v>
      </c>
      <c r="AI173" t="s">
        <v>585</v>
      </c>
      <c r="AJ173" t="s">
        <v>586</v>
      </c>
      <c r="AK173" t="s">
        <v>565</v>
      </c>
      <c r="AL173" t="s">
        <v>587</v>
      </c>
      <c r="AM173" t="s">
        <v>588</v>
      </c>
      <c r="AN173" t="s">
        <v>597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19222296</v>
      </c>
      <c r="AZ173">
        <v>444411839</v>
      </c>
      <c r="BA173">
        <v>0</v>
      </c>
      <c r="BB173">
        <v>-19222296</v>
      </c>
      <c r="BC173">
        <v>2515335661</v>
      </c>
      <c r="BD173">
        <v>0</v>
      </c>
      <c r="BE173">
        <v>30873673</v>
      </c>
      <c r="BF173">
        <v>1850441546</v>
      </c>
      <c r="BG173">
        <v>30873673</v>
      </c>
      <c r="BH173">
        <v>0</v>
      </c>
      <c r="BI173">
        <v>0</v>
      </c>
      <c r="BJ173">
        <v>-35534</v>
      </c>
      <c r="BK173">
        <v>30873673</v>
      </c>
      <c r="BL173">
        <v>0</v>
      </c>
      <c r="BM173">
        <v>0</v>
      </c>
      <c r="BN173">
        <v>157258745</v>
      </c>
      <c r="BO173">
        <v>0</v>
      </c>
      <c r="BP173">
        <v>30873673</v>
      </c>
      <c r="BQ173">
        <v>0</v>
      </c>
      <c r="BR173">
        <v>188132418</v>
      </c>
      <c r="BS173">
        <v>0</v>
      </c>
      <c r="BT173">
        <v>0</v>
      </c>
      <c r="BU173">
        <v>0</v>
      </c>
      <c r="BV173">
        <v>0</v>
      </c>
      <c r="BW173">
        <v>188132418</v>
      </c>
      <c r="BX173">
        <v>0</v>
      </c>
      <c r="BY173">
        <v>7.4801043783322907</v>
      </c>
      <c r="BZ173">
        <v>0</v>
      </c>
      <c r="CA173">
        <v>2515443739</v>
      </c>
      <c r="CB173">
        <v>2515443739</v>
      </c>
      <c r="CC173">
        <v>2534659931</v>
      </c>
      <c r="CD173">
        <v>0</v>
      </c>
      <c r="CE173">
        <v>2678188615</v>
      </c>
      <c r="CF173">
        <v>2678188615</v>
      </c>
      <c r="CG173">
        <v>2540152166</v>
      </c>
      <c r="CH173">
        <v>2678188615</v>
      </c>
      <c r="CI173">
        <v>2678188615</v>
      </c>
      <c r="CJ173">
        <v>2540152166</v>
      </c>
      <c r="CK173">
        <v>157258745</v>
      </c>
      <c r="CL173">
        <v>0</v>
      </c>
      <c r="CM173">
        <v>2.9802322387695313E-7</v>
      </c>
      <c r="CN173">
        <v>19.046282172203064</v>
      </c>
      <c r="CO173">
        <v>5.1458683609962472</v>
      </c>
      <c r="CP173">
        <v>798.16240519285202</v>
      </c>
      <c r="CQ173">
        <v>51009536071.671715</v>
      </c>
      <c r="CR173">
        <v>13781606058.708858</v>
      </c>
      <c r="CS173">
        <v>1.6802250867683814</v>
      </c>
      <c r="CT173">
        <v>4499959698.0204668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2366929591.6284537</v>
      </c>
      <c r="DK173">
        <v>311259023.37154585</v>
      </c>
      <c r="DL173">
        <v>2244935735.769496</v>
      </c>
      <c r="DM173">
        <v>295216430.23050368</v>
      </c>
      <c r="DN173">
        <v>0</v>
      </c>
      <c r="DO173">
        <v>0</v>
      </c>
      <c r="DP173">
        <v>16988281.171317451</v>
      </c>
      <c r="DQ173">
        <v>2234014.828682547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135231506.61445013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30873673</v>
      </c>
      <c r="EM173">
        <v>-35534</v>
      </c>
      <c r="EN173">
        <v>0</v>
      </c>
      <c r="EO173">
        <v>157294279</v>
      </c>
      <c r="EP173">
        <v>0</v>
      </c>
      <c r="EQ173">
        <v>188132418</v>
      </c>
      <c r="ER173">
        <v>258</v>
      </c>
      <c r="ES173" t="s">
        <v>8836</v>
      </c>
      <c r="ET173" t="s">
        <v>8836</v>
      </c>
      <c r="EU173" t="s">
        <v>590</v>
      </c>
      <c r="EV173" t="s">
        <v>591</v>
      </c>
    </row>
    <row r="174" spans="1:152" x14ac:dyDescent="0.4">
      <c r="A174" t="s">
        <v>77</v>
      </c>
      <c r="B174" t="s">
        <v>853</v>
      </c>
      <c r="C174">
        <v>200000035</v>
      </c>
      <c r="D174" t="s">
        <v>854</v>
      </c>
      <c r="E174" t="s">
        <v>855</v>
      </c>
      <c r="F174" t="s">
        <v>706</v>
      </c>
      <c r="G174" t="s">
        <v>706</v>
      </c>
      <c r="H174" t="s">
        <v>706</v>
      </c>
      <c r="I174" t="s">
        <v>708</v>
      </c>
      <c r="J174" t="s">
        <v>856</v>
      </c>
      <c r="K174" t="s">
        <v>710</v>
      </c>
      <c r="L174" t="s">
        <v>857</v>
      </c>
      <c r="M174" t="s">
        <v>572</v>
      </c>
      <c r="N174" t="s">
        <v>613</v>
      </c>
      <c r="O174" t="s">
        <v>602</v>
      </c>
      <c r="P174" t="s">
        <v>603</v>
      </c>
      <c r="Q174" t="s">
        <v>674</v>
      </c>
      <c r="R174" t="s">
        <v>711</v>
      </c>
      <c r="S174" t="s">
        <v>711</v>
      </c>
      <c r="T174" s="1">
        <v>40092</v>
      </c>
      <c r="U174" s="1">
        <v>42004</v>
      </c>
      <c r="V174" s="1">
        <v>44623</v>
      </c>
      <c r="X174" t="s">
        <v>572</v>
      </c>
      <c r="Y174" t="s">
        <v>572</v>
      </c>
      <c r="Z174" t="s">
        <v>572</v>
      </c>
      <c r="AA174" t="s">
        <v>572</v>
      </c>
      <c r="AB174" t="s">
        <v>572</v>
      </c>
      <c r="AC174" t="s">
        <v>858</v>
      </c>
      <c r="AD174" t="s">
        <v>699</v>
      </c>
      <c r="AF174" t="s">
        <v>713</v>
      </c>
      <c r="AG174" t="s">
        <v>584</v>
      </c>
      <c r="AH174" t="s">
        <v>8836</v>
      </c>
      <c r="AI174" t="s">
        <v>585</v>
      </c>
      <c r="AJ174" t="s">
        <v>715</v>
      </c>
      <c r="AK174" t="s">
        <v>706</v>
      </c>
      <c r="AL174" t="s">
        <v>605</v>
      </c>
      <c r="AM174" t="s">
        <v>588</v>
      </c>
      <c r="AN174" t="s">
        <v>597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485041</v>
      </c>
      <c r="BN174">
        <v>880847</v>
      </c>
      <c r="BO174">
        <v>0</v>
      </c>
      <c r="BP174">
        <v>0</v>
      </c>
      <c r="BQ174">
        <v>485041</v>
      </c>
      <c r="BR174">
        <v>880847</v>
      </c>
      <c r="BS174">
        <v>0</v>
      </c>
      <c r="BT174">
        <v>0</v>
      </c>
      <c r="BU174">
        <v>0</v>
      </c>
      <c r="BV174">
        <v>485041</v>
      </c>
      <c r="BW174">
        <v>880847</v>
      </c>
      <c r="BX174">
        <v>0.8234051654851009</v>
      </c>
      <c r="BY174">
        <v>1.5054404291766612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59391764</v>
      </c>
      <c r="CF174">
        <v>58906723</v>
      </c>
      <c r="CG174">
        <v>58510917</v>
      </c>
      <c r="CH174">
        <v>-1607722464.4620829</v>
      </c>
      <c r="CI174">
        <v>-1479450399.8860826</v>
      </c>
      <c r="CJ174">
        <v>-1301233655.3900833</v>
      </c>
      <c r="CK174">
        <v>-306488809.07199955</v>
      </c>
      <c r="CL174">
        <v>6351145839</v>
      </c>
      <c r="CM174">
        <v>10.13672411441803</v>
      </c>
      <c r="CN174">
        <v>3.677879273891449</v>
      </c>
      <c r="CO174">
        <v>25.200589299201969</v>
      </c>
      <c r="CP174">
        <v>602037926.33662462</v>
      </c>
      <c r="CQ174">
        <v>218435737.8554523</v>
      </c>
      <c r="CR174">
        <v>1496707452.3191288</v>
      </c>
      <c r="CS174">
        <v>2.4443222596162086</v>
      </c>
      <c r="CT174">
        <v>145172610.78307259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59391764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43949905.359999999</v>
      </c>
      <c r="EF174">
        <v>1211077</v>
      </c>
      <c r="EG174">
        <v>0</v>
      </c>
      <c r="EH174">
        <v>0</v>
      </c>
      <c r="EI174">
        <v>0</v>
      </c>
      <c r="EJ174">
        <v>-726036</v>
      </c>
      <c r="EK174">
        <v>2891090</v>
      </c>
      <c r="EL174">
        <v>0</v>
      </c>
      <c r="EM174">
        <v>0</v>
      </c>
      <c r="EN174">
        <v>0</v>
      </c>
      <c r="EO174">
        <v>-2010243</v>
      </c>
      <c r="EP174">
        <v>485041</v>
      </c>
      <c r="EQ174">
        <v>880847</v>
      </c>
      <c r="ER174">
        <v>379</v>
      </c>
      <c r="ES174" t="s">
        <v>859</v>
      </c>
      <c r="ET174" t="s">
        <v>8836</v>
      </c>
      <c r="EU174" t="s">
        <v>590</v>
      </c>
      <c r="EV174" t="s">
        <v>833</v>
      </c>
    </row>
    <row r="175" spans="1:152" x14ac:dyDescent="0.4">
      <c r="A175" t="s">
        <v>78</v>
      </c>
      <c r="B175" t="s">
        <v>860</v>
      </c>
      <c r="C175">
        <v>200000037</v>
      </c>
      <c r="D175" t="s">
        <v>861</v>
      </c>
      <c r="E175" t="s">
        <v>862</v>
      </c>
      <c r="F175" t="s">
        <v>863</v>
      </c>
      <c r="G175" t="s">
        <v>863</v>
      </c>
      <c r="H175" t="s">
        <v>864</v>
      </c>
      <c r="I175" t="s">
        <v>708</v>
      </c>
      <c r="J175" t="s">
        <v>856</v>
      </c>
      <c r="K175" t="s">
        <v>710</v>
      </c>
      <c r="L175" t="s">
        <v>857</v>
      </c>
      <c r="M175" t="s">
        <v>572</v>
      </c>
      <c r="N175" t="s">
        <v>613</v>
      </c>
      <c r="O175" t="s">
        <v>673</v>
      </c>
      <c r="P175" t="s">
        <v>603</v>
      </c>
      <c r="Q175" t="s">
        <v>674</v>
      </c>
      <c r="R175" t="s">
        <v>711</v>
      </c>
      <c r="S175" t="s">
        <v>711</v>
      </c>
      <c r="T175" s="1">
        <v>39629</v>
      </c>
      <c r="U175" s="1">
        <v>44196</v>
      </c>
      <c r="V175" s="1">
        <v>2958465</v>
      </c>
      <c r="X175" t="s">
        <v>572</v>
      </c>
      <c r="Y175" t="s">
        <v>572</v>
      </c>
      <c r="Z175" t="s">
        <v>572</v>
      </c>
      <c r="AA175" t="s">
        <v>572</v>
      </c>
      <c r="AB175" t="s">
        <v>572</v>
      </c>
      <c r="AC175" t="s">
        <v>865</v>
      </c>
      <c r="AD175" t="s">
        <v>866</v>
      </c>
      <c r="AF175" t="s">
        <v>713</v>
      </c>
      <c r="AG175" t="s">
        <v>700</v>
      </c>
      <c r="AH175" t="s">
        <v>8836</v>
      </c>
      <c r="AI175" t="s">
        <v>585</v>
      </c>
      <c r="AJ175" t="s">
        <v>715</v>
      </c>
      <c r="AK175" t="s">
        <v>863</v>
      </c>
      <c r="AL175" t="s">
        <v>605</v>
      </c>
      <c r="AM175" t="s">
        <v>588</v>
      </c>
      <c r="AN175" t="s">
        <v>597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1549524</v>
      </c>
      <c r="BN175">
        <v>19819035</v>
      </c>
      <c r="BO175">
        <v>0</v>
      </c>
      <c r="BP175">
        <v>0</v>
      </c>
      <c r="BQ175">
        <v>1549524</v>
      </c>
      <c r="BR175">
        <v>19819035</v>
      </c>
      <c r="BS175">
        <v>0</v>
      </c>
      <c r="BT175">
        <v>0</v>
      </c>
      <c r="BU175">
        <v>0</v>
      </c>
      <c r="BV175">
        <v>1549524</v>
      </c>
      <c r="BW175">
        <v>19819035</v>
      </c>
      <c r="BX175">
        <v>0.18136830218287645</v>
      </c>
      <c r="BY175">
        <v>2.40524936208516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863644061</v>
      </c>
      <c r="CF175">
        <v>846609775</v>
      </c>
      <c r="CG175">
        <v>804156702</v>
      </c>
      <c r="CH175">
        <v>-842865575.51404977</v>
      </c>
      <c r="CI175">
        <v>-735777310.25804949</v>
      </c>
      <c r="CJ175">
        <v>-606046911.48205042</v>
      </c>
      <c r="CK175">
        <v>-236818664.03199935</v>
      </c>
      <c r="CL175">
        <v>4446125787</v>
      </c>
      <c r="CM175">
        <v>26.43420398235321</v>
      </c>
      <c r="CN175">
        <v>18.82820188999176</v>
      </c>
      <c r="CO175">
        <v>6.4185288548469543</v>
      </c>
      <c r="CP175">
        <v>22829743276.621899</v>
      </c>
      <c r="CQ175">
        <v>16260864741.600359</v>
      </c>
      <c r="CR175">
        <v>5543324325.8457031</v>
      </c>
      <c r="CS175">
        <v>1.2494938439785721</v>
      </c>
      <c r="CT175">
        <v>1079117937.6081543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863644061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639096605.1400001</v>
      </c>
      <c r="EF175">
        <v>16644682</v>
      </c>
      <c r="EG175">
        <v>0</v>
      </c>
      <c r="EH175">
        <v>0</v>
      </c>
      <c r="EI175">
        <v>-15484762</v>
      </c>
      <c r="EJ175">
        <v>389604</v>
      </c>
      <c r="EK175">
        <v>39734275</v>
      </c>
      <c r="EL175">
        <v>0</v>
      </c>
      <c r="EM175">
        <v>0</v>
      </c>
      <c r="EN175">
        <v>-39668324</v>
      </c>
      <c r="EO175">
        <v>19753084</v>
      </c>
      <c r="EP175">
        <v>1549524</v>
      </c>
      <c r="EQ175">
        <v>19819035</v>
      </c>
      <c r="ER175">
        <v>333</v>
      </c>
      <c r="ES175" t="s">
        <v>8836</v>
      </c>
      <c r="ET175" t="s">
        <v>8836</v>
      </c>
      <c r="EU175" t="s">
        <v>590</v>
      </c>
      <c r="EV175" t="s">
        <v>833</v>
      </c>
    </row>
    <row r="176" spans="1:152" x14ac:dyDescent="0.4">
      <c r="A176" t="s">
        <v>79</v>
      </c>
      <c r="B176" t="s">
        <v>867</v>
      </c>
      <c r="C176">
        <v>200000024</v>
      </c>
      <c r="D176" t="s">
        <v>868</v>
      </c>
      <c r="E176" t="s">
        <v>869</v>
      </c>
      <c r="F176" t="s">
        <v>706</v>
      </c>
      <c r="G176" t="s">
        <v>707</v>
      </c>
      <c r="H176" t="s">
        <v>707</v>
      </c>
      <c r="I176" t="s">
        <v>708</v>
      </c>
      <c r="J176" t="s">
        <v>856</v>
      </c>
      <c r="K176" t="s">
        <v>710</v>
      </c>
      <c r="L176" t="s">
        <v>857</v>
      </c>
      <c r="M176" t="s">
        <v>572</v>
      </c>
      <c r="N176" t="s">
        <v>613</v>
      </c>
      <c r="O176" t="s">
        <v>602</v>
      </c>
      <c r="P176" t="s">
        <v>603</v>
      </c>
      <c r="Q176" t="s">
        <v>674</v>
      </c>
      <c r="R176" t="s">
        <v>711</v>
      </c>
      <c r="S176" t="s">
        <v>711</v>
      </c>
      <c r="T176" s="1">
        <v>39449</v>
      </c>
      <c r="U176" s="1">
        <v>2958465</v>
      </c>
      <c r="V176" s="1">
        <v>2958465</v>
      </c>
      <c r="X176" t="s">
        <v>572</v>
      </c>
      <c r="Y176" t="s">
        <v>572</v>
      </c>
      <c r="Z176" t="s">
        <v>572</v>
      </c>
      <c r="AA176" t="s">
        <v>572</v>
      </c>
      <c r="AB176" t="s">
        <v>572</v>
      </c>
      <c r="AC176" t="s">
        <v>865</v>
      </c>
      <c r="AD176" t="s">
        <v>870</v>
      </c>
      <c r="AF176" t="s">
        <v>713</v>
      </c>
      <c r="AG176" t="s">
        <v>584</v>
      </c>
      <c r="AH176" t="s">
        <v>8836</v>
      </c>
      <c r="AI176" t="s">
        <v>585</v>
      </c>
      <c r="AJ176" t="s">
        <v>715</v>
      </c>
      <c r="AK176" t="s">
        <v>706</v>
      </c>
      <c r="AL176" t="s">
        <v>605</v>
      </c>
      <c r="AM176" t="s">
        <v>588</v>
      </c>
      <c r="AN176" t="s">
        <v>597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8593381</v>
      </c>
      <c r="BN176">
        <v>106922323</v>
      </c>
      <c r="BO176">
        <v>0</v>
      </c>
      <c r="BP176">
        <v>0</v>
      </c>
      <c r="BQ176">
        <v>8593381</v>
      </c>
      <c r="BR176">
        <v>106922323</v>
      </c>
      <c r="BS176">
        <v>0</v>
      </c>
      <c r="BT176">
        <v>0</v>
      </c>
      <c r="BU176">
        <v>0</v>
      </c>
      <c r="BV176">
        <v>8593381</v>
      </c>
      <c r="BW176">
        <v>106922323</v>
      </c>
      <c r="BX176">
        <v>2.0120587852040503</v>
      </c>
      <c r="BY176">
        <v>32.522417510080928</v>
      </c>
      <c r="BZ176">
        <v>517354.46</v>
      </c>
      <c r="CA176">
        <v>485278488</v>
      </c>
      <c r="CB176">
        <v>485278488</v>
      </c>
      <c r="CC176">
        <v>485278488</v>
      </c>
      <c r="CD176">
        <v>289339.43</v>
      </c>
      <c r="CE176">
        <v>435687314</v>
      </c>
      <c r="CF176">
        <v>427093933</v>
      </c>
      <c r="CG176">
        <v>328764991</v>
      </c>
      <c r="CH176">
        <v>141933456.78554457</v>
      </c>
      <c r="CI176">
        <v>148705503.24754465</v>
      </c>
      <c r="CJ176">
        <v>71691564.999544531</v>
      </c>
      <c r="CK176">
        <v>70241891.786000043</v>
      </c>
      <c r="CL176">
        <v>0</v>
      </c>
      <c r="CM176">
        <v>26.434205174446102</v>
      </c>
      <c r="CN176">
        <v>97.515000104904175</v>
      </c>
      <c r="CO176">
        <v>4.6711817383766174</v>
      </c>
      <c r="CP176">
        <v>11517047850.179323</v>
      </c>
      <c r="CQ176">
        <v>42486048470.415421</v>
      </c>
      <c r="CR176">
        <v>2035174624.799159</v>
      </c>
      <c r="CS176">
        <v>1.2820957107320541</v>
      </c>
      <c r="CT176">
        <v>558592836.49976957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435687314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322408612.36000001</v>
      </c>
      <c r="EF176">
        <v>6804878</v>
      </c>
      <c r="EG176">
        <v>0</v>
      </c>
      <c r="EH176">
        <v>0</v>
      </c>
      <c r="EI176">
        <v>0</v>
      </c>
      <c r="EJ176">
        <v>1788503</v>
      </c>
      <c r="EK176">
        <v>16244643</v>
      </c>
      <c r="EL176">
        <v>0</v>
      </c>
      <c r="EM176">
        <v>0</v>
      </c>
      <c r="EN176">
        <v>0</v>
      </c>
      <c r="EO176">
        <v>90677680</v>
      </c>
      <c r="EP176">
        <v>8593381</v>
      </c>
      <c r="EQ176">
        <v>106922323</v>
      </c>
      <c r="ER176">
        <v>282</v>
      </c>
      <c r="ES176" t="s">
        <v>707</v>
      </c>
      <c r="ET176" t="s">
        <v>8836</v>
      </c>
      <c r="EU176" t="s">
        <v>590</v>
      </c>
      <c r="EV176" t="s">
        <v>833</v>
      </c>
    </row>
    <row r="177" spans="1:152" x14ac:dyDescent="0.4">
      <c r="A177" t="s">
        <v>80</v>
      </c>
      <c r="B177">
        <v>805785419800</v>
      </c>
      <c r="C177">
        <v>6000000000208</v>
      </c>
      <c r="D177" t="s">
        <v>871</v>
      </c>
      <c r="E177" t="s">
        <v>872</v>
      </c>
      <c r="F177" t="s">
        <v>565</v>
      </c>
      <c r="G177" t="s">
        <v>633</v>
      </c>
      <c r="H177" t="s">
        <v>806</v>
      </c>
      <c r="I177" t="s">
        <v>568</v>
      </c>
      <c r="J177" t="s">
        <v>569</v>
      </c>
      <c r="K177" t="s">
        <v>570</v>
      </c>
      <c r="L177" t="s">
        <v>571</v>
      </c>
      <c r="M177" t="s">
        <v>572</v>
      </c>
      <c r="N177" t="s">
        <v>573</v>
      </c>
      <c r="O177" t="s">
        <v>574</v>
      </c>
      <c r="P177" t="s">
        <v>573</v>
      </c>
      <c r="Q177" t="s">
        <v>575</v>
      </c>
      <c r="R177" t="s">
        <v>576</v>
      </c>
      <c r="S177" t="s">
        <v>576</v>
      </c>
      <c r="T177" s="1">
        <v>41260</v>
      </c>
      <c r="U177" s="1">
        <v>48373</v>
      </c>
      <c r="V177" s="1">
        <v>48373</v>
      </c>
      <c r="X177" t="s">
        <v>577</v>
      </c>
      <c r="Y177" t="s">
        <v>635</v>
      </c>
      <c r="Z177" t="s">
        <v>636</v>
      </c>
      <c r="AA177" t="s">
        <v>637</v>
      </c>
      <c r="AB177" t="s">
        <v>778</v>
      </c>
      <c r="AC177" t="s">
        <v>572</v>
      </c>
      <c r="AD177" t="s">
        <v>659</v>
      </c>
      <c r="AF177" t="s">
        <v>583</v>
      </c>
      <c r="AG177" t="s">
        <v>584</v>
      </c>
      <c r="AH177" s="1">
        <v>40933</v>
      </c>
      <c r="AI177" t="s">
        <v>585</v>
      </c>
      <c r="AJ177" t="s">
        <v>586</v>
      </c>
      <c r="AK177" t="s">
        <v>565</v>
      </c>
      <c r="AL177" t="s">
        <v>587</v>
      </c>
      <c r="AM177" t="s">
        <v>588</v>
      </c>
      <c r="AN177" t="s">
        <v>597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266295510</v>
      </c>
      <c r="AZ177">
        <v>11148912720</v>
      </c>
      <c r="BA177">
        <v>0</v>
      </c>
      <c r="BB177">
        <v>-266295510</v>
      </c>
      <c r="BC177">
        <v>7727348280</v>
      </c>
      <c r="BD177">
        <v>0</v>
      </c>
      <c r="BE177">
        <v>99122826</v>
      </c>
      <c r="BF177">
        <v>5320766065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164031721</v>
      </c>
      <c r="BM177">
        <v>0</v>
      </c>
      <c r="BN177">
        <v>0</v>
      </c>
      <c r="BO177">
        <v>32998529</v>
      </c>
      <c r="BP177">
        <v>164071998</v>
      </c>
      <c r="BQ177">
        <v>32998529</v>
      </c>
      <c r="BR177">
        <v>164071998</v>
      </c>
      <c r="BS177">
        <v>0</v>
      </c>
      <c r="BT177">
        <v>0</v>
      </c>
      <c r="BU177">
        <v>0</v>
      </c>
      <c r="BV177">
        <v>32998529</v>
      </c>
      <c r="BW177">
        <v>164071998</v>
      </c>
      <c r="BX177">
        <v>0.4279493598392064</v>
      </c>
      <c r="BY177">
        <v>2.1093193118153364</v>
      </c>
      <c r="BZ177">
        <v>0</v>
      </c>
      <c r="CA177">
        <v>7728894059</v>
      </c>
      <c r="CB177">
        <v>7728894059</v>
      </c>
      <c r="CC177">
        <v>7995189569</v>
      </c>
      <c r="CD177">
        <v>0</v>
      </c>
      <c r="CE177">
        <v>7727348280</v>
      </c>
      <c r="CF177">
        <v>7727348280</v>
      </c>
      <c r="CG177">
        <v>7993590531</v>
      </c>
      <c r="CH177">
        <v>7727348280</v>
      </c>
      <c r="CI177">
        <v>7727348280</v>
      </c>
      <c r="CJ177">
        <v>7993590531</v>
      </c>
      <c r="CK177">
        <v>53259</v>
      </c>
      <c r="CL177">
        <v>0</v>
      </c>
      <c r="CM177">
        <v>0.426293325</v>
      </c>
      <c r="CN177">
        <v>5.1155198999999998</v>
      </c>
      <c r="CO177">
        <v>5.1155198999999998</v>
      </c>
      <c r="CP177">
        <v>3294116991.714231</v>
      </c>
      <c r="CQ177">
        <v>39529403900.57077</v>
      </c>
      <c r="CR177">
        <v>39529403900.57077</v>
      </c>
      <c r="CS177">
        <v>1.2818760593000913</v>
      </c>
      <c r="CT177">
        <v>9905502762.0057392</v>
      </c>
      <c r="CU177">
        <v>5.0279999999999996</v>
      </c>
      <c r="CV177">
        <v>0</v>
      </c>
      <c r="CW177">
        <v>0</v>
      </c>
      <c r="CX177">
        <v>0</v>
      </c>
      <c r="CY177">
        <v>5.0279999999999996</v>
      </c>
      <c r="CZ177">
        <v>38853107151.839996</v>
      </c>
      <c r="DA177">
        <v>0</v>
      </c>
      <c r="DB177">
        <v>0</v>
      </c>
      <c r="DC177">
        <v>0</v>
      </c>
      <c r="DD177">
        <v>1338933824.28</v>
      </c>
      <c r="DE177">
        <v>7727348280</v>
      </c>
      <c r="DF177">
        <v>0</v>
      </c>
      <c r="DG177">
        <v>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32998529</v>
      </c>
      <c r="EH177">
        <v>0</v>
      </c>
      <c r="EI177">
        <v>0</v>
      </c>
      <c r="EJ177">
        <v>0</v>
      </c>
      <c r="EK177">
        <v>0</v>
      </c>
      <c r="EL177">
        <v>164071998</v>
      </c>
      <c r="EM177">
        <v>0</v>
      </c>
      <c r="EN177">
        <v>0</v>
      </c>
      <c r="EO177">
        <v>0</v>
      </c>
      <c r="EP177">
        <v>32998529</v>
      </c>
      <c r="EQ177">
        <v>164071998</v>
      </c>
      <c r="ER177">
        <v>290</v>
      </c>
      <c r="ES177" t="s">
        <v>8836</v>
      </c>
      <c r="ET177" t="s">
        <v>8836</v>
      </c>
      <c r="EU177" t="s">
        <v>590</v>
      </c>
      <c r="EV177" t="s">
        <v>8837</v>
      </c>
    </row>
    <row r="178" spans="1:152" x14ac:dyDescent="0.4">
      <c r="A178" t="s">
        <v>873</v>
      </c>
      <c r="B178" t="s">
        <v>874</v>
      </c>
      <c r="C178">
        <v>200000038</v>
      </c>
      <c r="D178" t="s">
        <v>875</v>
      </c>
      <c r="E178" t="s">
        <v>876</v>
      </c>
      <c r="F178" t="s">
        <v>863</v>
      </c>
      <c r="G178" t="s">
        <v>863</v>
      </c>
      <c r="H178" t="s">
        <v>877</v>
      </c>
      <c r="I178" t="s">
        <v>708</v>
      </c>
      <c r="J178" t="s">
        <v>856</v>
      </c>
      <c r="K178" t="s">
        <v>710</v>
      </c>
      <c r="L178" t="s">
        <v>857</v>
      </c>
      <c r="M178" t="s">
        <v>572</v>
      </c>
      <c r="N178" t="s">
        <v>613</v>
      </c>
      <c r="O178" t="s">
        <v>722</v>
      </c>
      <c r="P178" t="s">
        <v>614</v>
      </c>
      <c r="Q178" t="s">
        <v>674</v>
      </c>
      <c r="R178" t="s">
        <v>711</v>
      </c>
      <c r="S178" t="s">
        <v>711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572</v>
      </c>
      <c r="Y178" t="s">
        <v>572</v>
      </c>
      <c r="Z178" t="s">
        <v>572</v>
      </c>
      <c r="AA178" t="s">
        <v>572</v>
      </c>
      <c r="AB178" t="s">
        <v>572</v>
      </c>
      <c r="AC178" t="s">
        <v>865</v>
      </c>
      <c r="AD178" t="s">
        <v>582</v>
      </c>
      <c r="AF178" t="s">
        <v>713</v>
      </c>
      <c r="AG178" t="s">
        <v>700</v>
      </c>
      <c r="AH178" t="s">
        <v>8836</v>
      </c>
      <c r="AI178" t="s">
        <v>585</v>
      </c>
      <c r="AJ178" t="s">
        <v>715</v>
      </c>
      <c r="AK178" t="s">
        <v>863</v>
      </c>
      <c r="AL178" t="s">
        <v>587</v>
      </c>
      <c r="AM178" t="s">
        <v>588</v>
      </c>
      <c r="AN178" t="s">
        <v>589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8836</v>
      </c>
      <c r="ET178" t="s">
        <v>8836</v>
      </c>
      <c r="EU178" t="s">
        <v>590</v>
      </c>
      <c r="EV178" t="s">
        <v>833</v>
      </c>
    </row>
    <row r="179" spans="1:152" x14ac:dyDescent="0.4">
      <c r="A179" t="s">
        <v>81</v>
      </c>
      <c r="B179" t="s">
        <v>878</v>
      </c>
      <c r="C179">
        <v>200000044</v>
      </c>
      <c r="D179" t="s">
        <v>879</v>
      </c>
      <c r="E179" t="s">
        <v>880</v>
      </c>
      <c r="F179" t="s">
        <v>625</v>
      </c>
      <c r="G179" t="s">
        <v>626</v>
      </c>
      <c r="H179" t="s">
        <v>627</v>
      </c>
      <c r="I179" t="s">
        <v>708</v>
      </c>
      <c r="J179" t="s">
        <v>830</v>
      </c>
      <c r="K179" t="s">
        <v>710</v>
      </c>
      <c r="L179" t="s">
        <v>673</v>
      </c>
      <c r="M179" t="s">
        <v>572</v>
      </c>
      <c r="N179" t="s">
        <v>613</v>
      </c>
      <c r="O179" t="s">
        <v>602</v>
      </c>
      <c r="P179" t="s">
        <v>614</v>
      </c>
      <c r="Q179" t="s">
        <v>674</v>
      </c>
      <c r="R179" t="s">
        <v>831</v>
      </c>
      <c r="S179" t="s">
        <v>831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572</v>
      </c>
      <c r="Y179" t="s">
        <v>572</v>
      </c>
      <c r="Z179" t="s">
        <v>572</v>
      </c>
      <c r="AA179" t="s">
        <v>572</v>
      </c>
      <c r="AB179" t="s">
        <v>572</v>
      </c>
      <c r="AC179" t="s">
        <v>881</v>
      </c>
      <c r="AD179" t="s">
        <v>882</v>
      </c>
      <c r="AF179" t="s">
        <v>631</v>
      </c>
      <c r="AG179" t="s">
        <v>700</v>
      </c>
      <c r="AH179" t="s">
        <v>8836</v>
      </c>
      <c r="AI179" t="s">
        <v>585</v>
      </c>
      <c r="AJ179" t="s">
        <v>792</v>
      </c>
      <c r="AK179" t="s">
        <v>625</v>
      </c>
      <c r="AL179" t="s">
        <v>587</v>
      </c>
      <c r="AM179" t="s">
        <v>588</v>
      </c>
      <c r="AN179" t="s">
        <v>589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8836</v>
      </c>
      <c r="ET179" t="s">
        <v>8955</v>
      </c>
      <c r="EU179" t="s">
        <v>590</v>
      </c>
      <c r="EV179" t="s">
        <v>833</v>
      </c>
    </row>
    <row r="180" spans="1:152" x14ac:dyDescent="0.4">
      <c r="A180" t="s">
        <v>82</v>
      </c>
      <c r="B180" t="s">
        <v>883</v>
      </c>
      <c r="C180">
        <v>200000308</v>
      </c>
      <c r="D180" t="s">
        <v>884</v>
      </c>
      <c r="E180" t="s">
        <v>885</v>
      </c>
      <c r="F180" t="s">
        <v>565</v>
      </c>
      <c r="G180" t="s">
        <v>633</v>
      </c>
      <c r="H180" t="s">
        <v>673</v>
      </c>
      <c r="I180" t="s">
        <v>568</v>
      </c>
      <c r="J180" t="s">
        <v>569</v>
      </c>
      <c r="K180" t="s">
        <v>570</v>
      </c>
      <c r="L180" t="s">
        <v>571</v>
      </c>
      <c r="M180" t="s">
        <v>572</v>
      </c>
      <c r="N180" t="s">
        <v>613</v>
      </c>
      <c r="O180" t="s">
        <v>602</v>
      </c>
      <c r="P180" t="s">
        <v>614</v>
      </c>
      <c r="Q180" t="s">
        <v>674</v>
      </c>
      <c r="R180" t="s">
        <v>576</v>
      </c>
      <c r="S180" t="s">
        <v>576</v>
      </c>
      <c r="T180" s="1">
        <v>40722</v>
      </c>
      <c r="U180" s="1">
        <v>42549</v>
      </c>
      <c r="V180" s="1">
        <v>49854</v>
      </c>
      <c r="X180" t="s">
        <v>577</v>
      </c>
      <c r="Y180" t="s">
        <v>635</v>
      </c>
      <c r="Z180" t="s">
        <v>636</v>
      </c>
      <c r="AA180" t="s">
        <v>637</v>
      </c>
      <c r="AB180" t="s">
        <v>615</v>
      </c>
      <c r="AC180" t="s">
        <v>572</v>
      </c>
      <c r="AD180" t="s">
        <v>803</v>
      </c>
      <c r="AF180" t="s">
        <v>583</v>
      </c>
      <c r="AG180" t="s">
        <v>584</v>
      </c>
      <c r="AH180" t="s">
        <v>8836</v>
      </c>
      <c r="AI180" t="s">
        <v>585</v>
      </c>
      <c r="AJ180" t="s">
        <v>586</v>
      </c>
      <c r="AK180" t="s">
        <v>565</v>
      </c>
      <c r="AL180" t="s">
        <v>587</v>
      </c>
      <c r="AM180" t="s">
        <v>588</v>
      </c>
      <c r="AN180" t="s">
        <v>597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1899339623</v>
      </c>
      <c r="AZ180">
        <v>39111785439</v>
      </c>
      <c r="BA180">
        <v>0</v>
      </c>
      <c r="BB180">
        <v>-1899339623</v>
      </c>
      <c r="BC180">
        <v>29676114561</v>
      </c>
      <c r="BD180">
        <v>0</v>
      </c>
      <c r="BE180">
        <v>697924529</v>
      </c>
      <c r="BF180">
        <v>29273600379</v>
      </c>
      <c r="BG180">
        <v>697924529</v>
      </c>
      <c r="BH180">
        <v>0</v>
      </c>
      <c r="BI180">
        <v>0</v>
      </c>
      <c r="BJ180">
        <v>-52337087</v>
      </c>
      <c r="BK180">
        <v>697924529</v>
      </c>
      <c r="BL180">
        <v>0</v>
      </c>
      <c r="BM180">
        <v>0</v>
      </c>
      <c r="BN180">
        <v>-137522737</v>
      </c>
      <c r="BO180">
        <v>0</v>
      </c>
      <c r="BP180">
        <v>697924529</v>
      </c>
      <c r="BQ180">
        <v>0</v>
      </c>
      <c r="BR180">
        <v>560401792</v>
      </c>
      <c r="BS180">
        <v>0</v>
      </c>
      <c r="BT180">
        <v>0</v>
      </c>
      <c r="BU180">
        <v>0</v>
      </c>
      <c r="BV180">
        <v>0</v>
      </c>
      <c r="BW180">
        <v>560401792</v>
      </c>
      <c r="BX180">
        <v>0</v>
      </c>
      <c r="BY180">
        <v>1.834632746702761</v>
      </c>
      <c r="BZ180">
        <v>0</v>
      </c>
      <c r="CA180">
        <v>29383459532</v>
      </c>
      <c r="CB180">
        <v>29383459532</v>
      </c>
      <c r="CC180">
        <v>31301889778</v>
      </c>
      <c r="CD180">
        <v>0</v>
      </c>
      <c r="CE180">
        <v>29807490270</v>
      </c>
      <c r="CF180">
        <v>29807490270</v>
      </c>
      <c r="CG180">
        <v>31844352630</v>
      </c>
      <c r="CH180">
        <v>29807490270</v>
      </c>
      <c r="CI180">
        <v>29807490270</v>
      </c>
      <c r="CJ180">
        <v>31844352630</v>
      </c>
      <c r="CK180">
        <v>-137522737</v>
      </c>
      <c r="CL180">
        <v>0</v>
      </c>
      <c r="CM180">
        <v>2.9802322387695313E-7</v>
      </c>
      <c r="CN180">
        <v>4.5546320080757141</v>
      </c>
      <c r="CO180">
        <v>4.2904582619667062</v>
      </c>
      <c r="CP180">
        <v>8883.324345946312</v>
      </c>
      <c r="CQ180">
        <v>135762149264.14742</v>
      </c>
      <c r="CR180">
        <v>127887792897.41371</v>
      </c>
      <c r="CS180">
        <v>1.4274730888426599</v>
      </c>
      <c r="CT180">
        <v>42549390206.364433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29476219636.863773</v>
      </c>
      <c r="DK180">
        <v>331270633.13623059</v>
      </c>
      <c r="DL180">
        <v>31490444979.204903</v>
      </c>
      <c r="DM180">
        <v>353907650.79509962</v>
      </c>
      <c r="DN180">
        <v>0</v>
      </c>
      <c r="DO180">
        <v>0</v>
      </c>
      <c r="DP180">
        <v>1878230987.7625947</v>
      </c>
      <c r="DQ180">
        <v>21108635.237405363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969865515.29930699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697924529</v>
      </c>
      <c r="EM180">
        <v>-52337087</v>
      </c>
      <c r="EN180">
        <v>0</v>
      </c>
      <c r="EO180">
        <v>-85185650</v>
      </c>
      <c r="EP180">
        <v>0</v>
      </c>
      <c r="EQ180">
        <v>560401792</v>
      </c>
      <c r="ER180">
        <v>240</v>
      </c>
      <c r="ES180" t="s">
        <v>8836</v>
      </c>
      <c r="ET180" t="s">
        <v>8836</v>
      </c>
      <c r="EU180" t="s">
        <v>590</v>
      </c>
      <c r="EV180" t="s">
        <v>591</v>
      </c>
    </row>
    <row r="181" spans="1:152" x14ac:dyDescent="0.4">
      <c r="A181" t="s">
        <v>83</v>
      </c>
      <c r="B181">
        <v>905733359900</v>
      </c>
      <c r="C181">
        <v>6000000000217</v>
      </c>
      <c r="D181" t="s">
        <v>886</v>
      </c>
      <c r="E181" t="s">
        <v>887</v>
      </c>
      <c r="F181" t="s">
        <v>565</v>
      </c>
      <c r="G181" t="s">
        <v>633</v>
      </c>
      <c r="H181" t="s">
        <v>806</v>
      </c>
      <c r="I181" t="s">
        <v>568</v>
      </c>
      <c r="J181" t="s">
        <v>569</v>
      </c>
      <c r="K181" t="s">
        <v>570</v>
      </c>
      <c r="L181" t="s">
        <v>571</v>
      </c>
      <c r="M181" t="s">
        <v>572</v>
      </c>
      <c r="N181" t="s">
        <v>573</v>
      </c>
      <c r="O181" t="s">
        <v>574</v>
      </c>
      <c r="P181" t="s">
        <v>573</v>
      </c>
      <c r="Q181" t="s">
        <v>575</v>
      </c>
      <c r="R181" t="s">
        <v>576</v>
      </c>
      <c r="S181" t="s">
        <v>576</v>
      </c>
      <c r="T181" s="1">
        <v>40638</v>
      </c>
      <c r="U181" s="1">
        <v>49770</v>
      </c>
      <c r="V181" s="1">
        <v>49770</v>
      </c>
      <c r="X181" t="s">
        <v>577</v>
      </c>
      <c r="Y181" t="s">
        <v>635</v>
      </c>
      <c r="Z181" t="s">
        <v>636</v>
      </c>
      <c r="AA181" t="s">
        <v>637</v>
      </c>
      <c r="AB181" t="s">
        <v>778</v>
      </c>
      <c r="AC181" t="s">
        <v>572</v>
      </c>
      <c r="AD181" t="s">
        <v>659</v>
      </c>
      <c r="AF181" t="s">
        <v>583</v>
      </c>
      <c r="AG181" t="s">
        <v>584</v>
      </c>
      <c r="AH181" s="1">
        <v>40624</v>
      </c>
      <c r="AI181" t="s">
        <v>585</v>
      </c>
      <c r="AJ181" t="s">
        <v>586</v>
      </c>
      <c r="AK181" t="s">
        <v>565</v>
      </c>
      <c r="AL181" t="s">
        <v>587</v>
      </c>
      <c r="AM181" t="s">
        <v>588</v>
      </c>
      <c r="AN181" t="s">
        <v>597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1420937973</v>
      </c>
      <c r="AZ181">
        <v>29028389323</v>
      </c>
      <c r="BA181">
        <v>0</v>
      </c>
      <c r="BB181">
        <v>-1420937973</v>
      </c>
      <c r="BC181">
        <v>20825610677</v>
      </c>
      <c r="BD181">
        <v>0</v>
      </c>
      <c r="BE181">
        <v>567934254</v>
      </c>
      <c r="BF181">
        <v>16714459983</v>
      </c>
      <c r="BG181">
        <v>0</v>
      </c>
      <c r="BH181">
        <v>567934254</v>
      </c>
      <c r="BI181">
        <v>0</v>
      </c>
      <c r="BJ181">
        <v>0</v>
      </c>
      <c r="BK181">
        <v>0</v>
      </c>
      <c r="BL181">
        <v>459948465</v>
      </c>
      <c r="BM181">
        <v>0</v>
      </c>
      <c r="BN181">
        <v>0</v>
      </c>
      <c r="BO181">
        <v>91975026</v>
      </c>
      <c r="BP181">
        <v>460254250</v>
      </c>
      <c r="BQ181">
        <v>91975026</v>
      </c>
      <c r="BR181">
        <v>460254250</v>
      </c>
      <c r="BS181">
        <v>0</v>
      </c>
      <c r="BT181">
        <v>0</v>
      </c>
      <c r="BU181">
        <v>0</v>
      </c>
      <c r="BV181">
        <v>91975026</v>
      </c>
      <c r="BW181">
        <v>460254250</v>
      </c>
      <c r="BX181">
        <v>0.44262124136757036</v>
      </c>
      <c r="BY181">
        <v>2.1602287845324022</v>
      </c>
      <c r="BZ181">
        <v>0</v>
      </c>
      <c r="CA181">
        <v>20829776632</v>
      </c>
      <c r="CB181">
        <v>20829776632</v>
      </c>
      <c r="CC181">
        <v>22250714605</v>
      </c>
      <c r="CD181">
        <v>0</v>
      </c>
      <c r="CE181">
        <v>20825610677</v>
      </c>
      <c r="CF181">
        <v>20825610677</v>
      </c>
      <c r="CG181">
        <v>22246264462</v>
      </c>
      <c r="CH181">
        <v>20825610677</v>
      </c>
      <c r="CI181">
        <v>20825610677</v>
      </c>
      <c r="CJ181">
        <v>22246264462</v>
      </c>
      <c r="CK181">
        <v>284188</v>
      </c>
      <c r="CL181">
        <v>0</v>
      </c>
      <c r="CM181">
        <v>0.44105078333333331</v>
      </c>
      <c r="CN181">
        <v>5.2926093999999999</v>
      </c>
      <c r="CO181">
        <v>5.2926093999999999</v>
      </c>
      <c r="CP181">
        <v>9185151902.4858799</v>
      </c>
      <c r="CQ181">
        <v>110221822829.83057</v>
      </c>
      <c r="CR181">
        <v>110221822829.83057</v>
      </c>
      <c r="CS181">
        <v>1.3352681827536406</v>
      </c>
      <c r="CT181">
        <v>27807775323.412605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108293175520.40001</v>
      </c>
      <c r="DA181">
        <v>0</v>
      </c>
      <c r="DB181">
        <v>0</v>
      </c>
      <c r="DC181">
        <v>0</v>
      </c>
      <c r="DD181">
        <v>7388877459.6000004</v>
      </c>
      <c r="DE181">
        <v>20825610677</v>
      </c>
      <c r="DF181">
        <v>0</v>
      </c>
      <c r="DG181">
        <v>0</v>
      </c>
      <c r="DH181">
        <v>1</v>
      </c>
      <c r="DI181">
        <v>0</v>
      </c>
      <c r="DJ181">
        <v>20825610677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1420937973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91975026</v>
      </c>
      <c r="EH181">
        <v>0</v>
      </c>
      <c r="EI181">
        <v>0</v>
      </c>
      <c r="EJ181">
        <v>0</v>
      </c>
      <c r="EK181">
        <v>0</v>
      </c>
      <c r="EL181">
        <v>460254250</v>
      </c>
      <c r="EM181">
        <v>0</v>
      </c>
      <c r="EN181">
        <v>0</v>
      </c>
      <c r="EO181">
        <v>0</v>
      </c>
      <c r="EP181">
        <v>91975026</v>
      </c>
      <c r="EQ181">
        <v>460254250</v>
      </c>
      <c r="ER181">
        <v>228</v>
      </c>
      <c r="ES181" t="s">
        <v>8836</v>
      </c>
      <c r="ET181" t="s">
        <v>8836</v>
      </c>
      <c r="EU181" t="s">
        <v>590</v>
      </c>
      <c r="EV181" t="s">
        <v>8837</v>
      </c>
    </row>
    <row r="182" spans="1:152" x14ac:dyDescent="0.4">
      <c r="A182" t="s">
        <v>83</v>
      </c>
      <c r="B182" t="s">
        <v>888</v>
      </c>
      <c r="C182">
        <v>200000334</v>
      </c>
      <c r="D182" t="s">
        <v>886</v>
      </c>
      <c r="E182" t="s">
        <v>889</v>
      </c>
      <c r="F182" t="s">
        <v>565</v>
      </c>
      <c r="G182" t="s">
        <v>633</v>
      </c>
      <c r="H182" t="s">
        <v>806</v>
      </c>
      <c r="I182" t="s">
        <v>568</v>
      </c>
      <c r="J182" t="s">
        <v>569</v>
      </c>
      <c r="K182" t="s">
        <v>570</v>
      </c>
      <c r="L182" t="s">
        <v>571</v>
      </c>
      <c r="M182" t="s">
        <v>572</v>
      </c>
      <c r="N182" t="s">
        <v>613</v>
      </c>
      <c r="O182" t="s">
        <v>722</v>
      </c>
      <c r="P182" t="s">
        <v>614</v>
      </c>
      <c r="Q182" t="s">
        <v>575</v>
      </c>
      <c r="R182" t="s">
        <v>576</v>
      </c>
      <c r="S182" t="s">
        <v>576</v>
      </c>
      <c r="T182" s="1">
        <v>40638</v>
      </c>
      <c r="U182" s="1">
        <v>49770</v>
      </c>
      <c r="V182" s="1">
        <v>49770</v>
      </c>
      <c r="X182" t="s">
        <v>577</v>
      </c>
      <c r="Y182" t="s">
        <v>635</v>
      </c>
      <c r="Z182" t="s">
        <v>636</v>
      </c>
      <c r="AA182" t="s">
        <v>637</v>
      </c>
      <c r="AB182" t="s">
        <v>778</v>
      </c>
      <c r="AC182" t="s">
        <v>572</v>
      </c>
      <c r="AD182" t="s">
        <v>659</v>
      </c>
      <c r="AF182" t="s">
        <v>583</v>
      </c>
      <c r="AG182" t="s">
        <v>584</v>
      </c>
      <c r="AH182" t="s">
        <v>8836</v>
      </c>
      <c r="AI182" t="s">
        <v>585</v>
      </c>
      <c r="AJ182" t="s">
        <v>586</v>
      </c>
      <c r="AK182" t="s">
        <v>565</v>
      </c>
      <c r="AL182" t="s">
        <v>587</v>
      </c>
      <c r="AM182" t="s">
        <v>588</v>
      </c>
      <c r="AN182" t="s">
        <v>597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27021385</v>
      </c>
      <c r="AZ182">
        <v>1210134881</v>
      </c>
      <c r="BA182">
        <v>0</v>
      </c>
      <c r="BB182">
        <v>-27021385</v>
      </c>
      <c r="BC182">
        <v>2868865119</v>
      </c>
      <c r="BD182">
        <v>0</v>
      </c>
      <c r="BE182">
        <v>136694797</v>
      </c>
      <c r="BF182">
        <v>2682762317</v>
      </c>
      <c r="BG182">
        <v>136694797</v>
      </c>
      <c r="BH182">
        <v>0</v>
      </c>
      <c r="BI182">
        <v>0</v>
      </c>
      <c r="BJ182">
        <v>-728741</v>
      </c>
      <c r="BK182">
        <v>136694797</v>
      </c>
      <c r="BL182">
        <v>0</v>
      </c>
      <c r="BM182">
        <v>0</v>
      </c>
      <c r="BN182">
        <v>137971877</v>
      </c>
      <c r="BO182">
        <v>0</v>
      </c>
      <c r="BP182">
        <v>136694797</v>
      </c>
      <c r="BQ182">
        <v>0</v>
      </c>
      <c r="BR182">
        <v>274666674</v>
      </c>
      <c r="BS182">
        <v>0</v>
      </c>
      <c r="BT182">
        <v>0</v>
      </c>
      <c r="BU182">
        <v>0</v>
      </c>
      <c r="BV182">
        <v>0</v>
      </c>
      <c r="BW182">
        <v>274666674</v>
      </c>
      <c r="BX182">
        <v>0</v>
      </c>
      <c r="BY182">
        <v>6.2924599742947089</v>
      </c>
      <c r="BZ182">
        <v>0</v>
      </c>
      <c r="CA182">
        <v>4293055009</v>
      </c>
      <c r="CB182">
        <v>4293055009</v>
      </c>
      <c r="CC182">
        <v>4320013499</v>
      </c>
      <c r="CD182">
        <v>0</v>
      </c>
      <c r="CE182">
        <v>4557821235</v>
      </c>
      <c r="CF182">
        <v>4557821235</v>
      </c>
      <c r="CG182">
        <v>4446870743</v>
      </c>
      <c r="CH182">
        <v>4557821235</v>
      </c>
      <c r="CI182">
        <v>4557821235</v>
      </c>
      <c r="CJ182">
        <v>4446870743</v>
      </c>
      <c r="CK182">
        <v>137971877</v>
      </c>
      <c r="CL182">
        <v>0</v>
      </c>
      <c r="CM182">
        <v>2.9802322387695313E-7</v>
      </c>
      <c r="CN182">
        <v>15.96179306507111</v>
      </c>
      <c r="CO182">
        <v>8.1136563420295733</v>
      </c>
      <c r="CP182">
        <v>1358.336578309536</v>
      </c>
      <c r="CQ182">
        <v>72750999380.656845</v>
      </c>
      <c r="CR182">
        <v>36980595169.194809</v>
      </c>
      <c r="CS182">
        <v>2.0717623027702867</v>
      </c>
      <c r="CT182">
        <v>9442722217.4389114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4344852517.0994873</v>
      </c>
      <c r="DK182">
        <v>212968717.90051213</v>
      </c>
      <c r="DL182">
        <v>4239086296.8849235</v>
      </c>
      <c r="DM182">
        <v>207784446.11507624</v>
      </c>
      <c r="DN182">
        <v>0</v>
      </c>
      <c r="DO182">
        <v>0</v>
      </c>
      <c r="DP182">
        <v>25758783.984594855</v>
      </c>
      <c r="DQ182">
        <v>1262601.0154051445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204787198.93102524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136694797</v>
      </c>
      <c r="EM182">
        <v>-728741</v>
      </c>
      <c r="EN182">
        <v>0</v>
      </c>
      <c r="EO182">
        <v>138700618</v>
      </c>
      <c r="EP182">
        <v>0</v>
      </c>
      <c r="EQ182">
        <v>274666674</v>
      </c>
      <c r="ER182">
        <v>247</v>
      </c>
      <c r="ES182" t="s">
        <v>8836</v>
      </c>
      <c r="ET182" t="s">
        <v>8836</v>
      </c>
      <c r="EU182" t="s">
        <v>590</v>
      </c>
      <c r="EV182" t="s">
        <v>591</v>
      </c>
    </row>
    <row r="183" spans="1:152" x14ac:dyDescent="0.4">
      <c r="A183" t="s">
        <v>84</v>
      </c>
      <c r="B183">
        <v>505773813500</v>
      </c>
      <c r="C183">
        <v>6000000000157</v>
      </c>
      <c r="D183" t="s">
        <v>890</v>
      </c>
      <c r="E183" t="s">
        <v>891</v>
      </c>
      <c r="F183" t="s">
        <v>565</v>
      </c>
      <c r="G183" t="s">
        <v>633</v>
      </c>
      <c r="H183" t="s">
        <v>648</v>
      </c>
      <c r="I183" t="s">
        <v>568</v>
      </c>
      <c r="J183" t="s">
        <v>569</v>
      </c>
      <c r="K183" t="s">
        <v>570</v>
      </c>
      <c r="L183" t="s">
        <v>571</v>
      </c>
      <c r="M183" t="s">
        <v>572</v>
      </c>
      <c r="N183" t="s">
        <v>573</v>
      </c>
      <c r="O183" t="s">
        <v>574</v>
      </c>
      <c r="P183" t="s">
        <v>573</v>
      </c>
      <c r="Q183" t="s">
        <v>575</v>
      </c>
      <c r="R183" t="s">
        <v>576</v>
      </c>
      <c r="S183" t="s">
        <v>576</v>
      </c>
      <c r="T183" s="1">
        <v>41857</v>
      </c>
      <c r="U183" s="1">
        <v>49037</v>
      </c>
      <c r="V183" s="1">
        <v>49037</v>
      </c>
      <c r="X183" t="s">
        <v>577</v>
      </c>
      <c r="Y183" t="s">
        <v>635</v>
      </c>
      <c r="Z183" t="s">
        <v>636</v>
      </c>
      <c r="AA183" t="s">
        <v>637</v>
      </c>
      <c r="AB183" t="s">
        <v>778</v>
      </c>
      <c r="AC183" t="s">
        <v>572</v>
      </c>
      <c r="AD183" t="s">
        <v>659</v>
      </c>
      <c r="AF183" t="s">
        <v>583</v>
      </c>
      <c r="AG183" t="s">
        <v>584</v>
      </c>
      <c r="AH183" s="1">
        <v>40686</v>
      </c>
      <c r="AI183" t="s">
        <v>585</v>
      </c>
      <c r="AJ183" t="s">
        <v>586</v>
      </c>
      <c r="AK183" t="s">
        <v>565</v>
      </c>
      <c r="AL183" t="s">
        <v>587</v>
      </c>
      <c r="AM183" t="s">
        <v>588</v>
      </c>
      <c r="AN183" t="s">
        <v>597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11947791</v>
      </c>
      <c r="AZ183">
        <v>235186841</v>
      </c>
      <c r="BA183">
        <v>0</v>
      </c>
      <c r="BB183">
        <v>-11947791</v>
      </c>
      <c r="BC183">
        <v>236813159</v>
      </c>
      <c r="BD183">
        <v>0</v>
      </c>
      <c r="BE183">
        <v>6069071</v>
      </c>
      <c r="BF183">
        <v>141185001</v>
      </c>
      <c r="BG183">
        <v>0</v>
      </c>
      <c r="BH183">
        <v>6069071</v>
      </c>
      <c r="BI183">
        <v>0</v>
      </c>
      <c r="BJ183">
        <v>0</v>
      </c>
      <c r="BK183">
        <v>0</v>
      </c>
      <c r="BL183">
        <v>4927455</v>
      </c>
      <c r="BM183">
        <v>0</v>
      </c>
      <c r="BN183">
        <v>0</v>
      </c>
      <c r="BO183">
        <v>995588</v>
      </c>
      <c r="BP183">
        <v>4930073</v>
      </c>
      <c r="BQ183">
        <v>995588</v>
      </c>
      <c r="BR183">
        <v>4930073</v>
      </c>
      <c r="BS183">
        <v>0</v>
      </c>
      <c r="BT183">
        <v>0</v>
      </c>
      <c r="BU183">
        <v>0</v>
      </c>
      <c r="BV183">
        <v>995588</v>
      </c>
      <c r="BW183">
        <v>4930073</v>
      </c>
      <c r="BX183">
        <v>0.42129634693876122</v>
      </c>
      <c r="BY183">
        <v>2.051454775518974</v>
      </c>
      <c r="BZ183">
        <v>0</v>
      </c>
      <c r="CA183">
        <v>236860531</v>
      </c>
      <c r="CB183">
        <v>236860531</v>
      </c>
      <c r="CC183">
        <v>248808322</v>
      </c>
      <c r="CD183">
        <v>0</v>
      </c>
      <c r="CE183">
        <v>236813159</v>
      </c>
      <c r="CF183">
        <v>236813159</v>
      </c>
      <c r="CG183">
        <v>248758560</v>
      </c>
      <c r="CH183">
        <v>236813159</v>
      </c>
      <c r="CI183">
        <v>236813159</v>
      </c>
      <c r="CJ183">
        <v>248758560</v>
      </c>
      <c r="CK183">
        <v>2390</v>
      </c>
      <c r="CL183">
        <v>0</v>
      </c>
      <c r="CM183">
        <v>0.42015826666666661</v>
      </c>
      <c r="CN183">
        <v>5.0418991999999996</v>
      </c>
      <c r="CO183">
        <v>5.0418991999999996</v>
      </c>
      <c r="CP183">
        <v>99499006.40929772</v>
      </c>
      <c r="CQ183">
        <v>1193988076.9115727</v>
      </c>
      <c r="CR183">
        <v>1193988076.9115727</v>
      </c>
      <c r="CS183">
        <v>1.2991207648305085</v>
      </c>
      <c r="CT183">
        <v>307648892.24200881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1172225137.05</v>
      </c>
      <c r="DA183">
        <v>0</v>
      </c>
      <c r="DB183">
        <v>0</v>
      </c>
      <c r="DC183">
        <v>0</v>
      </c>
      <c r="DD183">
        <v>59141565.450000003</v>
      </c>
      <c r="DE183">
        <v>236813159</v>
      </c>
      <c r="DF183">
        <v>0</v>
      </c>
      <c r="DG183">
        <v>0</v>
      </c>
      <c r="DH183">
        <v>1</v>
      </c>
      <c r="DI183">
        <v>0</v>
      </c>
      <c r="DJ183">
        <v>236813159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11947791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995588</v>
      </c>
      <c r="EH183">
        <v>0</v>
      </c>
      <c r="EI183">
        <v>0</v>
      </c>
      <c r="EJ183">
        <v>0</v>
      </c>
      <c r="EK183">
        <v>0</v>
      </c>
      <c r="EL183">
        <v>4930073</v>
      </c>
      <c r="EM183">
        <v>0</v>
      </c>
      <c r="EN183">
        <v>0</v>
      </c>
      <c r="EO183">
        <v>0</v>
      </c>
      <c r="EP183">
        <v>995588</v>
      </c>
      <c r="EQ183">
        <v>4930073</v>
      </c>
      <c r="ER183">
        <v>373</v>
      </c>
      <c r="ES183" t="s">
        <v>8836</v>
      </c>
      <c r="ET183" t="s">
        <v>8836</v>
      </c>
      <c r="EU183" t="s">
        <v>590</v>
      </c>
      <c r="EV183" t="s">
        <v>8837</v>
      </c>
    </row>
    <row r="184" spans="1:152" x14ac:dyDescent="0.4">
      <c r="A184" t="s">
        <v>84</v>
      </c>
      <c r="B184">
        <v>505773813500</v>
      </c>
      <c r="C184">
        <v>6000000000158</v>
      </c>
      <c r="D184" t="s">
        <v>890</v>
      </c>
      <c r="E184" t="s">
        <v>891</v>
      </c>
      <c r="F184" t="s">
        <v>565</v>
      </c>
      <c r="G184" t="s">
        <v>633</v>
      </c>
      <c r="H184" t="s">
        <v>648</v>
      </c>
      <c r="I184" t="s">
        <v>568</v>
      </c>
      <c r="J184" t="s">
        <v>569</v>
      </c>
      <c r="K184" t="s">
        <v>570</v>
      </c>
      <c r="L184" t="s">
        <v>571</v>
      </c>
      <c r="M184" t="s">
        <v>572</v>
      </c>
      <c r="N184" t="s">
        <v>573</v>
      </c>
      <c r="O184" t="s">
        <v>574</v>
      </c>
      <c r="P184" t="s">
        <v>573</v>
      </c>
      <c r="Q184" t="s">
        <v>575</v>
      </c>
      <c r="R184" t="s">
        <v>576</v>
      </c>
      <c r="S184" t="s">
        <v>576</v>
      </c>
      <c r="T184" s="1">
        <v>41857</v>
      </c>
      <c r="U184" s="1">
        <v>49037</v>
      </c>
      <c r="V184" s="1">
        <v>49037</v>
      </c>
      <c r="X184" t="s">
        <v>577</v>
      </c>
      <c r="Y184" t="s">
        <v>635</v>
      </c>
      <c r="Z184" t="s">
        <v>636</v>
      </c>
      <c r="AA184" t="s">
        <v>637</v>
      </c>
      <c r="AB184" t="s">
        <v>778</v>
      </c>
      <c r="AC184" t="s">
        <v>572</v>
      </c>
      <c r="AD184" t="s">
        <v>659</v>
      </c>
      <c r="AF184" t="s">
        <v>583</v>
      </c>
      <c r="AG184" t="s">
        <v>584</v>
      </c>
      <c r="AH184" s="1">
        <v>40686</v>
      </c>
      <c r="AI184" t="s">
        <v>585</v>
      </c>
      <c r="AJ184" t="s">
        <v>586</v>
      </c>
      <c r="AK184" t="s">
        <v>565</v>
      </c>
      <c r="AL184" t="s">
        <v>587</v>
      </c>
      <c r="AM184" t="s">
        <v>588</v>
      </c>
      <c r="AN184" t="s">
        <v>597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466921115</v>
      </c>
      <c r="AZ184">
        <v>9245313076</v>
      </c>
      <c r="BA184">
        <v>0</v>
      </c>
      <c r="BB184">
        <v>-466921115</v>
      </c>
      <c r="BC184">
        <v>9254686924</v>
      </c>
      <c r="BD184">
        <v>0</v>
      </c>
      <c r="BE184">
        <v>237180071</v>
      </c>
      <c r="BF184">
        <v>5517422864</v>
      </c>
      <c r="BG184">
        <v>0</v>
      </c>
      <c r="BH184">
        <v>237180071</v>
      </c>
      <c r="BI184">
        <v>0</v>
      </c>
      <c r="BJ184">
        <v>0</v>
      </c>
      <c r="BK184">
        <v>0</v>
      </c>
      <c r="BL184">
        <v>192565573</v>
      </c>
      <c r="BM184">
        <v>0</v>
      </c>
      <c r="BN184">
        <v>0</v>
      </c>
      <c r="BO184">
        <v>38907717</v>
      </c>
      <c r="BP184">
        <v>192667880</v>
      </c>
      <c r="BQ184">
        <v>38907717</v>
      </c>
      <c r="BR184">
        <v>192667880</v>
      </c>
      <c r="BS184">
        <v>0</v>
      </c>
      <c r="BT184">
        <v>0</v>
      </c>
      <c r="BU184">
        <v>0</v>
      </c>
      <c r="BV184">
        <v>38907717</v>
      </c>
      <c r="BW184">
        <v>192667880</v>
      </c>
      <c r="BX184">
        <v>0.42129653603813533</v>
      </c>
      <c r="BY184">
        <v>2.0514550998490479</v>
      </c>
      <c r="BZ184">
        <v>0</v>
      </c>
      <c r="CA184">
        <v>9256538232</v>
      </c>
      <c r="CB184">
        <v>9256538232</v>
      </c>
      <c r="CC184">
        <v>9723459347</v>
      </c>
      <c r="CD184">
        <v>0</v>
      </c>
      <c r="CE184">
        <v>9254686924</v>
      </c>
      <c r="CF184">
        <v>9254686924</v>
      </c>
      <c r="CG184">
        <v>9721514655</v>
      </c>
      <c r="CH184">
        <v>9254686924</v>
      </c>
      <c r="CI184">
        <v>9254686924</v>
      </c>
      <c r="CJ184">
        <v>9721514655</v>
      </c>
      <c r="CK184">
        <v>93384</v>
      </c>
      <c r="CL184">
        <v>0</v>
      </c>
      <c r="CM184">
        <v>0.4201503416666667</v>
      </c>
      <c r="CN184">
        <v>5.0418041000000002</v>
      </c>
      <c r="CO184">
        <v>5.0418041000000002</v>
      </c>
      <c r="CP184">
        <v>3888359873.1366329</v>
      </c>
      <c r="CQ184">
        <v>46660318477.639587</v>
      </c>
      <c r="CR184">
        <v>46660318477.639587</v>
      </c>
      <c r="CS184">
        <v>1.2982390737297298</v>
      </c>
      <c r="CT184">
        <v>12014796179.872402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45810700273.800003</v>
      </c>
      <c r="DA184">
        <v>0</v>
      </c>
      <c r="DB184">
        <v>0</v>
      </c>
      <c r="DC184">
        <v>0</v>
      </c>
      <c r="DD184">
        <v>2311259519.25</v>
      </c>
      <c r="DE184">
        <v>9254686924</v>
      </c>
      <c r="DF184">
        <v>0</v>
      </c>
      <c r="DG184">
        <v>0</v>
      </c>
      <c r="DH184">
        <v>1</v>
      </c>
      <c r="DI184">
        <v>0</v>
      </c>
      <c r="DJ184">
        <v>9254686924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466921115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38907717</v>
      </c>
      <c r="EH184">
        <v>0</v>
      </c>
      <c r="EI184">
        <v>0</v>
      </c>
      <c r="EJ184">
        <v>0</v>
      </c>
      <c r="EK184">
        <v>0</v>
      </c>
      <c r="EL184">
        <v>192667880</v>
      </c>
      <c r="EM184">
        <v>0</v>
      </c>
      <c r="EN184">
        <v>0</v>
      </c>
      <c r="EO184">
        <v>0</v>
      </c>
      <c r="EP184">
        <v>38907717</v>
      </c>
      <c r="EQ184">
        <v>192667880</v>
      </c>
      <c r="ER184">
        <v>279</v>
      </c>
      <c r="ES184" t="s">
        <v>8836</v>
      </c>
      <c r="ET184" t="s">
        <v>8836</v>
      </c>
      <c r="EU184" t="s">
        <v>590</v>
      </c>
      <c r="EV184" t="s">
        <v>8837</v>
      </c>
    </row>
    <row r="185" spans="1:152" x14ac:dyDescent="0.4">
      <c r="A185" t="s">
        <v>892</v>
      </c>
      <c r="B185" t="s">
        <v>893</v>
      </c>
      <c r="C185">
        <v>200000299</v>
      </c>
      <c r="D185" t="s">
        <v>894</v>
      </c>
      <c r="E185" t="s">
        <v>895</v>
      </c>
      <c r="F185" t="s">
        <v>565</v>
      </c>
      <c r="G185" t="s">
        <v>720</v>
      </c>
      <c r="H185" t="s">
        <v>721</v>
      </c>
      <c r="I185" t="s">
        <v>708</v>
      </c>
      <c r="J185" t="s">
        <v>830</v>
      </c>
      <c r="K185" t="s">
        <v>570</v>
      </c>
      <c r="L185" t="s">
        <v>896</v>
      </c>
      <c r="M185" t="s">
        <v>572</v>
      </c>
      <c r="N185" t="s">
        <v>613</v>
      </c>
      <c r="O185" t="s">
        <v>673</v>
      </c>
      <c r="P185" t="s">
        <v>603</v>
      </c>
      <c r="Q185" t="s">
        <v>575</v>
      </c>
      <c r="R185" t="s">
        <v>576</v>
      </c>
      <c r="S185" t="s">
        <v>831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572</v>
      </c>
      <c r="Y185" t="s">
        <v>572</v>
      </c>
      <c r="Z185" t="s">
        <v>572</v>
      </c>
      <c r="AA185" t="s">
        <v>572</v>
      </c>
      <c r="AB185" t="s">
        <v>608</v>
      </c>
      <c r="AC185" t="s">
        <v>608</v>
      </c>
      <c r="AD185" t="s">
        <v>582</v>
      </c>
      <c r="AF185" t="s">
        <v>791</v>
      </c>
      <c r="AG185" t="e">
        <v>#N/A</v>
      </c>
      <c r="AH185" t="s">
        <v>8836</v>
      </c>
      <c r="AI185" t="s">
        <v>585</v>
      </c>
      <c r="AJ185" t="s">
        <v>792</v>
      </c>
      <c r="AK185" t="s">
        <v>565</v>
      </c>
      <c r="AL185" t="s">
        <v>605</v>
      </c>
      <c r="AM185" t="s">
        <v>588</v>
      </c>
      <c r="AN185" t="s">
        <v>589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8836</v>
      </c>
      <c r="ET185" t="s">
        <v>8836</v>
      </c>
      <c r="EU185" t="s">
        <v>590</v>
      </c>
      <c r="EV185" t="s">
        <v>591</v>
      </c>
    </row>
    <row r="186" spans="1:152" x14ac:dyDescent="0.4">
      <c r="A186" t="s">
        <v>85</v>
      </c>
      <c r="B186">
        <v>5770656000</v>
      </c>
      <c r="C186">
        <v>6000000000094</v>
      </c>
      <c r="D186" t="s">
        <v>897</v>
      </c>
      <c r="E186" t="s">
        <v>898</v>
      </c>
      <c r="F186" t="s">
        <v>565</v>
      </c>
      <c r="G186" t="s">
        <v>633</v>
      </c>
      <c r="H186" t="s">
        <v>648</v>
      </c>
      <c r="I186" t="s">
        <v>568</v>
      </c>
      <c r="J186" t="s">
        <v>569</v>
      </c>
      <c r="K186" t="s">
        <v>570</v>
      </c>
      <c r="L186" t="s">
        <v>571</v>
      </c>
      <c r="M186" t="s">
        <v>572</v>
      </c>
      <c r="N186" t="s">
        <v>573</v>
      </c>
      <c r="O186" t="s">
        <v>574</v>
      </c>
      <c r="P186" t="s">
        <v>573</v>
      </c>
      <c r="Q186" t="s">
        <v>575</v>
      </c>
      <c r="R186" t="s">
        <v>576</v>
      </c>
      <c r="S186" t="s">
        <v>576</v>
      </c>
      <c r="T186" s="1">
        <v>41129</v>
      </c>
      <c r="U186" s="1">
        <v>47864</v>
      </c>
      <c r="V186" s="1">
        <v>47864</v>
      </c>
      <c r="X186" t="s">
        <v>577</v>
      </c>
      <c r="Y186" t="s">
        <v>635</v>
      </c>
      <c r="Z186" t="s">
        <v>636</v>
      </c>
      <c r="AA186" t="s">
        <v>637</v>
      </c>
      <c r="AB186" t="s">
        <v>778</v>
      </c>
      <c r="AC186" t="s">
        <v>572</v>
      </c>
      <c r="AD186" t="s">
        <v>659</v>
      </c>
      <c r="AF186" t="s">
        <v>583</v>
      </c>
      <c r="AG186" t="s">
        <v>584</v>
      </c>
      <c r="AH186" s="1">
        <v>40745</v>
      </c>
      <c r="AI186" t="s">
        <v>585</v>
      </c>
      <c r="AJ186" t="s">
        <v>586</v>
      </c>
      <c r="AK186" t="s">
        <v>565</v>
      </c>
      <c r="AL186" t="s">
        <v>587</v>
      </c>
      <c r="AM186" t="s">
        <v>588</v>
      </c>
      <c r="AN186" t="s">
        <v>597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689071543</v>
      </c>
      <c r="AZ186">
        <v>15036776152</v>
      </c>
      <c r="BA186">
        <v>0</v>
      </c>
      <c r="BB186">
        <v>-689071543</v>
      </c>
      <c r="BC186">
        <v>7091427048</v>
      </c>
      <c r="BD186">
        <v>0</v>
      </c>
      <c r="BE186">
        <v>170826896</v>
      </c>
      <c r="BF186">
        <v>4475983390</v>
      </c>
      <c r="BG186">
        <v>0</v>
      </c>
      <c r="BH186">
        <v>170826896</v>
      </c>
      <c r="BI186">
        <v>0</v>
      </c>
      <c r="BJ186">
        <v>0</v>
      </c>
      <c r="BK186">
        <v>0</v>
      </c>
      <c r="BL186">
        <v>137007256</v>
      </c>
      <c r="BM186">
        <v>0</v>
      </c>
      <c r="BN186">
        <v>0</v>
      </c>
      <c r="BO186">
        <v>27102851</v>
      </c>
      <c r="BP186">
        <v>137151834</v>
      </c>
      <c r="BQ186">
        <v>27102851</v>
      </c>
      <c r="BR186">
        <v>137151834</v>
      </c>
      <c r="BS186">
        <v>0</v>
      </c>
      <c r="BT186">
        <v>0</v>
      </c>
      <c r="BU186">
        <v>0</v>
      </c>
      <c r="BV186">
        <v>27102851</v>
      </c>
      <c r="BW186">
        <v>137151834</v>
      </c>
      <c r="BX186">
        <v>0.38292352741890812</v>
      </c>
      <c r="BY186">
        <v>1.8616250049715937</v>
      </c>
      <c r="BZ186">
        <v>0</v>
      </c>
      <c r="CA186">
        <v>7092845617</v>
      </c>
      <c r="CB186">
        <v>7092845617</v>
      </c>
      <c r="CC186">
        <v>7781917160</v>
      </c>
      <c r="CD186">
        <v>0</v>
      </c>
      <c r="CE186">
        <v>7091427048</v>
      </c>
      <c r="CF186">
        <v>7091427048</v>
      </c>
      <c r="CG186">
        <v>7780360777</v>
      </c>
      <c r="CH186">
        <v>7091427048</v>
      </c>
      <c r="CI186">
        <v>7091427048</v>
      </c>
      <c r="CJ186">
        <v>7780360777</v>
      </c>
      <c r="CK186">
        <v>137814</v>
      </c>
      <c r="CL186">
        <v>0</v>
      </c>
      <c r="CM186">
        <v>0.38061979166666665</v>
      </c>
      <c r="CN186">
        <v>4.5674374999999996</v>
      </c>
      <c r="CO186">
        <v>4.5674374999999996</v>
      </c>
      <c r="CP186">
        <v>2699137485.6291251</v>
      </c>
      <c r="CQ186">
        <v>32389649827.549496</v>
      </c>
      <c r="CR186">
        <v>32389649827.549496</v>
      </c>
      <c r="CS186">
        <v>1.2022750491553693</v>
      </c>
      <c r="CT186">
        <v>8525845802.7159157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31911421716</v>
      </c>
      <c r="DA186">
        <v>0</v>
      </c>
      <c r="DB186">
        <v>0</v>
      </c>
      <c r="DC186">
        <v>0</v>
      </c>
      <c r="DD186">
        <v>3100821943.5</v>
      </c>
      <c r="DE186">
        <v>7091427048</v>
      </c>
      <c r="DF186">
        <v>0</v>
      </c>
      <c r="DG186">
        <v>0</v>
      </c>
      <c r="DH186">
        <v>1</v>
      </c>
      <c r="DI186">
        <v>0</v>
      </c>
      <c r="DJ186">
        <v>7091427048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689071543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27102851</v>
      </c>
      <c r="EH186">
        <v>0</v>
      </c>
      <c r="EI186">
        <v>0</v>
      </c>
      <c r="EJ186">
        <v>0</v>
      </c>
      <c r="EK186">
        <v>0</v>
      </c>
      <c r="EL186">
        <v>137151834</v>
      </c>
      <c r="EM186">
        <v>0</v>
      </c>
      <c r="EN186">
        <v>0</v>
      </c>
      <c r="EO186">
        <v>0</v>
      </c>
      <c r="EP186">
        <v>27102851</v>
      </c>
      <c r="EQ186">
        <v>137151834</v>
      </c>
      <c r="ER186">
        <v>295</v>
      </c>
      <c r="ES186" t="s">
        <v>8836</v>
      </c>
      <c r="ET186" t="s">
        <v>8836</v>
      </c>
      <c r="EU186" t="s">
        <v>590</v>
      </c>
      <c r="EV186" t="s">
        <v>8837</v>
      </c>
    </row>
    <row r="187" spans="1:152" x14ac:dyDescent="0.4">
      <c r="A187" t="s">
        <v>85</v>
      </c>
      <c r="B187">
        <v>5770656000</v>
      </c>
      <c r="C187">
        <v>6000000000095</v>
      </c>
      <c r="D187" t="s">
        <v>897</v>
      </c>
      <c r="E187" t="s">
        <v>898</v>
      </c>
      <c r="F187" t="s">
        <v>565</v>
      </c>
      <c r="G187" t="s">
        <v>633</v>
      </c>
      <c r="H187" t="s">
        <v>648</v>
      </c>
      <c r="I187" t="s">
        <v>568</v>
      </c>
      <c r="J187" t="s">
        <v>569</v>
      </c>
      <c r="K187" t="s">
        <v>570</v>
      </c>
      <c r="L187" t="s">
        <v>571</v>
      </c>
      <c r="M187" t="s">
        <v>572</v>
      </c>
      <c r="N187" t="s">
        <v>573</v>
      </c>
      <c r="O187" t="s">
        <v>574</v>
      </c>
      <c r="P187" t="s">
        <v>573</v>
      </c>
      <c r="Q187" t="s">
        <v>575</v>
      </c>
      <c r="R187" t="s">
        <v>576</v>
      </c>
      <c r="S187" t="s">
        <v>576</v>
      </c>
      <c r="T187" s="1">
        <v>41219</v>
      </c>
      <c r="U187" s="1">
        <v>47864</v>
      </c>
      <c r="V187" s="1">
        <v>47864</v>
      </c>
      <c r="X187" t="s">
        <v>577</v>
      </c>
      <c r="Y187" t="s">
        <v>635</v>
      </c>
      <c r="Z187" t="s">
        <v>636</v>
      </c>
      <c r="AA187" t="s">
        <v>637</v>
      </c>
      <c r="AB187" t="s">
        <v>778</v>
      </c>
      <c r="AC187" t="s">
        <v>572</v>
      </c>
      <c r="AD187" t="s">
        <v>659</v>
      </c>
      <c r="AF187" t="s">
        <v>583</v>
      </c>
      <c r="AG187" t="s">
        <v>584</v>
      </c>
      <c r="AH187" s="1">
        <v>40745</v>
      </c>
      <c r="AI187" t="s">
        <v>585</v>
      </c>
      <c r="AJ187" t="s">
        <v>586</v>
      </c>
      <c r="AK187" t="s">
        <v>565</v>
      </c>
      <c r="AL187" t="s">
        <v>587</v>
      </c>
      <c r="AM187" t="s">
        <v>588</v>
      </c>
      <c r="AN187" t="s">
        <v>597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199480287</v>
      </c>
      <c r="AZ187">
        <v>4310960337</v>
      </c>
      <c r="BA187">
        <v>0</v>
      </c>
      <c r="BB187">
        <v>-199480287</v>
      </c>
      <c r="BC187">
        <v>2263739663</v>
      </c>
      <c r="BD187">
        <v>0</v>
      </c>
      <c r="BE187">
        <v>56593620</v>
      </c>
      <c r="BF187">
        <v>1466918271</v>
      </c>
      <c r="BG187">
        <v>0</v>
      </c>
      <c r="BH187">
        <v>56593620</v>
      </c>
      <c r="BI187">
        <v>0</v>
      </c>
      <c r="BJ187">
        <v>0</v>
      </c>
      <c r="BK187">
        <v>0</v>
      </c>
      <c r="BL187">
        <v>45526226</v>
      </c>
      <c r="BM187">
        <v>0</v>
      </c>
      <c r="BN187">
        <v>0</v>
      </c>
      <c r="BO187">
        <v>9036352</v>
      </c>
      <c r="BP187">
        <v>45568335</v>
      </c>
      <c r="BQ187">
        <v>9036352</v>
      </c>
      <c r="BR187">
        <v>45568335</v>
      </c>
      <c r="BS187">
        <v>0</v>
      </c>
      <c r="BT187">
        <v>0</v>
      </c>
      <c r="BU187">
        <v>0</v>
      </c>
      <c r="BV187">
        <v>9036352</v>
      </c>
      <c r="BW187">
        <v>45568335</v>
      </c>
      <c r="BX187">
        <v>0.39997636584092916</v>
      </c>
      <c r="BY187">
        <v>1.946802591030113</v>
      </c>
      <c r="BZ187">
        <v>0</v>
      </c>
      <c r="CA187">
        <v>2264192502</v>
      </c>
      <c r="CB187">
        <v>2264192502</v>
      </c>
      <c r="CC187">
        <v>2463672789</v>
      </c>
      <c r="CD187">
        <v>0</v>
      </c>
      <c r="CE187">
        <v>2263739663</v>
      </c>
      <c r="CF187">
        <v>2263739663</v>
      </c>
      <c r="CG187">
        <v>2463180054</v>
      </c>
      <c r="CH187">
        <v>2263739663</v>
      </c>
      <c r="CI187">
        <v>2263739663</v>
      </c>
      <c r="CJ187">
        <v>2463180054</v>
      </c>
      <c r="CK187">
        <v>39896</v>
      </c>
      <c r="CL187">
        <v>0</v>
      </c>
      <c r="CM187">
        <v>0.39786437499999999</v>
      </c>
      <c r="CN187">
        <v>4.7743725000000001</v>
      </c>
      <c r="CO187">
        <v>4.7743725000000001</v>
      </c>
      <c r="CP187">
        <v>900661366.18220556</v>
      </c>
      <c r="CQ187">
        <v>10807936394.186468</v>
      </c>
      <c r="CR187">
        <v>10807936394.186468</v>
      </c>
      <c r="CS187">
        <v>1.2231156206366831</v>
      </c>
      <c r="CT187">
        <v>2768815342.870121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10639576416.1</v>
      </c>
      <c r="DA187">
        <v>0</v>
      </c>
      <c r="DB187">
        <v>0</v>
      </c>
      <c r="DC187">
        <v>0</v>
      </c>
      <c r="DD187">
        <v>937557348.9000001</v>
      </c>
      <c r="DE187">
        <v>2263739663</v>
      </c>
      <c r="DF187">
        <v>0</v>
      </c>
      <c r="DG187">
        <v>0</v>
      </c>
      <c r="DH187">
        <v>1</v>
      </c>
      <c r="DI187">
        <v>0</v>
      </c>
      <c r="DJ187">
        <v>2263739663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199480287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9036352</v>
      </c>
      <c r="EH187">
        <v>0</v>
      </c>
      <c r="EI187">
        <v>0</v>
      </c>
      <c r="EJ187">
        <v>0</v>
      </c>
      <c r="EK187">
        <v>0</v>
      </c>
      <c r="EL187">
        <v>45568335</v>
      </c>
      <c r="EM187">
        <v>0</v>
      </c>
      <c r="EN187">
        <v>0</v>
      </c>
      <c r="EO187">
        <v>0</v>
      </c>
      <c r="EP187">
        <v>9036352</v>
      </c>
      <c r="EQ187">
        <v>45568335</v>
      </c>
      <c r="ER187">
        <v>327</v>
      </c>
      <c r="ES187" t="s">
        <v>8836</v>
      </c>
      <c r="ET187" t="s">
        <v>8836</v>
      </c>
      <c r="EU187" t="s">
        <v>590</v>
      </c>
      <c r="EV187" t="s">
        <v>8837</v>
      </c>
    </row>
    <row r="188" spans="1:152" x14ac:dyDescent="0.4">
      <c r="A188" t="s">
        <v>85</v>
      </c>
      <c r="B188" t="s">
        <v>899</v>
      </c>
      <c r="C188">
        <v>200000335</v>
      </c>
      <c r="D188" t="s">
        <v>897</v>
      </c>
      <c r="E188" t="s">
        <v>900</v>
      </c>
      <c r="F188" t="s">
        <v>565</v>
      </c>
      <c r="G188" t="s">
        <v>633</v>
      </c>
      <c r="H188" t="s">
        <v>648</v>
      </c>
      <c r="I188" t="s">
        <v>568</v>
      </c>
      <c r="J188" t="s">
        <v>569</v>
      </c>
      <c r="K188" t="s">
        <v>570</v>
      </c>
      <c r="L188" t="s">
        <v>571</v>
      </c>
      <c r="M188" t="s">
        <v>572</v>
      </c>
      <c r="N188" t="s">
        <v>613</v>
      </c>
      <c r="O188" t="s">
        <v>574</v>
      </c>
      <c r="P188" t="s">
        <v>614</v>
      </c>
      <c r="Q188" t="s">
        <v>575</v>
      </c>
      <c r="R188" t="s">
        <v>576</v>
      </c>
      <c r="S188" t="s">
        <v>576</v>
      </c>
      <c r="T188" s="1">
        <v>40760</v>
      </c>
      <c r="U188" s="1">
        <v>47864</v>
      </c>
      <c r="V188" s="1">
        <v>47864</v>
      </c>
      <c r="X188" t="s">
        <v>577</v>
      </c>
      <c r="Y188" t="s">
        <v>635</v>
      </c>
      <c r="Z188" t="s">
        <v>636</v>
      </c>
      <c r="AA188" t="s">
        <v>637</v>
      </c>
      <c r="AB188" t="s">
        <v>778</v>
      </c>
      <c r="AC188" t="s">
        <v>572</v>
      </c>
      <c r="AD188" t="s">
        <v>659</v>
      </c>
      <c r="AF188" t="s">
        <v>583</v>
      </c>
      <c r="AG188" t="s">
        <v>584</v>
      </c>
      <c r="AH188" t="s">
        <v>8836</v>
      </c>
      <c r="AI188" t="s">
        <v>585</v>
      </c>
      <c r="AJ188" t="s">
        <v>586</v>
      </c>
      <c r="AK188" t="s">
        <v>565</v>
      </c>
      <c r="AL188" t="s">
        <v>587</v>
      </c>
      <c r="AM188" t="s">
        <v>588</v>
      </c>
      <c r="AN188" t="s">
        <v>597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21005035</v>
      </c>
      <c r="AZ188">
        <v>1113171439</v>
      </c>
      <c r="BA188">
        <v>0</v>
      </c>
      <c r="BB188">
        <v>-21005035</v>
      </c>
      <c r="BC188">
        <v>2609238561</v>
      </c>
      <c r="BD188">
        <v>0</v>
      </c>
      <c r="BE188">
        <v>77571936</v>
      </c>
      <c r="BF188">
        <v>1712495760</v>
      </c>
      <c r="BG188">
        <v>77571936</v>
      </c>
      <c r="BH188">
        <v>0</v>
      </c>
      <c r="BI188">
        <v>0</v>
      </c>
      <c r="BJ188">
        <v>-56566</v>
      </c>
      <c r="BK188">
        <v>77571936</v>
      </c>
      <c r="BL188">
        <v>0</v>
      </c>
      <c r="BM188">
        <v>0</v>
      </c>
      <c r="BN188">
        <v>232478130</v>
      </c>
      <c r="BO188">
        <v>0</v>
      </c>
      <c r="BP188">
        <v>77571936</v>
      </c>
      <c r="BQ188">
        <v>0</v>
      </c>
      <c r="BR188">
        <v>310050066</v>
      </c>
      <c r="BS188">
        <v>0</v>
      </c>
      <c r="BT188">
        <v>0</v>
      </c>
      <c r="BU188">
        <v>0</v>
      </c>
      <c r="BV188">
        <v>0</v>
      </c>
      <c r="BW188">
        <v>310050066</v>
      </c>
      <c r="BX188">
        <v>0</v>
      </c>
      <c r="BY188">
        <v>11.947531734829647</v>
      </c>
      <c r="BZ188">
        <v>0</v>
      </c>
      <c r="CA188">
        <v>2610642299</v>
      </c>
      <c r="CB188">
        <v>2610642299</v>
      </c>
      <c r="CC188">
        <v>2631602084</v>
      </c>
      <c r="CD188">
        <v>0</v>
      </c>
      <c r="CE188">
        <v>2855858818</v>
      </c>
      <c r="CF188">
        <v>2855858818</v>
      </c>
      <c r="CG188">
        <v>2644385723</v>
      </c>
      <c r="CH188">
        <v>2855858818</v>
      </c>
      <c r="CI188">
        <v>2855858818</v>
      </c>
      <c r="CJ188">
        <v>2644385723</v>
      </c>
      <c r="CK188">
        <v>232478130</v>
      </c>
      <c r="CL188">
        <v>0</v>
      </c>
      <c r="CM188">
        <v>2.9802322387695313E-7</v>
      </c>
      <c r="CN188">
        <v>31.49934709072113</v>
      </c>
      <c r="CO188">
        <v>4.2971107363700858</v>
      </c>
      <c r="CP188">
        <v>851.11225187778473</v>
      </c>
      <c r="CQ188">
        <v>89957688150.27858</v>
      </c>
      <c r="CR188">
        <v>12271941588.384983</v>
      </c>
      <c r="CS188">
        <v>1.5263031253945696</v>
      </c>
      <c r="CT188">
        <v>4358906239.599041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2707175756.9957376</v>
      </c>
      <c r="DK188">
        <v>148683061.00426245</v>
      </c>
      <c r="DL188">
        <v>2506712473.4354587</v>
      </c>
      <c r="DM188">
        <v>137673249.56454122</v>
      </c>
      <c r="DN188">
        <v>0</v>
      </c>
      <c r="DO188">
        <v>0</v>
      </c>
      <c r="DP188">
        <v>19911461.017764837</v>
      </c>
      <c r="DQ188">
        <v>1093573.9822351639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114314915.00595298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77571936</v>
      </c>
      <c r="EM188">
        <v>-56566</v>
      </c>
      <c r="EN188">
        <v>0</v>
      </c>
      <c r="EO188">
        <v>232534696</v>
      </c>
      <c r="EP188">
        <v>0</v>
      </c>
      <c r="EQ188">
        <v>310050066</v>
      </c>
      <c r="ER188">
        <v>230</v>
      </c>
      <c r="ES188" t="s">
        <v>8836</v>
      </c>
      <c r="ET188" t="s">
        <v>8836</v>
      </c>
      <c r="EU188" t="s">
        <v>590</v>
      </c>
      <c r="EV188" t="s">
        <v>591</v>
      </c>
    </row>
    <row r="189" spans="1:152" x14ac:dyDescent="0.4">
      <c r="A189" t="s">
        <v>901</v>
      </c>
      <c r="B189">
        <v>705493242700</v>
      </c>
      <c r="C189">
        <v>6000000000175</v>
      </c>
      <c r="D189" t="s">
        <v>902</v>
      </c>
      <c r="E189" t="s">
        <v>903</v>
      </c>
      <c r="F189" t="s">
        <v>565</v>
      </c>
      <c r="G189" t="s">
        <v>633</v>
      </c>
      <c r="H189" t="s">
        <v>648</v>
      </c>
      <c r="I189" t="s">
        <v>568</v>
      </c>
      <c r="J189" t="s">
        <v>569</v>
      </c>
      <c r="K189" t="s">
        <v>570</v>
      </c>
      <c r="L189" t="s">
        <v>571</v>
      </c>
      <c r="M189" t="s">
        <v>572</v>
      </c>
      <c r="N189" t="s">
        <v>573</v>
      </c>
      <c r="O189" t="s">
        <v>574</v>
      </c>
      <c r="P189" t="s">
        <v>573</v>
      </c>
      <c r="Q189" t="s">
        <v>575</v>
      </c>
      <c r="R189" t="s">
        <v>576</v>
      </c>
      <c r="S189" t="s">
        <v>576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577</v>
      </c>
      <c r="Y189" t="s">
        <v>635</v>
      </c>
      <c r="Z189" t="s">
        <v>636</v>
      </c>
      <c r="AA189" t="s">
        <v>637</v>
      </c>
      <c r="AB189" t="s">
        <v>638</v>
      </c>
      <c r="AC189" t="s">
        <v>572</v>
      </c>
      <c r="AD189" t="s">
        <v>659</v>
      </c>
      <c r="AF189" t="s">
        <v>583</v>
      </c>
      <c r="AG189" t="s">
        <v>584</v>
      </c>
      <c r="AH189" t="s">
        <v>8836</v>
      </c>
      <c r="AI189" t="s">
        <v>585</v>
      </c>
      <c r="AJ189" t="s">
        <v>586</v>
      </c>
      <c r="AK189" t="s">
        <v>565</v>
      </c>
      <c r="AL189" t="s">
        <v>587</v>
      </c>
      <c r="AM189" t="s">
        <v>588</v>
      </c>
      <c r="AN189" t="s">
        <v>589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8836</v>
      </c>
      <c r="ET189" t="s">
        <v>8836</v>
      </c>
      <c r="EU189" t="s">
        <v>590</v>
      </c>
      <c r="EV189" t="s">
        <v>8837</v>
      </c>
    </row>
    <row r="190" spans="1:152" x14ac:dyDescent="0.4">
      <c r="A190" t="s">
        <v>901</v>
      </c>
      <c r="B190">
        <v>705493242700</v>
      </c>
      <c r="C190">
        <v>6000000000261</v>
      </c>
      <c r="D190" t="s">
        <v>902</v>
      </c>
      <c r="E190" t="s">
        <v>903</v>
      </c>
      <c r="F190" t="s">
        <v>565</v>
      </c>
      <c r="G190" t="s">
        <v>633</v>
      </c>
      <c r="H190" t="s">
        <v>648</v>
      </c>
      <c r="I190" t="s">
        <v>568</v>
      </c>
      <c r="J190" t="s">
        <v>569</v>
      </c>
      <c r="K190" t="s">
        <v>570</v>
      </c>
      <c r="L190" t="s">
        <v>571</v>
      </c>
      <c r="M190" t="s">
        <v>572</v>
      </c>
      <c r="N190" t="s">
        <v>573</v>
      </c>
      <c r="O190" t="s">
        <v>574</v>
      </c>
      <c r="P190" t="s">
        <v>573</v>
      </c>
      <c r="Q190" t="s">
        <v>575</v>
      </c>
      <c r="R190" t="s">
        <v>576</v>
      </c>
      <c r="S190" t="s">
        <v>576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577</v>
      </c>
      <c r="Y190" t="s">
        <v>635</v>
      </c>
      <c r="Z190" t="s">
        <v>636</v>
      </c>
      <c r="AA190" t="s">
        <v>637</v>
      </c>
      <c r="AB190" t="s">
        <v>638</v>
      </c>
      <c r="AC190" t="s">
        <v>572</v>
      </c>
      <c r="AD190" t="s">
        <v>659</v>
      </c>
      <c r="AF190" t="s">
        <v>583</v>
      </c>
      <c r="AG190" t="s">
        <v>584</v>
      </c>
      <c r="AH190" t="s">
        <v>8836</v>
      </c>
      <c r="AI190" t="s">
        <v>585</v>
      </c>
      <c r="AJ190" t="s">
        <v>586</v>
      </c>
      <c r="AK190" t="s">
        <v>565</v>
      </c>
      <c r="AL190" t="s">
        <v>587</v>
      </c>
      <c r="AM190" t="s">
        <v>588</v>
      </c>
      <c r="AN190" t="s">
        <v>589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8836</v>
      </c>
      <c r="ET190" t="s">
        <v>8836</v>
      </c>
      <c r="EU190" t="s">
        <v>590</v>
      </c>
      <c r="EV190" t="s">
        <v>8837</v>
      </c>
    </row>
    <row r="191" spans="1:152" x14ac:dyDescent="0.4">
      <c r="A191" t="s">
        <v>901</v>
      </c>
      <c r="B191">
        <v>705493242700</v>
      </c>
      <c r="C191">
        <v>6000000000262</v>
      </c>
      <c r="D191" t="s">
        <v>902</v>
      </c>
      <c r="E191" t="s">
        <v>903</v>
      </c>
      <c r="F191" t="s">
        <v>565</v>
      </c>
      <c r="G191" t="s">
        <v>633</v>
      </c>
      <c r="H191" t="s">
        <v>648</v>
      </c>
      <c r="I191" t="s">
        <v>568</v>
      </c>
      <c r="J191" t="s">
        <v>569</v>
      </c>
      <c r="K191" t="s">
        <v>570</v>
      </c>
      <c r="L191" t="s">
        <v>571</v>
      </c>
      <c r="M191" t="s">
        <v>572</v>
      </c>
      <c r="N191" t="s">
        <v>573</v>
      </c>
      <c r="O191" t="s">
        <v>574</v>
      </c>
      <c r="P191" t="s">
        <v>573</v>
      </c>
      <c r="Q191" t="s">
        <v>575</v>
      </c>
      <c r="R191" t="s">
        <v>576</v>
      </c>
      <c r="S191" t="s">
        <v>576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577</v>
      </c>
      <c r="Y191" t="s">
        <v>635</v>
      </c>
      <c r="Z191" t="s">
        <v>636</v>
      </c>
      <c r="AA191" t="s">
        <v>637</v>
      </c>
      <c r="AB191" t="s">
        <v>638</v>
      </c>
      <c r="AC191" t="s">
        <v>572</v>
      </c>
      <c r="AD191" t="s">
        <v>659</v>
      </c>
      <c r="AF191" t="s">
        <v>583</v>
      </c>
      <c r="AG191" t="s">
        <v>584</v>
      </c>
      <c r="AH191" t="s">
        <v>8836</v>
      </c>
      <c r="AI191" t="s">
        <v>585</v>
      </c>
      <c r="AJ191" t="s">
        <v>586</v>
      </c>
      <c r="AK191" t="s">
        <v>565</v>
      </c>
      <c r="AL191" t="s">
        <v>587</v>
      </c>
      <c r="AM191" t="s">
        <v>588</v>
      </c>
      <c r="AN191" t="s">
        <v>589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8836</v>
      </c>
      <c r="ET191" t="s">
        <v>8836</v>
      </c>
      <c r="EU191" t="s">
        <v>590</v>
      </c>
      <c r="EV191" t="s">
        <v>8837</v>
      </c>
    </row>
    <row r="192" spans="1:152" x14ac:dyDescent="0.4">
      <c r="A192" t="s">
        <v>86</v>
      </c>
      <c r="B192" t="s">
        <v>904</v>
      </c>
      <c r="C192">
        <v>200000310</v>
      </c>
      <c r="D192" t="s">
        <v>905</v>
      </c>
      <c r="E192" t="s">
        <v>906</v>
      </c>
      <c r="F192" t="s">
        <v>565</v>
      </c>
      <c r="G192" t="s">
        <v>720</v>
      </c>
      <c r="H192" t="s">
        <v>721</v>
      </c>
      <c r="I192" t="s">
        <v>568</v>
      </c>
      <c r="J192" t="s">
        <v>569</v>
      </c>
      <c r="K192" t="s">
        <v>570</v>
      </c>
      <c r="L192" t="s">
        <v>571</v>
      </c>
      <c r="M192" t="s">
        <v>572</v>
      </c>
      <c r="N192" t="s">
        <v>613</v>
      </c>
      <c r="O192" t="s">
        <v>574</v>
      </c>
      <c r="P192" t="s">
        <v>614</v>
      </c>
      <c r="Q192" t="s">
        <v>674</v>
      </c>
      <c r="R192" t="s">
        <v>576</v>
      </c>
      <c r="S192" t="s">
        <v>576</v>
      </c>
      <c r="T192" s="1">
        <v>40889</v>
      </c>
      <c r="U192" s="1">
        <v>47464</v>
      </c>
      <c r="V192" s="1">
        <v>47464</v>
      </c>
      <c r="X192" t="s">
        <v>696</v>
      </c>
      <c r="Y192" t="s">
        <v>578</v>
      </c>
      <c r="Z192" t="s">
        <v>697</v>
      </c>
      <c r="AA192" t="s">
        <v>826</v>
      </c>
      <c r="AB192" t="s">
        <v>615</v>
      </c>
      <c r="AC192" t="s">
        <v>572</v>
      </c>
      <c r="AD192" t="s">
        <v>596</v>
      </c>
      <c r="AF192" t="s">
        <v>583</v>
      </c>
      <c r="AG192" t="s">
        <v>700</v>
      </c>
      <c r="AH192" t="s">
        <v>8836</v>
      </c>
      <c r="AI192" t="s">
        <v>585</v>
      </c>
      <c r="AJ192" t="s">
        <v>586</v>
      </c>
      <c r="AK192" t="s">
        <v>565</v>
      </c>
      <c r="AL192" t="s">
        <v>605</v>
      </c>
      <c r="AM192" t="s">
        <v>588</v>
      </c>
      <c r="AN192" t="s">
        <v>597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1305500001</v>
      </c>
      <c r="AY192">
        <v>1715000001</v>
      </c>
      <c r="AZ192">
        <v>98914460549</v>
      </c>
      <c r="BA192">
        <v>-1305500001</v>
      </c>
      <c r="BB192">
        <v>-1715000001</v>
      </c>
      <c r="BC192">
        <v>828869451</v>
      </c>
      <c r="BD192">
        <v>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512779643</v>
      </c>
      <c r="BK192">
        <v>11000000</v>
      </c>
      <c r="BL192">
        <v>0</v>
      </c>
      <c r="BM192">
        <v>515505829</v>
      </c>
      <c r="BN192">
        <v>510231169</v>
      </c>
      <c r="BO192">
        <v>0</v>
      </c>
      <c r="BP192">
        <v>11000000</v>
      </c>
      <c r="BQ192">
        <v>515505829</v>
      </c>
      <c r="BR192">
        <v>521231169</v>
      </c>
      <c r="BS192">
        <v>0</v>
      </c>
      <c r="BT192">
        <v>0</v>
      </c>
      <c r="BU192">
        <v>0</v>
      </c>
      <c r="BV192">
        <v>515505829</v>
      </c>
      <c r="BW192">
        <v>521231169</v>
      </c>
      <c r="BX192">
        <v>37.677951542241559</v>
      </c>
      <c r="BY192">
        <v>33.142139643362569</v>
      </c>
      <c r="BZ192">
        <v>0</v>
      </c>
      <c r="CA192">
        <v>1261113508</v>
      </c>
      <c r="CB192">
        <v>2070468876</v>
      </c>
      <c r="CC192">
        <v>2490253177</v>
      </c>
      <c r="CD192">
        <v>0</v>
      </c>
      <c r="CE192">
        <v>1230945467</v>
      </c>
      <c r="CF192">
        <v>2020939639</v>
      </c>
      <c r="CG192">
        <v>2435714299</v>
      </c>
      <c r="CH192">
        <v>1230945467</v>
      </c>
      <c r="CI192">
        <v>2020939639</v>
      </c>
      <c r="CJ192">
        <v>2435714299</v>
      </c>
      <c r="CK192">
        <v>510231169</v>
      </c>
      <c r="CL192">
        <v>0</v>
      </c>
      <c r="CM192">
        <v>18882.622528076179</v>
      </c>
      <c r="CN192">
        <v>74.469166994094877</v>
      </c>
      <c r="CO192">
        <v>5.6316831707954398</v>
      </c>
      <c r="CP192">
        <v>23243478606007.453</v>
      </c>
      <c r="CQ192">
        <v>91667483542.64711</v>
      </c>
      <c r="CR192">
        <v>6932294870.6708336</v>
      </c>
      <c r="CS192">
        <v>1.2435979778697983</v>
      </c>
      <c r="CT192">
        <v>1530801293.6291945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513731882.23665166</v>
      </c>
      <c r="DK192">
        <v>717213584.76334834</v>
      </c>
      <c r="DL192">
        <v>1016539014.0845261</v>
      </c>
      <c r="DM192">
        <v>1419175284.9154739</v>
      </c>
      <c r="DN192">
        <v>0</v>
      </c>
      <c r="DO192">
        <v>0</v>
      </c>
      <c r="DP192">
        <v>715750780.33053875</v>
      </c>
      <c r="DQ192">
        <v>999249220.66946125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275122133.76051801</v>
      </c>
      <c r="EF192">
        <v>0</v>
      </c>
      <c r="EG192">
        <v>0</v>
      </c>
      <c r="EH192">
        <v>513870274</v>
      </c>
      <c r="EI192">
        <v>0</v>
      </c>
      <c r="EJ192">
        <v>1635555</v>
      </c>
      <c r="EK192">
        <v>0</v>
      </c>
      <c r="EL192">
        <v>11000000</v>
      </c>
      <c r="EM192">
        <v>512779643</v>
      </c>
      <c r="EN192">
        <v>0</v>
      </c>
      <c r="EO192">
        <v>-2548474</v>
      </c>
      <c r="EP192">
        <v>515505829</v>
      </c>
      <c r="EQ192">
        <v>521231169</v>
      </c>
      <c r="ER192">
        <v>360</v>
      </c>
      <c r="ES192" t="s">
        <v>8836</v>
      </c>
      <c r="ET192" t="s">
        <v>8836</v>
      </c>
      <c r="EU192" t="s">
        <v>590</v>
      </c>
      <c r="EV192" t="s">
        <v>591</v>
      </c>
    </row>
    <row r="193" spans="1:152" x14ac:dyDescent="0.4">
      <c r="A193" t="s">
        <v>87</v>
      </c>
      <c r="B193" t="s">
        <v>907</v>
      </c>
      <c r="C193">
        <v>200000358</v>
      </c>
      <c r="D193" t="s">
        <v>908</v>
      </c>
      <c r="E193" t="s">
        <v>909</v>
      </c>
      <c r="F193" t="s">
        <v>565</v>
      </c>
      <c r="G193" t="s">
        <v>566</v>
      </c>
      <c r="H193" t="s">
        <v>673</v>
      </c>
      <c r="I193" t="s">
        <v>568</v>
      </c>
      <c r="J193" t="s">
        <v>569</v>
      </c>
      <c r="K193" t="s">
        <v>570</v>
      </c>
      <c r="L193" t="s">
        <v>571</v>
      </c>
      <c r="M193" t="s">
        <v>572</v>
      </c>
      <c r="N193" t="s">
        <v>613</v>
      </c>
      <c r="O193" t="s">
        <v>602</v>
      </c>
      <c r="P193" t="s">
        <v>614</v>
      </c>
      <c r="Q193" t="s">
        <v>674</v>
      </c>
      <c r="R193" t="s">
        <v>576</v>
      </c>
      <c r="S193" t="s">
        <v>576</v>
      </c>
      <c r="T193" s="1">
        <v>38929</v>
      </c>
      <c r="U193" s="1">
        <v>44408</v>
      </c>
      <c r="V193" s="1">
        <v>50770</v>
      </c>
      <c r="X193" t="s">
        <v>577</v>
      </c>
      <c r="Y193" t="s">
        <v>578</v>
      </c>
      <c r="Z193" t="s">
        <v>579</v>
      </c>
      <c r="AA193" t="s">
        <v>723</v>
      </c>
      <c r="AB193" t="s">
        <v>910</v>
      </c>
      <c r="AC193" t="s">
        <v>572</v>
      </c>
      <c r="AD193" t="s">
        <v>639</v>
      </c>
      <c r="AF193" t="s">
        <v>583</v>
      </c>
      <c r="AG193" t="s">
        <v>584</v>
      </c>
      <c r="AH193" t="s">
        <v>8836</v>
      </c>
      <c r="AI193" t="s">
        <v>585</v>
      </c>
      <c r="AJ193" t="s">
        <v>586</v>
      </c>
      <c r="AK193" t="s">
        <v>565</v>
      </c>
      <c r="AL193" t="s">
        <v>587</v>
      </c>
      <c r="AM193" t="s">
        <v>588</v>
      </c>
      <c r="AN193" t="s">
        <v>597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5299326922</v>
      </c>
      <c r="BO193">
        <v>0</v>
      </c>
      <c r="BP193">
        <v>3298209626</v>
      </c>
      <c r="BQ193">
        <v>0</v>
      </c>
      <c r="BR193">
        <v>8597536548</v>
      </c>
      <c r="BS193">
        <v>0</v>
      </c>
      <c r="BT193">
        <v>0</v>
      </c>
      <c r="BU193">
        <v>0</v>
      </c>
      <c r="BV193">
        <v>0</v>
      </c>
      <c r="BW193">
        <v>8597536548</v>
      </c>
      <c r="BX193">
        <v>0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36844423191</v>
      </c>
      <c r="CG193">
        <v>31545096269</v>
      </c>
      <c r="CH193">
        <v>36844423191</v>
      </c>
      <c r="CI193">
        <v>36844423191</v>
      </c>
      <c r="CJ193">
        <v>31545096269</v>
      </c>
      <c r="CK193">
        <v>5299326922</v>
      </c>
      <c r="CL193">
        <v>0</v>
      </c>
      <c r="CM193">
        <v>2.9802322387695313E-7</v>
      </c>
      <c r="CN193">
        <v>83.350681066513062</v>
      </c>
      <c r="CO193">
        <v>0</v>
      </c>
      <c r="CP193">
        <v>10980.493781268597</v>
      </c>
      <c r="CQ193">
        <v>3071007766472.6782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28070538961.643688</v>
      </c>
      <c r="DK193">
        <v>8773884229.3563156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0</v>
      </c>
      <c r="EQ193">
        <v>8597536548</v>
      </c>
      <c r="ER193">
        <v>16</v>
      </c>
      <c r="ES193" t="s">
        <v>8836</v>
      </c>
      <c r="ET193" t="s">
        <v>8836</v>
      </c>
      <c r="EU193" t="s">
        <v>590</v>
      </c>
      <c r="EV193" t="s">
        <v>591</v>
      </c>
    </row>
    <row r="194" spans="1:152" x14ac:dyDescent="0.4">
      <c r="A194" t="s">
        <v>88</v>
      </c>
      <c r="B194" t="s">
        <v>911</v>
      </c>
      <c r="C194">
        <v>200000316</v>
      </c>
      <c r="D194" t="s">
        <v>912</v>
      </c>
      <c r="E194" t="s">
        <v>913</v>
      </c>
      <c r="F194" t="s">
        <v>565</v>
      </c>
      <c r="G194" t="s">
        <v>720</v>
      </c>
      <c r="H194" t="s">
        <v>721</v>
      </c>
      <c r="I194" t="s">
        <v>568</v>
      </c>
      <c r="J194" t="s">
        <v>569</v>
      </c>
      <c r="K194" t="s">
        <v>570</v>
      </c>
      <c r="L194" t="s">
        <v>571</v>
      </c>
      <c r="M194" t="s">
        <v>572</v>
      </c>
      <c r="N194" t="s">
        <v>613</v>
      </c>
      <c r="O194" t="s">
        <v>602</v>
      </c>
      <c r="P194" t="s">
        <v>603</v>
      </c>
      <c r="Q194" t="s">
        <v>674</v>
      </c>
      <c r="R194" t="s">
        <v>576</v>
      </c>
      <c r="S194" t="s">
        <v>576</v>
      </c>
      <c r="T194" s="1">
        <v>40906</v>
      </c>
      <c r="U194" s="1">
        <v>48211</v>
      </c>
      <c r="V194" s="1">
        <v>48211</v>
      </c>
      <c r="X194" t="s">
        <v>696</v>
      </c>
      <c r="Y194" t="s">
        <v>578</v>
      </c>
      <c r="Z194" t="s">
        <v>697</v>
      </c>
      <c r="AA194" t="s">
        <v>723</v>
      </c>
      <c r="AB194" t="s">
        <v>724</v>
      </c>
      <c r="AC194" t="s">
        <v>572</v>
      </c>
      <c r="AD194" t="s">
        <v>639</v>
      </c>
      <c r="AF194" t="s">
        <v>583</v>
      </c>
      <c r="AG194" t="s">
        <v>584</v>
      </c>
      <c r="AH194" t="s">
        <v>8836</v>
      </c>
      <c r="AI194" t="s">
        <v>585</v>
      </c>
      <c r="AJ194" t="s">
        <v>586</v>
      </c>
      <c r="AK194" t="s">
        <v>565</v>
      </c>
      <c r="AL194" t="s">
        <v>605</v>
      </c>
      <c r="AM194" t="s">
        <v>588</v>
      </c>
      <c r="AN194" t="s">
        <v>597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88757778</v>
      </c>
      <c r="AZ194">
        <v>15167026572</v>
      </c>
      <c r="BA194">
        <v>0</v>
      </c>
      <c r="BB194">
        <v>-88757778</v>
      </c>
      <c r="BC194">
        <v>2744548720</v>
      </c>
      <c r="BD194">
        <v>0</v>
      </c>
      <c r="BE194">
        <v>624577506</v>
      </c>
      <c r="BF194">
        <v>7811237639</v>
      </c>
      <c r="BG194">
        <v>624577506</v>
      </c>
      <c r="BH194">
        <v>0</v>
      </c>
      <c r="BI194">
        <v>0</v>
      </c>
      <c r="BJ194">
        <v>-49469</v>
      </c>
      <c r="BK194">
        <v>624577506</v>
      </c>
      <c r="BL194">
        <v>0</v>
      </c>
      <c r="BM194">
        <v>0</v>
      </c>
      <c r="BN194">
        <v>2280396</v>
      </c>
      <c r="BO194">
        <v>0</v>
      </c>
      <c r="BP194">
        <v>624577506</v>
      </c>
      <c r="BQ194">
        <v>0</v>
      </c>
      <c r="BR194">
        <v>626857902</v>
      </c>
      <c r="BS194">
        <v>0</v>
      </c>
      <c r="BT194">
        <v>0</v>
      </c>
      <c r="BU194">
        <v>0</v>
      </c>
      <c r="BV194">
        <v>0</v>
      </c>
      <c r="BW194">
        <v>626857902</v>
      </c>
      <c r="BX194">
        <v>0</v>
      </c>
      <c r="BY194">
        <v>25.294684463778811</v>
      </c>
      <c r="BZ194">
        <v>0</v>
      </c>
      <c r="CA194">
        <v>2746235072</v>
      </c>
      <c r="CB194">
        <v>2746235072</v>
      </c>
      <c r="CC194">
        <v>2835047325</v>
      </c>
      <c r="CD194">
        <v>0</v>
      </c>
      <c r="CE194">
        <v>2748410152</v>
      </c>
      <c r="CF194">
        <v>2748410152</v>
      </c>
      <c r="CG194">
        <v>2834887534</v>
      </c>
      <c r="CH194">
        <v>2748410152</v>
      </c>
      <c r="CI194">
        <v>2748410152</v>
      </c>
      <c r="CJ194">
        <v>2834887534</v>
      </c>
      <c r="CK194">
        <v>2280396</v>
      </c>
      <c r="CL194">
        <v>2379415</v>
      </c>
      <c r="CM194">
        <v>2.9802322387695313E-7</v>
      </c>
      <c r="CN194">
        <v>70.539718866348267</v>
      </c>
      <c r="CO194">
        <v>6.4262863993644714</v>
      </c>
      <c r="CP194">
        <v>819.09005403518677</v>
      </c>
      <c r="CQ194">
        <v>193872079451.4975</v>
      </c>
      <c r="CR194">
        <v>17662070779.67284</v>
      </c>
      <c r="CS194">
        <v>1.4363155637399756</v>
      </c>
      <c r="CT194">
        <v>3947584276.858552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228693064.32680354</v>
      </c>
      <c r="DK194">
        <v>2519717087.6731963</v>
      </c>
      <c r="DL194">
        <v>235888779.8098613</v>
      </c>
      <c r="DM194">
        <v>2598998754.1901388</v>
      </c>
      <c r="DN194">
        <v>0</v>
      </c>
      <c r="DO194">
        <v>0</v>
      </c>
      <c r="DP194">
        <v>7385465.4549602857</v>
      </c>
      <c r="DQ194">
        <v>81372312.545039713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1189919858.6131346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624577506</v>
      </c>
      <c r="EM194">
        <v>-49469</v>
      </c>
      <c r="EN194">
        <v>0</v>
      </c>
      <c r="EO194">
        <v>2329865</v>
      </c>
      <c r="EP194">
        <v>0</v>
      </c>
      <c r="EQ194">
        <v>626857902</v>
      </c>
      <c r="ER194">
        <v>376</v>
      </c>
      <c r="ES194" t="s">
        <v>8836</v>
      </c>
      <c r="ET194" t="s">
        <v>8836</v>
      </c>
      <c r="EU194" t="s">
        <v>590</v>
      </c>
      <c r="EV194" t="s">
        <v>591</v>
      </c>
    </row>
    <row r="195" spans="1:152" x14ac:dyDescent="0.4">
      <c r="A195" t="s">
        <v>914</v>
      </c>
      <c r="B195" t="s">
        <v>915</v>
      </c>
      <c r="C195">
        <v>100001963</v>
      </c>
      <c r="D195" t="s">
        <v>916</v>
      </c>
      <c r="E195" t="e">
        <v>#N/A</v>
      </c>
      <c r="F195" t="s">
        <v>706</v>
      </c>
      <c r="G195" t="s">
        <v>706</v>
      </c>
      <c r="H195" t="s">
        <v>706</v>
      </c>
      <c r="I195" t="s">
        <v>568</v>
      </c>
      <c r="J195" t="s">
        <v>569</v>
      </c>
      <c r="K195" t="s">
        <v>570</v>
      </c>
      <c r="L195" t="s">
        <v>571</v>
      </c>
      <c r="M195" t="s">
        <v>572</v>
      </c>
      <c r="N195" t="s">
        <v>601</v>
      </c>
      <c r="O195" t="s">
        <v>602</v>
      </c>
      <c r="P195" t="s">
        <v>603</v>
      </c>
      <c r="Q195" t="s">
        <v>674</v>
      </c>
      <c r="R195" t="s">
        <v>576</v>
      </c>
      <c r="S195" t="s">
        <v>576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572</v>
      </c>
      <c r="Y195" t="s">
        <v>572</v>
      </c>
      <c r="Z195" t="s">
        <v>572</v>
      </c>
      <c r="AA195" t="s">
        <v>572</v>
      </c>
      <c r="AB195" t="s">
        <v>917</v>
      </c>
      <c r="AC195" t="s">
        <v>572</v>
      </c>
      <c r="AD195" t="s">
        <v>582</v>
      </c>
      <c r="AF195" t="s">
        <v>713</v>
      </c>
      <c r="AG195" t="e">
        <v>#N/A</v>
      </c>
      <c r="AH195" t="s">
        <v>8836</v>
      </c>
      <c r="AI195" t="s">
        <v>585</v>
      </c>
      <c r="AJ195" t="s">
        <v>715</v>
      </c>
      <c r="AK195" t="s">
        <v>706</v>
      </c>
      <c r="AL195" t="s">
        <v>605</v>
      </c>
      <c r="AM195" t="s">
        <v>588</v>
      </c>
      <c r="AN195" t="s">
        <v>589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918</v>
      </c>
      <c r="ET195" t="s">
        <v>8836</v>
      </c>
      <c r="EU195" t="s">
        <v>590</v>
      </c>
      <c r="EV195" t="s">
        <v>8838</v>
      </c>
    </row>
    <row r="196" spans="1:152" x14ac:dyDescent="0.4">
      <c r="A196" t="s">
        <v>89</v>
      </c>
      <c r="B196" t="s">
        <v>919</v>
      </c>
      <c r="C196">
        <v>200000323</v>
      </c>
      <c r="D196" t="s">
        <v>920</v>
      </c>
      <c r="E196" t="s">
        <v>920</v>
      </c>
      <c r="F196" t="s">
        <v>565</v>
      </c>
      <c r="G196" t="s">
        <v>720</v>
      </c>
      <c r="H196" t="s">
        <v>721</v>
      </c>
      <c r="I196" t="s">
        <v>568</v>
      </c>
      <c r="J196" t="s">
        <v>569</v>
      </c>
      <c r="K196" t="s">
        <v>570</v>
      </c>
      <c r="L196" t="s">
        <v>571</v>
      </c>
      <c r="M196" t="s">
        <v>572</v>
      </c>
      <c r="N196" t="s">
        <v>613</v>
      </c>
      <c r="O196" t="s">
        <v>574</v>
      </c>
      <c r="P196" t="s">
        <v>614</v>
      </c>
      <c r="Q196" t="s">
        <v>674</v>
      </c>
      <c r="R196" t="s">
        <v>576</v>
      </c>
      <c r="S196" t="s">
        <v>576</v>
      </c>
      <c r="T196" s="1">
        <v>40997</v>
      </c>
      <c r="U196" s="1">
        <v>46475</v>
      </c>
      <c r="V196" s="1">
        <v>46475</v>
      </c>
      <c r="W196">
        <v>46095</v>
      </c>
      <c r="X196" t="s">
        <v>696</v>
      </c>
      <c r="Y196" t="s">
        <v>578</v>
      </c>
      <c r="Z196" t="s">
        <v>697</v>
      </c>
      <c r="AA196" t="s">
        <v>723</v>
      </c>
      <c r="AB196" t="s">
        <v>788</v>
      </c>
      <c r="AC196" t="s">
        <v>572</v>
      </c>
      <c r="AD196" t="s">
        <v>659</v>
      </c>
      <c r="AF196" t="s">
        <v>583</v>
      </c>
      <c r="AG196" t="s">
        <v>584</v>
      </c>
      <c r="AH196" t="s">
        <v>8836</v>
      </c>
      <c r="AI196" t="s">
        <v>585</v>
      </c>
      <c r="AJ196" t="s">
        <v>586</v>
      </c>
      <c r="AK196" t="s">
        <v>565</v>
      </c>
      <c r="AL196" t="s">
        <v>587</v>
      </c>
      <c r="AM196" t="s">
        <v>588</v>
      </c>
      <c r="AN196" t="s">
        <v>589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>
        <v>692</v>
      </c>
      <c r="ES196" t="s">
        <v>8836</v>
      </c>
      <c r="ET196" t="s">
        <v>8836</v>
      </c>
      <c r="EU196" t="s">
        <v>590</v>
      </c>
      <c r="EV196" t="s">
        <v>591</v>
      </c>
    </row>
    <row r="197" spans="1:152" x14ac:dyDescent="0.4">
      <c r="A197" t="s">
        <v>921</v>
      </c>
      <c r="B197">
        <v>5833001000</v>
      </c>
      <c r="C197">
        <v>6000000000414</v>
      </c>
      <c r="D197" t="s">
        <v>922</v>
      </c>
      <c r="E197" t="e">
        <v>#N/A</v>
      </c>
      <c r="F197" t="s">
        <v>565</v>
      </c>
      <c r="G197" t="s">
        <v>566</v>
      </c>
      <c r="H197" t="s">
        <v>567</v>
      </c>
      <c r="I197" t="s">
        <v>568</v>
      </c>
      <c r="J197" t="s">
        <v>569</v>
      </c>
      <c r="K197" t="s">
        <v>570</v>
      </c>
      <c r="L197" t="s">
        <v>571</v>
      </c>
      <c r="M197" t="s">
        <v>572</v>
      </c>
      <c r="N197" t="s">
        <v>573</v>
      </c>
      <c r="O197" t="s">
        <v>574</v>
      </c>
      <c r="P197" t="s">
        <v>573</v>
      </c>
      <c r="Q197" t="s">
        <v>575</v>
      </c>
      <c r="R197" t="s">
        <v>923</v>
      </c>
      <c r="S197" t="s">
        <v>923</v>
      </c>
      <c r="T197" t="s">
        <v>923</v>
      </c>
      <c r="U197" s="1">
        <v>50794</v>
      </c>
      <c r="V197" s="1">
        <v>50794</v>
      </c>
      <c r="X197" t="s">
        <v>577</v>
      </c>
      <c r="Y197" t="s">
        <v>578</v>
      </c>
      <c r="Z197" t="s">
        <v>579</v>
      </c>
      <c r="AC197" t="s">
        <v>572</v>
      </c>
      <c r="AD197" t="s">
        <v>582</v>
      </c>
      <c r="AF197" t="s">
        <v>583</v>
      </c>
      <c r="AG197" t="e">
        <v>#N/A</v>
      </c>
      <c r="AH197" t="s">
        <v>8836</v>
      </c>
      <c r="AI197" t="s">
        <v>585</v>
      </c>
      <c r="AJ197" t="s">
        <v>586</v>
      </c>
      <c r="AK197" t="s">
        <v>565</v>
      </c>
      <c r="AL197" t="s">
        <v>587</v>
      </c>
      <c r="AM197" t="s">
        <v>923</v>
      </c>
      <c r="AN197" t="s">
        <v>597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8836</v>
      </c>
      <c r="ET197" t="s">
        <v>8836</v>
      </c>
      <c r="EU197" t="s">
        <v>923</v>
      </c>
      <c r="EV197" t="s">
        <v>8837</v>
      </c>
    </row>
    <row r="198" spans="1:152" x14ac:dyDescent="0.4">
      <c r="A198" t="s">
        <v>924</v>
      </c>
      <c r="B198">
        <v>205832686200</v>
      </c>
      <c r="C198">
        <v>6000000000417</v>
      </c>
      <c r="D198" t="s">
        <v>925</v>
      </c>
      <c r="E198" t="e">
        <v>#N/A</v>
      </c>
      <c r="F198" t="s">
        <v>565</v>
      </c>
      <c r="G198" t="s">
        <v>566</v>
      </c>
      <c r="H198" t="s">
        <v>567</v>
      </c>
      <c r="I198" t="s">
        <v>568</v>
      </c>
      <c r="J198" t="s">
        <v>569</v>
      </c>
      <c r="K198" t="s">
        <v>570</v>
      </c>
      <c r="L198" t="s">
        <v>571</v>
      </c>
      <c r="M198" t="s">
        <v>572</v>
      </c>
      <c r="N198" t="s">
        <v>573</v>
      </c>
      <c r="O198" t="s">
        <v>574</v>
      </c>
      <c r="P198" t="s">
        <v>573</v>
      </c>
      <c r="Q198" t="s">
        <v>575</v>
      </c>
      <c r="R198" t="s">
        <v>923</v>
      </c>
      <c r="S198" t="s">
        <v>923</v>
      </c>
      <c r="T198" t="s">
        <v>923</v>
      </c>
      <c r="U198" s="1">
        <v>53143</v>
      </c>
      <c r="V198" s="1">
        <v>53143</v>
      </c>
      <c r="X198" t="s">
        <v>577</v>
      </c>
      <c r="Y198" t="s">
        <v>578</v>
      </c>
      <c r="AC198" t="s">
        <v>572</v>
      </c>
      <c r="AD198" t="s">
        <v>582</v>
      </c>
      <c r="AF198" t="s">
        <v>583</v>
      </c>
      <c r="AG198" t="e">
        <v>#N/A</v>
      </c>
      <c r="AH198" t="s">
        <v>8836</v>
      </c>
      <c r="AI198" t="s">
        <v>585</v>
      </c>
      <c r="AJ198" t="s">
        <v>586</v>
      </c>
      <c r="AK198" t="s">
        <v>565</v>
      </c>
      <c r="AL198" t="s">
        <v>587</v>
      </c>
      <c r="AM198" t="s">
        <v>923</v>
      </c>
      <c r="AN198" t="s">
        <v>597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8836</v>
      </c>
      <c r="ET198" t="s">
        <v>8836</v>
      </c>
      <c r="EU198" t="s">
        <v>923</v>
      </c>
      <c r="EV198" t="s">
        <v>8837</v>
      </c>
    </row>
    <row r="199" spans="1:152" x14ac:dyDescent="0.4">
      <c r="A199" t="s">
        <v>924</v>
      </c>
      <c r="B199">
        <v>205832686200</v>
      </c>
      <c r="C199">
        <v>6000000000418</v>
      </c>
      <c r="D199" t="s">
        <v>925</v>
      </c>
      <c r="E199" t="e">
        <v>#N/A</v>
      </c>
      <c r="F199" t="s">
        <v>565</v>
      </c>
      <c r="G199" t="s">
        <v>566</v>
      </c>
      <c r="H199" t="s">
        <v>567</v>
      </c>
      <c r="I199" t="s">
        <v>568</v>
      </c>
      <c r="J199" t="s">
        <v>569</v>
      </c>
      <c r="K199" t="s">
        <v>570</v>
      </c>
      <c r="L199" t="s">
        <v>571</v>
      </c>
      <c r="M199" t="s">
        <v>572</v>
      </c>
      <c r="N199" t="s">
        <v>573</v>
      </c>
      <c r="O199" t="s">
        <v>574</v>
      </c>
      <c r="P199" t="s">
        <v>573</v>
      </c>
      <c r="Q199" t="s">
        <v>575</v>
      </c>
      <c r="R199" t="s">
        <v>923</v>
      </c>
      <c r="S199" t="s">
        <v>923</v>
      </c>
      <c r="T199" t="s">
        <v>923</v>
      </c>
      <c r="U199" s="1">
        <v>53143</v>
      </c>
      <c r="V199" s="1">
        <v>53143</v>
      </c>
      <c r="X199" t="s">
        <v>577</v>
      </c>
      <c r="Y199" t="s">
        <v>578</v>
      </c>
      <c r="AC199" t="s">
        <v>572</v>
      </c>
      <c r="AD199" t="s">
        <v>582</v>
      </c>
      <c r="AF199" t="s">
        <v>583</v>
      </c>
      <c r="AG199" t="e">
        <v>#N/A</v>
      </c>
      <c r="AH199" t="s">
        <v>8836</v>
      </c>
      <c r="AI199" t="s">
        <v>585</v>
      </c>
      <c r="AJ199" t="s">
        <v>586</v>
      </c>
      <c r="AK199" t="s">
        <v>565</v>
      </c>
      <c r="AL199" t="s">
        <v>587</v>
      </c>
      <c r="AM199" t="s">
        <v>923</v>
      </c>
      <c r="AN199" t="s">
        <v>597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8836</v>
      </c>
      <c r="ET199" t="s">
        <v>8836</v>
      </c>
      <c r="EU199" t="s">
        <v>923</v>
      </c>
      <c r="EV199" t="s">
        <v>8837</v>
      </c>
    </row>
    <row r="200" spans="1:152" x14ac:dyDescent="0.4">
      <c r="A200" t="s">
        <v>90</v>
      </c>
      <c r="B200" t="s">
        <v>926</v>
      </c>
      <c r="C200">
        <v>200000324</v>
      </c>
      <c r="D200" t="s">
        <v>927</v>
      </c>
      <c r="E200" t="s">
        <v>928</v>
      </c>
      <c r="F200" t="s">
        <v>565</v>
      </c>
      <c r="G200" t="s">
        <v>720</v>
      </c>
      <c r="H200" t="s">
        <v>721</v>
      </c>
      <c r="I200" t="s">
        <v>708</v>
      </c>
      <c r="J200" t="s">
        <v>709</v>
      </c>
      <c r="K200" t="s">
        <v>710</v>
      </c>
      <c r="L200" t="s">
        <v>673</v>
      </c>
      <c r="M200" t="s">
        <v>572</v>
      </c>
      <c r="N200" t="s">
        <v>613</v>
      </c>
      <c r="O200" t="s">
        <v>602</v>
      </c>
      <c r="P200" t="s">
        <v>603</v>
      </c>
      <c r="Q200" t="s">
        <v>674</v>
      </c>
      <c r="R200" t="s">
        <v>576</v>
      </c>
      <c r="S200" t="s">
        <v>711</v>
      </c>
      <c r="T200" s="1">
        <v>41128</v>
      </c>
      <c r="U200" s="1">
        <v>44050</v>
      </c>
      <c r="V200" s="1">
        <v>50259</v>
      </c>
      <c r="X200" t="s">
        <v>572</v>
      </c>
      <c r="Y200" t="s">
        <v>572</v>
      </c>
      <c r="Z200" t="s">
        <v>572</v>
      </c>
      <c r="AA200" t="s">
        <v>572</v>
      </c>
      <c r="AB200" t="s">
        <v>788</v>
      </c>
      <c r="AC200" t="s">
        <v>788</v>
      </c>
      <c r="AD200" t="s">
        <v>882</v>
      </c>
      <c r="AF200" t="s">
        <v>791</v>
      </c>
      <c r="AG200" t="s">
        <v>714</v>
      </c>
      <c r="AH200" t="s">
        <v>8836</v>
      </c>
      <c r="AI200" t="s">
        <v>585</v>
      </c>
      <c r="AJ200" t="s">
        <v>792</v>
      </c>
      <c r="AK200" t="s">
        <v>565</v>
      </c>
      <c r="AL200" t="s">
        <v>605</v>
      </c>
      <c r="AM200" t="s">
        <v>588</v>
      </c>
      <c r="AN200" t="s">
        <v>597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2277161354</v>
      </c>
      <c r="BO200">
        <v>0</v>
      </c>
      <c r="BP200">
        <v>0</v>
      </c>
      <c r="BQ200">
        <v>0</v>
      </c>
      <c r="BR200">
        <v>2277161354</v>
      </c>
      <c r="BS200">
        <v>0</v>
      </c>
      <c r="BT200">
        <v>0</v>
      </c>
      <c r="BU200">
        <v>0</v>
      </c>
      <c r="BV200">
        <v>0</v>
      </c>
      <c r="BW200">
        <v>2277161354</v>
      </c>
      <c r="BX200">
        <v>0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101976134291</v>
      </c>
      <c r="CG200">
        <v>99698972937</v>
      </c>
      <c r="CH200">
        <v>101976134291</v>
      </c>
      <c r="CI200">
        <v>101976134291</v>
      </c>
      <c r="CJ200">
        <v>99698972937</v>
      </c>
      <c r="CK200">
        <v>2277161354</v>
      </c>
      <c r="CL200">
        <v>32681907170</v>
      </c>
      <c r="CM200">
        <v>2.9802322387695313E-7</v>
      </c>
      <c r="CN200">
        <v>5.6106564402580261</v>
      </c>
      <c r="CO200">
        <v>3.567291796207428</v>
      </c>
      <c r="CP200">
        <v>30391.25629991293</v>
      </c>
      <c r="CQ200">
        <v>572153054612.4165</v>
      </c>
      <c r="CR200">
        <v>363778627265.23126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0</v>
      </c>
      <c r="EQ200">
        <v>2277161354</v>
      </c>
      <c r="ER200">
        <v>57</v>
      </c>
      <c r="ES200" t="s">
        <v>8836</v>
      </c>
      <c r="ET200" t="s">
        <v>8836</v>
      </c>
      <c r="EU200" t="s">
        <v>590</v>
      </c>
      <c r="EV200" t="s">
        <v>591</v>
      </c>
    </row>
    <row r="201" spans="1:152" x14ac:dyDescent="0.4">
      <c r="A201" t="s">
        <v>91</v>
      </c>
      <c r="B201" t="s">
        <v>929</v>
      </c>
      <c r="C201">
        <v>200000036</v>
      </c>
      <c r="D201" t="s">
        <v>930</v>
      </c>
      <c r="E201" t="s">
        <v>931</v>
      </c>
      <c r="F201" t="s">
        <v>706</v>
      </c>
      <c r="G201" t="s">
        <v>706</v>
      </c>
      <c r="H201" t="s">
        <v>706</v>
      </c>
      <c r="I201" t="s">
        <v>708</v>
      </c>
      <c r="J201" t="s">
        <v>856</v>
      </c>
      <c r="K201" t="s">
        <v>710</v>
      </c>
      <c r="L201" t="s">
        <v>857</v>
      </c>
      <c r="M201" t="s">
        <v>572</v>
      </c>
      <c r="N201" t="s">
        <v>613</v>
      </c>
      <c r="O201" t="s">
        <v>602</v>
      </c>
      <c r="P201" t="s">
        <v>603</v>
      </c>
      <c r="Q201" t="s">
        <v>674</v>
      </c>
      <c r="R201" t="s">
        <v>711</v>
      </c>
      <c r="S201" t="s">
        <v>711</v>
      </c>
      <c r="T201" s="1">
        <v>41152</v>
      </c>
      <c r="U201" s="1">
        <v>42928</v>
      </c>
      <c r="V201" s="1">
        <v>45850</v>
      </c>
      <c r="X201" t="s">
        <v>572</v>
      </c>
      <c r="Y201" t="s">
        <v>572</v>
      </c>
      <c r="Z201" t="s">
        <v>572</v>
      </c>
      <c r="AA201" t="s">
        <v>572</v>
      </c>
      <c r="AB201" t="s">
        <v>572</v>
      </c>
      <c r="AC201" t="s">
        <v>932</v>
      </c>
      <c r="AD201" t="s">
        <v>870</v>
      </c>
      <c r="AF201" t="s">
        <v>713</v>
      </c>
      <c r="AG201" t="s">
        <v>584</v>
      </c>
      <c r="AH201" t="s">
        <v>8836</v>
      </c>
      <c r="AI201" t="s">
        <v>585</v>
      </c>
      <c r="AJ201" t="s">
        <v>715</v>
      </c>
      <c r="AK201" t="s">
        <v>706</v>
      </c>
      <c r="AL201" t="s">
        <v>605</v>
      </c>
      <c r="AM201" t="s">
        <v>588</v>
      </c>
      <c r="AN201" t="s">
        <v>597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-3232029363</v>
      </c>
      <c r="BN201">
        <v>-5596644843</v>
      </c>
      <c r="BO201">
        <v>0</v>
      </c>
      <c r="BP201">
        <v>3093601409</v>
      </c>
      <c r="BQ201">
        <v>-3232029363</v>
      </c>
      <c r="BR201">
        <v>-2503043434</v>
      </c>
      <c r="BS201">
        <v>0</v>
      </c>
      <c r="BT201">
        <v>0</v>
      </c>
      <c r="BU201">
        <v>0</v>
      </c>
      <c r="BV201">
        <v>-3232029363</v>
      </c>
      <c r="BW201">
        <v>-2503043434</v>
      </c>
      <c r="BX201">
        <v>-80.736518065102672</v>
      </c>
      <c r="BY201">
        <v>-52.969190453303341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806482387</v>
      </c>
      <c r="CF201">
        <v>3967851270</v>
      </c>
      <c r="CG201">
        <v>6141415047</v>
      </c>
      <c r="CH201">
        <v>-143864134.34122503</v>
      </c>
      <c r="CI201">
        <v>3102471565.3847752</v>
      </c>
      <c r="CJ201">
        <v>5393901768.2807751</v>
      </c>
      <c r="CK201">
        <v>-5537765902.6219997</v>
      </c>
      <c r="CL201">
        <v>0</v>
      </c>
      <c r="CM201">
        <v>0</v>
      </c>
      <c r="CN201">
        <v>-94.765670448541655</v>
      </c>
      <c r="CO201">
        <v>15.048443675041201</v>
      </c>
      <c r="CP201">
        <v>0</v>
      </c>
      <c r="CQ201">
        <v>-76426844108.995239</v>
      </c>
      <c r="CR201">
        <v>12136304775.68228</v>
      </c>
      <c r="CS201">
        <v>1.7214272346859627</v>
      </c>
      <c r="CT201">
        <v>1388300745.2763443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806482387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596796966.37999988</v>
      </c>
      <c r="EF201">
        <v>127116890</v>
      </c>
      <c r="EG201">
        <v>0</v>
      </c>
      <c r="EH201">
        <v>0</v>
      </c>
      <c r="EI201">
        <v>-70660480</v>
      </c>
      <c r="EJ201">
        <v>-3288485773</v>
      </c>
      <c r="EK201">
        <v>303454125</v>
      </c>
      <c r="EL201">
        <v>3093601409</v>
      </c>
      <c r="EM201">
        <v>0</v>
      </c>
      <c r="EN201">
        <v>-261712183</v>
      </c>
      <c r="EO201">
        <v>-5638386785</v>
      </c>
      <c r="EP201">
        <v>-3232029363</v>
      </c>
      <c r="EQ201">
        <v>-2503043434</v>
      </c>
      <c r="ER201">
        <v>143</v>
      </c>
      <c r="ES201" t="s">
        <v>933</v>
      </c>
      <c r="ET201" t="s">
        <v>8836</v>
      </c>
      <c r="EU201" t="s">
        <v>590</v>
      </c>
      <c r="EV201" t="s">
        <v>833</v>
      </c>
    </row>
    <row r="202" spans="1:152" x14ac:dyDescent="0.4">
      <c r="A202" t="s">
        <v>92</v>
      </c>
      <c r="B202" t="s">
        <v>934</v>
      </c>
      <c r="C202">
        <v>200000015</v>
      </c>
      <c r="D202" t="s">
        <v>935</v>
      </c>
      <c r="E202" t="s">
        <v>936</v>
      </c>
      <c r="F202" t="s">
        <v>565</v>
      </c>
      <c r="G202" t="s">
        <v>673</v>
      </c>
      <c r="H202" t="s">
        <v>673</v>
      </c>
      <c r="I202" t="s">
        <v>708</v>
      </c>
      <c r="J202" t="s">
        <v>830</v>
      </c>
      <c r="K202" t="s">
        <v>710</v>
      </c>
      <c r="L202" t="s">
        <v>937</v>
      </c>
      <c r="M202" t="s">
        <v>572</v>
      </c>
      <c r="N202" t="s">
        <v>613</v>
      </c>
      <c r="O202" t="s">
        <v>673</v>
      </c>
      <c r="P202" t="s">
        <v>603</v>
      </c>
      <c r="Q202" t="s">
        <v>674</v>
      </c>
      <c r="R202" t="s">
        <v>938</v>
      </c>
      <c r="S202" t="s">
        <v>938</v>
      </c>
      <c r="T202" s="1">
        <v>41242</v>
      </c>
      <c r="U202" s="1">
        <v>41242</v>
      </c>
      <c r="V202" s="1">
        <v>50372</v>
      </c>
      <c r="X202" t="s">
        <v>572</v>
      </c>
      <c r="Y202" t="s">
        <v>572</v>
      </c>
      <c r="Z202" t="s">
        <v>572</v>
      </c>
      <c r="AA202" t="s">
        <v>572</v>
      </c>
      <c r="AB202" t="s">
        <v>572</v>
      </c>
      <c r="AC202" t="s">
        <v>939</v>
      </c>
      <c r="AD202" t="s">
        <v>882</v>
      </c>
      <c r="AF202" t="s">
        <v>791</v>
      </c>
      <c r="AG202" t="s">
        <v>584</v>
      </c>
      <c r="AH202" t="s">
        <v>8836</v>
      </c>
      <c r="AI202" t="s">
        <v>585</v>
      </c>
      <c r="AJ202" t="s">
        <v>792</v>
      </c>
      <c r="AK202" t="s">
        <v>565</v>
      </c>
      <c r="AL202" t="s">
        <v>605</v>
      </c>
      <c r="AM202" t="s">
        <v>588</v>
      </c>
      <c r="AN202" t="s">
        <v>597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944825274</v>
      </c>
      <c r="BN202">
        <v>-586886773</v>
      </c>
      <c r="BO202">
        <v>0</v>
      </c>
      <c r="BP202">
        <v>1215861685</v>
      </c>
      <c r="BQ202">
        <v>944825274</v>
      </c>
      <c r="BR202">
        <v>628974912</v>
      </c>
      <c r="BS202">
        <v>0</v>
      </c>
      <c r="BT202">
        <v>0</v>
      </c>
      <c r="BU202">
        <v>0</v>
      </c>
      <c r="BV202">
        <v>944825274</v>
      </c>
      <c r="BW202">
        <v>628974912</v>
      </c>
      <c r="BX202">
        <v>0.96697137267034805</v>
      </c>
      <c r="BY202">
        <v>0.64827600025126708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99685182920</v>
      </c>
      <c r="CF202">
        <v>96679134741</v>
      </c>
      <c r="CG202">
        <v>94989202205</v>
      </c>
      <c r="CH202">
        <v>88877575456.287994</v>
      </c>
      <c r="CI202">
        <v>87186251593.055206</v>
      </c>
      <c r="CJ202">
        <v>87656708468.010208</v>
      </c>
      <c r="CK202">
        <v>1220866988.2777863</v>
      </c>
      <c r="CL202">
        <v>0</v>
      </c>
      <c r="CM202">
        <v>43.407385945320129</v>
      </c>
      <c r="CN202">
        <v>15.802161097526552</v>
      </c>
      <c r="CO202">
        <v>8.4893670678138751</v>
      </c>
      <c r="CP202">
        <v>4327073208038.2744</v>
      </c>
      <c r="CQ202">
        <v>1575241319538.2422</v>
      </c>
      <c r="CR202">
        <v>846264109030.05017</v>
      </c>
      <c r="CS202">
        <v>2.1496245453833609</v>
      </c>
      <c r="CT202">
        <v>214285716015.86218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49231475616.272987</v>
      </c>
      <c r="DK202">
        <v>50453707303.727013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42702693491.571342</v>
      </c>
      <c r="EF202">
        <v>1712677471</v>
      </c>
      <c r="EG202">
        <v>0</v>
      </c>
      <c r="EH202">
        <v>0</v>
      </c>
      <c r="EI202">
        <v>-2061222905</v>
      </c>
      <c r="EJ202">
        <v>1293370708</v>
      </c>
      <c r="EK202">
        <v>4526993925</v>
      </c>
      <c r="EL202">
        <v>1215861685</v>
      </c>
      <c r="EM202">
        <v>0</v>
      </c>
      <c r="EN202">
        <v>-5282867488</v>
      </c>
      <c r="EO202">
        <v>168986790</v>
      </c>
      <c r="EP202">
        <v>944825274</v>
      </c>
      <c r="EQ202">
        <v>628974912</v>
      </c>
      <c r="ER202">
        <v>744</v>
      </c>
      <c r="ES202" t="s">
        <v>8836</v>
      </c>
      <c r="ET202" t="s">
        <v>8836</v>
      </c>
      <c r="EU202" t="s">
        <v>590</v>
      </c>
      <c r="EV202" t="s">
        <v>833</v>
      </c>
    </row>
    <row r="203" spans="1:152" x14ac:dyDescent="0.4">
      <c r="A203" t="s">
        <v>940</v>
      </c>
      <c r="B203" t="s">
        <v>941</v>
      </c>
      <c r="C203">
        <v>200000014</v>
      </c>
      <c r="D203" t="s">
        <v>942</v>
      </c>
      <c r="E203" t="s">
        <v>943</v>
      </c>
      <c r="F203" t="s">
        <v>565</v>
      </c>
      <c r="G203" t="s">
        <v>695</v>
      </c>
      <c r="H203" t="s">
        <v>944</v>
      </c>
      <c r="I203" t="s">
        <v>708</v>
      </c>
      <c r="J203" t="s">
        <v>709</v>
      </c>
      <c r="K203" t="s">
        <v>710</v>
      </c>
      <c r="L203" t="s">
        <v>673</v>
      </c>
      <c r="M203" t="s">
        <v>572</v>
      </c>
      <c r="N203" t="s">
        <v>613</v>
      </c>
      <c r="O203" t="s">
        <v>673</v>
      </c>
      <c r="P203" t="s">
        <v>603</v>
      </c>
      <c r="Q203" t="s">
        <v>674</v>
      </c>
      <c r="R203" t="s">
        <v>711</v>
      </c>
      <c r="S203" t="s">
        <v>711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572</v>
      </c>
      <c r="Y203" t="s">
        <v>572</v>
      </c>
      <c r="Z203" t="s">
        <v>572</v>
      </c>
      <c r="AA203" t="s">
        <v>572</v>
      </c>
      <c r="AB203" t="s">
        <v>572</v>
      </c>
      <c r="AC203" t="s">
        <v>945</v>
      </c>
      <c r="AD203" t="s">
        <v>882</v>
      </c>
      <c r="AF203" t="s">
        <v>791</v>
      </c>
      <c r="AG203" t="s">
        <v>700</v>
      </c>
      <c r="AH203" t="s">
        <v>8836</v>
      </c>
      <c r="AI203" t="s">
        <v>585</v>
      </c>
      <c r="AJ203" t="s">
        <v>792</v>
      </c>
      <c r="AK203" t="s">
        <v>565</v>
      </c>
      <c r="AL203" t="s">
        <v>605</v>
      </c>
      <c r="AM203" t="s">
        <v>588</v>
      </c>
      <c r="AN203" t="s">
        <v>589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8836</v>
      </c>
      <c r="ET203" t="s">
        <v>8836</v>
      </c>
      <c r="EU203" t="s">
        <v>590</v>
      </c>
      <c r="EV203" t="s">
        <v>833</v>
      </c>
    </row>
    <row r="204" spans="1:152" x14ac:dyDescent="0.4">
      <c r="A204" t="s">
        <v>946</v>
      </c>
      <c r="B204" t="s">
        <v>947</v>
      </c>
      <c r="C204">
        <v>200000331</v>
      </c>
      <c r="D204" t="s">
        <v>948</v>
      </c>
      <c r="E204" t="s">
        <v>949</v>
      </c>
      <c r="F204" t="s">
        <v>625</v>
      </c>
      <c r="G204" t="s">
        <v>626</v>
      </c>
      <c r="H204" t="s">
        <v>950</v>
      </c>
      <c r="I204" t="s">
        <v>568</v>
      </c>
      <c r="J204" t="s">
        <v>569</v>
      </c>
      <c r="K204" t="s">
        <v>570</v>
      </c>
      <c r="L204" t="s">
        <v>571</v>
      </c>
      <c r="M204" t="s">
        <v>951</v>
      </c>
      <c r="N204" t="s">
        <v>613</v>
      </c>
      <c r="O204" t="s">
        <v>602</v>
      </c>
      <c r="P204" t="s">
        <v>603</v>
      </c>
      <c r="Q204" t="s">
        <v>674</v>
      </c>
      <c r="R204" t="s">
        <v>576</v>
      </c>
      <c r="S204" t="s">
        <v>576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572</v>
      </c>
      <c r="Y204" t="s">
        <v>572</v>
      </c>
      <c r="Z204" t="s">
        <v>629</v>
      </c>
      <c r="AA204" t="s">
        <v>629</v>
      </c>
      <c r="AB204" t="s">
        <v>952</v>
      </c>
      <c r="AC204" t="s">
        <v>572</v>
      </c>
      <c r="AD204" t="s">
        <v>582</v>
      </c>
      <c r="AF204" t="s">
        <v>8839</v>
      </c>
      <c r="AG204" t="s">
        <v>584</v>
      </c>
      <c r="AH204" t="s">
        <v>8836</v>
      </c>
      <c r="AI204" t="s">
        <v>585</v>
      </c>
      <c r="AJ204" t="s">
        <v>586</v>
      </c>
      <c r="AK204" t="s">
        <v>625</v>
      </c>
      <c r="AL204" t="s">
        <v>605</v>
      </c>
      <c r="AM204" t="s">
        <v>588</v>
      </c>
      <c r="AN204" t="s">
        <v>589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8836</v>
      </c>
      <c r="ET204" t="s">
        <v>8836</v>
      </c>
      <c r="EU204" t="s">
        <v>590</v>
      </c>
      <c r="EV204" t="s">
        <v>591</v>
      </c>
    </row>
    <row r="205" spans="1:152" x14ac:dyDescent="0.4">
      <c r="A205" t="s">
        <v>953</v>
      </c>
      <c r="B205">
        <v>105861656100</v>
      </c>
      <c r="C205">
        <v>6000000000427</v>
      </c>
      <c r="D205" t="s">
        <v>954</v>
      </c>
      <c r="E205" t="e">
        <v>#N/A</v>
      </c>
      <c r="F205" t="s">
        <v>565</v>
      </c>
      <c r="G205" t="s">
        <v>566</v>
      </c>
      <c r="H205" t="s">
        <v>567</v>
      </c>
      <c r="I205" t="s">
        <v>568</v>
      </c>
      <c r="J205" t="s">
        <v>569</v>
      </c>
      <c r="K205" t="s">
        <v>570</v>
      </c>
      <c r="L205" t="s">
        <v>571</v>
      </c>
      <c r="M205" t="s">
        <v>572</v>
      </c>
      <c r="N205" t="s">
        <v>573</v>
      </c>
      <c r="O205" t="s">
        <v>574</v>
      </c>
      <c r="P205" t="s">
        <v>573</v>
      </c>
      <c r="Q205" t="s">
        <v>575</v>
      </c>
      <c r="R205" t="s">
        <v>923</v>
      </c>
      <c r="S205" t="s">
        <v>923</v>
      </c>
      <c r="T205" t="s">
        <v>923</v>
      </c>
      <c r="U205" s="1">
        <v>46022</v>
      </c>
      <c r="V205" s="1">
        <v>46022</v>
      </c>
      <c r="W205" t="s">
        <v>589</v>
      </c>
      <c r="X205" t="s">
        <v>577</v>
      </c>
      <c r="Y205" t="s">
        <v>578</v>
      </c>
      <c r="Z205" t="s">
        <v>579</v>
      </c>
      <c r="AC205" t="s">
        <v>572</v>
      </c>
      <c r="AD205" t="s">
        <v>582</v>
      </c>
      <c r="AF205" t="s">
        <v>583</v>
      </c>
      <c r="AG205" t="e">
        <v>#N/A</v>
      </c>
      <c r="AH205" t="s">
        <v>8836</v>
      </c>
      <c r="AI205" t="s">
        <v>585</v>
      </c>
      <c r="AJ205" t="s">
        <v>586</v>
      </c>
      <c r="AK205" t="s">
        <v>565</v>
      </c>
      <c r="AL205" t="s">
        <v>587</v>
      </c>
      <c r="AM205" t="s">
        <v>923</v>
      </c>
      <c r="AN205" t="s">
        <v>589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8836</v>
      </c>
      <c r="ET205" t="s">
        <v>8836</v>
      </c>
      <c r="EU205" t="s">
        <v>923</v>
      </c>
      <c r="EV205" t="s">
        <v>8837</v>
      </c>
    </row>
    <row r="206" spans="1:152" x14ac:dyDescent="0.4">
      <c r="A206" t="s">
        <v>953</v>
      </c>
      <c r="B206">
        <v>105861656100</v>
      </c>
      <c r="C206">
        <v>6000000000428</v>
      </c>
      <c r="D206" t="s">
        <v>954</v>
      </c>
      <c r="E206" t="e">
        <v>#N/A</v>
      </c>
      <c r="F206" t="s">
        <v>565</v>
      </c>
      <c r="G206" t="s">
        <v>566</v>
      </c>
      <c r="H206" t="s">
        <v>567</v>
      </c>
      <c r="I206" t="s">
        <v>568</v>
      </c>
      <c r="J206" t="s">
        <v>569</v>
      </c>
      <c r="K206" t="s">
        <v>570</v>
      </c>
      <c r="L206" t="s">
        <v>571</v>
      </c>
      <c r="M206" t="s">
        <v>572</v>
      </c>
      <c r="N206" t="s">
        <v>573</v>
      </c>
      <c r="O206" t="s">
        <v>574</v>
      </c>
      <c r="P206" t="s">
        <v>573</v>
      </c>
      <c r="Q206" t="s">
        <v>575</v>
      </c>
      <c r="R206" t="s">
        <v>923</v>
      </c>
      <c r="S206" t="s">
        <v>923</v>
      </c>
      <c r="T206" t="s">
        <v>923</v>
      </c>
      <c r="U206" s="1">
        <v>46022</v>
      </c>
      <c r="V206" s="1">
        <v>46022</v>
      </c>
      <c r="W206" t="s">
        <v>589</v>
      </c>
      <c r="X206" t="s">
        <v>577</v>
      </c>
      <c r="Y206" t="s">
        <v>578</v>
      </c>
      <c r="Z206" t="s">
        <v>579</v>
      </c>
      <c r="AC206" t="s">
        <v>572</v>
      </c>
      <c r="AD206" t="s">
        <v>582</v>
      </c>
      <c r="AF206" t="s">
        <v>583</v>
      </c>
      <c r="AG206" t="e">
        <v>#N/A</v>
      </c>
      <c r="AH206" t="s">
        <v>8836</v>
      </c>
      <c r="AI206" t="s">
        <v>585</v>
      </c>
      <c r="AJ206" t="s">
        <v>586</v>
      </c>
      <c r="AK206" t="s">
        <v>565</v>
      </c>
      <c r="AL206" t="s">
        <v>587</v>
      </c>
      <c r="AM206" t="s">
        <v>923</v>
      </c>
      <c r="AN206" t="s">
        <v>589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8836</v>
      </c>
      <c r="ET206" t="s">
        <v>8836</v>
      </c>
      <c r="EU206" t="s">
        <v>923</v>
      </c>
      <c r="EV206" t="s">
        <v>8837</v>
      </c>
    </row>
    <row r="207" spans="1:152" x14ac:dyDescent="0.4">
      <c r="A207" t="s">
        <v>955</v>
      </c>
      <c r="B207">
        <v>905861597900</v>
      </c>
      <c r="C207">
        <v>6000000000423</v>
      </c>
      <c r="D207" t="s">
        <v>956</v>
      </c>
      <c r="E207" t="e">
        <v>#N/A</v>
      </c>
      <c r="F207" t="s">
        <v>565</v>
      </c>
      <c r="G207" t="s">
        <v>566</v>
      </c>
      <c r="H207" t="s">
        <v>567</v>
      </c>
      <c r="I207" t="s">
        <v>568</v>
      </c>
      <c r="J207" t="s">
        <v>569</v>
      </c>
      <c r="K207" t="s">
        <v>570</v>
      </c>
      <c r="L207" t="s">
        <v>571</v>
      </c>
      <c r="M207" t="s">
        <v>572</v>
      </c>
      <c r="N207" t="s">
        <v>573</v>
      </c>
      <c r="O207" t="s">
        <v>574</v>
      </c>
      <c r="P207" t="s">
        <v>573</v>
      </c>
      <c r="Q207" t="s">
        <v>575</v>
      </c>
      <c r="R207" t="s">
        <v>576</v>
      </c>
      <c r="S207" t="s">
        <v>576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577</v>
      </c>
      <c r="Y207" t="s">
        <v>578</v>
      </c>
      <c r="Z207" t="s">
        <v>579</v>
      </c>
      <c r="AA207" t="s">
        <v>957</v>
      </c>
      <c r="AB207" t="s">
        <v>581</v>
      </c>
      <c r="AC207" t="s">
        <v>572</v>
      </c>
      <c r="AD207" t="s">
        <v>582</v>
      </c>
      <c r="AF207" t="s">
        <v>583</v>
      </c>
      <c r="AG207" t="e">
        <v>#N/A</v>
      </c>
      <c r="AH207" t="s">
        <v>8836</v>
      </c>
      <c r="AI207" t="s">
        <v>585</v>
      </c>
      <c r="AJ207" t="s">
        <v>586</v>
      </c>
      <c r="AK207" t="s">
        <v>565</v>
      </c>
      <c r="AL207" t="s">
        <v>587</v>
      </c>
      <c r="AM207" t="s">
        <v>588</v>
      </c>
      <c r="AN207" t="s">
        <v>589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8836</v>
      </c>
      <c r="ET207" t="s">
        <v>8836</v>
      </c>
      <c r="EU207">
        <v>2018</v>
      </c>
      <c r="EV207" t="s">
        <v>8837</v>
      </c>
    </row>
    <row r="208" spans="1:152" x14ac:dyDescent="0.4">
      <c r="A208" t="s">
        <v>955</v>
      </c>
      <c r="B208">
        <v>905861597900</v>
      </c>
      <c r="C208">
        <v>6000000001055</v>
      </c>
      <c r="D208" t="s">
        <v>956</v>
      </c>
      <c r="E208" t="s">
        <v>958</v>
      </c>
      <c r="F208" t="s">
        <v>565</v>
      </c>
      <c r="G208" t="s">
        <v>566</v>
      </c>
      <c r="H208" t="s">
        <v>567</v>
      </c>
      <c r="I208" t="s">
        <v>568</v>
      </c>
      <c r="J208" t="s">
        <v>569</v>
      </c>
      <c r="K208" t="s">
        <v>570</v>
      </c>
      <c r="L208" t="s">
        <v>571</v>
      </c>
      <c r="M208" t="s">
        <v>572</v>
      </c>
      <c r="N208" t="s">
        <v>573</v>
      </c>
      <c r="O208" t="s">
        <v>574</v>
      </c>
      <c r="P208" t="s">
        <v>573</v>
      </c>
      <c r="Q208" t="s">
        <v>575</v>
      </c>
      <c r="R208" t="s">
        <v>576</v>
      </c>
      <c r="S208" t="s">
        <v>576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577</v>
      </c>
      <c r="Y208" t="s">
        <v>578</v>
      </c>
      <c r="Z208" t="s">
        <v>579</v>
      </c>
      <c r="AA208" t="s">
        <v>957</v>
      </c>
      <c r="AB208" t="s">
        <v>581</v>
      </c>
      <c r="AC208" t="s">
        <v>572</v>
      </c>
      <c r="AD208" t="s">
        <v>582</v>
      </c>
      <c r="AF208" t="s">
        <v>583</v>
      </c>
      <c r="AG208" t="e">
        <v>#N/A</v>
      </c>
      <c r="AH208" t="s">
        <v>8836</v>
      </c>
      <c r="AI208" t="s">
        <v>585</v>
      </c>
      <c r="AJ208" t="s">
        <v>586</v>
      </c>
      <c r="AK208" t="s">
        <v>565</v>
      </c>
      <c r="AL208" t="s">
        <v>587</v>
      </c>
      <c r="AM208" t="s">
        <v>588</v>
      </c>
      <c r="AN208" t="s">
        <v>589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8836</v>
      </c>
      <c r="ET208" t="s">
        <v>8836</v>
      </c>
      <c r="EU208">
        <v>2018</v>
      </c>
      <c r="EV208" t="s">
        <v>8837</v>
      </c>
    </row>
    <row r="209" spans="1:152" x14ac:dyDescent="0.4">
      <c r="A209" t="s">
        <v>959</v>
      </c>
      <c r="B209" t="s">
        <v>960</v>
      </c>
      <c r="C209">
        <v>200000317</v>
      </c>
      <c r="D209" t="s">
        <v>961</v>
      </c>
      <c r="E209" t="e">
        <v>#N/A</v>
      </c>
      <c r="F209" t="s">
        <v>565</v>
      </c>
      <c r="G209" t="s">
        <v>566</v>
      </c>
      <c r="H209" t="s">
        <v>567</v>
      </c>
      <c r="I209" t="s">
        <v>568</v>
      </c>
      <c r="J209" t="s">
        <v>569</v>
      </c>
      <c r="K209" t="s">
        <v>570</v>
      </c>
      <c r="L209" t="s">
        <v>571</v>
      </c>
      <c r="M209" t="s">
        <v>572</v>
      </c>
      <c r="N209" t="s">
        <v>613</v>
      </c>
      <c r="O209" t="s">
        <v>574</v>
      </c>
      <c r="P209" t="s">
        <v>614</v>
      </c>
      <c r="Q209" t="s">
        <v>575</v>
      </c>
      <c r="R209" t="s">
        <v>576</v>
      </c>
      <c r="S209" t="s">
        <v>576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577</v>
      </c>
      <c r="Y209" t="s">
        <v>578</v>
      </c>
      <c r="Z209" t="s">
        <v>579</v>
      </c>
      <c r="AA209" t="s">
        <v>962</v>
      </c>
      <c r="AB209" t="s">
        <v>724</v>
      </c>
      <c r="AC209" t="s">
        <v>572</v>
      </c>
      <c r="AD209" t="s">
        <v>596</v>
      </c>
      <c r="AF209" t="s">
        <v>583</v>
      </c>
      <c r="AG209" t="s">
        <v>584</v>
      </c>
      <c r="AH209" t="s">
        <v>8836</v>
      </c>
      <c r="AI209" t="s">
        <v>585</v>
      </c>
      <c r="AJ209" t="s">
        <v>586</v>
      </c>
      <c r="AK209" t="s">
        <v>565</v>
      </c>
      <c r="AL209" t="s">
        <v>587</v>
      </c>
      <c r="AM209" t="s">
        <v>588</v>
      </c>
      <c r="AN209" t="s">
        <v>589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8836</v>
      </c>
      <c r="ET209" t="s">
        <v>8836</v>
      </c>
      <c r="EU209" t="s">
        <v>590</v>
      </c>
      <c r="EV209" t="s">
        <v>591</v>
      </c>
    </row>
    <row r="210" spans="1:152" x14ac:dyDescent="0.4">
      <c r="A210" t="s">
        <v>93</v>
      </c>
      <c r="B210" t="s">
        <v>963</v>
      </c>
      <c r="C210">
        <v>100001951</v>
      </c>
      <c r="D210" t="s">
        <v>964</v>
      </c>
      <c r="E210" t="s">
        <v>965</v>
      </c>
      <c r="F210" t="s">
        <v>706</v>
      </c>
      <c r="G210" t="s">
        <v>706</v>
      </c>
      <c r="H210" t="s">
        <v>706</v>
      </c>
      <c r="I210" t="s">
        <v>568</v>
      </c>
      <c r="J210" t="s">
        <v>569</v>
      </c>
      <c r="K210" t="s">
        <v>570</v>
      </c>
      <c r="L210" t="s">
        <v>571</v>
      </c>
      <c r="M210" t="s">
        <v>572</v>
      </c>
      <c r="N210" t="s">
        <v>601</v>
      </c>
      <c r="O210" t="s">
        <v>602</v>
      </c>
      <c r="P210" t="s">
        <v>603</v>
      </c>
      <c r="Q210" t="s">
        <v>674</v>
      </c>
      <c r="R210" t="s">
        <v>576</v>
      </c>
      <c r="S210" t="s">
        <v>576</v>
      </c>
      <c r="T210" s="1">
        <v>42264</v>
      </c>
      <c r="U210" s="1">
        <v>42075</v>
      </c>
      <c r="V210" s="1">
        <v>42611</v>
      </c>
      <c r="X210" t="s">
        <v>572</v>
      </c>
      <c r="Y210" t="s">
        <v>572</v>
      </c>
      <c r="Z210" t="s">
        <v>572</v>
      </c>
      <c r="AA210" t="s">
        <v>572</v>
      </c>
      <c r="AB210" t="s">
        <v>966</v>
      </c>
      <c r="AC210" t="s">
        <v>572</v>
      </c>
      <c r="AD210" t="s">
        <v>712</v>
      </c>
      <c r="AF210" t="s">
        <v>713</v>
      </c>
      <c r="AG210" t="s">
        <v>700</v>
      </c>
      <c r="AH210" t="s">
        <v>8836</v>
      </c>
      <c r="AI210" t="s">
        <v>585</v>
      </c>
      <c r="AJ210" t="s">
        <v>715</v>
      </c>
      <c r="AK210" t="s">
        <v>706</v>
      </c>
      <c r="AL210" t="s">
        <v>605</v>
      </c>
      <c r="AM210" t="s">
        <v>588</v>
      </c>
      <c r="AN210" t="s">
        <v>597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1733456</v>
      </c>
      <c r="BO210">
        <v>0</v>
      </c>
      <c r="BP210">
        <v>0</v>
      </c>
      <c r="BQ210">
        <v>0</v>
      </c>
      <c r="BR210">
        <v>1733456</v>
      </c>
      <c r="BS210">
        <v>0</v>
      </c>
      <c r="BT210">
        <v>0</v>
      </c>
      <c r="BU210">
        <v>0</v>
      </c>
      <c r="BV210">
        <v>0</v>
      </c>
      <c r="BW210">
        <v>1733456</v>
      </c>
      <c r="BX210">
        <v>0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609592843</v>
      </c>
      <c r="CG210">
        <v>607859387</v>
      </c>
      <c r="CH210">
        <v>609592843</v>
      </c>
      <c r="CI210">
        <v>609592843</v>
      </c>
      <c r="CJ210">
        <v>607859387</v>
      </c>
      <c r="CK210">
        <v>1733456</v>
      </c>
      <c r="CL210">
        <v>0</v>
      </c>
      <c r="CM210">
        <v>2.9802322387695313E-7</v>
      </c>
      <c r="CN210">
        <v>0.69072097539901722</v>
      </c>
      <c r="CO210">
        <v>-0.98359413444995891</v>
      </c>
      <c r="CP210">
        <v>181.67282432317734</v>
      </c>
      <c r="CQ210">
        <v>421058563.11321998</v>
      </c>
      <c r="CR210">
        <v>-599591944.77747464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0</v>
      </c>
      <c r="EQ210">
        <v>1733456</v>
      </c>
      <c r="ER210">
        <v>381</v>
      </c>
      <c r="ES210" t="s">
        <v>859</v>
      </c>
      <c r="ET210" t="s">
        <v>8836</v>
      </c>
      <c r="EU210" t="s">
        <v>590</v>
      </c>
      <c r="EV210" t="s">
        <v>8838</v>
      </c>
    </row>
    <row r="211" spans="1:152" x14ac:dyDescent="0.4">
      <c r="A211" t="s">
        <v>94</v>
      </c>
      <c r="B211" t="s">
        <v>967</v>
      </c>
      <c r="C211">
        <v>200000359</v>
      </c>
      <c r="D211" t="s">
        <v>968</v>
      </c>
      <c r="E211" t="s">
        <v>969</v>
      </c>
      <c r="F211" t="s">
        <v>565</v>
      </c>
      <c r="G211" t="s">
        <v>566</v>
      </c>
      <c r="H211" t="s">
        <v>970</v>
      </c>
      <c r="I211" t="s">
        <v>568</v>
      </c>
      <c r="J211" t="s">
        <v>569</v>
      </c>
      <c r="K211" t="s">
        <v>570</v>
      </c>
      <c r="L211" t="s">
        <v>571</v>
      </c>
      <c r="M211" t="s">
        <v>572</v>
      </c>
      <c r="N211" t="s">
        <v>613</v>
      </c>
      <c r="O211" t="s">
        <v>602</v>
      </c>
      <c r="P211" t="s">
        <v>614</v>
      </c>
      <c r="Q211" t="s">
        <v>674</v>
      </c>
      <c r="R211" t="s">
        <v>576</v>
      </c>
      <c r="S211" t="s">
        <v>576</v>
      </c>
      <c r="T211" s="1">
        <v>38483</v>
      </c>
      <c r="U211" s="1">
        <v>45788</v>
      </c>
      <c r="V211" s="1">
        <v>53692</v>
      </c>
      <c r="X211" t="s">
        <v>577</v>
      </c>
      <c r="Y211" t="s">
        <v>578</v>
      </c>
      <c r="Z211" t="s">
        <v>579</v>
      </c>
      <c r="AA211" t="s">
        <v>971</v>
      </c>
      <c r="AB211" t="s">
        <v>778</v>
      </c>
      <c r="AC211" t="s">
        <v>572</v>
      </c>
      <c r="AD211" t="s">
        <v>803</v>
      </c>
      <c r="AF211" t="s">
        <v>583</v>
      </c>
      <c r="AG211" t="s">
        <v>584</v>
      </c>
      <c r="AH211" t="s">
        <v>8836</v>
      </c>
      <c r="AI211" t="s">
        <v>585</v>
      </c>
      <c r="AJ211" t="s">
        <v>586</v>
      </c>
      <c r="AK211" t="s">
        <v>565</v>
      </c>
      <c r="AL211" t="s">
        <v>587</v>
      </c>
      <c r="AM211" t="s">
        <v>588</v>
      </c>
      <c r="AN211" t="s">
        <v>597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2033100744</v>
      </c>
      <c r="BO211">
        <v>0</v>
      </c>
      <c r="BP211">
        <v>1401230861</v>
      </c>
      <c r="BQ211">
        <v>0</v>
      </c>
      <c r="BR211">
        <v>3434331605</v>
      </c>
      <c r="BS211">
        <v>0</v>
      </c>
      <c r="BT211">
        <v>0</v>
      </c>
      <c r="BU211">
        <v>0</v>
      </c>
      <c r="BV211">
        <v>0</v>
      </c>
      <c r="BW211">
        <v>3434331605</v>
      </c>
      <c r="BX211">
        <v>0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51713984706</v>
      </c>
      <c r="CG211">
        <v>49791151494</v>
      </c>
      <c r="CH211">
        <v>51713984706</v>
      </c>
      <c r="CI211">
        <v>51713984706</v>
      </c>
      <c r="CJ211">
        <v>49791151494</v>
      </c>
      <c r="CK211">
        <v>2033100744</v>
      </c>
      <c r="CL211">
        <v>0</v>
      </c>
      <c r="CM211">
        <v>2.9802322387695313E-7</v>
      </c>
      <c r="CN211">
        <v>17.226311564445496</v>
      </c>
      <c r="CO211">
        <v>5.244297683238984</v>
      </c>
      <c r="CP211">
        <v>15411.968441605568</v>
      </c>
      <c r="CQ211">
        <v>890841212784.52527</v>
      </c>
      <c r="CR211">
        <v>271203530184.73206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46370795691.521927</v>
      </c>
      <c r="DK211">
        <v>5343189014.4780674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0</v>
      </c>
      <c r="EQ211">
        <v>3434331605</v>
      </c>
      <c r="ER211">
        <v>41</v>
      </c>
      <c r="ES211" t="s">
        <v>8836</v>
      </c>
      <c r="ET211" t="s">
        <v>8836</v>
      </c>
      <c r="EU211" t="s">
        <v>590</v>
      </c>
      <c r="EV211" t="s">
        <v>591</v>
      </c>
    </row>
    <row r="212" spans="1:152" x14ac:dyDescent="0.4">
      <c r="A212" t="s">
        <v>95</v>
      </c>
      <c r="B212" t="s">
        <v>972</v>
      </c>
      <c r="C212">
        <v>200000357</v>
      </c>
      <c r="D212" t="s">
        <v>973</v>
      </c>
      <c r="E212" t="s">
        <v>974</v>
      </c>
      <c r="F212" t="s">
        <v>565</v>
      </c>
      <c r="G212" t="s">
        <v>566</v>
      </c>
      <c r="H212" t="s">
        <v>567</v>
      </c>
      <c r="I212" t="s">
        <v>568</v>
      </c>
      <c r="J212" t="s">
        <v>569</v>
      </c>
      <c r="K212" t="s">
        <v>570</v>
      </c>
      <c r="L212" t="s">
        <v>571</v>
      </c>
      <c r="M212" t="s">
        <v>572</v>
      </c>
      <c r="N212" t="s">
        <v>613</v>
      </c>
      <c r="O212" t="s">
        <v>673</v>
      </c>
      <c r="P212" t="s">
        <v>603</v>
      </c>
      <c r="Q212" t="s">
        <v>674</v>
      </c>
      <c r="R212" t="s">
        <v>576</v>
      </c>
      <c r="S212" t="s">
        <v>576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577</v>
      </c>
      <c r="Y212" t="s">
        <v>578</v>
      </c>
      <c r="Z212" t="s">
        <v>579</v>
      </c>
      <c r="AA212" t="s">
        <v>975</v>
      </c>
      <c r="AB212" t="s">
        <v>724</v>
      </c>
      <c r="AC212" t="s">
        <v>572</v>
      </c>
      <c r="AD212" t="s">
        <v>659</v>
      </c>
      <c r="AF212" t="s">
        <v>583</v>
      </c>
      <c r="AG212" t="s">
        <v>584</v>
      </c>
      <c r="AH212" t="s">
        <v>8836</v>
      </c>
      <c r="AI212" t="s">
        <v>585</v>
      </c>
      <c r="AJ212" t="s">
        <v>586</v>
      </c>
      <c r="AK212" t="s">
        <v>565</v>
      </c>
      <c r="AL212" t="s">
        <v>605</v>
      </c>
      <c r="AM212" t="s">
        <v>588</v>
      </c>
      <c r="AN212" t="s">
        <v>589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8836</v>
      </c>
      <c r="ET212" t="s">
        <v>8836</v>
      </c>
      <c r="EU212" t="s">
        <v>590</v>
      </c>
      <c r="EV212" t="s">
        <v>591</v>
      </c>
    </row>
    <row r="213" spans="1:152" x14ac:dyDescent="0.4">
      <c r="A213" t="s">
        <v>96</v>
      </c>
      <c r="B213" t="s">
        <v>976</v>
      </c>
      <c r="C213">
        <v>200000039</v>
      </c>
      <c r="D213" t="s">
        <v>977</v>
      </c>
      <c r="E213" t="s">
        <v>978</v>
      </c>
      <c r="F213" t="s">
        <v>706</v>
      </c>
      <c r="G213" t="s">
        <v>706</v>
      </c>
      <c r="H213" t="s">
        <v>706</v>
      </c>
      <c r="I213" t="s">
        <v>708</v>
      </c>
      <c r="J213" t="s">
        <v>569</v>
      </c>
      <c r="K213" t="s">
        <v>570</v>
      </c>
      <c r="L213" t="s">
        <v>673</v>
      </c>
      <c r="M213" t="s">
        <v>572</v>
      </c>
      <c r="N213" t="s">
        <v>613</v>
      </c>
      <c r="O213" t="s">
        <v>602</v>
      </c>
      <c r="P213" t="s">
        <v>603</v>
      </c>
      <c r="Q213" t="s">
        <v>674</v>
      </c>
      <c r="R213" t="s">
        <v>711</v>
      </c>
      <c r="S213" t="s">
        <v>711</v>
      </c>
      <c r="T213" s="1">
        <v>39266</v>
      </c>
      <c r="U213" s="1">
        <v>41458</v>
      </c>
      <c r="V213" s="1">
        <v>45107</v>
      </c>
      <c r="X213" t="s">
        <v>572</v>
      </c>
      <c r="Y213" t="s">
        <v>572</v>
      </c>
      <c r="Z213" t="s">
        <v>572</v>
      </c>
      <c r="AA213" t="s">
        <v>572</v>
      </c>
      <c r="AB213" t="s">
        <v>572</v>
      </c>
      <c r="AC213" t="s">
        <v>979</v>
      </c>
      <c r="AD213" t="s">
        <v>712</v>
      </c>
      <c r="AF213" t="s">
        <v>713</v>
      </c>
      <c r="AG213" t="s">
        <v>700</v>
      </c>
      <c r="AH213" t="s">
        <v>8836</v>
      </c>
      <c r="AI213" t="s">
        <v>585</v>
      </c>
      <c r="AJ213" t="s">
        <v>715</v>
      </c>
      <c r="AK213" t="s">
        <v>706</v>
      </c>
      <c r="AL213" t="s">
        <v>605</v>
      </c>
      <c r="AM213" t="s">
        <v>588</v>
      </c>
      <c r="AN213" t="s">
        <v>597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880235</v>
      </c>
      <c r="BN213">
        <v>1873014</v>
      </c>
      <c r="BO213">
        <v>0</v>
      </c>
      <c r="BP213">
        <v>0</v>
      </c>
      <c r="BQ213">
        <v>880235</v>
      </c>
      <c r="BR213">
        <v>1873014</v>
      </c>
      <c r="BS213">
        <v>0</v>
      </c>
      <c r="BT213">
        <v>0</v>
      </c>
      <c r="BU213">
        <v>0</v>
      </c>
      <c r="BV213">
        <v>880235</v>
      </c>
      <c r="BW213">
        <v>1873014</v>
      </c>
      <c r="BX213">
        <v>5.8064729770619135</v>
      </c>
      <c r="BY213">
        <v>13.221180723789647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16039782</v>
      </c>
      <c r="CF213">
        <v>15159547</v>
      </c>
      <c r="CG213">
        <v>14166768</v>
      </c>
      <c r="CH213">
        <v>-2484783794.7017994</v>
      </c>
      <c r="CI213">
        <v>-2273707692.8017988</v>
      </c>
      <c r="CJ213">
        <v>-1980673499.4018002</v>
      </c>
      <c r="CK213">
        <v>-504110295.29999924</v>
      </c>
      <c r="CL213">
        <v>10835601369</v>
      </c>
      <c r="CM213">
        <v>94.362210035324097</v>
      </c>
      <c r="CN213">
        <v>35.0065964460373</v>
      </c>
      <c r="CO213">
        <v>12.512819170951841</v>
      </c>
      <c r="CP213">
        <v>1513549278.0048108</v>
      </c>
      <c r="CQ213">
        <v>561498175.55641305</v>
      </c>
      <c r="CR213">
        <v>200702891.70748827</v>
      </c>
      <c r="CS213">
        <v>1.6242105116036409</v>
      </c>
      <c r="CT213">
        <v>26051982.528230872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16039782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293229</v>
      </c>
      <c r="EG213">
        <v>0</v>
      </c>
      <c r="EH213">
        <v>0</v>
      </c>
      <c r="EI213">
        <v>0</v>
      </c>
      <c r="EJ213">
        <v>587006</v>
      </c>
      <c r="EK213">
        <v>699996</v>
      </c>
      <c r="EL213">
        <v>0</v>
      </c>
      <c r="EM213">
        <v>0</v>
      </c>
      <c r="EN213">
        <v>0</v>
      </c>
      <c r="EO213">
        <v>1173018</v>
      </c>
      <c r="EP213">
        <v>880235</v>
      </c>
      <c r="EQ213">
        <v>1873014</v>
      </c>
      <c r="ER213">
        <v>386</v>
      </c>
      <c r="ES213" t="s">
        <v>859</v>
      </c>
      <c r="ET213" t="s">
        <v>8836</v>
      </c>
      <c r="EU213" t="s">
        <v>590</v>
      </c>
      <c r="EV213" t="s">
        <v>833</v>
      </c>
    </row>
    <row r="214" spans="1:152" x14ac:dyDescent="0.4">
      <c r="A214" t="s">
        <v>97</v>
      </c>
      <c r="B214" t="s">
        <v>980</v>
      </c>
      <c r="C214">
        <v>200000022</v>
      </c>
      <c r="D214" t="s">
        <v>981</v>
      </c>
      <c r="E214" t="s">
        <v>982</v>
      </c>
      <c r="F214" t="s">
        <v>706</v>
      </c>
      <c r="G214" t="s">
        <v>707</v>
      </c>
      <c r="H214" t="s">
        <v>707</v>
      </c>
      <c r="I214" t="s">
        <v>708</v>
      </c>
      <c r="J214" t="s">
        <v>856</v>
      </c>
      <c r="K214" t="s">
        <v>710</v>
      </c>
      <c r="L214" t="s">
        <v>857</v>
      </c>
      <c r="M214" t="s">
        <v>572</v>
      </c>
      <c r="N214" t="s">
        <v>613</v>
      </c>
      <c r="O214" t="s">
        <v>602</v>
      </c>
      <c r="P214" t="s">
        <v>603</v>
      </c>
      <c r="Q214" t="s">
        <v>674</v>
      </c>
      <c r="R214" t="s">
        <v>711</v>
      </c>
      <c r="S214" t="s">
        <v>711</v>
      </c>
      <c r="T214" s="1">
        <v>38442</v>
      </c>
      <c r="U214" s="1">
        <v>2958465</v>
      </c>
      <c r="V214" s="1">
        <v>2958465</v>
      </c>
      <c r="W214" t="s">
        <v>589</v>
      </c>
      <c r="X214" t="s">
        <v>572</v>
      </c>
      <c r="Y214" t="s">
        <v>572</v>
      </c>
      <c r="Z214" t="s">
        <v>572</v>
      </c>
      <c r="AA214" t="s">
        <v>572</v>
      </c>
      <c r="AB214" t="s">
        <v>572</v>
      </c>
      <c r="AC214" t="s">
        <v>983</v>
      </c>
      <c r="AD214" t="s">
        <v>712</v>
      </c>
      <c r="AF214" t="s">
        <v>713</v>
      </c>
      <c r="AG214" t="s">
        <v>700</v>
      </c>
      <c r="AH214" t="s">
        <v>8836</v>
      </c>
      <c r="AI214" t="s">
        <v>585</v>
      </c>
      <c r="AJ214" t="s">
        <v>715</v>
      </c>
      <c r="AK214" t="s">
        <v>706</v>
      </c>
      <c r="AL214" t="s">
        <v>605</v>
      </c>
      <c r="AM214" t="s">
        <v>588</v>
      </c>
      <c r="AN214" t="s">
        <v>589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707</v>
      </c>
      <c r="ET214" t="s">
        <v>8836</v>
      </c>
      <c r="EU214" t="s">
        <v>590</v>
      </c>
      <c r="EV214" t="s">
        <v>833</v>
      </c>
    </row>
    <row r="215" spans="1:152" x14ac:dyDescent="0.4">
      <c r="A215" t="s">
        <v>98</v>
      </c>
      <c r="B215" t="s">
        <v>984</v>
      </c>
      <c r="C215">
        <v>200000023</v>
      </c>
      <c r="D215" t="s">
        <v>985</v>
      </c>
      <c r="E215" t="s">
        <v>986</v>
      </c>
      <c r="F215" t="s">
        <v>706</v>
      </c>
      <c r="G215" t="s">
        <v>707</v>
      </c>
      <c r="H215" t="s">
        <v>707</v>
      </c>
      <c r="I215" t="s">
        <v>708</v>
      </c>
      <c r="J215" t="s">
        <v>856</v>
      </c>
      <c r="K215" t="s">
        <v>710</v>
      </c>
      <c r="L215" t="s">
        <v>857</v>
      </c>
      <c r="M215" t="s">
        <v>572</v>
      </c>
      <c r="N215" t="s">
        <v>613</v>
      </c>
      <c r="O215" t="s">
        <v>602</v>
      </c>
      <c r="P215" t="s">
        <v>603</v>
      </c>
      <c r="Q215" t="s">
        <v>674</v>
      </c>
      <c r="R215" t="s">
        <v>711</v>
      </c>
      <c r="S215" t="s">
        <v>711</v>
      </c>
      <c r="T215" s="1">
        <v>39294</v>
      </c>
      <c r="U215" s="1">
        <v>2958465</v>
      </c>
      <c r="V215" s="1">
        <v>2958465</v>
      </c>
      <c r="X215" t="s">
        <v>572</v>
      </c>
      <c r="Y215" t="s">
        <v>572</v>
      </c>
      <c r="Z215" t="s">
        <v>572</v>
      </c>
      <c r="AA215" t="s">
        <v>572</v>
      </c>
      <c r="AB215" t="s">
        <v>572</v>
      </c>
      <c r="AC215" t="s">
        <v>987</v>
      </c>
      <c r="AD215" t="s">
        <v>988</v>
      </c>
      <c r="AF215" t="s">
        <v>713</v>
      </c>
      <c r="AG215" t="s">
        <v>700</v>
      </c>
      <c r="AH215" t="s">
        <v>8836</v>
      </c>
      <c r="AI215" t="s">
        <v>585</v>
      </c>
      <c r="AJ215" t="s">
        <v>715</v>
      </c>
      <c r="AK215" t="s">
        <v>706</v>
      </c>
      <c r="AL215" t="s">
        <v>605</v>
      </c>
      <c r="AM215" t="s">
        <v>588</v>
      </c>
      <c r="AN215" t="s">
        <v>597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995960</v>
      </c>
      <c r="BN215">
        <v>1274122</v>
      </c>
      <c r="BO215">
        <v>0</v>
      </c>
      <c r="BP215">
        <v>0</v>
      </c>
      <c r="BQ215">
        <v>995960</v>
      </c>
      <c r="BR215">
        <v>1274122</v>
      </c>
      <c r="BS215">
        <v>0</v>
      </c>
      <c r="BT215">
        <v>0</v>
      </c>
      <c r="BU215">
        <v>0</v>
      </c>
      <c r="BV215">
        <v>995960</v>
      </c>
      <c r="BW215">
        <v>1274122</v>
      </c>
      <c r="BX215">
        <v>2.0120592239074879</v>
      </c>
      <c r="BY215">
        <v>2.5885542612330519</v>
      </c>
      <c r="BZ215">
        <v>76686.36</v>
      </c>
      <c r="CA215">
        <v>70781510</v>
      </c>
      <c r="CB215">
        <v>70781510</v>
      </c>
      <c r="CC215">
        <v>70781510</v>
      </c>
      <c r="CD215">
        <v>33534</v>
      </c>
      <c r="CE215">
        <v>50495497</v>
      </c>
      <c r="CF215">
        <v>49499537</v>
      </c>
      <c r="CG215">
        <v>49221375</v>
      </c>
      <c r="CH215">
        <v>5802686.3920000046</v>
      </c>
      <c r="CI215">
        <v>7084311.2840000093</v>
      </c>
      <c r="CJ215">
        <v>9965627.3159999922</v>
      </c>
      <c r="CK215">
        <v>-4162940.9239999875</v>
      </c>
      <c r="CL215">
        <v>0</v>
      </c>
      <c r="CM215">
        <v>26.43421113491058</v>
      </c>
      <c r="CN215">
        <v>6.3722851872444144</v>
      </c>
      <c r="CO215">
        <v>0.19666939973831174</v>
      </c>
      <c r="CP215">
        <v>1334808629.0602438</v>
      </c>
      <c r="CQ215">
        <v>321771707.55564475</v>
      </c>
      <c r="CR215">
        <v>9930919.0844777208</v>
      </c>
      <c r="CS215">
        <v>1.0045134495485735</v>
      </c>
      <c r="CT215">
        <v>50723405.878139645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50495497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37366667.780000001</v>
      </c>
      <c r="EF215">
        <v>1018799</v>
      </c>
      <c r="EG215">
        <v>0</v>
      </c>
      <c r="EH215">
        <v>0</v>
      </c>
      <c r="EI215">
        <v>0</v>
      </c>
      <c r="EJ215">
        <v>-22839</v>
      </c>
      <c r="EK215">
        <v>2432082</v>
      </c>
      <c r="EL215">
        <v>0</v>
      </c>
      <c r="EM215">
        <v>0</v>
      </c>
      <c r="EN215">
        <v>0</v>
      </c>
      <c r="EO215">
        <v>-1157960</v>
      </c>
      <c r="EP215">
        <v>995960</v>
      </c>
      <c r="EQ215">
        <v>1274122</v>
      </c>
      <c r="ER215">
        <v>689</v>
      </c>
      <c r="ES215" t="s">
        <v>707</v>
      </c>
      <c r="ET215" t="s">
        <v>8836</v>
      </c>
      <c r="EU215" t="s">
        <v>590</v>
      </c>
      <c r="EV215" t="s">
        <v>833</v>
      </c>
    </row>
    <row r="216" spans="1:152" x14ac:dyDescent="0.4">
      <c r="A216" t="s">
        <v>989</v>
      </c>
      <c r="B216" t="s">
        <v>990</v>
      </c>
      <c r="C216">
        <v>200000325</v>
      </c>
      <c r="D216" t="s">
        <v>991</v>
      </c>
      <c r="E216" t="s">
        <v>992</v>
      </c>
      <c r="F216" t="s">
        <v>625</v>
      </c>
      <c r="G216" t="s">
        <v>628</v>
      </c>
      <c r="H216" t="s">
        <v>993</v>
      </c>
      <c r="I216" t="s">
        <v>568</v>
      </c>
      <c r="J216" t="s">
        <v>569</v>
      </c>
      <c r="K216" t="s">
        <v>570</v>
      </c>
      <c r="L216" t="s">
        <v>571</v>
      </c>
      <c r="M216" t="s">
        <v>628</v>
      </c>
      <c r="N216" t="s">
        <v>613</v>
      </c>
      <c r="O216" t="s">
        <v>673</v>
      </c>
      <c r="P216" t="s">
        <v>614</v>
      </c>
      <c r="Q216" t="s">
        <v>674</v>
      </c>
      <c r="R216" t="s">
        <v>576</v>
      </c>
      <c r="S216" t="s">
        <v>576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572</v>
      </c>
      <c r="Y216" t="s">
        <v>572</v>
      </c>
      <c r="Z216" t="s">
        <v>697</v>
      </c>
      <c r="AA216" t="s">
        <v>697</v>
      </c>
      <c r="AB216" t="s">
        <v>994</v>
      </c>
      <c r="AC216" t="s">
        <v>572</v>
      </c>
      <c r="AD216" t="s">
        <v>582</v>
      </c>
      <c r="AF216" t="s">
        <v>8839</v>
      </c>
      <c r="AG216" t="e">
        <v>#N/A</v>
      </c>
      <c r="AH216" t="s">
        <v>8836</v>
      </c>
      <c r="AI216" t="s">
        <v>585</v>
      </c>
      <c r="AJ216" t="s">
        <v>586</v>
      </c>
      <c r="AK216" t="s">
        <v>625</v>
      </c>
      <c r="AL216" t="s">
        <v>587</v>
      </c>
      <c r="AM216" t="s">
        <v>588</v>
      </c>
      <c r="AN216" t="s">
        <v>589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8836</v>
      </c>
      <c r="ET216" t="s">
        <v>8836</v>
      </c>
      <c r="EU216" t="s">
        <v>590</v>
      </c>
      <c r="EV216" t="s">
        <v>591</v>
      </c>
    </row>
    <row r="217" spans="1:152" x14ac:dyDescent="0.4">
      <c r="A217" t="s">
        <v>995</v>
      </c>
      <c r="B217" t="s">
        <v>996</v>
      </c>
      <c r="C217">
        <v>200000326</v>
      </c>
      <c r="D217" t="s">
        <v>997</v>
      </c>
      <c r="E217" t="s">
        <v>998</v>
      </c>
      <c r="F217" t="s">
        <v>625</v>
      </c>
      <c r="G217" t="s">
        <v>628</v>
      </c>
      <c r="H217" t="s">
        <v>993</v>
      </c>
      <c r="I217" t="s">
        <v>568</v>
      </c>
      <c r="J217" t="s">
        <v>569</v>
      </c>
      <c r="K217" t="s">
        <v>570</v>
      </c>
      <c r="L217" t="s">
        <v>571</v>
      </c>
      <c r="M217" t="s">
        <v>628</v>
      </c>
      <c r="N217" t="s">
        <v>613</v>
      </c>
      <c r="O217" t="s">
        <v>673</v>
      </c>
      <c r="P217" t="s">
        <v>614</v>
      </c>
      <c r="Q217" t="s">
        <v>674</v>
      </c>
      <c r="R217" t="s">
        <v>576</v>
      </c>
      <c r="S217" t="s">
        <v>576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572</v>
      </c>
      <c r="Y217" t="s">
        <v>572</v>
      </c>
      <c r="Z217" t="s">
        <v>697</v>
      </c>
      <c r="AA217" t="s">
        <v>697</v>
      </c>
      <c r="AB217" t="s">
        <v>994</v>
      </c>
      <c r="AC217" t="s">
        <v>572</v>
      </c>
      <c r="AD217" t="s">
        <v>582</v>
      </c>
      <c r="AF217" t="s">
        <v>8839</v>
      </c>
      <c r="AG217" t="e">
        <v>#N/A</v>
      </c>
      <c r="AH217" t="s">
        <v>8836</v>
      </c>
      <c r="AI217" t="s">
        <v>585</v>
      </c>
      <c r="AJ217" t="s">
        <v>586</v>
      </c>
      <c r="AK217" t="s">
        <v>625</v>
      </c>
      <c r="AL217" t="s">
        <v>587</v>
      </c>
      <c r="AM217" t="s">
        <v>588</v>
      </c>
      <c r="AN217" t="s">
        <v>589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8836</v>
      </c>
      <c r="ET217" t="s">
        <v>8836</v>
      </c>
      <c r="EU217" t="s">
        <v>590</v>
      </c>
      <c r="EV217" t="s">
        <v>591</v>
      </c>
    </row>
    <row r="218" spans="1:152" x14ac:dyDescent="0.4">
      <c r="A218" t="s">
        <v>999</v>
      </c>
      <c r="B218" t="s">
        <v>1000</v>
      </c>
      <c r="C218">
        <v>200000327</v>
      </c>
      <c r="D218" t="s">
        <v>1001</v>
      </c>
      <c r="E218" t="s">
        <v>1002</v>
      </c>
      <c r="F218" t="s">
        <v>625</v>
      </c>
      <c r="G218" t="s">
        <v>628</v>
      </c>
      <c r="H218" t="s">
        <v>993</v>
      </c>
      <c r="I218" t="s">
        <v>568</v>
      </c>
      <c r="J218" t="s">
        <v>569</v>
      </c>
      <c r="K218" t="s">
        <v>570</v>
      </c>
      <c r="L218" t="s">
        <v>571</v>
      </c>
      <c r="M218" t="s">
        <v>628</v>
      </c>
      <c r="N218" t="s">
        <v>613</v>
      </c>
      <c r="O218" t="s">
        <v>673</v>
      </c>
      <c r="P218" t="s">
        <v>614</v>
      </c>
      <c r="Q218" t="s">
        <v>674</v>
      </c>
      <c r="R218" t="s">
        <v>576</v>
      </c>
      <c r="S218" t="s">
        <v>576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572</v>
      </c>
      <c r="Y218" t="s">
        <v>572</v>
      </c>
      <c r="Z218" t="s">
        <v>697</v>
      </c>
      <c r="AA218" t="s">
        <v>697</v>
      </c>
      <c r="AB218" t="s">
        <v>994</v>
      </c>
      <c r="AC218" t="s">
        <v>572</v>
      </c>
      <c r="AD218" t="s">
        <v>582</v>
      </c>
      <c r="AF218" t="s">
        <v>8839</v>
      </c>
      <c r="AG218" t="e">
        <v>#N/A</v>
      </c>
      <c r="AH218" t="s">
        <v>8836</v>
      </c>
      <c r="AI218" t="s">
        <v>585</v>
      </c>
      <c r="AJ218" t="s">
        <v>586</v>
      </c>
      <c r="AK218" t="s">
        <v>625</v>
      </c>
      <c r="AL218" t="s">
        <v>587</v>
      </c>
      <c r="AM218" t="s">
        <v>588</v>
      </c>
      <c r="AN218" t="s">
        <v>589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8836</v>
      </c>
      <c r="ET218" t="s">
        <v>8836</v>
      </c>
      <c r="EU218" t="s">
        <v>590</v>
      </c>
      <c r="EV218" t="s">
        <v>591</v>
      </c>
    </row>
    <row r="219" spans="1:152" x14ac:dyDescent="0.4">
      <c r="A219" t="s">
        <v>99</v>
      </c>
      <c r="B219" t="s">
        <v>1003</v>
      </c>
      <c r="C219">
        <v>200000412</v>
      </c>
      <c r="D219" t="s">
        <v>1004</v>
      </c>
      <c r="E219" t="s">
        <v>1005</v>
      </c>
      <c r="F219" t="s">
        <v>565</v>
      </c>
      <c r="G219" t="s">
        <v>695</v>
      </c>
      <c r="H219" t="s">
        <v>673</v>
      </c>
      <c r="I219" t="s">
        <v>708</v>
      </c>
      <c r="J219" t="s">
        <v>709</v>
      </c>
      <c r="K219" t="s">
        <v>710</v>
      </c>
      <c r="L219" t="s">
        <v>673</v>
      </c>
      <c r="M219" t="s">
        <v>572</v>
      </c>
      <c r="N219" t="s">
        <v>613</v>
      </c>
      <c r="O219" t="s">
        <v>602</v>
      </c>
      <c r="P219" t="s">
        <v>603</v>
      </c>
      <c r="Q219" t="s">
        <v>674</v>
      </c>
      <c r="R219" t="s">
        <v>576</v>
      </c>
      <c r="S219" t="s">
        <v>711</v>
      </c>
      <c r="T219" s="1">
        <v>41381</v>
      </c>
      <c r="U219" s="1">
        <v>43822</v>
      </c>
      <c r="V219" s="1">
        <v>48138</v>
      </c>
      <c r="X219" t="s">
        <v>572</v>
      </c>
      <c r="Y219" t="s">
        <v>572</v>
      </c>
      <c r="Z219" t="s">
        <v>572</v>
      </c>
      <c r="AA219" t="s">
        <v>572</v>
      </c>
      <c r="AB219" t="s">
        <v>615</v>
      </c>
      <c r="AD219" t="s">
        <v>882</v>
      </c>
      <c r="AF219" t="s">
        <v>631</v>
      </c>
      <c r="AG219" t="s">
        <v>700</v>
      </c>
      <c r="AH219" t="s">
        <v>8836</v>
      </c>
      <c r="AI219" t="s">
        <v>585</v>
      </c>
      <c r="AJ219" t="s">
        <v>792</v>
      </c>
      <c r="AK219" t="s">
        <v>565</v>
      </c>
      <c r="AL219" t="s">
        <v>605</v>
      </c>
      <c r="AM219" t="s">
        <v>588</v>
      </c>
      <c r="AN219" t="s">
        <v>597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2096850000</v>
      </c>
      <c r="AY219">
        <v>2096850000</v>
      </c>
      <c r="AZ219">
        <v>374519097079</v>
      </c>
      <c r="BA219">
        <v>-2096850000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37150439</v>
      </c>
      <c r="BN219">
        <v>1565493299</v>
      </c>
      <c r="BO219">
        <v>0</v>
      </c>
      <c r="BP219">
        <v>0</v>
      </c>
      <c r="BQ219">
        <v>37150439</v>
      </c>
      <c r="BR219">
        <v>1565493299</v>
      </c>
      <c r="BS219">
        <v>0</v>
      </c>
      <c r="BT219">
        <v>0</v>
      </c>
      <c r="BU219">
        <v>0</v>
      </c>
      <c r="BV219">
        <v>37150439</v>
      </c>
      <c r="BW219">
        <v>1565493299</v>
      </c>
      <c r="BX219">
        <v>8.7124144832681424E-2</v>
      </c>
      <c r="BY219">
        <v>3.8078312931218723</v>
      </c>
      <c r="BZ219">
        <v>0</v>
      </c>
      <c r="CA219">
        <v>47886510504</v>
      </c>
      <c r="CB219">
        <v>50255785809</v>
      </c>
      <c r="CC219">
        <v>50255785809</v>
      </c>
      <c r="CD219">
        <v>0</v>
      </c>
      <c r="CE219">
        <v>41629533072</v>
      </c>
      <c r="CF219">
        <v>43689232633</v>
      </c>
      <c r="CG219">
        <v>42160889773</v>
      </c>
      <c r="CH219">
        <v>41629533072</v>
      </c>
      <c r="CI219">
        <v>43689232633</v>
      </c>
      <c r="CJ219">
        <v>42160889773</v>
      </c>
      <c r="CK219">
        <v>1565493299</v>
      </c>
      <c r="CL219">
        <v>36446020005</v>
      </c>
      <c r="CM219">
        <v>1.0314610600471497</v>
      </c>
      <c r="CN219">
        <v>9.2621037364006042</v>
      </c>
      <c r="CO219">
        <v>3.6795589327812213</v>
      </c>
      <c r="CP219">
        <v>42939242311.712997</v>
      </c>
      <c r="CQ219">
        <v>385577053810.78375</v>
      </c>
      <c r="CR219">
        <v>153178320282.58887</v>
      </c>
      <c r="CS219">
        <v>1.2137820313834822</v>
      </c>
      <c r="CT219">
        <v>50529179217.678017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1033178431.9025698</v>
      </c>
      <c r="DK219">
        <v>40596354640.097427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26288723659.35537</v>
      </c>
      <c r="EF219">
        <v>0</v>
      </c>
      <c r="EG219">
        <v>0</v>
      </c>
      <c r="EH219">
        <v>109203138</v>
      </c>
      <c r="EI219">
        <v>0</v>
      </c>
      <c r="EJ219">
        <v>-72052699</v>
      </c>
      <c r="EK219">
        <v>0</v>
      </c>
      <c r="EL219">
        <v>0</v>
      </c>
      <c r="EM219">
        <v>109203138</v>
      </c>
      <c r="EN219">
        <v>0</v>
      </c>
      <c r="EO219">
        <v>1456290161</v>
      </c>
      <c r="EP219">
        <v>37150439</v>
      </c>
      <c r="EQ219">
        <v>1565493299</v>
      </c>
      <c r="ER219">
        <v>84</v>
      </c>
      <c r="ES219" t="s">
        <v>8836</v>
      </c>
      <c r="EU219" t="s">
        <v>590</v>
      </c>
      <c r="EV219" t="s">
        <v>591</v>
      </c>
    </row>
    <row r="220" spans="1:152" x14ac:dyDescent="0.4">
      <c r="A220" t="s">
        <v>100</v>
      </c>
      <c r="B220" t="s">
        <v>1006</v>
      </c>
      <c r="C220">
        <v>200000403</v>
      </c>
      <c r="D220" t="s">
        <v>1007</v>
      </c>
      <c r="E220" t="s">
        <v>1008</v>
      </c>
      <c r="F220" t="s">
        <v>565</v>
      </c>
      <c r="G220" t="s">
        <v>720</v>
      </c>
      <c r="H220" t="s">
        <v>673</v>
      </c>
      <c r="I220" t="s">
        <v>568</v>
      </c>
      <c r="J220" t="s">
        <v>569</v>
      </c>
      <c r="K220" t="s">
        <v>570</v>
      </c>
      <c r="L220" t="s">
        <v>571</v>
      </c>
      <c r="M220" t="s">
        <v>572</v>
      </c>
      <c r="N220" t="s">
        <v>613</v>
      </c>
      <c r="O220" t="s">
        <v>673</v>
      </c>
      <c r="P220" t="s">
        <v>614</v>
      </c>
      <c r="Q220" t="s">
        <v>674</v>
      </c>
      <c r="R220" t="s">
        <v>576</v>
      </c>
      <c r="S220" t="s">
        <v>576</v>
      </c>
      <c r="T220" s="1">
        <v>41408</v>
      </c>
      <c r="U220" s="1">
        <v>49809</v>
      </c>
      <c r="V220" s="1">
        <v>49809</v>
      </c>
      <c r="X220" t="s">
        <v>696</v>
      </c>
      <c r="Y220" t="s">
        <v>578</v>
      </c>
      <c r="Z220" t="s">
        <v>697</v>
      </c>
      <c r="AA220" t="s">
        <v>1009</v>
      </c>
      <c r="AB220" t="s">
        <v>608</v>
      </c>
      <c r="AC220" t="s">
        <v>572</v>
      </c>
      <c r="AD220" t="s">
        <v>639</v>
      </c>
      <c r="AF220" t="s">
        <v>583</v>
      </c>
      <c r="AG220" t="s">
        <v>584</v>
      </c>
      <c r="AH220" t="s">
        <v>8836</v>
      </c>
      <c r="AI220" t="s">
        <v>585</v>
      </c>
      <c r="AJ220" t="s">
        <v>586</v>
      </c>
      <c r="AK220" t="s">
        <v>565</v>
      </c>
      <c r="AL220" t="s">
        <v>587</v>
      </c>
      <c r="AM220" t="s">
        <v>588</v>
      </c>
      <c r="AN220" t="s">
        <v>597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799562910</v>
      </c>
      <c r="AY220">
        <v>1122935891</v>
      </c>
      <c r="AZ220">
        <v>24486088049</v>
      </c>
      <c r="BA220">
        <v>-799562910</v>
      </c>
      <c r="BB220">
        <v>-1122935891</v>
      </c>
      <c r="BC220">
        <v>13069678528</v>
      </c>
      <c r="BD220">
        <v>538699999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-3854867</v>
      </c>
      <c r="BN220">
        <v>115709506</v>
      </c>
      <c r="BO220">
        <v>538699999</v>
      </c>
      <c r="BP220">
        <v>667433332</v>
      </c>
      <c r="BQ220">
        <v>534845132</v>
      </c>
      <c r="BR220">
        <v>783142838</v>
      </c>
      <c r="BS220">
        <v>0</v>
      </c>
      <c r="BT220">
        <v>0</v>
      </c>
      <c r="BU220">
        <v>0</v>
      </c>
      <c r="BV220">
        <v>534845132</v>
      </c>
      <c r="BW220">
        <v>783142838</v>
      </c>
      <c r="BX220">
        <v>4.0613504650104364</v>
      </c>
      <c r="BY220">
        <v>5.9568629158796638</v>
      </c>
      <c r="BZ220">
        <v>0</v>
      </c>
      <c r="CA220">
        <v>13030552877</v>
      </c>
      <c r="CB220">
        <v>13833705260</v>
      </c>
      <c r="CC220">
        <v>14158381494</v>
      </c>
      <c r="CD220">
        <v>0</v>
      </c>
      <c r="CE220">
        <v>13034858685</v>
      </c>
      <c r="CF220">
        <v>13838276462</v>
      </c>
      <c r="CG220">
        <v>14042085070</v>
      </c>
      <c r="CH220">
        <v>13034858685</v>
      </c>
      <c r="CI220">
        <v>13838276462</v>
      </c>
      <c r="CJ220">
        <v>14042085070</v>
      </c>
      <c r="CK220">
        <v>115709506</v>
      </c>
      <c r="CL220">
        <v>0</v>
      </c>
      <c r="CM220">
        <v>60.123139023780837</v>
      </c>
      <c r="CN220">
        <v>14.5236212015152</v>
      </c>
      <c r="CO220">
        <v>5.4247561097145081</v>
      </c>
      <c r="CP220">
        <v>783696620873.59204</v>
      </c>
      <c r="CQ220">
        <v>189313349956.22052</v>
      </c>
      <c r="CR220">
        <v>70710929290.718964</v>
      </c>
      <c r="CS220">
        <v>1.3704849891819584</v>
      </c>
      <c r="CT220">
        <v>17864078163.900581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8670262039.7103291</v>
      </c>
      <c r="DK220">
        <v>4364596645.28967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3025121362.640553</v>
      </c>
      <c r="EF220">
        <v>0</v>
      </c>
      <c r="EG220">
        <v>538699999</v>
      </c>
      <c r="EH220">
        <v>3007591</v>
      </c>
      <c r="EI220">
        <v>0</v>
      </c>
      <c r="EJ220">
        <v>-6862458</v>
      </c>
      <c r="EK220">
        <v>0</v>
      </c>
      <c r="EL220">
        <v>667433332</v>
      </c>
      <c r="EM220">
        <v>4371217</v>
      </c>
      <c r="EN220">
        <v>0</v>
      </c>
      <c r="EO220">
        <v>111338289</v>
      </c>
      <c r="EP220">
        <v>534845132</v>
      </c>
      <c r="EQ220">
        <v>783142838</v>
      </c>
      <c r="ER220">
        <v>237</v>
      </c>
      <c r="ES220" t="s">
        <v>8836</v>
      </c>
      <c r="ET220" t="s">
        <v>8836</v>
      </c>
      <c r="EU220" t="s">
        <v>590</v>
      </c>
      <c r="EV220" t="s">
        <v>591</v>
      </c>
    </row>
    <row r="221" spans="1:152" x14ac:dyDescent="0.4">
      <c r="A221" t="s">
        <v>101</v>
      </c>
      <c r="B221" t="s">
        <v>1010</v>
      </c>
      <c r="C221">
        <v>200000413</v>
      </c>
      <c r="D221" t="s">
        <v>8891</v>
      </c>
      <c r="E221" t="s">
        <v>8892</v>
      </c>
      <c r="F221" t="s">
        <v>706</v>
      </c>
      <c r="G221" t="s">
        <v>706</v>
      </c>
      <c r="H221" t="s">
        <v>706</v>
      </c>
      <c r="I221" t="s">
        <v>708</v>
      </c>
      <c r="J221" t="s">
        <v>709</v>
      </c>
      <c r="K221" t="s">
        <v>710</v>
      </c>
      <c r="L221" t="s">
        <v>673</v>
      </c>
      <c r="M221" t="s">
        <v>572</v>
      </c>
      <c r="N221" t="s">
        <v>613</v>
      </c>
      <c r="O221" t="s">
        <v>673</v>
      </c>
      <c r="P221" t="s">
        <v>603</v>
      </c>
      <c r="Q221" t="s">
        <v>674</v>
      </c>
      <c r="R221" t="s">
        <v>576</v>
      </c>
      <c r="S221" t="s">
        <v>711</v>
      </c>
      <c r="T221" s="1">
        <v>41438</v>
      </c>
      <c r="U221" s="1">
        <v>42168</v>
      </c>
      <c r="V221" s="1">
        <v>47282</v>
      </c>
      <c r="X221" t="s">
        <v>572</v>
      </c>
      <c r="Y221" t="s">
        <v>572</v>
      </c>
      <c r="Z221" t="s">
        <v>572</v>
      </c>
      <c r="AA221" t="s">
        <v>572</v>
      </c>
      <c r="AB221" t="s">
        <v>608</v>
      </c>
      <c r="AD221" t="s">
        <v>1012</v>
      </c>
      <c r="AF221" t="s">
        <v>713</v>
      </c>
      <c r="AG221" t="s">
        <v>584</v>
      </c>
      <c r="AH221" t="s">
        <v>8836</v>
      </c>
      <c r="AI221" t="s">
        <v>585</v>
      </c>
      <c r="AJ221" t="s">
        <v>715</v>
      </c>
      <c r="AK221" t="s">
        <v>706</v>
      </c>
      <c r="AL221" t="s">
        <v>605</v>
      </c>
      <c r="AM221" t="s">
        <v>588</v>
      </c>
      <c r="AN221" t="s">
        <v>597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637078811</v>
      </c>
      <c r="BO221">
        <v>0</v>
      </c>
      <c r="BP221">
        <v>0</v>
      </c>
      <c r="BQ221">
        <v>0</v>
      </c>
      <c r="BR221">
        <v>637078811</v>
      </c>
      <c r="BS221">
        <v>0</v>
      </c>
      <c r="BT221">
        <v>0</v>
      </c>
      <c r="BU221">
        <v>0</v>
      </c>
      <c r="BV221">
        <v>0</v>
      </c>
      <c r="BW221">
        <v>637078811</v>
      </c>
      <c r="BX221">
        <v>0</v>
      </c>
      <c r="BY221">
        <v>2.8908785668660006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21676128859</v>
      </c>
      <c r="CF221">
        <v>21676128859</v>
      </c>
      <c r="CG221">
        <v>23036050048</v>
      </c>
      <c r="CH221">
        <v>21676128859</v>
      </c>
      <c r="CI221">
        <v>21676128859</v>
      </c>
      <c r="CJ221">
        <v>23036050048</v>
      </c>
      <c r="CK221">
        <v>637078811</v>
      </c>
      <c r="CL221">
        <v>8148246300</v>
      </c>
      <c r="CM221">
        <v>2.9802322387695313E-7</v>
      </c>
      <c r="CN221">
        <v>7.0837941765785226</v>
      </c>
      <c r="CO221">
        <v>5.0646409392356855</v>
      </c>
      <c r="CP221">
        <v>6459.9898037314415</v>
      </c>
      <c r="CQ221">
        <v>153549235382.14984</v>
      </c>
      <c r="CR221">
        <v>109781809623.43951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0</v>
      </c>
      <c r="EQ221">
        <v>637078811</v>
      </c>
      <c r="ER221">
        <v>156</v>
      </c>
      <c r="ES221" t="s">
        <v>1013</v>
      </c>
      <c r="ET221" t="s">
        <v>8836</v>
      </c>
      <c r="EU221" t="s">
        <v>590</v>
      </c>
      <c r="EV221" t="s">
        <v>591</v>
      </c>
    </row>
    <row r="222" spans="1:152" x14ac:dyDescent="0.4">
      <c r="A222" t="s">
        <v>102</v>
      </c>
      <c r="B222">
        <v>5910157000</v>
      </c>
      <c r="C222">
        <v>6000000000233</v>
      </c>
      <c r="D222" t="s">
        <v>1014</v>
      </c>
      <c r="E222" t="s">
        <v>1015</v>
      </c>
      <c r="F222" t="s">
        <v>565</v>
      </c>
      <c r="G222" t="s">
        <v>566</v>
      </c>
      <c r="H222" t="s">
        <v>567</v>
      </c>
      <c r="I222" t="s">
        <v>568</v>
      </c>
      <c r="J222" t="s">
        <v>569</v>
      </c>
      <c r="K222" t="s">
        <v>570</v>
      </c>
      <c r="L222" t="s">
        <v>571</v>
      </c>
      <c r="M222" t="s">
        <v>572</v>
      </c>
      <c r="N222" t="s">
        <v>573</v>
      </c>
      <c r="O222" t="s">
        <v>574</v>
      </c>
      <c r="P222" t="s">
        <v>573</v>
      </c>
      <c r="Q222" t="s">
        <v>575</v>
      </c>
      <c r="R222" t="s">
        <v>576</v>
      </c>
      <c r="S222" t="s">
        <v>576</v>
      </c>
      <c r="T222" s="1">
        <v>41449</v>
      </c>
      <c r="U222" s="1">
        <v>51311</v>
      </c>
      <c r="V222" s="1">
        <v>51311</v>
      </c>
      <c r="X222" t="s">
        <v>577</v>
      </c>
      <c r="Y222" t="s">
        <v>578</v>
      </c>
      <c r="Z222" t="s">
        <v>579</v>
      </c>
      <c r="AA222" t="s">
        <v>957</v>
      </c>
      <c r="AB222" t="s">
        <v>724</v>
      </c>
      <c r="AC222" t="s">
        <v>572</v>
      </c>
      <c r="AD222" t="s">
        <v>639</v>
      </c>
      <c r="AF222" t="s">
        <v>583</v>
      </c>
      <c r="AG222" t="s">
        <v>700</v>
      </c>
      <c r="AH222" s="1">
        <v>41484</v>
      </c>
      <c r="AI222" t="s">
        <v>585</v>
      </c>
      <c r="AJ222" t="s">
        <v>586</v>
      </c>
      <c r="AK222" t="s">
        <v>565</v>
      </c>
      <c r="AL222" t="s">
        <v>587</v>
      </c>
      <c r="AM222" t="s">
        <v>588</v>
      </c>
      <c r="AN222" t="s">
        <v>597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700000000</v>
      </c>
      <c r="AZ222">
        <v>15604880000</v>
      </c>
      <c r="BA222">
        <v>0</v>
      </c>
      <c r="BB222">
        <v>-700000000</v>
      </c>
      <c r="BC222">
        <v>24395120000</v>
      </c>
      <c r="BD222">
        <v>0</v>
      </c>
      <c r="BE222">
        <v>448538630</v>
      </c>
      <c r="BF222">
        <v>13613244022</v>
      </c>
      <c r="BG222">
        <v>0</v>
      </c>
      <c r="BH222">
        <v>448538630</v>
      </c>
      <c r="BI222">
        <v>0</v>
      </c>
      <c r="BJ222">
        <v>0</v>
      </c>
      <c r="BK222">
        <v>0</v>
      </c>
      <c r="BL222">
        <v>437473842</v>
      </c>
      <c r="BM222">
        <v>0</v>
      </c>
      <c r="BN222">
        <v>0</v>
      </c>
      <c r="BO222">
        <v>89745784</v>
      </c>
      <c r="BP222">
        <v>437632384</v>
      </c>
      <c r="BQ222">
        <v>89745784</v>
      </c>
      <c r="BR222">
        <v>437632384</v>
      </c>
      <c r="BS222">
        <v>0</v>
      </c>
      <c r="BT222">
        <v>0</v>
      </c>
      <c r="BU222">
        <v>0</v>
      </c>
      <c r="BV222">
        <v>89745784</v>
      </c>
      <c r="BW222">
        <v>437632384</v>
      </c>
      <c r="BX222">
        <v>0.36856210781743987</v>
      </c>
      <c r="BY222">
        <v>1.7843440106864366</v>
      </c>
      <c r="BZ222">
        <v>0</v>
      </c>
      <c r="CA222">
        <v>24400000000</v>
      </c>
      <c r="CB222">
        <v>24400000000</v>
      </c>
      <c r="CC222">
        <v>25100000000</v>
      </c>
      <c r="CD222">
        <v>0</v>
      </c>
      <c r="CE222">
        <v>24395120000</v>
      </c>
      <c r="CF222">
        <v>24395120000</v>
      </c>
      <c r="CG222">
        <v>25094980000</v>
      </c>
      <c r="CH222">
        <v>24395120000</v>
      </c>
      <c r="CI222">
        <v>24395120000</v>
      </c>
      <c r="CJ222">
        <v>25094980000</v>
      </c>
      <c r="CK222">
        <v>140000</v>
      </c>
      <c r="CL222">
        <v>0</v>
      </c>
      <c r="CM222">
        <v>0.35930263333333334</v>
      </c>
      <c r="CN222">
        <v>4.3116316000000001</v>
      </c>
      <c r="CO222">
        <v>4.3116316000000001</v>
      </c>
      <c r="CP222">
        <v>8765230856.482666</v>
      </c>
      <c r="CQ222">
        <v>105182770277.79201</v>
      </c>
      <c r="CR222">
        <v>105182770277.79201</v>
      </c>
      <c r="CS222">
        <v>1.34033110055</v>
      </c>
      <c r="CT222">
        <v>32697538037.649319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103679260000</v>
      </c>
      <c r="DA222">
        <v>0</v>
      </c>
      <c r="DB222">
        <v>0</v>
      </c>
      <c r="DC222">
        <v>0</v>
      </c>
      <c r="DD222">
        <v>2975000000</v>
      </c>
      <c r="DE222">
        <v>24395120000</v>
      </c>
      <c r="DF222">
        <v>0</v>
      </c>
      <c r="DG222">
        <v>0</v>
      </c>
      <c r="DH222">
        <v>1</v>
      </c>
      <c r="DI222">
        <v>0</v>
      </c>
      <c r="DJ222">
        <v>24395120000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700000000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89745784</v>
      </c>
      <c r="EH222">
        <v>0</v>
      </c>
      <c r="EI222">
        <v>0</v>
      </c>
      <c r="EJ222">
        <v>0</v>
      </c>
      <c r="EK222">
        <v>0</v>
      </c>
      <c r="EL222">
        <v>437632384</v>
      </c>
      <c r="EM222">
        <v>0</v>
      </c>
      <c r="EN222">
        <v>0</v>
      </c>
      <c r="EO222">
        <v>0</v>
      </c>
      <c r="EP222">
        <v>89745784</v>
      </c>
      <c r="EQ222">
        <v>437632384</v>
      </c>
      <c r="ER222">
        <v>234</v>
      </c>
      <c r="ES222" t="s">
        <v>8836</v>
      </c>
      <c r="ET222" t="s">
        <v>8836</v>
      </c>
      <c r="EU222" t="s">
        <v>590</v>
      </c>
      <c r="EV222" t="s">
        <v>8837</v>
      </c>
    </row>
    <row r="223" spans="1:152" x14ac:dyDescent="0.4">
      <c r="A223" t="s">
        <v>102</v>
      </c>
      <c r="B223" t="s">
        <v>1016</v>
      </c>
      <c r="C223">
        <v>200000416</v>
      </c>
      <c r="D223" t="s">
        <v>1014</v>
      </c>
      <c r="E223" t="s">
        <v>1017</v>
      </c>
      <c r="F223" t="s">
        <v>565</v>
      </c>
      <c r="G223" t="s">
        <v>566</v>
      </c>
      <c r="H223" t="s">
        <v>567</v>
      </c>
      <c r="I223" t="s">
        <v>568</v>
      </c>
      <c r="J223" t="s">
        <v>569</v>
      </c>
      <c r="K223" t="s">
        <v>570</v>
      </c>
      <c r="L223" t="s">
        <v>571</v>
      </c>
      <c r="M223" t="s">
        <v>572</v>
      </c>
      <c r="N223" t="s">
        <v>613</v>
      </c>
      <c r="O223" t="s">
        <v>722</v>
      </c>
      <c r="P223" t="s">
        <v>614</v>
      </c>
      <c r="Q223" t="s">
        <v>575</v>
      </c>
      <c r="R223" t="s">
        <v>576</v>
      </c>
      <c r="S223" t="s">
        <v>576</v>
      </c>
      <c r="T223" s="1">
        <v>41449</v>
      </c>
      <c r="U223" s="1">
        <v>51311</v>
      </c>
      <c r="V223" s="1">
        <v>51311</v>
      </c>
      <c r="X223" t="s">
        <v>577</v>
      </c>
      <c r="Y223" t="s">
        <v>578</v>
      </c>
      <c r="Z223" t="s">
        <v>579</v>
      </c>
      <c r="AA223" t="s">
        <v>957</v>
      </c>
      <c r="AB223" t="s">
        <v>724</v>
      </c>
      <c r="AC223" t="s">
        <v>572</v>
      </c>
      <c r="AD223" t="s">
        <v>639</v>
      </c>
      <c r="AF223" t="s">
        <v>583</v>
      </c>
      <c r="AG223" t="s">
        <v>700</v>
      </c>
      <c r="AH223" t="s">
        <v>8836</v>
      </c>
      <c r="AI223" t="s">
        <v>585</v>
      </c>
      <c r="AJ223" t="s">
        <v>586</v>
      </c>
      <c r="AK223" t="s">
        <v>565</v>
      </c>
      <c r="AL223" t="s">
        <v>587</v>
      </c>
      <c r="AM223" t="s">
        <v>588</v>
      </c>
      <c r="AN223" t="s">
        <v>597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2300075644</v>
      </c>
      <c r="BF223">
        <v>19297346299</v>
      </c>
      <c r="BG223">
        <v>2300075644</v>
      </c>
      <c r="BH223">
        <v>0</v>
      </c>
      <c r="BI223">
        <v>0</v>
      </c>
      <c r="BJ223">
        <v>0</v>
      </c>
      <c r="BK223">
        <v>2300075644</v>
      </c>
      <c r="BL223">
        <v>0</v>
      </c>
      <c r="BM223">
        <v>0</v>
      </c>
      <c r="BN223">
        <v>5329757122</v>
      </c>
      <c r="BO223">
        <v>0</v>
      </c>
      <c r="BP223">
        <v>2300075644</v>
      </c>
      <c r="BQ223">
        <v>0</v>
      </c>
      <c r="BR223">
        <v>7629832766</v>
      </c>
      <c r="BS223">
        <v>0</v>
      </c>
      <c r="BT223">
        <v>0</v>
      </c>
      <c r="BU223">
        <v>0</v>
      </c>
      <c r="BV223">
        <v>0</v>
      </c>
      <c r="BW223">
        <v>7629832766</v>
      </c>
      <c r="BX223">
        <v>0</v>
      </c>
      <c r="BY223">
        <v>20.729075080756921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43287191011</v>
      </c>
      <c r="CG223">
        <v>37957433889</v>
      </c>
      <c r="CH223">
        <v>43287191011</v>
      </c>
      <c r="CI223">
        <v>43287191011</v>
      </c>
      <c r="CJ223">
        <v>37957433889</v>
      </c>
      <c r="CK223">
        <v>5329757122</v>
      </c>
      <c r="CL223">
        <v>53341245</v>
      </c>
      <c r="CM223">
        <v>2.9802322387695313E-7</v>
      </c>
      <c r="CN223">
        <v>57.166681885719292</v>
      </c>
      <c r="CO223">
        <v>5.3532889485359201</v>
      </c>
      <c r="CP223">
        <v>12900.588217675686</v>
      </c>
      <c r="CQ223">
        <v>2474585078252.2046</v>
      </c>
      <c r="CR223">
        <v>231728841252.34973</v>
      </c>
      <c r="CS223">
        <v>1.5646925443091519</v>
      </c>
      <c r="CT223">
        <v>67731145038.997841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31779581995.271023</v>
      </c>
      <c r="DK223">
        <v>11507609015.728973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2300075644</v>
      </c>
      <c r="EM223">
        <v>0</v>
      </c>
      <c r="EN223">
        <v>0</v>
      </c>
      <c r="EO223">
        <v>5329757122</v>
      </c>
      <c r="EP223">
        <v>0</v>
      </c>
      <c r="EQ223">
        <v>7629832766</v>
      </c>
      <c r="ER223">
        <v>30</v>
      </c>
      <c r="ES223" t="s">
        <v>8836</v>
      </c>
      <c r="ET223" t="s">
        <v>8836</v>
      </c>
      <c r="EU223" t="s">
        <v>590</v>
      </c>
      <c r="EV223" t="s">
        <v>591</v>
      </c>
    </row>
    <row r="224" spans="1:152" x14ac:dyDescent="0.4">
      <c r="A224" t="s">
        <v>103</v>
      </c>
      <c r="B224" t="s">
        <v>1018</v>
      </c>
      <c r="C224">
        <v>200000394</v>
      </c>
      <c r="D224" t="s">
        <v>1019</v>
      </c>
      <c r="E224" t="s">
        <v>1020</v>
      </c>
      <c r="F224" t="s">
        <v>625</v>
      </c>
      <c r="G224" t="s">
        <v>626</v>
      </c>
      <c r="H224" t="s">
        <v>673</v>
      </c>
      <c r="I224" t="s">
        <v>708</v>
      </c>
      <c r="J224" t="s">
        <v>830</v>
      </c>
      <c r="K224" t="s">
        <v>710</v>
      </c>
      <c r="L224" t="s">
        <v>937</v>
      </c>
      <c r="M224" t="s">
        <v>572</v>
      </c>
      <c r="N224" t="s">
        <v>613</v>
      </c>
      <c r="O224" t="s">
        <v>602</v>
      </c>
      <c r="P224" t="s">
        <v>603</v>
      </c>
      <c r="Q224" t="s">
        <v>674</v>
      </c>
      <c r="R224" t="s">
        <v>576</v>
      </c>
      <c r="S224" t="s">
        <v>711</v>
      </c>
      <c r="T224" s="1">
        <v>41470</v>
      </c>
      <c r="U224" s="1">
        <v>42566</v>
      </c>
      <c r="V224" s="1">
        <v>46218</v>
      </c>
      <c r="X224" t="s">
        <v>572</v>
      </c>
      <c r="Y224" t="s">
        <v>572</v>
      </c>
      <c r="Z224" t="s">
        <v>572</v>
      </c>
      <c r="AA224" t="s">
        <v>572</v>
      </c>
      <c r="AB224" t="s">
        <v>1021</v>
      </c>
      <c r="AD224" t="s">
        <v>882</v>
      </c>
      <c r="AF224" t="s">
        <v>631</v>
      </c>
      <c r="AG224" t="s">
        <v>714</v>
      </c>
      <c r="AH224" t="s">
        <v>8836</v>
      </c>
      <c r="AI224" t="s">
        <v>585</v>
      </c>
      <c r="AJ224" t="s">
        <v>792</v>
      </c>
      <c r="AK224" t="s">
        <v>625</v>
      </c>
      <c r="AL224" t="s">
        <v>605</v>
      </c>
      <c r="AM224" t="s">
        <v>588</v>
      </c>
      <c r="AN224" t="s">
        <v>597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35860026</v>
      </c>
      <c r="BO224">
        <v>0</v>
      </c>
      <c r="BP224">
        <v>0</v>
      </c>
      <c r="BQ224">
        <v>0</v>
      </c>
      <c r="BR224">
        <v>35860026</v>
      </c>
      <c r="BS224">
        <v>0</v>
      </c>
      <c r="BT224">
        <v>0</v>
      </c>
      <c r="BU224">
        <v>0</v>
      </c>
      <c r="BV224">
        <v>0</v>
      </c>
      <c r="BW224">
        <v>35860026</v>
      </c>
      <c r="BX224">
        <v>0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1359812944</v>
      </c>
      <c r="CG224">
        <v>1323952918</v>
      </c>
      <c r="CH224">
        <v>1359812944</v>
      </c>
      <c r="CI224">
        <v>1359812944</v>
      </c>
      <c r="CJ224">
        <v>1323952918</v>
      </c>
      <c r="CK224">
        <v>35860026</v>
      </c>
      <c r="CL224">
        <v>7403787966</v>
      </c>
      <c r="CM224">
        <v>2.9802322387695313E-7</v>
      </c>
      <c r="CN224">
        <v>6.6733077168464678</v>
      </c>
      <c r="CO224">
        <v>3.2156065106391893</v>
      </c>
      <c r="CP224">
        <v>405.25583744049072</v>
      </c>
      <c r="CQ224">
        <v>9074450212.6629143</v>
      </c>
      <c r="CR224">
        <v>4372623355.9778433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0</v>
      </c>
      <c r="EQ224">
        <v>35860026</v>
      </c>
      <c r="ER224">
        <v>320</v>
      </c>
      <c r="ES224" t="s">
        <v>8836</v>
      </c>
      <c r="ET224" t="s">
        <v>1078</v>
      </c>
      <c r="EU224" t="s">
        <v>590</v>
      </c>
      <c r="EV224" t="s">
        <v>591</v>
      </c>
    </row>
    <row r="225" spans="1:152" x14ac:dyDescent="0.4">
      <c r="A225" t="s">
        <v>104</v>
      </c>
      <c r="B225">
        <v>905909938900</v>
      </c>
      <c r="C225">
        <v>6000000000479</v>
      </c>
      <c r="D225" t="s">
        <v>1022</v>
      </c>
      <c r="E225" t="s">
        <v>1023</v>
      </c>
      <c r="F225" t="s">
        <v>565</v>
      </c>
      <c r="G225" t="s">
        <v>633</v>
      </c>
      <c r="H225" t="s">
        <v>727</v>
      </c>
      <c r="I225" t="s">
        <v>568</v>
      </c>
      <c r="J225" t="s">
        <v>569</v>
      </c>
      <c r="K225" t="s">
        <v>570</v>
      </c>
      <c r="L225" t="s">
        <v>571</v>
      </c>
      <c r="M225" t="s">
        <v>572</v>
      </c>
      <c r="N225" t="s">
        <v>573</v>
      </c>
      <c r="O225" t="s">
        <v>574</v>
      </c>
      <c r="P225" t="s">
        <v>573</v>
      </c>
      <c r="Q225" t="s">
        <v>575</v>
      </c>
      <c r="R225" t="s">
        <v>576</v>
      </c>
      <c r="S225" t="s">
        <v>576</v>
      </c>
      <c r="T225" s="1">
        <v>41473</v>
      </c>
      <c r="U225" s="1">
        <v>44834</v>
      </c>
      <c r="V225" s="1">
        <v>45838</v>
      </c>
      <c r="X225" t="s">
        <v>577</v>
      </c>
      <c r="Y225" t="s">
        <v>635</v>
      </c>
      <c r="Z225" t="s">
        <v>636</v>
      </c>
      <c r="AA225" t="s">
        <v>637</v>
      </c>
      <c r="AB225" t="s">
        <v>608</v>
      </c>
      <c r="AC225" t="s">
        <v>572</v>
      </c>
      <c r="AD225" t="s">
        <v>596</v>
      </c>
      <c r="AF225" t="s">
        <v>583</v>
      </c>
      <c r="AG225" t="s">
        <v>700</v>
      </c>
      <c r="AH225" s="1">
        <v>41381</v>
      </c>
      <c r="AI225" t="s">
        <v>585</v>
      </c>
      <c r="AJ225" t="s">
        <v>586</v>
      </c>
      <c r="AK225" t="s">
        <v>565</v>
      </c>
      <c r="AL225" t="s">
        <v>587</v>
      </c>
      <c r="AM225" t="s">
        <v>588</v>
      </c>
      <c r="AN225" t="s">
        <v>597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190268516</v>
      </c>
      <c r="BA225">
        <v>0</v>
      </c>
      <c r="BB225">
        <v>0</v>
      </c>
      <c r="BC225">
        <v>152204371452</v>
      </c>
      <c r="BD225">
        <v>0</v>
      </c>
      <c r="BE225">
        <v>2029145069</v>
      </c>
      <c r="BF225">
        <v>111655721988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3508486615</v>
      </c>
      <c r="BM225">
        <v>0</v>
      </c>
      <c r="BN225">
        <v>0</v>
      </c>
      <c r="BO225">
        <v>721011971</v>
      </c>
      <c r="BP225">
        <v>3508190747</v>
      </c>
      <c r="BQ225">
        <v>721011971</v>
      </c>
      <c r="BR225">
        <v>3508190747</v>
      </c>
      <c r="BS225">
        <v>0</v>
      </c>
      <c r="BT225">
        <v>0</v>
      </c>
      <c r="BU225">
        <v>0</v>
      </c>
      <c r="BV225">
        <v>721011971</v>
      </c>
      <c r="BW225">
        <v>3508190747</v>
      </c>
      <c r="BX225">
        <v>0.47487248605104182</v>
      </c>
      <c r="BY225">
        <v>2.3326004595219745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152204371452</v>
      </c>
      <c r="CF225">
        <v>152182147441</v>
      </c>
      <c r="CG225">
        <v>152100360141</v>
      </c>
      <c r="CH225">
        <v>152204371452</v>
      </c>
      <c r="CI225">
        <v>152182147441</v>
      </c>
      <c r="CJ225">
        <v>152100360141</v>
      </c>
      <c r="CK225">
        <v>104011311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72259465471.14444</v>
      </c>
      <c r="CQ225">
        <v>867113585653.73328</v>
      </c>
      <c r="CR225">
        <v>867113585653.73328</v>
      </c>
      <c r="CS225">
        <v>1.7326748631805264</v>
      </c>
      <c r="CT225">
        <v>263720688481.07211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821903605840.80005</v>
      </c>
      <c r="DA225">
        <v>0</v>
      </c>
      <c r="DB225">
        <v>0</v>
      </c>
      <c r="DC225">
        <v>0</v>
      </c>
      <c r="DD225">
        <v>0</v>
      </c>
      <c r="DE225">
        <v>152204371452</v>
      </c>
      <c r="DF225">
        <v>0</v>
      </c>
      <c r="DG225">
        <v>0</v>
      </c>
      <c r="DH225">
        <v>1</v>
      </c>
      <c r="DI225">
        <v>0</v>
      </c>
      <c r="DJ225">
        <v>152204371452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721011971</v>
      </c>
      <c r="EH225">
        <v>0</v>
      </c>
      <c r="EI225">
        <v>0</v>
      </c>
      <c r="EJ225">
        <v>0</v>
      </c>
      <c r="EK225">
        <v>0</v>
      </c>
      <c r="EL225">
        <v>3508190747</v>
      </c>
      <c r="EM225">
        <v>0</v>
      </c>
      <c r="EN225">
        <v>0</v>
      </c>
      <c r="EO225">
        <v>0</v>
      </c>
      <c r="EP225">
        <v>721011971</v>
      </c>
      <c r="EQ225">
        <v>3508190747</v>
      </c>
      <c r="ER225">
        <v>61</v>
      </c>
      <c r="ES225" t="s">
        <v>8836</v>
      </c>
      <c r="ET225" t="s">
        <v>8836</v>
      </c>
      <c r="EU225" t="s">
        <v>590</v>
      </c>
      <c r="EV225" t="s">
        <v>8837</v>
      </c>
    </row>
    <row r="226" spans="1:152" x14ac:dyDescent="0.4">
      <c r="A226" t="s">
        <v>104</v>
      </c>
      <c r="B226">
        <v>905909938900</v>
      </c>
      <c r="C226">
        <v>6000000000580</v>
      </c>
      <c r="D226" t="s">
        <v>1022</v>
      </c>
      <c r="E226" t="e">
        <v>#N/A</v>
      </c>
      <c r="F226" t="s">
        <v>565</v>
      </c>
      <c r="G226" t="s">
        <v>633</v>
      </c>
      <c r="H226" t="s">
        <v>727</v>
      </c>
      <c r="I226" t="s">
        <v>568</v>
      </c>
      <c r="J226" t="s">
        <v>569</v>
      </c>
      <c r="K226" t="s">
        <v>570</v>
      </c>
      <c r="L226" t="s">
        <v>571</v>
      </c>
      <c r="M226" t="s">
        <v>572</v>
      </c>
      <c r="N226" t="s">
        <v>573</v>
      </c>
      <c r="O226" t="s">
        <v>574</v>
      </c>
      <c r="P226" t="s">
        <v>573</v>
      </c>
      <c r="Q226" t="s">
        <v>575</v>
      </c>
      <c r="R226" t="s">
        <v>923</v>
      </c>
      <c r="S226" t="s">
        <v>923</v>
      </c>
      <c r="T226" t="s">
        <v>923</v>
      </c>
      <c r="U226" s="1">
        <v>44834</v>
      </c>
      <c r="V226" s="1">
        <v>51335</v>
      </c>
      <c r="X226" t="s">
        <v>577</v>
      </c>
      <c r="Y226" t="s">
        <v>635</v>
      </c>
      <c r="Z226" t="s">
        <v>636</v>
      </c>
      <c r="AA226" t="s">
        <v>637</v>
      </c>
      <c r="AB226" t="s">
        <v>608</v>
      </c>
      <c r="AC226" t="s">
        <v>572</v>
      </c>
      <c r="AD226" t="s">
        <v>596</v>
      </c>
      <c r="AF226" t="s">
        <v>583</v>
      </c>
      <c r="AG226" t="s">
        <v>700</v>
      </c>
      <c r="AH226" t="s">
        <v>8836</v>
      </c>
      <c r="AI226" t="s">
        <v>585</v>
      </c>
      <c r="AJ226" t="s">
        <v>586</v>
      </c>
      <c r="AK226" t="s">
        <v>565</v>
      </c>
      <c r="AL226" t="s">
        <v>587</v>
      </c>
      <c r="AM226" t="s">
        <v>923</v>
      </c>
      <c r="AN226" t="s">
        <v>597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8836</v>
      </c>
      <c r="ET226" t="s">
        <v>8836</v>
      </c>
      <c r="EU226" t="s">
        <v>923</v>
      </c>
      <c r="EV226" t="s">
        <v>8837</v>
      </c>
    </row>
    <row r="227" spans="1:152" x14ac:dyDescent="0.4">
      <c r="A227" t="s">
        <v>104</v>
      </c>
      <c r="B227">
        <v>905909938900</v>
      </c>
      <c r="C227">
        <v>6000000000581</v>
      </c>
      <c r="D227" t="s">
        <v>1022</v>
      </c>
      <c r="E227" t="e">
        <v>#N/A</v>
      </c>
      <c r="F227" t="s">
        <v>565</v>
      </c>
      <c r="G227" t="s">
        <v>633</v>
      </c>
      <c r="H227" t="s">
        <v>727</v>
      </c>
      <c r="I227" t="s">
        <v>568</v>
      </c>
      <c r="J227" t="s">
        <v>569</v>
      </c>
      <c r="K227" t="s">
        <v>570</v>
      </c>
      <c r="L227" t="s">
        <v>571</v>
      </c>
      <c r="M227" t="s">
        <v>572</v>
      </c>
      <c r="N227" t="s">
        <v>573</v>
      </c>
      <c r="O227" t="s">
        <v>574</v>
      </c>
      <c r="P227" t="s">
        <v>573</v>
      </c>
      <c r="Q227" t="s">
        <v>575</v>
      </c>
      <c r="R227" t="s">
        <v>923</v>
      </c>
      <c r="S227" t="s">
        <v>923</v>
      </c>
      <c r="T227" t="s">
        <v>923</v>
      </c>
      <c r="U227" s="1">
        <v>44834</v>
      </c>
      <c r="V227" s="1">
        <v>51335</v>
      </c>
      <c r="X227" t="s">
        <v>577</v>
      </c>
      <c r="Y227" t="s">
        <v>635</v>
      </c>
      <c r="Z227" t="s">
        <v>636</v>
      </c>
      <c r="AA227" t="s">
        <v>637</v>
      </c>
      <c r="AB227" t="s">
        <v>608</v>
      </c>
      <c r="AC227" t="s">
        <v>572</v>
      </c>
      <c r="AD227" t="s">
        <v>596</v>
      </c>
      <c r="AF227" t="s">
        <v>583</v>
      </c>
      <c r="AG227" t="s">
        <v>700</v>
      </c>
      <c r="AH227" t="s">
        <v>8836</v>
      </c>
      <c r="AI227" t="s">
        <v>585</v>
      </c>
      <c r="AJ227" t="s">
        <v>586</v>
      </c>
      <c r="AK227" t="s">
        <v>565</v>
      </c>
      <c r="AL227" t="s">
        <v>587</v>
      </c>
      <c r="AM227" t="s">
        <v>923</v>
      </c>
      <c r="AN227" t="s">
        <v>597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8836</v>
      </c>
      <c r="ET227" t="s">
        <v>8836</v>
      </c>
      <c r="EU227" t="s">
        <v>923</v>
      </c>
      <c r="EV227" t="s">
        <v>8837</v>
      </c>
    </row>
    <row r="228" spans="1:152" x14ac:dyDescent="0.4">
      <c r="A228" t="s">
        <v>104</v>
      </c>
      <c r="B228" t="s">
        <v>1024</v>
      </c>
      <c r="C228">
        <v>200000402</v>
      </c>
      <c r="D228" t="s">
        <v>1022</v>
      </c>
      <c r="E228" t="s">
        <v>1025</v>
      </c>
      <c r="F228" t="s">
        <v>565</v>
      </c>
      <c r="G228" t="s">
        <v>633</v>
      </c>
      <c r="H228" t="s">
        <v>727</v>
      </c>
      <c r="I228" t="s">
        <v>568</v>
      </c>
      <c r="J228" t="s">
        <v>569</v>
      </c>
      <c r="K228" t="s">
        <v>570</v>
      </c>
      <c r="L228" t="s">
        <v>571</v>
      </c>
      <c r="M228" t="s">
        <v>572</v>
      </c>
      <c r="N228" t="s">
        <v>613</v>
      </c>
      <c r="O228" t="s">
        <v>673</v>
      </c>
      <c r="P228" t="s">
        <v>603</v>
      </c>
      <c r="Q228" t="s">
        <v>575</v>
      </c>
      <c r="R228" t="s">
        <v>576</v>
      </c>
      <c r="S228" t="s">
        <v>576</v>
      </c>
      <c r="T228" s="1">
        <v>41473</v>
      </c>
      <c r="U228" s="1">
        <v>44834</v>
      </c>
      <c r="V228" s="1">
        <v>51335</v>
      </c>
      <c r="X228" t="s">
        <v>577</v>
      </c>
      <c r="Y228" t="s">
        <v>635</v>
      </c>
      <c r="Z228" t="s">
        <v>636</v>
      </c>
      <c r="AA228" t="s">
        <v>637</v>
      </c>
      <c r="AB228" t="s">
        <v>608</v>
      </c>
      <c r="AC228" t="s">
        <v>572</v>
      </c>
      <c r="AD228" t="s">
        <v>596</v>
      </c>
      <c r="AF228" t="s">
        <v>583</v>
      </c>
      <c r="AG228" t="s">
        <v>700</v>
      </c>
      <c r="AH228" t="s">
        <v>8836</v>
      </c>
      <c r="AI228" t="s">
        <v>585</v>
      </c>
      <c r="AJ228" t="s">
        <v>586</v>
      </c>
      <c r="AK228" t="s">
        <v>565</v>
      </c>
      <c r="AL228" t="s">
        <v>605</v>
      </c>
      <c r="AM228" t="s">
        <v>588</v>
      </c>
      <c r="AN228" t="s">
        <v>597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1079659702</v>
      </c>
      <c r="BF228">
        <v>17373134581</v>
      </c>
      <c r="BG228">
        <v>1079659702</v>
      </c>
      <c r="BH228">
        <v>0</v>
      </c>
      <c r="BI228">
        <v>0</v>
      </c>
      <c r="BJ228">
        <v>0</v>
      </c>
      <c r="BK228">
        <v>1079659702</v>
      </c>
      <c r="BL228">
        <v>0</v>
      </c>
      <c r="BM228">
        <v>0</v>
      </c>
      <c r="BN228">
        <v>-29324298</v>
      </c>
      <c r="BO228">
        <v>0</v>
      </c>
      <c r="BP228">
        <v>1079659702</v>
      </c>
      <c r="BQ228">
        <v>0</v>
      </c>
      <c r="BR228">
        <v>1050335404</v>
      </c>
      <c r="BS228">
        <v>0</v>
      </c>
      <c r="BT228">
        <v>0</v>
      </c>
      <c r="BU228">
        <v>0</v>
      </c>
      <c r="BV228">
        <v>0</v>
      </c>
      <c r="BW228">
        <v>1050335404</v>
      </c>
      <c r="BX228">
        <v>0</v>
      </c>
      <c r="BY228">
        <v>2.2413091225312813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47373091059</v>
      </c>
      <c r="CG228">
        <v>47402415357</v>
      </c>
      <c r="CH228">
        <v>47373091059</v>
      </c>
      <c r="CI228">
        <v>47373091059</v>
      </c>
      <c r="CJ228">
        <v>47402415357</v>
      </c>
      <c r="CK228">
        <v>-29324298</v>
      </c>
      <c r="CL228">
        <v>0</v>
      </c>
      <c r="CM228">
        <v>2.9802322387695313E-7</v>
      </c>
      <c r="CN228">
        <v>5.5248215794563293</v>
      </c>
      <c r="CO228">
        <v>3.8097944855690011</v>
      </c>
      <c r="CP228">
        <v>14118.281322419643</v>
      </c>
      <c r="CQ228">
        <v>261727875768.3129</v>
      </c>
      <c r="CR228">
        <v>180481741080.93634</v>
      </c>
      <c r="CS228">
        <v>1.3819140155686023</v>
      </c>
      <c r="CT228">
        <v>65465538495.239738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17047913897.383696</v>
      </c>
      <c r="DK228">
        <v>30325177161.616306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1079659702</v>
      </c>
      <c r="EM228">
        <v>0</v>
      </c>
      <c r="EN228">
        <v>0</v>
      </c>
      <c r="EO228">
        <v>-29324298</v>
      </c>
      <c r="EP228">
        <v>0</v>
      </c>
      <c r="EQ228">
        <v>1050335404</v>
      </c>
      <c r="ER228">
        <v>176</v>
      </c>
      <c r="ES228" t="s">
        <v>8836</v>
      </c>
      <c r="ET228" t="s">
        <v>8836</v>
      </c>
      <c r="EU228" t="s">
        <v>590</v>
      </c>
      <c r="EV228" t="s">
        <v>591</v>
      </c>
    </row>
    <row r="229" spans="1:152" x14ac:dyDescent="0.4">
      <c r="A229" t="s">
        <v>1026</v>
      </c>
      <c r="B229" t="s">
        <v>1027</v>
      </c>
      <c r="C229">
        <v>100001932</v>
      </c>
      <c r="D229" t="s">
        <v>1028</v>
      </c>
      <c r="E229" t="s">
        <v>1029</v>
      </c>
      <c r="F229" t="s">
        <v>625</v>
      </c>
      <c r="G229" t="s">
        <v>626</v>
      </c>
      <c r="H229" t="s">
        <v>950</v>
      </c>
      <c r="I229" t="s">
        <v>568</v>
      </c>
      <c r="J229" t="s">
        <v>569</v>
      </c>
      <c r="K229" t="s">
        <v>570</v>
      </c>
      <c r="L229" t="s">
        <v>571</v>
      </c>
      <c r="M229" t="s">
        <v>1030</v>
      </c>
      <c r="N229" t="s">
        <v>601</v>
      </c>
      <c r="O229" t="s">
        <v>602</v>
      </c>
      <c r="P229" t="s">
        <v>603</v>
      </c>
      <c r="Q229" t="s">
        <v>575</v>
      </c>
      <c r="R229" t="s">
        <v>576</v>
      </c>
      <c r="S229" t="s">
        <v>576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572</v>
      </c>
      <c r="Y229" t="s">
        <v>572</v>
      </c>
      <c r="Z229" t="s">
        <v>697</v>
      </c>
      <c r="AA229" t="s">
        <v>697</v>
      </c>
      <c r="AB229" t="s">
        <v>1031</v>
      </c>
      <c r="AC229" t="s">
        <v>572</v>
      </c>
      <c r="AD229" t="s">
        <v>582</v>
      </c>
      <c r="AF229" t="s">
        <v>8839</v>
      </c>
      <c r="AG229" t="e">
        <v>#N/A</v>
      </c>
      <c r="AH229" t="s">
        <v>8836</v>
      </c>
      <c r="AI229" t="s">
        <v>585</v>
      </c>
      <c r="AJ229" t="s">
        <v>586</v>
      </c>
      <c r="AK229" t="s">
        <v>625</v>
      </c>
      <c r="AL229" t="s">
        <v>605</v>
      </c>
      <c r="AM229" t="s">
        <v>588</v>
      </c>
      <c r="AN229" t="s">
        <v>589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8836</v>
      </c>
      <c r="ET229" t="s">
        <v>8836</v>
      </c>
      <c r="EU229" t="s">
        <v>590</v>
      </c>
      <c r="EV229" t="s">
        <v>8838</v>
      </c>
    </row>
    <row r="230" spans="1:152" x14ac:dyDescent="0.4">
      <c r="A230" t="s">
        <v>1032</v>
      </c>
      <c r="B230" t="s">
        <v>1033</v>
      </c>
      <c r="C230">
        <v>200000404</v>
      </c>
      <c r="D230" t="s">
        <v>1034</v>
      </c>
      <c r="E230" t="s">
        <v>1035</v>
      </c>
      <c r="F230" t="s">
        <v>565</v>
      </c>
      <c r="G230" t="s">
        <v>566</v>
      </c>
      <c r="H230" t="s">
        <v>727</v>
      </c>
      <c r="I230" t="s">
        <v>568</v>
      </c>
      <c r="J230" t="s">
        <v>569</v>
      </c>
      <c r="K230" t="s">
        <v>570</v>
      </c>
      <c r="L230" t="s">
        <v>571</v>
      </c>
      <c r="M230" t="s">
        <v>572</v>
      </c>
      <c r="N230" t="s">
        <v>613</v>
      </c>
      <c r="O230" t="s">
        <v>574</v>
      </c>
      <c r="P230" t="s">
        <v>614</v>
      </c>
      <c r="Q230" t="s">
        <v>575</v>
      </c>
      <c r="R230" t="s">
        <v>576</v>
      </c>
      <c r="S230" t="s">
        <v>576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577</v>
      </c>
      <c r="Y230" t="s">
        <v>578</v>
      </c>
      <c r="Z230" t="s">
        <v>579</v>
      </c>
      <c r="AA230" t="s">
        <v>962</v>
      </c>
      <c r="AB230" t="s">
        <v>608</v>
      </c>
      <c r="AC230" t="s">
        <v>572</v>
      </c>
      <c r="AD230" t="s">
        <v>582</v>
      </c>
      <c r="AF230" t="s">
        <v>583</v>
      </c>
      <c r="AG230" t="e">
        <v>#N/A</v>
      </c>
      <c r="AH230" t="s">
        <v>8836</v>
      </c>
      <c r="AI230" t="s">
        <v>585</v>
      </c>
      <c r="AJ230" t="s">
        <v>586</v>
      </c>
      <c r="AK230" t="s">
        <v>565</v>
      </c>
      <c r="AL230" t="s">
        <v>587</v>
      </c>
      <c r="AM230" t="s">
        <v>588</v>
      </c>
      <c r="AN230" t="s">
        <v>589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8836</v>
      </c>
      <c r="ET230" t="s">
        <v>8836</v>
      </c>
      <c r="EU230" t="s">
        <v>590</v>
      </c>
      <c r="EV230" t="s">
        <v>591</v>
      </c>
    </row>
    <row r="231" spans="1:152" x14ac:dyDescent="0.4">
      <c r="A231" t="s">
        <v>1032</v>
      </c>
      <c r="B231" t="s">
        <v>1033</v>
      </c>
      <c r="C231">
        <v>200000414</v>
      </c>
      <c r="D231" t="s">
        <v>1034</v>
      </c>
      <c r="E231" t="s">
        <v>1036</v>
      </c>
      <c r="F231" t="s">
        <v>565</v>
      </c>
      <c r="G231" t="s">
        <v>566</v>
      </c>
      <c r="H231" t="s">
        <v>727</v>
      </c>
      <c r="I231" t="s">
        <v>568</v>
      </c>
      <c r="J231" t="s">
        <v>569</v>
      </c>
      <c r="K231" t="s">
        <v>570</v>
      </c>
      <c r="L231" t="s">
        <v>571</v>
      </c>
      <c r="M231" t="s">
        <v>572</v>
      </c>
      <c r="N231" t="s">
        <v>613</v>
      </c>
      <c r="O231" t="s">
        <v>574</v>
      </c>
      <c r="P231" t="s">
        <v>614</v>
      </c>
      <c r="Q231" t="s">
        <v>575</v>
      </c>
      <c r="R231" t="s">
        <v>576</v>
      </c>
      <c r="S231" t="s">
        <v>576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577</v>
      </c>
      <c r="Y231" t="s">
        <v>578</v>
      </c>
      <c r="Z231" t="s">
        <v>579</v>
      </c>
      <c r="AA231" t="s">
        <v>962</v>
      </c>
      <c r="AB231" t="s">
        <v>615</v>
      </c>
      <c r="AC231" t="s">
        <v>572</v>
      </c>
      <c r="AD231" t="s">
        <v>582</v>
      </c>
      <c r="AF231" t="s">
        <v>583</v>
      </c>
      <c r="AG231" t="e">
        <v>#N/A</v>
      </c>
      <c r="AH231" t="s">
        <v>8836</v>
      </c>
      <c r="AI231" t="s">
        <v>585</v>
      </c>
      <c r="AJ231" t="s">
        <v>586</v>
      </c>
      <c r="AK231" t="s">
        <v>565</v>
      </c>
      <c r="AL231" t="s">
        <v>587</v>
      </c>
      <c r="AM231" t="s">
        <v>588</v>
      </c>
      <c r="AN231" t="s">
        <v>589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8836</v>
      </c>
      <c r="ET231" t="s">
        <v>8836</v>
      </c>
      <c r="EU231" t="s">
        <v>590</v>
      </c>
      <c r="EV231" t="s">
        <v>591</v>
      </c>
    </row>
    <row r="232" spans="1:152" x14ac:dyDescent="0.4">
      <c r="A232" t="s">
        <v>1032</v>
      </c>
      <c r="B232" t="s">
        <v>1033</v>
      </c>
      <c r="C232">
        <v>6000000000173</v>
      </c>
      <c r="D232" t="s">
        <v>1034</v>
      </c>
      <c r="E232" t="s">
        <v>1037</v>
      </c>
      <c r="F232" t="s">
        <v>565</v>
      </c>
      <c r="G232" t="s">
        <v>566</v>
      </c>
      <c r="H232" t="s">
        <v>727</v>
      </c>
      <c r="I232" t="s">
        <v>568</v>
      </c>
      <c r="J232" t="s">
        <v>569</v>
      </c>
      <c r="K232" t="s">
        <v>570</v>
      </c>
      <c r="L232" t="s">
        <v>571</v>
      </c>
      <c r="M232" t="s">
        <v>572</v>
      </c>
      <c r="N232" t="s">
        <v>573</v>
      </c>
      <c r="O232" t="s">
        <v>574</v>
      </c>
      <c r="P232" t="s">
        <v>614</v>
      </c>
      <c r="Q232" t="s">
        <v>575</v>
      </c>
      <c r="R232" t="s">
        <v>576</v>
      </c>
      <c r="S232" t="s">
        <v>576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577</v>
      </c>
      <c r="Y232" t="s">
        <v>578</v>
      </c>
      <c r="Z232" t="s">
        <v>579</v>
      </c>
      <c r="AA232" t="s">
        <v>962</v>
      </c>
      <c r="AB232" t="s">
        <v>608</v>
      </c>
      <c r="AC232" t="s">
        <v>572</v>
      </c>
      <c r="AD232" t="s">
        <v>582</v>
      </c>
      <c r="AF232" t="s">
        <v>583</v>
      </c>
      <c r="AG232" t="e">
        <v>#N/A</v>
      </c>
      <c r="AH232" t="s">
        <v>8836</v>
      </c>
      <c r="AI232" t="s">
        <v>585</v>
      </c>
      <c r="AJ232" t="s">
        <v>586</v>
      </c>
      <c r="AK232" t="s">
        <v>565</v>
      </c>
      <c r="AL232" t="s">
        <v>587</v>
      </c>
      <c r="AM232" t="s">
        <v>588</v>
      </c>
      <c r="AN232" t="s">
        <v>589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8836</v>
      </c>
      <c r="ET232" t="s">
        <v>8836</v>
      </c>
      <c r="EU232" t="s">
        <v>590</v>
      </c>
      <c r="EV232" t="s">
        <v>8837</v>
      </c>
    </row>
    <row r="233" spans="1:152" x14ac:dyDescent="0.4">
      <c r="A233" t="s">
        <v>1032</v>
      </c>
      <c r="B233" t="s">
        <v>1033</v>
      </c>
      <c r="C233">
        <v>6000000000174</v>
      </c>
      <c r="D233" t="s">
        <v>1034</v>
      </c>
      <c r="E233" t="s">
        <v>1037</v>
      </c>
      <c r="F233" t="s">
        <v>565</v>
      </c>
      <c r="G233" t="s">
        <v>566</v>
      </c>
      <c r="H233" t="s">
        <v>727</v>
      </c>
      <c r="I233" t="s">
        <v>568</v>
      </c>
      <c r="J233" t="s">
        <v>569</v>
      </c>
      <c r="K233" t="s">
        <v>570</v>
      </c>
      <c r="L233" t="s">
        <v>571</v>
      </c>
      <c r="M233" t="s">
        <v>572</v>
      </c>
      <c r="N233" t="s">
        <v>573</v>
      </c>
      <c r="O233" t="s">
        <v>574</v>
      </c>
      <c r="P233" t="s">
        <v>614</v>
      </c>
      <c r="Q233" t="s">
        <v>575</v>
      </c>
      <c r="R233" t="s">
        <v>576</v>
      </c>
      <c r="S233" t="s">
        <v>576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577</v>
      </c>
      <c r="Y233" t="s">
        <v>578</v>
      </c>
      <c r="Z233" t="s">
        <v>579</v>
      </c>
      <c r="AA233" t="s">
        <v>962</v>
      </c>
      <c r="AB233" t="s">
        <v>608</v>
      </c>
      <c r="AC233" t="s">
        <v>572</v>
      </c>
      <c r="AD233" t="s">
        <v>582</v>
      </c>
      <c r="AF233" t="s">
        <v>583</v>
      </c>
      <c r="AG233" t="e">
        <v>#N/A</v>
      </c>
      <c r="AH233" t="s">
        <v>8836</v>
      </c>
      <c r="AI233" t="s">
        <v>585</v>
      </c>
      <c r="AJ233" t="s">
        <v>586</v>
      </c>
      <c r="AK233" t="s">
        <v>565</v>
      </c>
      <c r="AL233" t="s">
        <v>587</v>
      </c>
      <c r="AM233" t="s">
        <v>588</v>
      </c>
      <c r="AN233" t="s">
        <v>589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8836</v>
      </c>
      <c r="ET233" t="s">
        <v>8836</v>
      </c>
      <c r="EU233" t="s">
        <v>590</v>
      </c>
      <c r="EV233" t="s">
        <v>8837</v>
      </c>
    </row>
    <row r="234" spans="1:152" x14ac:dyDescent="0.4">
      <c r="A234" t="s">
        <v>105</v>
      </c>
      <c r="B234" t="s">
        <v>1038</v>
      </c>
      <c r="C234">
        <v>200000400</v>
      </c>
      <c r="D234" t="s">
        <v>1039</v>
      </c>
      <c r="E234" t="s">
        <v>1040</v>
      </c>
      <c r="F234" t="s">
        <v>565</v>
      </c>
      <c r="G234" t="s">
        <v>566</v>
      </c>
      <c r="H234" t="s">
        <v>634</v>
      </c>
      <c r="I234" t="s">
        <v>568</v>
      </c>
      <c r="J234" t="s">
        <v>569</v>
      </c>
      <c r="K234" t="s">
        <v>570</v>
      </c>
      <c r="L234" t="s">
        <v>571</v>
      </c>
      <c r="M234" t="s">
        <v>572</v>
      </c>
      <c r="N234" t="s">
        <v>613</v>
      </c>
      <c r="O234" t="s">
        <v>602</v>
      </c>
      <c r="P234" t="s">
        <v>603</v>
      </c>
      <c r="Q234" t="s">
        <v>674</v>
      </c>
      <c r="R234" t="s">
        <v>576</v>
      </c>
      <c r="S234" t="s">
        <v>576</v>
      </c>
      <c r="T234" s="1">
        <v>41626</v>
      </c>
      <c r="U234" s="1">
        <v>47835</v>
      </c>
      <c r="V234" s="1">
        <v>47835</v>
      </c>
      <c r="X234" t="s">
        <v>577</v>
      </c>
      <c r="Y234" t="s">
        <v>578</v>
      </c>
      <c r="Z234" t="s">
        <v>579</v>
      </c>
      <c r="AB234" t="s">
        <v>675</v>
      </c>
      <c r="AC234" t="s">
        <v>572</v>
      </c>
      <c r="AD234" t="s">
        <v>803</v>
      </c>
      <c r="AF234" t="s">
        <v>583</v>
      </c>
      <c r="AG234" t="s">
        <v>584</v>
      </c>
      <c r="AH234" t="s">
        <v>8836</v>
      </c>
      <c r="AI234" t="s">
        <v>585</v>
      </c>
      <c r="AJ234" t="s">
        <v>586</v>
      </c>
      <c r="AK234" t="s">
        <v>565</v>
      </c>
      <c r="AL234" t="s">
        <v>605</v>
      </c>
      <c r="AM234" t="s">
        <v>588</v>
      </c>
      <c r="AN234" t="s">
        <v>597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695896516</v>
      </c>
      <c r="AZ234">
        <v>39322392903</v>
      </c>
      <c r="BA234">
        <v>0</v>
      </c>
      <c r="BB234">
        <v>-695896516</v>
      </c>
      <c r="BC234">
        <v>7518607097</v>
      </c>
      <c r="BD234">
        <v>0</v>
      </c>
      <c r="BE234">
        <v>35566894</v>
      </c>
      <c r="BF234">
        <v>11705983338</v>
      </c>
      <c r="BG234">
        <v>35566894</v>
      </c>
      <c r="BH234">
        <v>0</v>
      </c>
      <c r="BI234">
        <v>0</v>
      </c>
      <c r="BJ234">
        <v>-714890</v>
      </c>
      <c r="BK234">
        <v>35566894</v>
      </c>
      <c r="BL234">
        <v>0</v>
      </c>
      <c r="BM234">
        <v>0</v>
      </c>
      <c r="BN234">
        <v>25261612</v>
      </c>
      <c r="BO234">
        <v>0</v>
      </c>
      <c r="BP234">
        <v>35566894</v>
      </c>
      <c r="BQ234">
        <v>0</v>
      </c>
      <c r="BR234">
        <v>60828506</v>
      </c>
      <c r="BS234">
        <v>0</v>
      </c>
      <c r="BT234">
        <v>0</v>
      </c>
      <c r="BU234">
        <v>0</v>
      </c>
      <c r="BV234">
        <v>0</v>
      </c>
      <c r="BW234">
        <v>60828506</v>
      </c>
      <c r="BX234">
        <v>0</v>
      </c>
      <c r="BY234">
        <v>0.76553643301370711</v>
      </c>
      <c r="BZ234">
        <v>0</v>
      </c>
      <c r="CA234">
        <v>7643234400</v>
      </c>
      <c r="CB234">
        <v>7643234400</v>
      </c>
      <c r="CC234">
        <v>8342429833</v>
      </c>
      <c r="CD234">
        <v>0</v>
      </c>
      <c r="CE234">
        <v>7640963696</v>
      </c>
      <c r="CF234">
        <v>7640963696</v>
      </c>
      <c r="CG234">
        <v>8311598600</v>
      </c>
      <c r="CH234">
        <v>7640963696</v>
      </c>
      <c r="CI234">
        <v>7640963696</v>
      </c>
      <c r="CJ234">
        <v>8311598600</v>
      </c>
      <c r="CK234">
        <v>25261612</v>
      </c>
      <c r="CL234">
        <v>0</v>
      </c>
      <c r="CM234">
        <v>2.9802322387695313E-7</v>
      </c>
      <c r="CN234">
        <v>1.9054952263832092</v>
      </c>
      <c r="CO234">
        <v>4.474983513355256</v>
      </c>
      <c r="CP234">
        <v>2277.1846342086792</v>
      </c>
      <c r="CQ234">
        <v>14559819847.695404</v>
      </c>
      <c r="CR234">
        <v>34193186565.746044</v>
      </c>
      <c r="CS234">
        <v>1.2525210806131382</v>
      </c>
      <c r="CT234">
        <v>9570468105.4396782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1550108801.5429409</v>
      </c>
      <c r="DK234">
        <v>6090854894.4570589</v>
      </c>
      <c r="DL234">
        <v>1686159319.3403893</v>
      </c>
      <c r="DM234">
        <v>6625439280.6596107</v>
      </c>
      <c r="DN234">
        <v>0</v>
      </c>
      <c r="DO234">
        <v>0</v>
      </c>
      <c r="DP234">
        <v>141175296.38039887</v>
      </c>
      <c r="DQ234">
        <v>554721219.61960113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1036637882.1183751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35566894</v>
      </c>
      <c r="EM234">
        <v>-714890</v>
      </c>
      <c r="EN234">
        <v>0</v>
      </c>
      <c r="EO234">
        <v>25976502</v>
      </c>
      <c r="EP234">
        <v>0</v>
      </c>
      <c r="EQ234">
        <v>60828506</v>
      </c>
      <c r="ER234">
        <v>331</v>
      </c>
      <c r="ES234" t="s">
        <v>8836</v>
      </c>
      <c r="ET234" t="s">
        <v>8836</v>
      </c>
      <c r="EU234" t="s">
        <v>590</v>
      </c>
      <c r="EV234" t="s">
        <v>591</v>
      </c>
    </row>
    <row r="235" spans="1:152" x14ac:dyDescent="0.4">
      <c r="A235" t="s">
        <v>106</v>
      </c>
      <c r="B235" t="s">
        <v>1041</v>
      </c>
      <c r="C235">
        <v>200000445</v>
      </c>
      <c r="D235" t="s">
        <v>1042</v>
      </c>
      <c r="E235" t="s">
        <v>1043</v>
      </c>
      <c r="F235" t="s">
        <v>625</v>
      </c>
      <c r="G235" t="s">
        <v>626</v>
      </c>
      <c r="H235" t="s">
        <v>950</v>
      </c>
      <c r="I235" t="s">
        <v>568</v>
      </c>
      <c r="J235" t="s">
        <v>569</v>
      </c>
      <c r="K235" t="s">
        <v>570</v>
      </c>
      <c r="L235" t="s">
        <v>571</v>
      </c>
      <c r="M235" t="s">
        <v>951</v>
      </c>
      <c r="N235" t="s">
        <v>613</v>
      </c>
      <c r="O235" t="s">
        <v>602</v>
      </c>
      <c r="P235" t="s">
        <v>603</v>
      </c>
      <c r="Q235" t="s">
        <v>674</v>
      </c>
      <c r="R235" t="s">
        <v>576</v>
      </c>
      <c r="S235" t="s">
        <v>576</v>
      </c>
      <c r="T235" s="1">
        <v>41612</v>
      </c>
      <c r="U235" s="1">
        <v>41612</v>
      </c>
      <c r="V235" s="1">
        <v>48916</v>
      </c>
      <c r="X235" t="s">
        <v>572</v>
      </c>
      <c r="Y235" t="s">
        <v>572</v>
      </c>
      <c r="Z235" t="s">
        <v>697</v>
      </c>
      <c r="AA235" t="s">
        <v>697</v>
      </c>
      <c r="AB235" t="s">
        <v>1044</v>
      </c>
      <c r="AC235" t="s">
        <v>572</v>
      </c>
      <c r="AD235" t="s">
        <v>676</v>
      </c>
      <c r="AF235" t="s">
        <v>8839</v>
      </c>
      <c r="AG235" t="s">
        <v>584</v>
      </c>
      <c r="AH235" t="s">
        <v>8836</v>
      </c>
      <c r="AI235" t="s">
        <v>585</v>
      </c>
      <c r="AJ235" t="s">
        <v>586</v>
      </c>
      <c r="AK235" t="s">
        <v>625</v>
      </c>
      <c r="AL235" t="s">
        <v>605</v>
      </c>
      <c r="AM235" t="s">
        <v>588</v>
      </c>
      <c r="AN235" t="s">
        <v>597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1212602228</v>
      </c>
      <c r="BO235">
        <v>0</v>
      </c>
      <c r="BP235">
        <v>364560000</v>
      </c>
      <c r="BQ235">
        <v>0</v>
      </c>
      <c r="BR235">
        <v>1577162228</v>
      </c>
      <c r="BS235">
        <v>0</v>
      </c>
      <c r="BT235">
        <v>0</v>
      </c>
      <c r="BU235">
        <v>0</v>
      </c>
      <c r="BV235">
        <v>0</v>
      </c>
      <c r="BW235">
        <v>1577162228</v>
      </c>
      <c r="BX235">
        <v>0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45588401946</v>
      </c>
      <c r="CG235">
        <v>44375799718</v>
      </c>
      <c r="CH235">
        <v>45588401946</v>
      </c>
      <c r="CI235">
        <v>45588401946</v>
      </c>
      <c r="CJ235">
        <v>44375799718</v>
      </c>
      <c r="CK235">
        <v>1212602228</v>
      </c>
      <c r="CL235">
        <v>0</v>
      </c>
      <c r="CM235">
        <v>2.9802322387695313E-7</v>
      </c>
      <c r="CN235">
        <v>8.8401922583580017</v>
      </c>
      <c r="CO235">
        <v>11.775669455528259</v>
      </c>
      <c r="CP235">
        <v>13586.402519345284</v>
      </c>
      <c r="CQ235">
        <v>403010237953.94208</v>
      </c>
      <c r="CR235">
        <v>536833952321.85724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0</v>
      </c>
      <c r="EQ235">
        <v>1577162228</v>
      </c>
      <c r="ER235">
        <v>80</v>
      </c>
      <c r="ES235" t="s">
        <v>8836</v>
      </c>
      <c r="ET235" t="s">
        <v>8836</v>
      </c>
      <c r="EU235" t="s">
        <v>590</v>
      </c>
      <c r="EV235" t="s">
        <v>591</v>
      </c>
    </row>
    <row r="236" spans="1:152" x14ac:dyDescent="0.4">
      <c r="A236" t="s">
        <v>1045</v>
      </c>
      <c r="B236" t="s">
        <v>1046</v>
      </c>
      <c r="C236">
        <v>210000861</v>
      </c>
      <c r="D236" t="s">
        <v>1047</v>
      </c>
      <c r="E236" t="s">
        <v>1048</v>
      </c>
      <c r="F236" t="s">
        <v>625</v>
      </c>
      <c r="G236" t="s">
        <v>626</v>
      </c>
      <c r="H236" t="s">
        <v>950</v>
      </c>
      <c r="I236" t="s">
        <v>708</v>
      </c>
      <c r="J236" t="s">
        <v>856</v>
      </c>
      <c r="K236" t="s">
        <v>710</v>
      </c>
      <c r="L236" t="s">
        <v>857</v>
      </c>
      <c r="M236" t="s">
        <v>572</v>
      </c>
      <c r="N236" t="s">
        <v>613</v>
      </c>
      <c r="O236" t="s">
        <v>722</v>
      </c>
      <c r="P236" t="s">
        <v>614</v>
      </c>
      <c r="Q236" t="s">
        <v>575</v>
      </c>
      <c r="R236" t="s">
        <v>576</v>
      </c>
      <c r="S236" t="s">
        <v>711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572</v>
      </c>
      <c r="Y236" t="s">
        <v>572</v>
      </c>
      <c r="Z236" t="s">
        <v>572</v>
      </c>
      <c r="AA236" t="s">
        <v>572</v>
      </c>
      <c r="AB236" t="s">
        <v>615</v>
      </c>
      <c r="AC236" t="s">
        <v>1049</v>
      </c>
      <c r="AD236" t="s">
        <v>582</v>
      </c>
      <c r="AF236" t="s">
        <v>631</v>
      </c>
      <c r="AG236" t="s">
        <v>700</v>
      </c>
      <c r="AH236" t="s">
        <v>8836</v>
      </c>
      <c r="AI236" t="s">
        <v>585</v>
      </c>
      <c r="AJ236" t="s">
        <v>792</v>
      </c>
      <c r="AK236" t="s">
        <v>625</v>
      </c>
      <c r="AL236" t="s">
        <v>587</v>
      </c>
      <c r="AM236" t="s">
        <v>588</v>
      </c>
      <c r="AN236" t="s">
        <v>589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8836</v>
      </c>
      <c r="ET236" t="s">
        <v>8836</v>
      </c>
      <c r="EU236" t="s">
        <v>590</v>
      </c>
      <c r="EV236" t="s">
        <v>591</v>
      </c>
    </row>
    <row r="237" spans="1:152" x14ac:dyDescent="0.4">
      <c r="A237" t="s">
        <v>1050</v>
      </c>
      <c r="B237">
        <v>606078360600</v>
      </c>
      <c r="C237">
        <v>6100000000007</v>
      </c>
      <c r="D237" t="s">
        <v>1051</v>
      </c>
      <c r="E237" t="s">
        <v>1052</v>
      </c>
      <c r="F237" t="s">
        <v>625</v>
      </c>
      <c r="G237" t="s">
        <v>628</v>
      </c>
      <c r="H237" t="s">
        <v>628</v>
      </c>
      <c r="I237" t="s">
        <v>568</v>
      </c>
      <c r="J237" t="s">
        <v>569</v>
      </c>
      <c r="K237" t="s">
        <v>570</v>
      </c>
      <c r="L237" t="s">
        <v>571</v>
      </c>
      <c r="M237" t="s">
        <v>628</v>
      </c>
      <c r="N237" t="s">
        <v>573</v>
      </c>
      <c r="O237" t="s">
        <v>574</v>
      </c>
      <c r="P237" t="s">
        <v>573</v>
      </c>
      <c r="Q237" t="s">
        <v>575</v>
      </c>
      <c r="R237" t="s">
        <v>576</v>
      </c>
      <c r="S237" t="s">
        <v>576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572</v>
      </c>
      <c r="Y237" t="s">
        <v>572</v>
      </c>
      <c r="Z237" t="s">
        <v>697</v>
      </c>
      <c r="AA237" t="s">
        <v>697</v>
      </c>
      <c r="AB237" t="s">
        <v>1053</v>
      </c>
      <c r="AC237" t="s">
        <v>572</v>
      </c>
      <c r="AD237" t="s">
        <v>582</v>
      </c>
      <c r="AF237" t="s">
        <v>8839</v>
      </c>
      <c r="AG237" t="s">
        <v>584</v>
      </c>
      <c r="AH237" t="s">
        <v>8836</v>
      </c>
      <c r="AI237" t="s">
        <v>585</v>
      </c>
      <c r="AJ237" t="s">
        <v>586</v>
      </c>
      <c r="AK237" t="s">
        <v>625</v>
      </c>
      <c r="AL237" t="s">
        <v>587</v>
      </c>
      <c r="AM237" t="s">
        <v>588</v>
      </c>
      <c r="AN237" t="s">
        <v>589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8836</v>
      </c>
      <c r="ET237" t="s">
        <v>8836</v>
      </c>
      <c r="EU237" t="s">
        <v>590</v>
      </c>
      <c r="EV237" t="s">
        <v>8837</v>
      </c>
    </row>
    <row r="238" spans="1:152" x14ac:dyDescent="0.4">
      <c r="A238" t="s">
        <v>1054</v>
      </c>
      <c r="B238" t="s">
        <v>1055</v>
      </c>
      <c r="C238">
        <v>200000407</v>
      </c>
      <c r="D238" t="s">
        <v>1056</v>
      </c>
      <c r="E238" t="s">
        <v>1057</v>
      </c>
      <c r="F238" t="s">
        <v>565</v>
      </c>
      <c r="G238" t="s">
        <v>720</v>
      </c>
      <c r="H238" t="s">
        <v>721</v>
      </c>
      <c r="I238" t="s">
        <v>708</v>
      </c>
      <c r="J238" t="s">
        <v>569</v>
      </c>
      <c r="K238" t="s">
        <v>710</v>
      </c>
      <c r="L238" t="s">
        <v>1058</v>
      </c>
      <c r="M238" t="s">
        <v>572</v>
      </c>
      <c r="N238" t="s">
        <v>613</v>
      </c>
      <c r="O238" t="s">
        <v>574</v>
      </c>
      <c r="P238" t="s">
        <v>614</v>
      </c>
      <c r="Q238" t="s">
        <v>575</v>
      </c>
      <c r="R238" t="s">
        <v>576</v>
      </c>
      <c r="S238" t="s">
        <v>1059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572</v>
      </c>
      <c r="Y238" t="s">
        <v>572</v>
      </c>
      <c r="Z238" t="s">
        <v>572</v>
      </c>
      <c r="AA238" t="s">
        <v>572</v>
      </c>
      <c r="AB238" t="s">
        <v>608</v>
      </c>
      <c r="AC238" t="s">
        <v>608</v>
      </c>
      <c r="AD238" t="s">
        <v>582</v>
      </c>
      <c r="AF238" t="s">
        <v>791</v>
      </c>
      <c r="AG238" t="s">
        <v>584</v>
      </c>
      <c r="AH238" t="s">
        <v>8836</v>
      </c>
      <c r="AI238" t="s">
        <v>585</v>
      </c>
      <c r="AJ238" t="s">
        <v>792</v>
      </c>
      <c r="AK238" t="s">
        <v>565</v>
      </c>
      <c r="AL238" t="s">
        <v>587</v>
      </c>
      <c r="AM238" t="s">
        <v>588</v>
      </c>
      <c r="AN238" t="s">
        <v>589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8836</v>
      </c>
      <c r="ET238" t="s">
        <v>8836</v>
      </c>
      <c r="EU238" t="s">
        <v>590</v>
      </c>
      <c r="EV238" t="s">
        <v>591</v>
      </c>
    </row>
    <row r="239" spans="1:152" x14ac:dyDescent="0.4">
      <c r="A239" t="s">
        <v>107</v>
      </c>
      <c r="B239" t="s">
        <v>1060</v>
      </c>
      <c r="C239">
        <v>200000417</v>
      </c>
      <c r="D239" t="s">
        <v>1061</v>
      </c>
      <c r="E239" t="s">
        <v>1062</v>
      </c>
      <c r="F239" t="s">
        <v>565</v>
      </c>
      <c r="G239" t="s">
        <v>720</v>
      </c>
      <c r="H239" t="s">
        <v>721</v>
      </c>
      <c r="I239" t="s">
        <v>708</v>
      </c>
      <c r="J239" t="s">
        <v>569</v>
      </c>
      <c r="K239" t="s">
        <v>710</v>
      </c>
      <c r="L239" t="s">
        <v>1058</v>
      </c>
      <c r="M239" t="s">
        <v>572</v>
      </c>
      <c r="N239" t="s">
        <v>613</v>
      </c>
      <c r="O239" t="s">
        <v>673</v>
      </c>
      <c r="P239" t="s">
        <v>603</v>
      </c>
      <c r="Q239" t="s">
        <v>575</v>
      </c>
      <c r="R239" t="s">
        <v>576</v>
      </c>
      <c r="S239" t="s">
        <v>1059</v>
      </c>
      <c r="T239" s="1">
        <v>41786</v>
      </c>
      <c r="U239" s="1">
        <v>49822</v>
      </c>
      <c r="V239" s="1">
        <v>49822</v>
      </c>
      <c r="X239" t="s">
        <v>572</v>
      </c>
      <c r="Y239" t="s">
        <v>572</v>
      </c>
      <c r="Z239" t="s">
        <v>572</v>
      </c>
      <c r="AA239" t="s">
        <v>572</v>
      </c>
      <c r="AB239" t="s">
        <v>724</v>
      </c>
      <c r="AC239" t="s">
        <v>724</v>
      </c>
      <c r="AD239" t="s">
        <v>790</v>
      </c>
      <c r="AF239" t="s">
        <v>791</v>
      </c>
      <c r="AG239" t="s">
        <v>584</v>
      </c>
      <c r="AH239" t="s">
        <v>8836</v>
      </c>
      <c r="AI239" t="s">
        <v>585</v>
      </c>
      <c r="AJ239" t="s">
        <v>792</v>
      </c>
      <c r="AK239" t="s">
        <v>565</v>
      </c>
      <c r="AL239" t="s">
        <v>605</v>
      </c>
      <c r="AM239" t="s">
        <v>588</v>
      </c>
      <c r="AN239" t="s">
        <v>597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497229047</v>
      </c>
      <c r="AZ239">
        <v>23464967102</v>
      </c>
      <c r="BA239">
        <v>0</v>
      </c>
      <c r="BB239">
        <v>-497229047</v>
      </c>
      <c r="BC239">
        <v>7323737442</v>
      </c>
      <c r="BD239">
        <v>0</v>
      </c>
      <c r="BE239">
        <v>37738306</v>
      </c>
      <c r="BF239">
        <v>11574279945</v>
      </c>
      <c r="BG239">
        <v>37738306</v>
      </c>
      <c r="BH239">
        <v>0</v>
      </c>
      <c r="BI239">
        <v>0</v>
      </c>
      <c r="BJ239">
        <v>708555</v>
      </c>
      <c r="BK239">
        <v>37738306</v>
      </c>
      <c r="BL239">
        <v>0</v>
      </c>
      <c r="BM239">
        <v>0</v>
      </c>
      <c r="BN239">
        <v>59240955</v>
      </c>
      <c r="BO239">
        <v>0</v>
      </c>
      <c r="BP239">
        <v>37738306</v>
      </c>
      <c r="BQ239">
        <v>0</v>
      </c>
      <c r="BR239">
        <v>96979261</v>
      </c>
      <c r="BS239">
        <v>0</v>
      </c>
      <c r="BT239">
        <v>0</v>
      </c>
      <c r="BU239">
        <v>0</v>
      </c>
      <c r="BV239">
        <v>0</v>
      </c>
      <c r="BW239">
        <v>96979261</v>
      </c>
      <c r="BX239">
        <v>0</v>
      </c>
      <c r="BY239">
        <v>1.0727197161457451</v>
      </c>
      <c r="BZ239">
        <v>0</v>
      </c>
      <c r="CA239">
        <v>8507421895</v>
      </c>
      <c r="CB239">
        <v>8507421895</v>
      </c>
      <c r="CC239">
        <v>8986809671</v>
      </c>
      <c r="CD239">
        <v>0</v>
      </c>
      <c r="CE239">
        <v>8869998853</v>
      </c>
      <c r="CF239">
        <v>8869998853</v>
      </c>
      <c r="CG239">
        <v>9307986945</v>
      </c>
      <c r="CH239">
        <v>8869998853</v>
      </c>
      <c r="CI239">
        <v>8869998853</v>
      </c>
      <c r="CJ239">
        <v>9307986945</v>
      </c>
      <c r="CK239">
        <v>59240955</v>
      </c>
      <c r="CL239">
        <v>0</v>
      </c>
      <c r="CM239">
        <v>2.9802322387695313E-7</v>
      </c>
      <c r="CN239">
        <v>2.6339468359947205</v>
      </c>
      <c r="CO239">
        <v>5.8999171853065482</v>
      </c>
      <c r="CP239">
        <v>2643.4656539559364</v>
      </c>
      <c r="CQ239">
        <v>23363105414.13615</v>
      </c>
      <c r="CR239">
        <v>52332258666.464073</v>
      </c>
      <c r="CS239">
        <v>1.4261478860615748</v>
      </c>
      <c r="CT239">
        <v>12649930113.574543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3038147817.5415807</v>
      </c>
      <c r="DK239">
        <v>5831851035.4584188</v>
      </c>
      <c r="DL239">
        <v>3188167291.9374471</v>
      </c>
      <c r="DM239">
        <v>6119819653.0625515</v>
      </c>
      <c r="DN239">
        <v>0</v>
      </c>
      <c r="DO239">
        <v>0</v>
      </c>
      <c r="DP239">
        <v>170310658.3210434</v>
      </c>
      <c r="DQ239">
        <v>326918388.67895651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6142749894.2895498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37738306</v>
      </c>
      <c r="EM239">
        <v>708555</v>
      </c>
      <c r="EN239">
        <v>0</v>
      </c>
      <c r="EO239">
        <v>58532400</v>
      </c>
      <c r="EP239">
        <v>0</v>
      </c>
      <c r="EQ239">
        <v>96979261</v>
      </c>
      <c r="ER239">
        <v>308</v>
      </c>
      <c r="ES239" t="s">
        <v>8836</v>
      </c>
      <c r="ET239" t="s">
        <v>8836</v>
      </c>
      <c r="EU239" t="s">
        <v>590</v>
      </c>
      <c r="EV239" t="s">
        <v>591</v>
      </c>
    </row>
    <row r="240" spans="1:152" x14ac:dyDescent="0.4">
      <c r="A240" t="s">
        <v>1063</v>
      </c>
      <c r="B240" t="s">
        <v>1064</v>
      </c>
      <c r="C240">
        <v>210000844</v>
      </c>
      <c r="D240" t="s">
        <v>1065</v>
      </c>
      <c r="E240" t="s">
        <v>1066</v>
      </c>
      <c r="F240" t="s">
        <v>625</v>
      </c>
      <c r="G240" t="s">
        <v>626</v>
      </c>
      <c r="H240" t="s">
        <v>950</v>
      </c>
      <c r="I240" t="s">
        <v>708</v>
      </c>
      <c r="J240" t="s">
        <v>856</v>
      </c>
      <c r="K240" t="s">
        <v>710</v>
      </c>
      <c r="L240" t="s">
        <v>857</v>
      </c>
      <c r="M240" t="s">
        <v>572</v>
      </c>
      <c r="N240" t="s">
        <v>613</v>
      </c>
      <c r="O240" t="s">
        <v>673</v>
      </c>
      <c r="P240" t="s">
        <v>614</v>
      </c>
      <c r="Q240" t="s">
        <v>575</v>
      </c>
      <c r="R240" t="s">
        <v>576</v>
      </c>
      <c r="S240" t="s">
        <v>711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572</v>
      </c>
      <c r="Y240" t="s">
        <v>572</v>
      </c>
      <c r="Z240" t="s">
        <v>572</v>
      </c>
      <c r="AA240" t="s">
        <v>572</v>
      </c>
      <c r="AB240" t="s">
        <v>1067</v>
      </c>
      <c r="AC240" t="s">
        <v>1068</v>
      </c>
      <c r="AD240" t="s">
        <v>582</v>
      </c>
      <c r="AF240" t="s">
        <v>631</v>
      </c>
      <c r="AG240" t="s">
        <v>700</v>
      </c>
      <c r="AH240" t="s">
        <v>8836</v>
      </c>
      <c r="AI240" t="s">
        <v>585</v>
      </c>
      <c r="AJ240" t="s">
        <v>792</v>
      </c>
      <c r="AK240" t="s">
        <v>625</v>
      </c>
      <c r="AL240" t="s">
        <v>587</v>
      </c>
      <c r="AM240" t="s">
        <v>588</v>
      </c>
      <c r="AN240" t="s">
        <v>589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8836</v>
      </c>
      <c r="ET240" t="s">
        <v>8836</v>
      </c>
      <c r="EU240" t="s">
        <v>590</v>
      </c>
      <c r="EV240" t="s">
        <v>591</v>
      </c>
    </row>
    <row r="241" spans="1:152" x14ac:dyDescent="0.4">
      <c r="A241" t="s">
        <v>1069</v>
      </c>
      <c r="B241">
        <v>306106841300</v>
      </c>
      <c r="C241">
        <v>6000000000136</v>
      </c>
      <c r="D241" t="s">
        <v>1070</v>
      </c>
      <c r="E241" t="s">
        <v>1071</v>
      </c>
      <c r="F241" t="s">
        <v>565</v>
      </c>
      <c r="G241" t="s">
        <v>720</v>
      </c>
      <c r="H241" t="s">
        <v>1072</v>
      </c>
      <c r="I241" t="s">
        <v>568</v>
      </c>
      <c r="J241" t="s">
        <v>569</v>
      </c>
      <c r="K241" t="s">
        <v>570</v>
      </c>
      <c r="L241" t="s">
        <v>571</v>
      </c>
      <c r="M241" t="s">
        <v>572</v>
      </c>
      <c r="N241" t="s">
        <v>573</v>
      </c>
      <c r="O241" t="s">
        <v>574</v>
      </c>
      <c r="P241" t="s">
        <v>573</v>
      </c>
      <c r="Q241" t="s">
        <v>575</v>
      </c>
      <c r="R241" t="s">
        <v>576</v>
      </c>
      <c r="S241" t="s">
        <v>576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696</v>
      </c>
      <c r="Y241" t="s">
        <v>578</v>
      </c>
      <c r="Z241" t="s">
        <v>697</v>
      </c>
      <c r="AA241" t="s">
        <v>723</v>
      </c>
      <c r="AB241" t="s">
        <v>1073</v>
      </c>
      <c r="AC241" t="s">
        <v>572</v>
      </c>
      <c r="AD241" t="s">
        <v>582</v>
      </c>
      <c r="AF241" t="s">
        <v>583</v>
      </c>
      <c r="AG241" t="s">
        <v>584</v>
      </c>
      <c r="AH241" t="s">
        <v>8836</v>
      </c>
      <c r="AI241" t="s">
        <v>585</v>
      </c>
      <c r="AJ241" t="s">
        <v>586</v>
      </c>
      <c r="AK241" t="s">
        <v>565</v>
      </c>
      <c r="AL241" t="s">
        <v>587</v>
      </c>
      <c r="AM241" t="s">
        <v>588</v>
      </c>
      <c r="AN241" t="s">
        <v>589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8836</v>
      </c>
      <c r="ET241" t="s">
        <v>8836</v>
      </c>
      <c r="EU241" t="s">
        <v>590</v>
      </c>
      <c r="EV241" t="s">
        <v>8837</v>
      </c>
    </row>
    <row r="242" spans="1:152" x14ac:dyDescent="0.4">
      <c r="A242" t="s">
        <v>108</v>
      </c>
      <c r="B242" t="s">
        <v>1074</v>
      </c>
      <c r="C242">
        <v>200000459</v>
      </c>
      <c r="D242" t="s">
        <v>1075</v>
      </c>
      <c r="E242" t="s">
        <v>1076</v>
      </c>
      <c r="F242" t="s">
        <v>625</v>
      </c>
      <c r="G242" t="s">
        <v>626</v>
      </c>
      <c r="H242" t="s">
        <v>950</v>
      </c>
      <c r="I242" t="s">
        <v>708</v>
      </c>
      <c r="J242" t="s">
        <v>856</v>
      </c>
      <c r="K242" t="s">
        <v>710</v>
      </c>
      <c r="L242" t="s">
        <v>857</v>
      </c>
      <c r="M242" t="s">
        <v>572</v>
      </c>
      <c r="N242" t="s">
        <v>613</v>
      </c>
      <c r="O242" t="s">
        <v>673</v>
      </c>
      <c r="P242" t="s">
        <v>603</v>
      </c>
      <c r="Q242" t="s">
        <v>575</v>
      </c>
      <c r="R242" t="s">
        <v>576</v>
      </c>
      <c r="S242" t="s">
        <v>711</v>
      </c>
      <c r="T242" s="1">
        <v>41907</v>
      </c>
      <c r="U242" s="1">
        <v>45193</v>
      </c>
      <c r="V242" s="1">
        <v>47020</v>
      </c>
      <c r="X242" t="s">
        <v>572</v>
      </c>
      <c r="Y242" t="s">
        <v>572</v>
      </c>
      <c r="Z242" t="s">
        <v>572</v>
      </c>
      <c r="AA242" t="s">
        <v>572</v>
      </c>
      <c r="AB242" t="s">
        <v>952</v>
      </c>
      <c r="AC242" t="s">
        <v>1077</v>
      </c>
      <c r="AD242" t="s">
        <v>790</v>
      </c>
      <c r="AF242" t="s">
        <v>631</v>
      </c>
      <c r="AG242" t="s">
        <v>714</v>
      </c>
      <c r="AH242" t="s">
        <v>8836</v>
      </c>
      <c r="AI242" t="s">
        <v>585</v>
      </c>
      <c r="AJ242" t="s">
        <v>792</v>
      </c>
      <c r="AK242" t="s">
        <v>625</v>
      </c>
      <c r="AL242" t="s">
        <v>605</v>
      </c>
      <c r="AM242" t="s">
        <v>588</v>
      </c>
      <c r="AN242" t="s">
        <v>597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-182352261</v>
      </c>
      <c r="BO242">
        <v>0</v>
      </c>
      <c r="BP242">
        <v>0</v>
      </c>
      <c r="BQ242">
        <v>0</v>
      </c>
      <c r="BR242">
        <v>-182352261</v>
      </c>
      <c r="BS242">
        <v>0</v>
      </c>
      <c r="BT242">
        <v>0</v>
      </c>
      <c r="BU242">
        <v>0</v>
      </c>
      <c r="BV242">
        <v>0</v>
      </c>
      <c r="BW242">
        <v>-182352261</v>
      </c>
      <c r="BX242">
        <v>0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36965437839</v>
      </c>
      <c r="CG242">
        <v>37147790100</v>
      </c>
      <c r="CH242">
        <v>36965437839</v>
      </c>
      <c r="CI242">
        <v>36965437839</v>
      </c>
      <c r="CJ242">
        <v>37147790100</v>
      </c>
      <c r="CK242">
        <v>-182352261</v>
      </c>
      <c r="CL242">
        <v>0</v>
      </c>
      <c r="CM242">
        <v>2.9802322387695313E-7</v>
      </c>
      <c r="CN242">
        <v>-1.1824473738670349</v>
      </c>
      <c r="CO242">
        <v>6.5588667988777178</v>
      </c>
      <c r="CP242">
        <v>11016.558956801891</v>
      </c>
      <c r="CQ242">
        <v>-43709684896.570671</v>
      </c>
      <c r="CR242">
        <v>242451382948.19519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0</v>
      </c>
      <c r="EQ242">
        <v>-182352261</v>
      </c>
      <c r="ER242">
        <v>729</v>
      </c>
      <c r="ES242" t="s">
        <v>8836</v>
      </c>
      <c r="ET242" t="s">
        <v>8956</v>
      </c>
      <c r="EU242" t="s">
        <v>590</v>
      </c>
      <c r="EV242" t="s">
        <v>591</v>
      </c>
    </row>
    <row r="243" spans="1:152" x14ac:dyDescent="0.4">
      <c r="A243" t="s">
        <v>108</v>
      </c>
      <c r="B243" t="s">
        <v>1074</v>
      </c>
      <c r="C243">
        <v>210000850</v>
      </c>
      <c r="D243" t="s">
        <v>1079</v>
      </c>
      <c r="E243" t="s">
        <v>1080</v>
      </c>
      <c r="F243" t="s">
        <v>625</v>
      </c>
      <c r="G243" t="s">
        <v>626</v>
      </c>
      <c r="H243" t="s">
        <v>950</v>
      </c>
      <c r="I243" t="s">
        <v>708</v>
      </c>
      <c r="J243" t="s">
        <v>856</v>
      </c>
      <c r="K243" t="s">
        <v>710</v>
      </c>
      <c r="L243" t="s">
        <v>857</v>
      </c>
      <c r="M243" t="s">
        <v>572</v>
      </c>
      <c r="N243" t="s">
        <v>613</v>
      </c>
      <c r="O243" t="s">
        <v>673</v>
      </c>
      <c r="P243" t="s">
        <v>614</v>
      </c>
      <c r="Q243" t="s">
        <v>575</v>
      </c>
      <c r="R243" t="s">
        <v>576</v>
      </c>
      <c r="S243" t="s">
        <v>711</v>
      </c>
      <c r="T243" s="1">
        <v>41907</v>
      </c>
      <c r="U243" s="1">
        <v>45193</v>
      </c>
      <c r="V243" s="1">
        <v>47020</v>
      </c>
      <c r="X243" t="s">
        <v>572</v>
      </c>
      <c r="Y243" t="s">
        <v>572</v>
      </c>
      <c r="Z243" t="s">
        <v>572</v>
      </c>
      <c r="AA243" t="s">
        <v>572</v>
      </c>
      <c r="AB243" t="s">
        <v>952</v>
      </c>
      <c r="AC243" t="s">
        <v>1077</v>
      </c>
      <c r="AD243" t="s">
        <v>790</v>
      </c>
      <c r="AF243" t="s">
        <v>631</v>
      </c>
      <c r="AG243" t="s">
        <v>714</v>
      </c>
      <c r="AH243" t="s">
        <v>8836</v>
      </c>
      <c r="AI243" t="s">
        <v>585</v>
      </c>
      <c r="AJ243" t="s">
        <v>792</v>
      </c>
      <c r="AK243" t="s">
        <v>625</v>
      </c>
      <c r="AL243" t="s">
        <v>587</v>
      </c>
      <c r="AM243" t="s">
        <v>588</v>
      </c>
      <c r="AN243" t="s">
        <v>597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-35883062820</v>
      </c>
      <c r="BO243">
        <v>0</v>
      </c>
      <c r="BP243">
        <v>0</v>
      </c>
      <c r="BQ243">
        <v>0</v>
      </c>
      <c r="BR243">
        <v>-35883062820</v>
      </c>
      <c r="BS243">
        <v>0</v>
      </c>
      <c r="BT243">
        <v>0</v>
      </c>
      <c r="BU243">
        <v>0</v>
      </c>
      <c r="BV243">
        <v>0</v>
      </c>
      <c r="BW243">
        <v>-35883062820</v>
      </c>
      <c r="BX243">
        <v>0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33779359581</v>
      </c>
      <c r="CG243">
        <v>69662422401</v>
      </c>
      <c r="CH243">
        <v>33779359581</v>
      </c>
      <c r="CI243">
        <v>33779359581</v>
      </c>
      <c r="CJ243">
        <v>69662422401</v>
      </c>
      <c r="CK243">
        <v>-35883062820</v>
      </c>
      <c r="CL243">
        <v>0</v>
      </c>
      <c r="CM243">
        <v>2.9802322387695313E-7</v>
      </c>
      <c r="CN243">
        <v>-82.615819498896599</v>
      </c>
      <c r="CO243">
        <v>-0.10599046945571899</v>
      </c>
      <c r="CP243">
        <v>10067.033642828465</v>
      </c>
      <c r="CQ243">
        <v>-2790709473932.2192</v>
      </c>
      <c r="CR243">
        <v>-3580290179.9037294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0</v>
      </c>
      <c r="EQ243">
        <v>-35883062820</v>
      </c>
      <c r="ER243">
        <v>768</v>
      </c>
      <c r="ES243" t="s">
        <v>8836</v>
      </c>
      <c r="ET243" t="s">
        <v>1078</v>
      </c>
      <c r="EU243" t="s">
        <v>590</v>
      </c>
      <c r="EV243" t="s">
        <v>591</v>
      </c>
    </row>
    <row r="244" spans="1:152" x14ac:dyDescent="0.4">
      <c r="A244" t="s">
        <v>109</v>
      </c>
      <c r="B244">
        <v>6118650000</v>
      </c>
      <c r="C244">
        <v>6000000000460</v>
      </c>
      <c r="D244" t="s">
        <v>1081</v>
      </c>
      <c r="E244" t="s">
        <v>1082</v>
      </c>
      <c r="F244" t="s">
        <v>565</v>
      </c>
      <c r="G244" t="s">
        <v>633</v>
      </c>
      <c r="H244" t="s">
        <v>806</v>
      </c>
      <c r="I244" t="s">
        <v>568</v>
      </c>
      <c r="J244" t="s">
        <v>569</v>
      </c>
      <c r="K244" t="s">
        <v>570</v>
      </c>
      <c r="L244" t="s">
        <v>571</v>
      </c>
      <c r="M244" t="s">
        <v>572</v>
      </c>
      <c r="N244" t="s">
        <v>573</v>
      </c>
      <c r="O244" t="s">
        <v>574</v>
      </c>
      <c r="P244" t="s">
        <v>573</v>
      </c>
      <c r="Q244" t="s">
        <v>575</v>
      </c>
      <c r="R244" t="s">
        <v>576</v>
      </c>
      <c r="S244" t="s">
        <v>576</v>
      </c>
      <c r="T244" s="1">
        <v>41878</v>
      </c>
      <c r="U244" s="1">
        <v>49615</v>
      </c>
      <c r="V244" s="1">
        <v>49615</v>
      </c>
      <c r="X244" t="s">
        <v>577</v>
      </c>
      <c r="Y244" t="s">
        <v>635</v>
      </c>
      <c r="Z244" t="s">
        <v>636</v>
      </c>
      <c r="AA244" t="s">
        <v>637</v>
      </c>
      <c r="AB244" t="s">
        <v>595</v>
      </c>
      <c r="AC244" t="s">
        <v>572</v>
      </c>
      <c r="AD244" t="s">
        <v>659</v>
      </c>
      <c r="AF244" t="s">
        <v>583</v>
      </c>
      <c r="AG244" t="s">
        <v>584</v>
      </c>
      <c r="AH244" s="1">
        <v>41234</v>
      </c>
      <c r="AI244" t="s">
        <v>585</v>
      </c>
      <c r="AJ244" t="s">
        <v>586</v>
      </c>
      <c r="AK244" t="s">
        <v>565</v>
      </c>
      <c r="AL244" t="s">
        <v>587</v>
      </c>
      <c r="AM244" t="s">
        <v>588</v>
      </c>
      <c r="AN244" t="s">
        <v>597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151961785</v>
      </c>
      <c r="AZ244">
        <v>5859220832</v>
      </c>
      <c r="BA244">
        <v>0</v>
      </c>
      <c r="BB244">
        <v>-151961785</v>
      </c>
      <c r="BC244">
        <v>7090779168</v>
      </c>
      <c r="BD244">
        <v>0</v>
      </c>
      <c r="BE244">
        <v>71502830</v>
      </c>
      <c r="BF244">
        <v>3388050918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118932577</v>
      </c>
      <c r="BM244">
        <v>0</v>
      </c>
      <c r="BN244">
        <v>0</v>
      </c>
      <c r="BO244">
        <v>24107288</v>
      </c>
      <c r="BP244">
        <v>118953483</v>
      </c>
      <c r="BQ244">
        <v>24107288</v>
      </c>
      <c r="BR244">
        <v>118953483</v>
      </c>
      <c r="BS244">
        <v>0</v>
      </c>
      <c r="BT244">
        <v>0</v>
      </c>
      <c r="BU244">
        <v>0</v>
      </c>
      <c r="BV244">
        <v>24107288</v>
      </c>
      <c r="BW244">
        <v>118953483</v>
      </c>
      <c r="BX244">
        <v>0.34055972248486915</v>
      </c>
      <c r="BY244">
        <v>1.6736878494150489</v>
      </c>
      <c r="BZ244">
        <v>0</v>
      </c>
      <c r="CA244">
        <v>7092197608</v>
      </c>
      <c r="CB244">
        <v>7092197608</v>
      </c>
      <c r="CC244">
        <v>7244159393</v>
      </c>
      <c r="CD244">
        <v>0</v>
      </c>
      <c r="CE244">
        <v>7090779168</v>
      </c>
      <c r="CF244">
        <v>7090779168</v>
      </c>
      <c r="CG244">
        <v>7242710561</v>
      </c>
      <c r="CH244">
        <v>7090779168</v>
      </c>
      <c r="CI244">
        <v>7090779168</v>
      </c>
      <c r="CJ244">
        <v>7242710561</v>
      </c>
      <c r="CK244">
        <v>30392</v>
      </c>
      <c r="CL244">
        <v>0</v>
      </c>
      <c r="CM244">
        <v>0.33837979166666665</v>
      </c>
      <c r="CN244">
        <v>4.0605574999999998</v>
      </c>
      <c r="CO244">
        <v>4.0605574999999998</v>
      </c>
      <c r="CP244">
        <v>2399376377.62218</v>
      </c>
      <c r="CQ244">
        <v>28792516531.46616</v>
      </c>
      <c r="CR244">
        <v>28792516531.46616</v>
      </c>
      <c r="CS244">
        <v>1.2616255535135135</v>
      </c>
      <c r="CT244">
        <v>8945908192.6700897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28384389009.504002</v>
      </c>
      <c r="DA244">
        <v>0</v>
      </c>
      <c r="DB244">
        <v>0</v>
      </c>
      <c r="DC244">
        <v>0</v>
      </c>
      <c r="DD244">
        <v>608303025.35500002</v>
      </c>
      <c r="DE244">
        <v>7090779168</v>
      </c>
      <c r="DF244">
        <v>0</v>
      </c>
      <c r="DG244">
        <v>0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24107288</v>
      </c>
      <c r="EH244">
        <v>0</v>
      </c>
      <c r="EI244">
        <v>0</v>
      </c>
      <c r="EJ244">
        <v>0</v>
      </c>
      <c r="EK244">
        <v>0</v>
      </c>
      <c r="EL244">
        <v>118953483</v>
      </c>
      <c r="EM244">
        <v>0</v>
      </c>
      <c r="EN244">
        <v>0</v>
      </c>
      <c r="EO244">
        <v>0</v>
      </c>
      <c r="EP244">
        <v>24107288</v>
      </c>
      <c r="EQ244">
        <v>118953483</v>
      </c>
      <c r="ER244">
        <v>302</v>
      </c>
      <c r="ES244" t="s">
        <v>8836</v>
      </c>
      <c r="ET244" t="s">
        <v>8836</v>
      </c>
      <c r="EU244" t="s">
        <v>590</v>
      </c>
      <c r="EV244" t="s">
        <v>8837</v>
      </c>
    </row>
    <row r="245" spans="1:152" x14ac:dyDescent="0.4">
      <c r="A245" t="s">
        <v>1083</v>
      </c>
      <c r="B245">
        <v>106122042100</v>
      </c>
      <c r="C245">
        <v>6100000000009</v>
      </c>
      <c r="D245" t="s">
        <v>1084</v>
      </c>
      <c r="E245" t="s">
        <v>1085</v>
      </c>
      <c r="F245" t="s">
        <v>565</v>
      </c>
      <c r="G245" t="s">
        <v>1086</v>
      </c>
      <c r="H245" t="s">
        <v>1087</v>
      </c>
      <c r="I245" t="s">
        <v>708</v>
      </c>
      <c r="J245" t="s">
        <v>856</v>
      </c>
      <c r="K245" t="s">
        <v>710</v>
      </c>
      <c r="L245" t="s">
        <v>857</v>
      </c>
      <c r="M245" t="s">
        <v>572</v>
      </c>
      <c r="N245" t="s">
        <v>573</v>
      </c>
      <c r="O245" t="s">
        <v>574</v>
      </c>
      <c r="P245" t="s">
        <v>573</v>
      </c>
      <c r="Q245" t="s">
        <v>575</v>
      </c>
      <c r="R245" t="s">
        <v>711</v>
      </c>
      <c r="S245" t="s">
        <v>711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572</v>
      </c>
      <c r="Y245" t="s">
        <v>572</v>
      </c>
      <c r="Z245" t="s">
        <v>572</v>
      </c>
      <c r="AA245" t="s">
        <v>572</v>
      </c>
      <c r="AB245" t="s">
        <v>572</v>
      </c>
      <c r="AC245" t="s">
        <v>1088</v>
      </c>
      <c r="AD245" t="s">
        <v>582</v>
      </c>
      <c r="AF245" t="s">
        <v>791</v>
      </c>
      <c r="AG245" t="s">
        <v>584</v>
      </c>
      <c r="AH245" t="s">
        <v>8836</v>
      </c>
      <c r="AI245" t="s">
        <v>585</v>
      </c>
      <c r="AJ245" t="s">
        <v>792</v>
      </c>
      <c r="AK245" t="s">
        <v>565</v>
      </c>
      <c r="AL245" t="s">
        <v>587</v>
      </c>
      <c r="AM245" t="s">
        <v>588</v>
      </c>
      <c r="AN245" t="s">
        <v>589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8836</v>
      </c>
      <c r="ET245" t="s">
        <v>8836</v>
      </c>
      <c r="EU245" t="s">
        <v>590</v>
      </c>
      <c r="EV245" t="s">
        <v>8840</v>
      </c>
    </row>
    <row r="246" spans="1:152" x14ac:dyDescent="0.4">
      <c r="A246" t="s">
        <v>1083</v>
      </c>
      <c r="B246">
        <v>106122042100</v>
      </c>
      <c r="C246">
        <v>6100000000010</v>
      </c>
      <c r="D246" t="s">
        <v>1084</v>
      </c>
      <c r="E246" t="s">
        <v>1085</v>
      </c>
      <c r="F246" t="s">
        <v>565</v>
      </c>
      <c r="G246" t="s">
        <v>1086</v>
      </c>
      <c r="H246" t="s">
        <v>1087</v>
      </c>
      <c r="I246" t="s">
        <v>708</v>
      </c>
      <c r="J246" t="s">
        <v>856</v>
      </c>
      <c r="K246" t="s">
        <v>710</v>
      </c>
      <c r="L246" t="s">
        <v>857</v>
      </c>
      <c r="M246" t="s">
        <v>572</v>
      </c>
      <c r="N246" t="s">
        <v>573</v>
      </c>
      <c r="O246" t="s">
        <v>722</v>
      </c>
      <c r="P246" t="s">
        <v>573</v>
      </c>
      <c r="Q246" t="s">
        <v>575</v>
      </c>
      <c r="R246" t="s">
        <v>711</v>
      </c>
      <c r="S246" t="s">
        <v>711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572</v>
      </c>
      <c r="Y246" t="s">
        <v>572</v>
      </c>
      <c r="Z246" t="s">
        <v>572</v>
      </c>
      <c r="AA246" t="s">
        <v>572</v>
      </c>
      <c r="AB246" t="s">
        <v>572</v>
      </c>
      <c r="AC246" t="s">
        <v>1088</v>
      </c>
      <c r="AD246" t="s">
        <v>582</v>
      </c>
      <c r="AF246" t="s">
        <v>791</v>
      </c>
      <c r="AG246" t="s">
        <v>584</v>
      </c>
      <c r="AH246" t="s">
        <v>8836</v>
      </c>
      <c r="AI246" t="s">
        <v>585</v>
      </c>
      <c r="AJ246" t="s">
        <v>792</v>
      </c>
      <c r="AK246" t="s">
        <v>565</v>
      </c>
      <c r="AL246" t="s">
        <v>587</v>
      </c>
      <c r="AM246" t="s">
        <v>588</v>
      </c>
      <c r="AN246" t="s">
        <v>589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8836</v>
      </c>
      <c r="ET246" t="s">
        <v>8836</v>
      </c>
      <c r="EU246" t="s">
        <v>590</v>
      </c>
      <c r="EV246" t="s">
        <v>8840</v>
      </c>
    </row>
    <row r="247" spans="1:152" x14ac:dyDescent="0.4">
      <c r="A247" t="s">
        <v>110</v>
      </c>
      <c r="B247" t="s">
        <v>1089</v>
      </c>
      <c r="C247">
        <v>200000608</v>
      </c>
      <c r="D247" t="s">
        <v>1090</v>
      </c>
      <c r="E247" t="s">
        <v>1091</v>
      </c>
      <c r="F247" t="s">
        <v>565</v>
      </c>
      <c r="G247" t="s">
        <v>720</v>
      </c>
      <c r="H247" t="s">
        <v>721</v>
      </c>
      <c r="I247" t="s">
        <v>708</v>
      </c>
      <c r="J247" t="s">
        <v>569</v>
      </c>
      <c r="K247" t="s">
        <v>710</v>
      </c>
      <c r="L247" t="s">
        <v>1058</v>
      </c>
      <c r="M247" t="s">
        <v>572</v>
      </c>
      <c r="N247" t="s">
        <v>613</v>
      </c>
      <c r="O247" t="s">
        <v>673</v>
      </c>
      <c r="P247" t="s">
        <v>614</v>
      </c>
      <c r="Q247" t="s">
        <v>575</v>
      </c>
      <c r="R247" t="s">
        <v>576</v>
      </c>
      <c r="S247" t="s">
        <v>1059</v>
      </c>
      <c r="T247" s="1">
        <v>42083</v>
      </c>
      <c r="U247" s="1">
        <v>43179</v>
      </c>
      <c r="V247" s="1">
        <v>50589</v>
      </c>
      <c r="X247" t="s">
        <v>572</v>
      </c>
      <c r="Y247" t="s">
        <v>572</v>
      </c>
      <c r="Z247" t="s">
        <v>572</v>
      </c>
      <c r="AA247" t="s">
        <v>572</v>
      </c>
      <c r="AB247" t="s">
        <v>608</v>
      </c>
      <c r="AC247" t="s">
        <v>608</v>
      </c>
      <c r="AD247" t="s">
        <v>882</v>
      </c>
      <c r="AF247" t="s">
        <v>791</v>
      </c>
      <c r="AG247" t="s">
        <v>584</v>
      </c>
      <c r="AH247" t="s">
        <v>8836</v>
      </c>
      <c r="AI247" t="s">
        <v>585</v>
      </c>
      <c r="AJ247" t="s">
        <v>792</v>
      </c>
      <c r="AK247" t="s">
        <v>565</v>
      </c>
      <c r="AL247" t="s">
        <v>587</v>
      </c>
      <c r="AM247" t="s">
        <v>588</v>
      </c>
      <c r="AN247" t="s">
        <v>597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82170730</v>
      </c>
      <c r="BF247">
        <v>19050791888</v>
      </c>
      <c r="BG247">
        <v>82170730</v>
      </c>
      <c r="BH247">
        <v>0</v>
      </c>
      <c r="BI247">
        <v>0</v>
      </c>
      <c r="BJ247">
        <v>0</v>
      </c>
      <c r="BK247">
        <v>82170730</v>
      </c>
      <c r="BL247">
        <v>0</v>
      </c>
      <c r="BM247">
        <v>0</v>
      </c>
      <c r="BN247">
        <v>23362563</v>
      </c>
      <c r="BO247">
        <v>0</v>
      </c>
      <c r="BP247">
        <v>82170730</v>
      </c>
      <c r="BQ247">
        <v>0</v>
      </c>
      <c r="BR247">
        <v>105533293</v>
      </c>
      <c r="BS247">
        <v>0</v>
      </c>
      <c r="BT247">
        <v>0</v>
      </c>
      <c r="BU247">
        <v>0</v>
      </c>
      <c r="BV247">
        <v>0</v>
      </c>
      <c r="BW247">
        <v>105533293</v>
      </c>
      <c r="BX247">
        <v>0</v>
      </c>
      <c r="BY247">
        <v>5.8832525931772972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1858239565</v>
      </c>
      <c r="CG247">
        <v>1834877002</v>
      </c>
      <c r="CH247">
        <v>1858239565</v>
      </c>
      <c r="CI247">
        <v>1858239565</v>
      </c>
      <c r="CJ247">
        <v>1834877002</v>
      </c>
      <c r="CK247">
        <v>23362563</v>
      </c>
      <c r="CL247">
        <v>0</v>
      </c>
      <c r="CM247">
        <v>2.9802322387695313E-7</v>
      </c>
      <c r="CN247">
        <v>14.748845696449283</v>
      </c>
      <c r="CO247">
        <v>12.425994277000427</v>
      </c>
      <c r="CP247">
        <v>553.79854589700699</v>
      </c>
      <c r="CQ247">
        <v>27406888611.222038</v>
      </c>
      <c r="CR247">
        <v>23090474199.985764</v>
      </c>
      <c r="CS247">
        <v>1.7552454507451565</v>
      </c>
      <c r="CT247">
        <v>3261666542.8609085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82170730</v>
      </c>
      <c r="EM247">
        <v>0</v>
      </c>
      <c r="EN247">
        <v>0</v>
      </c>
      <c r="EO247">
        <v>23362563</v>
      </c>
      <c r="EP247">
        <v>0</v>
      </c>
      <c r="EQ247">
        <v>105533293</v>
      </c>
      <c r="ER247">
        <v>319</v>
      </c>
      <c r="ES247" t="s">
        <v>8836</v>
      </c>
      <c r="ET247" t="s">
        <v>8836</v>
      </c>
      <c r="EU247" t="s">
        <v>590</v>
      </c>
      <c r="EV247" t="s">
        <v>591</v>
      </c>
    </row>
    <row r="248" spans="1:152" x14ac:dyDescent="0.4">
      <c r="A248" t="s">
        <v>111</v>
      </c>
      <c r="B248">
        <v>205775049201</v>
      </c>
      <c r="C248">
        <v>6000000000415</v>
      </c>
      <c r="D248" t="s">
        <v>1092</v>
      </c>
      <c r="E248" t="s">
        <v>1093</v>
      </c>
      <c r="F248" t="s">
        <v>565</v>
      </c>
      <c r="G248" t="s">
        <v>566</v>
      </c>
      <c r="H248" t="s">
        <v>567</v>
      </c>
      <c r="I248" t="s">
        <v>568</v>
      </c>
      <c r="J248" t="s">
        <v>569</v>
      </c>
      <c r="K248" t="s">
        <v>570</v>
      </c>
      <c r="L248" t="s">
        <v>571</v>
      </c>
      <c r="M248" t="s">
        <v>572</v>
      </c>
      <c r="N248" t="s">
        <v>573</v>
      </c>
      <c r="O248" t="s">
        <v>574</v>
      </c>
      <c r="P248" t="s">
        <v>573</v>
      </c>
      <c r="Q248" t="s">
        <v>575</v>
      </c>
      <c r="R248" t="s">
        <v>576</v>
      </c>
      <c r="S248" t="s">
        <v>576</v>
      </c>
      <c r="T248" s="1">
        <v>42487</v>
      </c>
      <c r="U248" s="1">
        <v>51253</v>
      </c>
      <c r="V248" s="1">
        <v>51253</v>
      </c>
      <c r="X248" t="s">
        <v>577</v>
      </c>
      <c r="Y248" t="s">
        <v>578</v>
      </c>
      <c r="Z248" t="s">
        <v>579</v>
      </c>
      <c r="AA248" t="s">
        <v>1094</v>
      </c>
      <c r="AB248" t="s">
        <v>1095</v>
      </c>
      <c r="AC248" t="s">
        <v>572</v>
      </c>
      <c r="AD248" t="s">
        <v>659</v>
      </c>
      <c r="AF248" t="s">
        <v>583</v>
      </c>
      <c r="AG248" t="s">
        <v>584</v>
      </c>
      <c r="AH248" s="1">
        <v>41899</v>
      </c>
      <c r="AI248" t="s">
        <v>585</v>
      </c>
      <c r="AJ248" t="s">
        <v>586</v>
      </c>
      <c r="AK248" t="s">
        <v>565</v>
      </c>
      <c r="AL248" t="s">
        <v>587</v>
      </c>
      <c r="AM248" t="s">
        <v>588</v>
      </c>
      <c r="AN248" t="s">
        <v>597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159559149</v>
      </c>
      <c r="BA248">
        <v>0</v>
      </c>
      <c r="BB248">
        <v>0</v>
      </c>
      <c r="BC248">
        <v>37674440851</v>
      </c>
      <c r="BD248">
        <v>0</v>
      </c>
      <c r="BE248">
        <v>466446575</v>
      </c>
      <c r="BF248">
        <v>19434866870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781466927</v>
      </c>
      <c r="BM248">
        <v>0</v>
      </c>
      <c r="BN248">
        <v>0</v>
      </c>
      <c r="BO248">
        <v>160520868</v>
      </c>
      <c r="BP248">
        <v>781240111</v>
      </c>
      <c r="BQ248">
        <v>160520868</v>
      </c>
      <c r="BR248">
        <v>781240111</v>
      </c>
      <c r="BS248">
        <v>0</v>
      </c>
      <c r="BT248">
        <v>0</v>
      </c>
      <c r="BU248">
        <v>0</v>
      </c>
      <c r="BV248">
        <v>160520868</v>
      </c>
      <c r="BW248">
        <v>781240111</v>
      </c>
      <c r="BX248">
        <v>0.42698312778886122</v>
      </c>
      <c r="BY248">
        <v>2.0953547622646118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37674440851</v>
      </c>
      <c r="CF248">
        <v>37674469231</v>
      </c>
      <c r="CG248">
        <v>37675566809</v>
      </c>
      <c r="CH248">
        <v>37674440851</v>
      </c>
      <c r="CI248">
        <v>37674469231</v>
      </c>
      <c r="CJ248">
        <v>37675566809</v>
      </c>
      <c r="CK248">
        <v>-1125958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16037543876.972517</v>
      </c>
      <c r="CQ248">
        <v>192450526523.6702</v>
      </c>
      <c r="CR248">
        <v>192450526523.6702</v>
      </c>
      <c r="CS248">
        <v>1.5136878699053762</v>
      </c>
      <c r="CT248">
        <v>57027344121.626282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188372204255</v>
      </c>
      <c r="DA248">
        <v>0</v>
      </c>
      <c r="DB248">
        <v>0</v>
      </c>
      <c r="DC248">
        <v>0</v>
      </c>
      <c r="DD248">
        <v>0</v>
      </c>
      <c r="DE248">
        <v>37674440851</v>
      </c>
      <c r="DF248">
        <v>0</v>
      </c>
      <c r="DG248">
        <v>0</v>
      </c>
      <c r="DH248">
        <v>1</v>
      </c>
      <c r="DI248">
        <v>0</v>
      </c>
      <c r="DJ248">
        <v>37674440851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160520868</v>
      </c>
      <c r="EH248">
        <v>0</v>
      </c>
      <c r="EI248">
        <v>0</v>
      </c>
      <c r="EJ248">
        <v>0</v>
      </c>
      <c r="EK248">
        <v>0</v>
      </c>
      <c r="EL248">
        <v>781240111</v>
      </c>
      <c r="EM248">
        <v>0</v>
      </c>
      <c r="EN248">
        <v>0</v>
      </c>
      <c r="EO248">
        <v>0</v>
      </c>
      <c r="EP248">
        <v>160520868</v>
      </c>
      <c r="EQ248">
        <v>781240111</v>
      </c>
      <c r="ER248">
        <v>190</v>
      </c>
      <c r="ES248" t="s">
        <v>8836</v>
      </c>
      <c r="ET248" t="s">
        <v>8836</v>
      </c>
      <c r="EU248" t="s">
        <v>590</v>
      </c>
      <c r="EV248" t="s">
        <v>8837</v>
      </c>
    </row>
    <row r="249" spans="1:152" x14ac:dyDescent="0.4">
      <c r="A249" t="s">
        <v>111</v>
      </c>
      <c r="B249">
        <v>205775049201</v>
      </c>
      <c r="C249">
        <v>6000000000416</v>
      </c>
      <c r="D249" t="s">
        <v>1092</v>
      </c>
      <c r="E249" t="s">
        <v>1093</v>
      </c>
      <c r="F249" t="s">
        <v>565</v>
      </c>
      <c r="G249" t="s">
        <v>566</v>
      </c>
      <c r="H249" t="s">
        <v>567</v>
      </c>
      <c r="I249" t="s">
        <v>568</v>
      </c>
      <c r="J249" t="s">
        <v>569</v>
      </c>
      <c r="K249" t="s">
        <v>570</v>
      </c>
      <c r="L249" t="s">
        <v>571</v>
      </c>
      <c r="M249" t="s">
        <v>572</v>
      </c>
      <c r="N249" t="s">
        <v>573</v>
      </c>
      <c r="O249" t="s">
        <v>574</v>
      </c>
      <c r="P249" t="s">
        <v>573</v>
      </c>
      <c r="Q249" t="s">
        <v>575</v>
      </c>
      <c r="R249" t="s">
        <v>576</v>
      </c>
      <c r="S249" t="s">
        <v>576</v>
      </c>
      <c r="T249" s="1">
        <v>42487</v>
      </c>
      <c r="U249" s="1">
        <v>51253</v>
      </c>
      <c r="V249" s="1">
        <v>51253</v>
      </c>
      <c r="X249" t="s">
        <v>577</v>
      </c>
      <c r="Y249" t="s">
        <v>578</v>
      </c>
      <c r="Z249" t="s">
        <v>579</v>
      </c>
      <c r="AA249" t="s">
        <v>1094</v>
      </c>
      <c r="AB249" t="s">
        <v>1095</v>
      </c>
      <c r="AC249" t="s">
        <v>572</v>
      </c>
      <c r="AD249" t="s">
        <v>659</v>
      </c>
      <c r="AF249" t="s">
        <v>583</v>
      </c>
      <c r="AG249" t="s">
        <v>584</v>
      </c>
      <c r="AH249" s="1">
        <v>41899</v>
      </c>
      <c r="AI249" t="s">
        <v>585</v>
      </c>
      <c r="AJ249" t="s">
        <v>586</v>
      </c>
      <c r="AK249" t="s">
        <v>565</v>
      </c>
      <c r="AL249" t="s">
        <v>587</v>
      </c>
      <c r="AM249" t="s">
        <v>588</v>
      </c>
      <c r="AN249" t="s">
        <v>597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107092466</v>
      </c>
      <c r="BA249">
        <v>0</v>
      </c>
      <c r="BB249">
        <v>0</v>
      </c>
      <c r="BC249">
        <v>26407907534</v>
      </c>
      <c r="BD249">
        <v>0</v>
      </c>
      <c r="BE249">
        <v>292295169</v>
      </c>
      <c r="BF249">
        <v>15139539792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496182232</v>
      </c>
      <c r="BM249">
        <v>0</v>
      </c>
      <c r="BN249">
        <v>0</v>
      </c>
      <c r="BO249">
        <v>106325259</v>
      </c>
      <c r="BP249">
        <v>496035432</v>
      </c>
      <c r="BQ249">
        <v>106325259</v>
      </c>
      <c r="BR249">
        <v>496035432</v>
      </c>
      <c r="BS249">
        <v>0</v>
      </c>
      <c r="BT249">
        <v>0</v>
      </c>
      <c r="BU249">
        <v>0</v>
      </c>
      <c r="BV249">
        <v>106325259</v>
      </c>
      <c r="BW249">
        <v>496035432</v>
      </c>
      <c r="BX249">
        <v>0.40343711637369034</v>
      </c>
      <c r="BY249">
        <v>1.8961411818694422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26407907534</v>
      </c>
      <c r="CF249">
        <v>26408123741</v>
      </c>
      <c r="CG249">
        <v>26408644613</v>
      </c>
      <c r="CH249">
        <v>26407907534</v>
      </c>
      <c r="CI249">
        <v>26408123741</v>
      </c>
      <c r="CJ249">
        <v>26408644613</v>
      </c>
      <c r="CK249">
        <v>-737079</v>
      </c>
      <c r="CL249">
        <v>0</v>
      </c>
      <c r="CM249">
        <v>0.47308041666666667</v>
      </c>
      <c r="CN249">
        <v>5.676965</v>
      </c>
      <c r="CO249">
        <v>5.676965</v>
      </c>
      <c r="CP249">
        <v>12493063899.479527</v>
      </c>
      <c r="CQ249">
        <v>149916766793.7543</v>
      </c>
      <c r="CR249">
        <v>149916766793.7543</v>
      </c>
      <c r="CS249">
        <v>1.5709801920422402</v>
      </c>
      <c r="CT249">
        <v>41486299649.197044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146563886813.69998</v>
      </c>
      <c r="DA249">
        <v>0</v>
      </c>
      <c r="DB249">
        <v>0</v>
      </c>
      <c r="DC249">
        <v>0</v>
      </c>
      <c r="DD249">
        <v>0</v>
      </c>
      <c r="DE249">
        <v>26407907534</v>
      </c>
      <c r="DF249">
        <v>0</v>
      </c>
      <c r="DG249">
        <v>0</v>
      </c>
      <c r="DH249">
        <v>1</v>
      </c>
      <c r="DI249">
        <v>0</v>
      </c>
      <c r="DJ249">
        <v>26407907534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106325259</v>
      </c>
      <c r="EH249">
        <v>0</v>
      </c>
      <c r="EI249">
        <v>0</v>
      </c>
      <c r="EJ249">
        <v>0</v>
      </c>
      <c r="EK249">
        <v>0</v>
      </c>
      <c r="EL249">
        <v>496035432</v>
      </c>
      <c r="EM249">
        <v>0</v>
      </c>
      <c r="EN249">
        <v>0</v>
      </c>
      <c r="EO249">
        <v>0</v>
      </c>
      <c r="EP249">
        <v>106325259</v>
      </c>
      <c r="EQ249">
        <v>496035432</v>
      </c>
      <c r="ER249">
        <v>222</v>
      </c>
      <c r="ES249" t="s">
        <v>8836</v>
      </c>
      <c r="ET249" t="s">
        <v>8836</v>
      </c>
      <c r="EU249" t="s">
        <v>590</v>
      </c>
      <c r="EV249" t="s">
        <v>8837</v>
      </c>
    </row>
    <row r="250" spans="1:152" x14ac:dyDescent="0.4">
      <c r="A250" t="s">
        <v>111</v>
      </c>
      <c r="B250" t="s">
        <v>1096</v>
      </c>
      <c r="C250">
        <v>200000408</v>
      </c>
      <c r="D250" t="s">
        <v>1092</v>
      </c>
      <c r="E250" t="s">
        <v>1097</v>
      </c>
      <c r="F250" t="s">
        <v>565</v>
      </c>
      <c r="G250" t="s">
        <v>566</v>
      </c>
      <c r="H250" t="s">
        <v>567</v>
      </c>
      <c r="I250" t="s">
        <v>568</v>
      </c>
      <c r="J250" t="s">
        <v>569</v>
      </c>
      <c r="K250" t="s">
        <v>570</v>
      </c>
      <c r="L250" t="s">
        <v>571</v>
      </c>
      <c r="M250" t="s">
        <v>572</v>
      </c>
      <c r="N250" t="s">
        <v>613</v>
      </c>
      <c r="O250" t="s">
        <v>574</v>
      </c>
      <c r="P250" t="s">
        <v>614</v>
      </c>
      <c r="Q250" t="s">
        <v>575</v>
      </c>
      <c r="R250" t="s">
        <v>576</v>
      </c>
      <c r="S250" t="s">
        <v>576</v>
      </c>
      <c r="T250" s="1">
        <v>41897</v>
      </c>
      <c r="U250" s="1">
        <v>51253</v>
      </c>
      <c r="V250" s="1">
        <v>51253</v>
      </c>
      <c r="X250" t="s">
        <v>577</v>
      </c>
      <c r="Y250" t="s">
        <v>578</v>
      </c>
      <c r="Z250" t="s">
        <v>579</v>
      </c>
      <c r="AA250" t="s">
        <v>1094</v>
      </c>
      <c r="AB250" t="s">
        <v>608</v>
      </c>
      <c r="AC250" t="s">
        <v>572</v>
      </c>
      <c r="AD250" t="s">
        <v>659</v>
      </c>
      <c r="AF250" t="s">
        <v>583</v>
      </c>
      <c r="AG250" t="s">
        <v>584</v>
      </c>
      <c r="AH250" t="s">
        <v>8836</v>
      </c>
      <c r="AI250" t="s">
        <v>585</v>
      </c>
      <c r="AJ250" t="s">
        <v>586</v>
      </c>
      <c r="AK250" t="s">
        <v>565</v>
      </c>
      <c r="AL250" t="s">
        <v>587</v>
      </c>
      <c r="AM250" t="s">
        <v>588</v>
      </c>
      <c r="AN250" t="s">
        <v>597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788599034</v>
      </c>
      <c r="BF250">
        <v>41174243664</v>
      </c>
      <c r="BG250">
        <v>788599034</v>
      </c>
      <c r="BH250">
        <v>0</v>
      </c>
      <c r="BI250">
        <v>0</v>
      </c>
      <c r="BJ250">
        <v>0</v>
      </c>
      <c r="BK250">
        <v>788599034</v>
      </c>
      <c r="BL250">
        <v>0</v>
      </c>
      <c r="BM250">
        <v>0</v>
      </c>
      <c r="BN250">
        <v>-24792493783</v>
      </c>
      <c r="BO250">
        <v>0</v>
      </c>
      <c r="BP250">
        <v>788599034</v>
      </c>
      <c r="BQ250">
        <v>0</v>
      </c>
      <c r="BR250">
        <v>-24003894749</v>
      </c>
      <c r="BS250">
        <v>0</v>
      </c>
      <c r="BT250">
        <v>0</v>
      </c>
      <c r="BU250">
        <v>0</v>
      </c>
      <c r="BV250">
        <v>0</v>
      </c>
      <c r="BW250">
        <v>-24003894749</v>
      </c>
      <c r="BX250">
        <v>0</v>
      </c>
      <c r="BY250">
        <v>-24.421581907406278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73891485903</v>
      </c>
      <c r="CG250">
        <v>98683979686</v>
      </c>
      <c r="CH250">
        <v>73891485903</v>
      </c>
      <c r="CI250">
        <v>73891485903</v>
      </c>
      <c r="CJ250">
        <v>98683979686</v>
      </c>
      <c r="CK250">
        <v>-24792493783</v>
      </c>
      <c r="CL250">
        <v>0</v>
      </c>
      <c r="CM250">
        <v>2.9802322387695313E-7</v>
      </c>
      <c r="CN250">
        <v>-49.221753999590874</v>
      </c>
      <c r="CO250">
        <v>5.0646039843559265</v>
      </c>
      <c r="CP250">
        <v>22021.378845870495</v>
      </c>
      <c r="CQ250">
        <v>-3637068541781.7031</v>
      </c>
      <c r="CR250">
        <v>374231113914.3136</v>
      </c>
      <c r="CS250">
        <v>1.5091424246373251</v>
      </c>
      <c r="CT250">
        <v>111512776195.70815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72072507580.009018</v>
      </c>
      <c r="DK250">
        <v>1818978322.9909778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788599034</v>
      </c>
      <c r="EM250">
        <v>0</v>
      </c>
      <c r="EN250">
        <v>0</v>
      </c>
      <c r="EO250">
        <v>-24792493783</v>
      </c>
      <c r="EP250">
        <v>0</v>
      </c>
      <c r="EQ250">
        <v>-24003894749</v>
      </c>
      <c r="ER250">
        <v>767</v>
      </c>
      <c r="ES250" t="s">
        <v>8836</v>
      </c>
      <c r="ET250" t="s">
        <v>8836</v>
      </c>
      <c r="EU250" t="s">
        <v>590</v>
      </c>
      <c r="EV250" t="s">
        <v>591</v>
      </c>
    </row>
    <row r="251" spans="1:152" x14ac:dyDescent="0.4">
      <c r="A251" t="s">
        <v>112</v>
      </c>
      <c r="B251">
        <v>206125154200</v>
      </c>
      <c r="C251">
        <v>6000000000243</v>
      </c>
      <c r="D251" t="s">
        <v>1098</v>
      </c>
      <c r="E251" t="s">
        <v>1098</v>
      </c>
      <c r="F251" t="s">
        <v>565</v>
      </c>
      <c r="G251" t="s">
        <v>566</v>
      </c>
      <c r="H251" t="s">
        <v>567</v>
      </c>
      <c r="I251" t="s">
        <v>568</v>
      </c>
      <c r="J251" t="s">
        <v>569</v>
      </c>
      <c r="K251" t="s">
        <v>570</v>
      </c>
      <c r="L251" t="s">
        <v>571</v>
      </c>
      <c r="M251" t="s">
        <v>572</v>
      </c>
      <c r="N251" t="s">
        <v>573</v>
      </c>
      <c r="O251" t="s">
        <v>574</v>
      </c>
      <c r="P251" t="s">
        <v>573</v>
      </c>
      <c r="Q251" t="s">
        <v>575</v>
      </c>
      <c r="R251" t="s">
        <v>576</v>
      </c>
      <c r="S251" t="s">
        <v>576</v>
      </c>
      <c r="T251" s="1">
        <v>41926</v>
      </c>
      <c r="U251" s="1">
        <v>51423</v>
      </c>
      <c r="V251" s="1">
        <v>51423</v>
      </c>
      <c r="X251" t="s">
        <v>577</v>
      </c>
      <c r="Y251" t="s">
        <v>578</v>
      </c>
      <c r="Z251" t="s">
        <v>579</v>
      </c>
      <c r="AA251" t="s">
        <v>580</v>
      </c>
      <c r="AB251" t="s">
        <v>615</v>
      </c>
      <c r="AC251" t="s">
        <v>572</v>
      </c>
      <c r="AD251" t="s">
        <v>659</v>
      </c>
      <c r="AF251" t="s">
        <v>583</v>
      </c>
      <c r="AG251" t="s">
        <v>584</v>
      </c>
      <c r="AH251" s="1">
        <v>41920</v>
      </c>
      <c r="AI251" t="s">
        <v>585</v>
      </c>
      <c r="AJ251" t="s">
        <v>586</v>
      </c>
      <c r="AK251" t="s">
        <v>565</v>
      </c>
      <c r="AL251" t="s">
        <v>587</v>
      </c>
      <c r="AM251" t="s">
        <v>588</v>
      </c>
      <c r="AN251" t="s">
        <v>597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786000000</v>
      </c>
      <c r="AZ251">
        <v>8427914800</v>
      </c>
      <c r="BA251">
        <v>0</v>
      </c>
      <c r="BB251">
        <v>-786000000</v>
      </c>
      <c r="BC251">
        <v>9572085200</v>
      </c>
      <c r="BD251">
        <v>0</v>
      </c>
      <c r="BE251">
        <v>228100684</v>
      </c>
      <c r="BF251">
        <v>6251193215</v>
      </c>
      <c r="BG251">
        <v>0</v>
      </c>
      <c r="BH251">
        <v>228100684</v>
      </c>
      <c r="BI251">
        <v>0</v>
      </c>
      <c r="BJ251">
        <v>0</v>
      </c>
      <c r="BK251">
        <v>0</v>
      </c>
      <c r="BL251">
        <v>195226427</v>
      </c>
      <c r="BM251">
        <v>0</v>
      </c>
      <c r="BN251">
        <v>0</v>
      </c>
      <c r="BO251">
        <v>44794737</v>
      </c>
      <c r="BP251">
        <v>195390202</v>
      </c>
      <c r="BQ251">
        <v>44794737</v>
      </c>
      <c r="BR251">
        <v>195390202</v>
      </c>
      <c r="BS251">
        <v>0</v>
      </c>
      <c r="BT251">
        <v>0</v>
      </c>
      <c r="BU251">
        <v>0</v>
      </c>
      <c r="BV251">
        <v>44794737</v>
      </c>
      <c r="BW251">
        <v>195390202</v>
      </c>
      <c r="BX251">
        <v>0.46907017056874772</v>
      </c>
      <c r="BY251">
        <v>1.980176687639807</v>
      </c>
      <c r="BZ251">
        <v>0</v>
      </c>
      <c r="CA251">
        <v>9574000000</v>
      </c>
      <c r="CB251">
        <v>9574000000</v>
      </c>
      <c r="CC251">
        <v>10360000000</v>
      </c>
      <c r="CD251">
        <v>0</v>
      </c>
      <c r="CE251">
        <v>9572085200</v>
      </c>
      <c r="CF251">
        <v>9572085200</v>
      </c>
      <c r="CG251">
        <v>10357928000</v>
      </c>
      <c r="CH251">
        <v>9572085200</v>
      </c>
      <c r="CI251">
        <v>9572085200</v>
      </c>
      <c r="CJ251">
        <v>10357928000</v>
      </c>
      <c r="CK251">
        <v>157200</v>
      </c>
      <c r="CL251">
        <v>0</v>
      </c>
      <c r="CM251">
        <v>0.46771976666666665</v>
      </c>
      <c r="CN251">
        <v>5.6126372</v>
      </c>
      <c r="CO251">
        <v>5.6126372</v>
      </c>
      <c r="CP251">
        <v>4477053456.257453</v>
      </c>
      <c r="CQ251">
        <v>53724641475.089439</v>
      </c>
      <c r="CR251">
        <v>53724641475.089439</v>
      </c>
      <c r="CS251">
        <v>1.3472885119444444</v>
      </c>
      <c r="CT251">
        <v>12896360425.31344</v>
      </c>
      <c r="CU251">
        <v>5.51</v>
      </c>
      <c r="CV251">
        <v>0</v>
      </c>
      <c r="CW251">
        <v>0</v>
      </c>
      <c r="CX251">
        <v>0</v>
      </c>
      <c r="CY251">
        <v>5.0049999999999999</v>
      </c>
      <c r="CZ251">
        <v>52742189452</v>
      </c>
      <c r="DA251">
        <v>0</v>
      </c>
      <c r="DB251">
        <v>0</v>
      </c>
      <c r="DC251">
        <v>0</v>
      </c>
      <c r="DD251">
        <v>3933930000</v>
      </c>
      <c r="DE251">
        <v>9572085200</v>
      </c>
      <c r="DF251">
        <v>0</v>
      </c>
      <c r="DG251">
        <v>0</v>
      </c>
      <c r="DH251">
        <v>1</v>
      </c>
      <c r="DI251">
        <v>0</v>
      </c>
      <c r="DJ251">
        <v>9572085200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786000000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44794737</v>
      </c>
      <c r="EH251">
        <v>0</v>
      </c>
      <c r="EI251">
        <v>0</v>
      </c>
      <c r="EJ251">
        <v>0</v>
      </c>
      <c r="EK251">
        <v>0</v>
      </c>
      <c r="EL251">
        <v>195390202</v>
      </c>
      <c r="EM251">
        <v>0</v>
      </c>
      <c r="EN251">
        <v>0</v>
      </c>
      <c r="EO251">
        <v>0</v>
      </c>
      <c r="EP251">
        <v>44794737</v>
      </c>
      <c r="EQ251">
        <v>195390202</v>
      </c>
      <c r="ER251">
        <v>283</v>
      </c>
      <c r="ES251" t="s">
        <v>8836</v>
      </c>
      <c r="ET251" t="s">
        <v>8836</v>
      </c>
      <c r="EU251" t="s">
        <v>590</v>
      </c>
      <c r="EV251" t="s">
        <v>8837</v>
      </c>
    </row>
    <row r="252" spans="1:152" x14ac:dyDescent="0.4">
      <c r="A252" t="s">
        <v>112</v>
      </c>
      <c r="B252">
        <v>206125154200</v>
      </c>
      <c r="C252">
        <v>6000000000244</v>
      </c>
      <c r="D252" t="s">
        <v>1098</v>
      </c>
      <c r="E252" t="s">
        <v>1098</v>
      </c>
      <c r="F252" t="s">
        <v>565</v>
      </c>
      <c r="G252" t="s">
        <v>566</v>
      </c>
      <c r="H252" t="s">
        <v>567</v>
      </c>
      <c r="I252" t="s">
        <v>568</v>
      </c>
      <c r="J252" t="s">
        <v>569</v>
      </c>
      <c r="K252" t="s">
        <v>570</v>
      </c>
      <c r="L252" t="s">
        <v>571</v>
      </c>
      <c r="M252" t="s">
        <v>572</v>
      </c>
      <c r="N252" t="s">
        <v>573</v>
      </c>
      <c r="O252" t="s">
        <v>574</v>
      </c>
      <c r="P252" t="s">
        <v>573</v>
      </c>
      <c r="Q252" t="s">
        <v>575</v>
      </c>
      <c r="R252" t="s">
        <v>576</v>
      </c>
      <c r="S252" t="s">
        <v>576</v>
      </c>
      <c r="T252" s="1">
        <v>41926</v>
      </c>
      <c r="U252" s="1">
        <v>51423</v>
      </c>
      <c r="V252" s="1">
        <v>51423</v>
      </c>
      <c r="X252" t="s">
        <v>577</v>
      </c>
      <c r="Y252" t="s">
        <v>578</v>
      </c>
      <c r="Z252" t="s">
        <v>579</v>
      </c>
      <c r="AA252" t="s">
        <v>580</v>
      </c>
      <c r="AB252" t="s">
        <v>615</v>
      </c>
      <c r="AC252" t="s">
        <v>572</v>
      </c>
      <c r="AD252" t="s">
        <v>659</v>
      </c>
      <c r="AF252" t="s">
        <v>583</v>
      </c>
      <c r="AG252" t="s">
        <v>584</v>
      </c>
      <c r="AH252" s="1">
        <v>41920</v>
      </c>
      <c r="AI252" t="s">
        <v>585</v>
      </c>
      <c r="AJ252" t="s">
        <v>586</v>
      </c>
      <c r="AK252" t="s">
        <v>565</v>
      </c>
      <c r="AL252" t="s">
        <v>587</v>
      </c>
      <c r="AM252" t="s">
        <v>588</v>
      </c>
      <c r="AN252" t="s">
        <v>597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742000000</v>
      </c>
      <c r="AZ252">
        <v>7951810000</v>
      </c>
      <c r="BA252">
        <v>0</v>
      </c>
      <c r="BB252">
        <v>-742000000</v>
      </c>
      <c r="BC252">
        <v>9048190000</v>
      </c>
      <c r="BD252">
        <v>0</v>
      </c>
      <c r="BE252">
        <v>229973128</v>
      </c>
      <c r="BF252">
        <v>5134262982</v>
      </c>
      <c r="BG252">
        <v>0</v>
      </c>
      <c r="BH252">
        <v>229973128</v>
      </c>
      <c r="BI252">
        <v>0</v>
      </c>
      <c r="BJ252">
        <v>0</v>
      </c>
      <c r="BK252">
        <v>0</v>
      </c>
      <c r="BL252">
        <v>186150837</v>
      </c>
      <c r="BM252">
        <v>0</v>
      </c>
      <c r="BN252">
        <v>0</v>
      </c>
      <c r="BO252">
        <v>36886867</v>
      </c>
      <c r="BP252">
        <v>186308002</v>
      </c>
      <c r="BQ252">
        <v>36886867</v>
      </c>
      <c r="BR252">
        <v>186308002</v>
      </c>
      <c r="BS252">
        <v>0</v>
      </c>
      <c r="BT252">
        <v>0</v>
      </c>
      <c r="BU252">
        <v>0</v>
      </c>
      <c r="BV252">
        <v>36886867</v>
      </c>
      <c r="BW252">
        <v>186308002</v>
      </c>
      <c r="BX252">
        <v>0.40850390128166836</v>
      </c>
      <c r="BY252">
        <v>1.9977349898642878</v>
      </c>
      <c r="BZ252">
        <v>0</v>
      </c>
      <c r="CA252">
        <v>9050000000</v>
      </c>
      <c r="CB252">
        <v>9050000000</v>
      </c>
      <c r="CC252">
        <v>9792000000</v>
      </c>
      <c r="CD252">
        <v>0</v>
      </c>
      <c r="CE252">
        <v>9048190000</v>
      </c>
      <c r="CF252">
        <v>9048190000</v>
      </c>
      <c r="CG252">
        <v>9790041600</v>
      </c>
      <c r="CH252">
        <v>9048190000</v>
      </c>
      <c r="CI252">
        <v>9048190000</v>
      </c>
      <c r="CJ252">
        <v>9790041600</v>
      </c>
      <c r="CK252">
        <v>148400</v>
      </c>
      <c r="CL252">
        <v>0</v>
      </c>
      <c r="CM252">
        <v>0.40639256666666662</v>
      </c>
      <c r="CN252">
        <v>4.8767107999999997</v>
      </c>
      <c r="CO252">
        <v>4.8767107999999997</v>
      </c>
      <c r="CP252">
        <v>3677117157.7876663</v>
      </c>
      <c r="CQ252">
        <v>44125405893.451996</v>
      </c>
      <c r="CR252">
        <v>44125405893.451996</v>
      </c>
      <c r="CS252">
        <v>1.3020154695294117</v>
      </c>
      <c r="CT252">
        <v>11780883351.241327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43431312000</v>
      </c>
      <c r="DA252">
        <v>0</v>
      </c>
      <c r="DB252">
        <v>0</v>
      </c>
      <c r="DC252">
        <v>0</v>
      </c>
      <c r="DD252">
        <v>3561600000</v>
      </c>
      <c r="DE252">
        <v>9048190000</v>
      </c>
      <c r="DF252">
        <v>0</v>
      </c>
      <c r="DG252">
        <v>0</v>
      </c>
      <c r="DH252">
        <v>1</v>
      </c>
      <c r="DI252">
        <v>0</v>
      </c>
      <c r="DJ252">
        <v>9048190000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742000000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36886867</v>
      </c>
      <c r="EH252">
        <v>0</v>
      </c>
      <c r="EI252">
        <v>0</v>
      </c>
      <c r="EJ252">
        <v>0</v>
      </c>
      <c r="EK252">
        <v>0</v>
      </c>
      <c r="EL252">
        <v>186308002</v>
      </c>
      <c r="EM252">
        <v>0</v>
      </c>
      <c r="EN252">
        <v>0</v>
      </c>
      <c r="EO252">
        <v>0</v>
      </c>
      <c r="EP252">
        <v>36886867</v>
      </c>
      <c r="EQ252">
        <v>186308002</v>
      </c>
      <c r="ER252">
        <v>281</v>
      </c>
      <c r="ES252" t="s">
        <v>8836</v>
      </c>
      <c r="ET252" t="s">
        <v>8836</v>
      </c>
      <c r="EU252" t="s">
        <v>590</v>
      </c>
      <c r="EV252" t="s">
        <v>8837</v>
      </c>
    </row>
    <row r="253" spans="1:152" x14ac:dyDescent="0.4">
      <c r="A253" t="s">
        <v>112</v>
      </c>
      <c r="B253" t="s">
        <v>1099</v>
      </c>
      <c r="C253">
        <v>200000463</v>
      </c>
      <c r="D253" t="s">
        <v>1098</v>
      </c>
      <c r="E253" t="s">
        <v>1100</v>
      </c>
      <c r="F253" t="s">
        <v>565</v>
      </c>
      <c r="G253" t="s">
        <v>566</v>
      </c>
      <c r="H253" t="s">
        <v>567</v>
      </c>
      <c r="I253" t="s">
        <v>568</v>
      </c>
      <c r="J253" t="s">
        <v>569</v>
      </c>
      <c r="K253" t="s">
        <v>570</v>
      </c>
      <c r="L253" t="s">
        <v>571</v>
      </c>
      <c r="M253" t="s">
        <v>572</v>
      </c>
      <c r="N253" t="s">
        <v>613</v>
      </c>
      <c r="O253" t="s">
        <v>722</v>
      </c>
      <c r="P253" t="s">
        <v>614</v>
      </c>
      <c r="Q253" t="s">
        <v>575</v>
      </c>
      <c r="R253" t="s">
        <v>576</v>
      </c>
      <c r="S253" t="s">
        <v>576</v>
      </c>
      <c r="T253" s="1">
        <v>41926</v>
      </c>
      <c r="U253" s="1">
        <v>51423</v>
      </c>
      <c r="V253" s="1">
        <v>51423</v>
      </c>
      <c r="X253" t="s">
        <v>577</v>
      </c>
      <c r="Y253" t="s">
        <v>578</v>
      </c>
      <c r="Z253" t="s">
        <v>579</v>
      </c>
      <c r="AA253" t="s">
        <v>580</v>
      </c>
      <c r="AB253" t="s">
        <v>910</v>
      </c>
      <c r="AC253" t="s">
        <v>572</v>
      </c>
      <c r="AD253" t="s">
        <v>659</v>
      </c>
      <c r="AF253" t="s">
        <v>583</v>
      </c>
      <c r="AG253" t="s">
        <v>584</v>
      </c>
      <c r="AH253" t="s">
        <v>8836</v>
      </c>
      <c r="AI253" t="s">
        <v>585</v>
      </c>
      <c r="AJ253" t="s">
        <v>586</v>
      </c>
      <c r="AK253" t="s">
        <v>565</v>
      </c>
      <c r="AL253" t="s">
        <v>587</v>
      </c>
      <c r="AM253" t="s">
        <v>588</v>
      </c>
      <c r="AN253" t="s">
        <v>597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1698460500</v>
      </c>
      <c r="AY253">
        <v>3396921000</v>
      </c>
      <c r="AZ253">
        <v>22148776186</v>
      </c>
      <c r="BA253">
        <v>-1698460500</v>
      </c>
      <c r="BB253">
        <v>-3396921000</v>
      </c>
      <c r="BC253">
        <v>122347009058</v>
      </c>
      <c r="BD253">
        <v>1021509500</v>
      </c>
      <c r="BE253">
        <v>2110627200</v>
      </c>
      <c r="BF253">
        <v>90751790162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-276705613</v>
      </c>
      <c r="BN253">
        <v>-11327573722</v>
      </c>
      <c r="BO253">
        <v>1021509500</v>
      </c>
      <c r="BP253">
        <v>2110627200</v>
      </c>
      <c r="BQ253">
        <v>744803887</v>
      </c>
      <c r="BR253">
        <v>-9216946522</v>
      </c>
      <c r="BS253">
        <v>0</v>
      </c>
      <c r="BT253">
        <v>0</v>
      </c>
      <c r="BU253">
        <v>0</v>
      </c>
      <c r="BV253">
        <v>744803887</v>
      </c>
      <c r="BW253">
        <v>-9216946522</v>
      </c>
      <c r="BX253">
        <v>0.98529667912180019</v>
      </c>
      <c r="BY253">
        <v>-10.600603028859883</v>
      </c>
      <c r="BZ253">
        <v>0</v>
      </c>
      <c r="CA253">
        <v>64460113355</v>
      </c>
      <c r="CB253">
        <v>66158234261</v>
      </c>
      <c r="CC253">
        <v>67856796572</v>
      </c>
      <c r="CD253">
        <v>0</v>
      </c>
      <c r="CE253">
        <v>74976658663</v>
      </c>
      <c r="CF253">
        <v>76951824776</v>
      </c>
      <c r="CG253">
        <v>89701153385</v>
      </c>
      <c r="CH253">
        <v>74976658663</v>
      </c>
      <c r="CI253">
        <v>76951824776</v>
      </c>
      <c r="CJ253">
        <v>89701153385</v>
      </c>
      <c r="CK253">
        <v>-11327573722</v>
      </c>
      <c r="CL253">
        <v>819175693</v>
      </c>
      <c r="CM253">
        <v>12.411341071128845</v>
      </c>
      <c r="CN253">
        <v>-23.717948123812683</v>
      </c>
      <c r="CO253">
        <v>3.3991381525993347</v>
      </c>
      <c r="CP253">
        <v>930560883040.10022</v>
      </c>
      <c r="CQ253">
        <v>-1778292500665.8447</v>
      </c>
      <c r="CR253">
        <v>254856021015.82074</v>
      </c>
      <c r="CS253">
        <v>1.3002263332023476</v>
      </c>
      <c r="CT253">
        <v>97486625969.156525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59916990692.120094</v>
      </c>
      <c r="DK253">
        <v>15059667970.879908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4875178263.3683243</v>
      </c>
      <c r="EF253">
        <v>0</v>
      </c>
      <c r="EG253">
        <v>1021509500</v>
      </c>
      <c r="EH253">
        <v>-546316907</v>
      </c>
      <c r="EI253">
        <v>0</v>
      </c>
      <c r="EJ253">
        <v>269611294</v>
      </c>
      <c r="EK253">
        <v>0</v>
      </c>
      <c r="EL253">
        <v>2110627200</v>
      </c>
      <c r="EM253">
        <v>-1093217316</v>
      </c>
      <c r="EN253">
        <v>0</v>
      </c>
      <c r="EO253">
        <v>-10234356406</v>
      </c>
      <c r="EP253">
        <v>744803887</v>
      </c>
      <c r="EQ253">
        <v>-9216946522</v>
      </c>
      <c r="ER253">
        <v>763</v>
      </c>
      <c r="ES253" t="s">
        <v>8836</v>
      </c>
      <c r="ET253" t="s">
        <v>8836</v>
      </c>
      <c r="EU253" t="s">
        <v>590</v>
      </c>
      <c r="EV253" t="s">
        <v>591</v>
      </c>
    </row>
    <row r="254" spans="1:152" x14ac:dyDescent="0.4">
      <c r="A254" t="s">
        <v>112</v>
      </c>
      <c r="B254" t="s">
        <v>1101</v>
      </c>
      <c r="C254">
        <v>200000409</v>
      </c>
      <c r="D254" t="s">
        <v>1098</v>
      </c>
      <c r="E254" t="s">
        <v>1102</v>
      </c>
      <c r="F254" t="s">
        <v>565</v>
      </c>
      <c r="G254" t="s">
        <v>566</v>
      </c>
      <c r="H254" t="s">
        <v>567</v>
      </c>
      <c r="I254" t="s">
        <v>568</v>
      </c>
      <c r="J254" t="s">
        <v>569</v>
      </c>
      <c r="K254" t="s">
        <v>570</v>
      </c>
      <c r="L254" t="s">
        <v>571</v>
      </c>
      <c r="M254" t="s">
        <v>572</v>
      </c>
      <c r="N254" t="s">
        <v>613</v>
      </c>
      <c r="O254" t="s">
        <v>722</v>
      </c>
      <c r="P254" t="s">
        <v>614</v>
      </c>
      <c r="Q254" t="s">
        <v>575</v>
      </c>
      <c r="R254" t="s">
        <v>576</v>
      </c>
      <c r="S254" t="s">
        <v>576</v>
      </c>
      <c r="T254" s="1">
        <v>41926</v>
      </c>
      <c r="U254" s="1">
        <v>51423</v>
      </c>
      <c r="V254" s="1">
        <v>51423</v>
      </c>
      <c r="X254" t="s">
        <v>577</v>
      </c>
      <c r="Y254" t="s">
        <v>578</v>
      </c>
      <c r="Z254" t="s">
        <v>579</v>
      </c>
      <c r="AA254" t="s">
        <v>580</v>
      </c>
      <c r="AB254" t="s">
        <v>608</v>
      </c>
      <c r="AC254" t="s">
        <v>572</v>
      </c>
      <c r="AD254" t="s">
        <v>659</v>
      </c>
      <c r="AF254" t="s">
        <v>583</v>
      </c>
      <c r="AG254" t="s">
        <v>584</v>
      </c>
      <c r="AH254" t="s">
        <v>8836</v>
      </c>
      <c r="AI254" t="s">
        <v>585</v>
      </c>
      <c r="AJ254" t="s">
        <v>586</v>
      </c>
      <c r="AK254" t="s">
        <v>565</v>
      </c>
      <c r="AL254" t="s">
        <v>587</v>
      </c>
      <c r="AM254" t="s">
        <v>588</v>
      </c>
      <c r="AN254" t="s">
        <v>597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1135635960</v>
      </c>
      <c r="AY254">
        <v>2271271920</v>
      </c>
      <c r="AZ254">
        <v>14866543150</v>
      </c>
      <c r="BA254">
        <v>-1135635960</v>
      </c>
      <c r="BB254">
        <v>-2271271920</v>
      </c>
      <c r="BC254">
        <v>-14866543150</v>
      </c>
      <c r="BD254">
        <v>690902270</v>
      </c>
      <c r="BE254">
        <v>1420385096</v>
      </c>
      <c r="BF254">
        <v>14461542732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-183655408</v>
      </c>
      <c r="BN254">
        <v>-7574838800</v>
      </c>
      <c r="BO254">
        <v>690902270</v>
      </c>
      <c r="BP254">
        <v>1420385096</v>
      </c>
      <c r="BQ254">
        <v>507246862</v>
      </c>
      <c r="BR254">
        <v>-6154453704</v>
      </c>
      <c r="BS254">
        <v>0</v>
      </c>
      <c r="BT254">
        <v>0</v>
      </c>
      <c r="BU254">
        <v>0</v>
      </c>
      <c r="BV254">
        <v>507246862</v>
      </c>
      <c r="BW254">
        <v>-6154453704</v>
      </c>
      <c r="BX254">
        <v>1.0034974521449012</v>
      </c>
      <c r="BY254">
        <v>-10.58518291900228</v>
      </c>
      <c r="BZ254">
        <v>0</v>
      </c>
      <c r="CA254">
        <v>43068313891</v>
      </c>
      <c r="CB254">
        <v>44201491592</v>
      </c>
      <c r="CC254">
        <v>45335517699</v>
      </c>
      <c r="CD254">
        <v>0</v>
      </c>
      <c r="CE254">
        <v>50141875095</v>
      </c>
      <c r="CF254">
        <v>51461166463</v>
      </c>
      <c r="CG254">
        <v>59987985815</v>
      </c>
      <c r="CH254">
        <v>50141875095</v>
      </c>
      <c r="CI254">
        <v>51461166463</v>
      </c>
      <c r="CJ254">
        <v>59987985815</v>
      </c>
      <c r="CK254">
        <v>-7574838800</v>
      </c>
      <c r="CL254">
        <v>551515099</v>
      </c>
      <c r="CM254">
        <v>12.544301152229309</v>
      </c>
      <c r="CN254">
        <v>-23.638934269547462</v>
      </c>
      <c r="CO254">
        <v>0</v>
      </c>
      <c r="CP254">
        <v>628994781529.14661</v>
      </c>
      <c r="CQ254">
        <v>-1185300489522.564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40071552472.737602</v>
      </c>
      <c r="DK254">
        <v>10070322622.262396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3260243598.7817121</v>
      </c>
      <c r="EF254">
        <v>0</v>
      </c>
      <c r="EG254">
        <v>690902270</v>
      </c>
      <c r="EH254">
        <v>-363785493</v>
      </c>
      <c r="EI254">
        <v>0</v>
      </c>
      <c r="EJ254">
        <v>180130085</v>
      </c>
      <c r="EK254">
        <v>0</v>
      </c>
      <c r="EL254">
        <v>1420385096</v>
      </c>
      <c r="EM254">
        <v>-728693598</v>
      </c>
      <c r="EN254">
        <v>0</v>
      </c>
      <c r="EO254">
        <v>-6846145202</v>
      </c>
      <c r="EP254">
        <v>507246862</v>
      </c>
      <c r="EQ254">
        <v>-6154453704</v>
      </c>
      <c r="ER254">
        <v>762</v>
      </c>
      <c r="ES254" t="s">
        <v>8836</v>
      </c>
      <c r="ET254" t="s">
        <v>8836</v>
      </c>
      <c r="EU254" t="s">
        <v>590</v>
      </c>
      <c r="EV254" t="s">
        <v>591</v>
      </c>
    </row>
    <row r="255" spans="1:152" x14ac:dyDescent="0.4">
      <c r="A255" t="s">
        <v>113</v>
      </c>
      <c r="B255" t="s">
        <v>1103</v>
      </c>
      <c r="C255">
        <v>200000418</v>
      </c>
      <c r="D255" t="s">
        <v>1104</v>
      </c>
      <c r="E255" t="s">
        <v>1105</v>
      </c>
      <c r="F255" t="s">
        <v>565</v>
      </c>
      <c r="G255" t="s">
        <v>566</v>
      </c>
      <c r="H255" t="s">
        <v>567</v>
      </c>
      <c r="I255" t="s">
        <v>568</v>
      </c>
      <c r="J255" t="s">
        <v>569</v>
      </c>
      <c r="K255" t="s">
        <v>570</v>
      </c>
      <c r="L255" t="s">
        <v>571</v>
      </c>
      <c r="M255" t="s">
        <v>572</v>
      </c>
      <c r="N255" t="s">
        <v>613</v>
      </c>
      <c r="O255" t="s">
        <v>574</v>
      </c>
      <c r="P255" t="s">
        <v>614</v>
      </c>
      <c r="Q255" t="s">
        <v>575</v>
      </c>
      <c r="R255" t="s">
        <v>576</v>
      </c>
      <c r="S255" t="s">
        <v>576</v>
      </c>
      <c r="T255" s="1">
        <v>41898</v>
      </c>
      <c r="U255" s="1">
        <v>50525</v>
      </c>
      <c r="V255" s="1">
        <v>50525</v>
      </c>
      <c r="X255" t="s">
        <v>577</v>
      </c>
      <c r="Y255" t="s">
        <v>578</v>
      </c>
      <c r="Z255" t="s">
        <v>579</v>
      </c>
      <c r="AA255" t="s">
        <v>1094</v>
      </c>
      <c r="AB255" t="s">
        <v>724</v>
      </c>
      <c r="AC255" t="s">
        <v>572</v>
      </c>
      <c r="AD255" t="s">
        <v>639</v>
      </c>
      <c r="AF255" t="s">
        <v>583</v>
      </c>
      <c r="AG255" t="s">
        <v>700</v>
      </c>
      <c r="AH255" t="s">
        <v>8836</v>
      </c>
      <c r="AI255" t="s">
        <v>585</v>
      </c>
      <c r="AJ255" t="s">
        <v>586</v>
      </c>
      <c r="AK255" t="s">
        <v>565</v>
      </c>
      <c r="AL255" t="s">
        <v>587</v>
      </c>
      <c r="AM255" t="s">
        <v>588</v>
      </c>
      <c r="AN255" t="s">
        <v>597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97152780</v>
      </c>
      <c r="AZ255">
        <v>1494861140</v>
      </c>
      <c r="BA255">
        <v>0</v>
      </c>
      <c r="BB255">
        <v>-97152780</v>
      </c>
      <c r="BC255">
        <v>21626177054</v>
      </c>
      <c r="BD255">
        <v>0</v>
      </c>
      <c r="BE255">
        <v>64420425</v>
      </c>
      <c r="BF255">
        <v>10796641840</v>
      </c>
      <c r="BG255">
        <v>64420425</v>
      </c>
      <c r="BH255">
        <v>0</v>
      </c>
      <c r="BI255">
        <v>0</v>
      </c>
      <c r="BJ255">
        <v>8922359</v>
      </c>
      <c r="BK255">
        <v>64420425</v>
      </c>
      <c r="BL255">
        <v>0</v>
      </c>
      <c r="BM255">
        <v>0</v>
      </c>
      <c r="BN255">
        <v>2477601663</v>
      </c>
      <c r="BO255">
        <v>0</v>
      </c>
      <c r="BP255">
        <v>64420425</v>
      </c>
      <c r="BQ255">
        <v>0</v>
      </c>
      <c r="BR255">
        <v>2542022088</v>
      </c>
      <c r="BS255">
        <v>0</v>
      </c>
      <c r="BT255">
        <v>0</v>
      </c>
      <c r="BU255">
        <v>0</v>
      </c>
      <c r="BV255">
        <v>0</v>
      </c>
      <c r="BW255">
        <v>2542022088</v>
      </c>
      <c r="BX255">
        <v>0</v>
      </c>
      <c r="BY255">
        <v>12.42558620082354</v>
      </c>
      <c r="BZ255">
        <v>0</v>
      </c>
      <c r="CA255">
        <v>21674040637</v>
      </c>
      <c r="CB255">
        <v>21674040637</v>
      </c>
      <c r="CC255">
        <v>21767549732</v>
      </c>
      <c r="CD255">
        <v>0</v>
      </c>
      <c r="CE255">
        <v>22919200582</v>
      </c>
      <c r="CF255">
        <v>22919200582</v>
      </c>
      <c r="CG255">
        <v>20538751699</v>
      </c>
      <c r="CH255">
        <v>22919200582</v>
      </c>
      <c r="CI255">
        <v>22919200582</v>
      </c>
      <c r="CJ255">
        <v>20538751699</v>
      </c>
      <c r="CK255">
        <v>2477601663</v>
      </c>
      <c r="CL255">
        <v>0</v>
      </c>
      <c r="CM255">
        <v>2.9802322387695313E-7</v>
      </c>
      <c r="CN255">
        <v>32.747537493705757</v>
      </c>
      <c r="CO255">
        <v>5.7448843121528617</v>
      </c>
      <c r="CP255">
        <v>6830.4540461301804</v>
      </c>
      <c r="CQ255">
        <v>750547380384.80774</v>
      </c>
      <c r="CR255">
        <v>131668155870.61653</v>
      </c>
      <c r="CS255">
        <v>1.5228859217549027</v>
      </c>
      <c r="CT255">
        <v>34903327904.204575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20314371683.059689</v>
      </c>
      <c r="DK255">
        <v>2604828898.9403114</v>
      </c>
      <c r="DL255">
        <v>18204467229.421612</v>
      </c>
      <c r="DM255">
        <v>2334284469.5783906</v>
      </c>
      <c r="DN255">
        <v>0</v>
      </c>
      <c r="DO255">
        <v>0</v>
      </c>
      <c r="DP255">
        <v>86111104.787508503</v>
      </c>
      <c r="DQ255">
        <v>11041675.212491505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1584758246.2445445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64420425</v>
      </c>
      <c r="EM255">
        <v>8922359</v>
      </c>
      <c r="EN255">
        <v>0</v>
      </c>
      <c r="EO255">
        <v>2468679304</v>
      </c>
      <c r="EP255">
        <v>0</v>
      </c>
      <c r="EQ255">
        <v>2542022088</v>
      </c>
      <c r="ER255">
        <v>52</v>
      </c>
      <c r="ES255" t="s">
        <v>8836</v>
      </c>
      <c r="ET255" t="s">
        <v>8836</v>
      </c>
      <c r="EU255" t="s">
        <v>590</v>
      </c>
      <c r="EV255" t="s">
        <v>591</v>
      </c>
    </row>
    <row r="256" spans="1:152" x14ac:dyDescent="0.4">
      <c r="A256" t="s">
        <v>113</v>
      </c>
      <c r="B256" t="s">
        <v>1103</v>
      </c>
      <c r="C256">
        <v>6000000000247</v>
      </c>
      <c r="D256" t="s">
        <v>1104</v>
      </c>
      <c r="E256" t="s">
        <v>1106</v>
      </c>
      <c r="F256" t="s">
        <v>565</v>
      </c>
      <c r="G256" t="s">
        <v>566</v>
      </c>
      <c r="H256" t="s">
        <v>567</v>
      </c>
      <c r="I256" t="s">
        <v>568</v>
      </c>
      <c r="J256" t="s">
        <v>569</v>
      </c>
      <c r="K256" t="s">
        <v>570</v>
      </c>
      <c r="L256" t="s">
        <v>571</v>
      </c>
      <c r="M256" t="s">
        <v>572</v>
      </c>
      <c r="N256" t="s">
        <v>573</v>
      </c>
      <c r="O256" t="s">
        <v>574</v>
      </c>
      <c r="P256" t="s">
        <v>614</v>
      </c>
      <c r="Q256" t="s">
        <v>575</v>
      </c>
      <c r="R256" t="s">
        <v>576</v>
      </c>
      <c r="S256" t="s">
        <v>576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577</v>
      </c>
      <c r="Y256" t="s">
        <v>578</v>
      </c>
      <c r="Z256" t="s">
        <v>579</v>
      </c>
      <c r="AA256" t="s">
        <v>1094</v>
      </c>
      <c r="AB256" t="s">
        <v>581</v>
      </c>
      <c r="AC256" t="s">
        <v>572</v>
      </c>
      <c r="AD256" t="s">
        <v>639</v>
      </c>
      <c r="AF256" t="s">
        <v>583</v>
      </c>
      <c r="AG256" t="s">
        <v>700</v>
      </c>
      <c r="AH256" t="s">
        <v>8836</v>
      </c>
      <c r="AI256" t="s">
        <v>585</v>
      </c>
      <c r="AJ256" t="s">
        <v>586</v>
      </c>
      <c r="AK256" t="s">
        <v>565</v>
      </c>
      <c r="AL256" t="s">
        <v>587</v>
      </c>
      <c r="AM256" t="s">
        <v>588</v>
      </c>
      <c r="AN256" t="s">
        <v>589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8836</v>
      </c>
      <c r="ET256" t="s">
        <v>8836</v>
      </c>
      <c r="EU256" t="s">
        <v>590</v>
      </c>
      <c r="EV256" t="s">
        <v>8837</v>
      </c>
    </row>
    <row r="257" spans="1:152" x14ac:dyDescent="0.4">
      <c r="A257" t="s">
        <v>114</v>
      </c>
      <c r="B257" t="s">
        <v>1107</v>
      </c>
      <c r="C257">
        <v>200000595</v>
      </c>
      <c r="D257" t="s">
        <v>1108</v>
      </c>
      <c r="E257" t="s">
        <v>1109</v>
      </c>
      <c r="F257" t="s">
        <v>706</v>
      </c>
      <c r="G257" t="s">
        <v>706</v>
      </c>
      <c r="H257" t="s">
        <v>706</v>
      </c>
      <c r="I257" t="s">
        <v>708</v>
      </c>
      <c r="J257" t="s">
        <v>856</v>
      </c>
      <c r="K257" t="s">
        <v>710</v>
      </c>
      <c r="L257" t="s">
        <v>857</v>
      </c>
      <c r="M257" t="s">
        <v>572</v>
      </c>
      <c r="N257" t="s">
        <v>613</v>
      </c>
      <c r="O257" t="s">
        <v>602</v>
      </c>
      <c r="P257" t="s">
        <v>603</v>
      </c>
      <c r="Q257" t="s">
        <v>674</v>
      </c>
      <c r="R257" t="s">
        <v>711</v>
      </c>
      <c r="S257" t="s">
        <v>711</v>
      </c>
      <c r="T257" s="1">
        <v>42066</v>
      </c>
      <c r="U257" s="1">
        <v>44013</v>
      </c>
      <c r="V257" s="1">
        <v>45688</v>
      </c>
      <c r="X257" t="s">
        <v>572</v>
      </c>
      <c r="Y257" t="s">
        <v>572</v>
      </c>
      <c r="Z257" t="s">
        <v>572</v>
      </c>
      <c r="AA257" t="s">
        <v>572</v>
      </c>
      <c r="AB257" t="s">
        <v>572</v>
      </c>
      <c r="AC257" t="s">
        <v>1110</v>
      </c>
      <c r="AD257" t="s">
        <v>1111</v>
      </c>
      <c r="AF257" t="s">
        <v>713</v>
      </c>
      <c r="AG257" t="s">
        <v>584</v>
      </c>
      <c r="AH257" t="s">
        <v>8836</v>
      </c>
      <c r="AI257" t="s">
        <v>585</v>
      </c>
      <c r="AJ257" t="s">
        <v>715</v>
      </c>
      <c r="AK257" t="s">
        <v>706</v>
      </c>
      <c r="AL257" t="s">
        <v>605</v>
      </c>
      <c r="AM257" t="s">
        <v>588</v>
      </c>
      <c r="AN257" t="s">
        <v>597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16484981</v>
      </c>
      <c r="BN257">
        <v>2509694841</v>
      </c>
      <c r="BO257">
        <v>0</v>
      </c>
      <c r="BP257">
        <v>0</v>
      </c>
      <c r="BQ257">
        <v>16484981</v>
      </c>
      <c r="BR257">
        <v>2509694841</v>
      </c>
      <c r="BS257">
        <v>0</v>
      </c>
      <c r="BT257">
        <v>0</v>
      </c>
      <c r="BU257">
        <v>0</v>
      </c>
      <c r="BV257">
        <v>16484981</v>
      </c>
      <c r="BW257">
        <v>2509694841</v>
      </c>
      <c r="BX257">
        <v>0.18393777895024105</v>
      </c>
      <c r="BY257">
        <v>39.657628991529698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9059848983</v>
      </c>
      <c r="CF257">
        <v>8881154924</v>
      </c>
      <c r="CG257">
        <v>6106653160</v>
      </c>
      <c r="CH257">
        <v>5329110501.9022789</v>
      </c>
      <c r="CI257">
        <v>5543071802.2512798</v>
      </c>
      <c r="CJ257">
        <v>3313263668.0552778</v>
      </c>
      <c r="CK257">
        <v>2015846833.8470011</v>
      </c>
      <c r="CL257">
        <v>0</v>
      </c>
      <c r="CM257">
        <v>26.434205174446102</v>
      </c>
      <c r="CN257">
        <v>159.48504328727722</v>
      </c>
      <c r="CO257">
        <v>1.9776639342308049</v>
      </c>
      <c r="CP257">
        <v>239489906866.11887</v>
      </c>
      <c r="CQ257">
        <v>1444910407229.9495</v>
      </c>
      <c r="CR257">
        <v>17917336583.256737</v>
      </c>
      <c r="CS257">
        <v>1.0825150431040838</v>
      </c>
      <c r="CT257">
        <v>9807422812.3487339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9059848983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6445546872.3488388</v>
      </c>
      <c r="EF257">
        <v>126397378</v>
      </c>
      <c r="EG257">
        <v>0</v>
      </c>
      <c r="EH257">
        <v>0</v>
      </c>
      <c r="EI257">
        <v>-162209078</v>
      </c>
      <c r="EJ257">
        <v>52296681</v>
      </c>
      <c r="EK257">
        <v>301736503</v>
      </c>
      <c r="EL257">
        <v>0</v>
      </c>
      <c r="EM257">
        <v>0</v>
      </c>
      <c r="EN257">
        <v>-443500982</v>
      </c>
      <c r="EO257">
        <v>2651459320</v>
      </c>
      <c r="EP257">
        <v>16484981</v>
      </c>
      <c r="EQ257">
        <v>2509694841</v>
      </c>
      <c r="ER257">
        <v>51</v>
      </c>
      <c r="ES257" t="s">
        <v>859</v>
      </c>
      <c r="ET257" t="s">
        <v>8836</v>
      </c>
      <c r="EU257" t="s">
        <v>590</v>
      </c>
      <c r="EV257" t="s">
        <v>833</v>
      </c>
    </row>
    <row r="258" spans="1:152" x14ac:dyDescent="0.4">
      <c r="A258" t="s">
        <v>115</v>
      </c>
      <c r="B258" t="s">
        <v>1112</v>
      </c>
      <c r="C258">
        <v>200000065</v>
      </c>
      <c r="D258" t="s">
        <v>1113</v>
      </c>
      <c r="E258" t="s">
        <v>1114</v>
      </c>
      <c r="F258" t="s">
        <v>706</v>
      </c>
      <c r="G258" t="s">
        <v>706</v>
      </c>
      <c r="H258" t="s">
        <v>706</v>
      </c>
      <c r="I258" t="s">
        <v>708</v>
      </c>
      <c r="J258" t="s">
        <v>856</v>
      </c>
      <c r="K258" t="s">
        <v>710</v>
      </c>
      <c r="L258" t="s">
        <v>857</v>
      </c>
      <c r="M258" t="s">
        <v>572</v>
      </c>
      <c r="N258" t="s">
        <v>613</v>
      </c>
      <c r="O258" t="s">
        <v>602</v>
      </c>
      <c r="P258" t="s">
        <v>603</v>
      </c>
      <c r="Q258" t="s">
        <v>674</v>
      </c>
      <c r="R258" t="s">
        <v>711</v>
      </c>
      <c r="S258" t="s">
        <v>711</v>
      </c>
      <c r="T258" s="1">
        <v>41983</v>
      </c>
      <c r="U258" s="1">
        <v>43289</v>
      </c>
      <c r="V258" s="1">
        <v>46576</v>
      </c>
      <c r="X258" t="s">
        <v>572</v>
      </c>
      <c r="Y258" t="s">
        <v>572</v>
      </c>
      <c r="Z258" t="s">
        <v>572</v>
      </c>
      <c r="AA258" t="s">
        <v>572</v>
      </c>
      <c r="AB258" t="s">
        <v>572</v>
      </c>
      <c r="AC258" t="s">
        <v>1115</v>
      </c>
      <c r="AD258" t="s">
        <v>866</v>
      </c>
      <c r="AF258" t="s">
        <v>713</v>
      </c>
      <c r="AG258" t="s">
        <v>584</v>
      </c>
      <c r="AH258" t="s">
        <v>8836</v>
      </c>
      <c r="AI258" t="s">
        <v>585</v>
      </c>
      <c r="AJ258" t="s">
        <v>715</v>
      </c>
      <c r="AK258" t="s">
        <v>706</v>
      </c>
      <c r="AL258" t="s">
        <v>605</v>
      </c>
      <c r="AM258" t="s">
        <v>588</v>
      </c>
      <c r="AN258" t="s">
        <v>597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-118287363</v>
      </c>
      <c r="BN258">
        <v>-221514954</v>
      </c>
      <c r="BO258">
        <v>0</v>
      </c>
      <c r="BP258">
        <v>2623945</v>
      </c>
      <c r="BQ258">
        <v>-118287363</v>
      </c>
      <c r="BR258">
        <v>-218891009</v>
      </c>
      <c r="BS258">
        <v>0</v>
      </c>
      <c r="BT258">
        <v>0</v>
      </c>
      <c r="BU258">
        <v>0</v>
      </c>
      <c r="BV258">
        <v>-118287363</v>
      </c>
      <c r="BW258">
        <v>-218891009</v>
      </c>
      <c r="BX258">
        <v>-4.9980999402389026</v>
      </c>
      <c r="BY258">
        <v>-9.0915707876498235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2270901497</v>
      </c>
      <c r="CF258">
        <v>2344104368</v>
      </c>
      <c r="CG258">
        <v>2325459206</v>
      </c>
      <c r="CH258">
        <v>1634302986.4389002</v>
      </c>
      <c r="CI258">
        <v>1769192608.9389005</v>
      </c>
      <c r="CJ258">
        <v>1825547811.9815996</v>
      </c>
      <c r="CK258">
        <v>-240726799.54269934</v>
      </c>
      <c r="CL258">
        <v>0</v>
      </c>
      <c r="CM258">
        <v>-31.171621903777126</v>
      </c>
      <c r="CN258">
        <v>-10.020848475396635</v>
      </c>
      <c r="CO258">
        <v>19.089437127113342</v>
      </c>
      <c r="CP258">
        <v>-70787682845.20546</v>
      </c>
      <c r="CQ258">
        <v>-22756359803.988384</v>
      </c>
      <c r="CR258">
        <v>43350231348.849068</v>
      </c>
      <c r="CS258">
        <v>1.9381795467947522</v>
      </c>
      <c r="CT258">
        <v>4401414834.2709846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2270901497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1680467107.78</v>
      </c>
      <c r="EF258">
        <v>49394652</v>
      </c>
      <c r="EG258">
        <v>0</v>
      </c>
      <c r="EH258">
        <v>0</v>
      </c>
      <c r="EI258">
        <v>-45084492</v>
      </c>
      <c r="EJ258">
        <v>-122597523</v>
      </c>
      <c r="EK258">
        <v>117456422</v>
      </c>
      <c r="EL258">
        <v>2623945</v>
      </c>
      <c r="EM258">
        <v>11927936</v>
      </c>
      <c r="EN258">
        <v>-117475271</v>
      </c>
      <c r="EO258">
        <v>-233424041</v>
      </c>
      <c r="EP258">
        <v>-118287363</v>
      </c>
      <c r="EQ258">
        <v>-218891009</v>
      </c>
      <c r="ER258">
        <v>720</v>
      </c>
      <c r="ES258" t="s">
        <v>859</v>
      </c>
      <c r="ET258" t="s">
        <v>8836</v>
      </c>
      <c r="EU258" t="s">
        <v>590</v>
      </c>
      <c r="EV258" t="s">
        <v>833</v>
      </c>
    </row>
    <row r="259" spans="1:152" x14ac:dyDescent="0.4">
      <c r="A259" t="s">
        <v>116</v>
      </c>
      <c r="B259" t="s">
        <v>1116</v>
      </c>
      <c r="C259">
        <v>200000067</v>
      </c>
      <c r="D259" t="s">
        <v>1117</v>
      </c>
      <c r="E259" t="s">
        <v>1118</v>
      </c>
      <c r="F259" t="s">
        <v>706</v>
      </c>
      <c r="G259" t="s">
        <v>706</v>
      </c>
      <c r="H259" t="s">
        <v>706</v>
      </c>
      <c r="I259" t="s">
        <v>708</v>
      </c>
      <c r="J259" t="s">
        <v>830</v>
      </c>
      <c r="K259" t="s">
        <v>710</v>
      </c>
      <c r="L259" t="s">
        <v>673</v>
      </c>
      <c r="M259" t="s">
        <v>572</v>
      </c>
      <c r="N259" t="s">
        <v>613</v>
      </c>
      <c r="O259" t="s">
        <v>673</v>
      </c>
      <c r="P259" t="s">
        <v>603</v>
      </c>
      <c r="Q259" t="s">
        <v>674</v>
      </c>
      <c r="R259" t="s">
        <v>831</v>
      </c>
      <c r="S259" t="s">
        <v>831</v>
      </c>
      <c r="T259" s="1">
        <v>41996</v>
      </c>
      <c r="U259" s="1">
        <v>43704</v>
      </c>
      <c r="V259" s="1">
        <v>45716</v>
      </c>
      <c r="X259" t="s">
        <v>572</v>
      </c>
      <c r="Y259" t="s">
        <v>572</v>
      </c>
      <c r="Z259" t="s">
        <v>572</v>
      </c>
      <c r="AA259" t="s">
        <v>572</v>
      </c>
      <c r="AB259" t="s">
        <v>572</v>
      </c>
      <c r="AC259" t="s">
        <v>945</v>
      </c>
      <c r="AD259" t="s">
        <v>1111</v>
      </c>
      <c r="AF259" t="s">
        <v>713</v>
      </c>
      <c r="AG259" t="s">
        <v>584</v>
      </c>
      <c r="AH259" t="s">
        <v>8836</v>
      </c>
      <c r="AI259" t="s">
        <v>585</v>
      </c>
      <c r="AJ259" t="s">
        <v>715</v>
      </c>
      <c r="AK259" t="s">
        <v>706</v>
      </c>
      <c r="AL259" t="s">
        <v>605</v>
      </c>
      <c r="AM259" t="s">
        <v>588</v>
      </c>
      <c r="AN259" t="s">
        <v>597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-261502140</v>
      </c>
      <c r="BN259">
        <v>-701514467</v>
      </c>
      <c r="BO259">
        <v>0</v>
      </c>
      <c r="BP259">
        <v>0</v>
      </c>
      <c r="BQ259">
        <v>-261502140</v>
      </c>
      <c r="BR259">
        <v>-701514467</v>
      </c>
      <c r="BS259">
        <v>0</v>
      </c>
      <c r="BT259">
        <v>0</v>
      </c>
      <c r="BU259">
        <v>0</v>
      </c>
      <c r="BV259">
        <v>-261502140</v>
      </c>
      <c r="BW259">
        <v>-701514467</v>
      </c>
      <c r="BX259">
        <v>-2.1447120910099393</v>
      </c>
      <c r="BY259">
        <v>-5.6051533492493206</v>
      </c>
      <c r="BZ259">
        <v>11379846</v>
      </c>
      <c r="CA259">
        <v>15109746431</v>
      </c>
      <c r="CB259">
        <v>15109746431</v>
      </c>
      <c r="CC259">
        <v>15109746431</v>
      </c>
      <c r="CD259">
        <v>6856940</v>
      </c>
      <c r="CE259">
        <v>12030364091</v>
      </c>
      <c r="CF259">
        <v>12093890822</v>
      </c>
      <c r="CG259">
        <v>12299174949</v>
      </c>
      <c r="CH259">
        <v>7174398311.3101997</v>
      </c>
      <c r="CI259">
        <v>7589676082.1702003</v>
      </c>
      <c r="CJ259">
        <v>8225687380.2701988</v>
      </c>
      <c r="CK259">
        <v>-1051289068.9599991</v>
      </c>
      <c r="CL259">
        <v>0</v>
      </c>
      <c r="CM259">
        <v>-6.012692153453826</v>
      </c>
      <c r="CN259">
        <v>-5.2015033364295968</v>
      </c>
      <c r="CO259">
        <v>11.979240775108336</v>
      </c>
      <c r="CP259">
        <v>-72334875773.148376</v>
      </c>
      <c r="CQ259">
        <v>-62575978957.799316</v>
      </c>
      <c r="CR259">
        <v>144114628058.30634</v>
      </c>
      <c r="CS259">
        <v>1.5841159119053367</v>
      </c>
      <c r="CT259">
        <v>19057491182.567684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12030364091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10105505836.440001</v>
      </c>
      <c r="EF259">
        <v>225522327</v>
      </c>
      <c r="EG259">
        <v>0</v>
      </c>
      <c r="EH259">
        <v>0</v>
      </c>
      <c r="EI259">
        <v>-197975409</v>
      </c>
      <c r="EJ259">
        <v>-289049058</v>
      </c>
      <c r="EK259">
        <v>501679561</v>
      </c>
      <c r="EL259">
        <v>0</v>
      </c>
      <c r="EM259">
        <v>0</v>
      </c>
      <c r="EN259">
        <v>-432703609</v>
      </c>
      <c r="EO259">
        <v>-770490419</v>
      </c>
      <c r="EP259">
        <v>-261502140</v>
      </c>
      <c r="EQ259">
        <v>-701514467</v>
      </c>
      <c r="ER259">
        <v>736</v>
      </c>
      <c r="ES259" t="s">
        <v>859</v>
      </c>
      <c r="ET259" t="s">
        <v>8836</v>
      </c>
      <c r="EU259" t="s">
        <v>590</v>
      </c>
      <c r="EV259" t="s">
        <v>833</v>
      </c>
    </row>
    <row r="260" spans="1:152" x14ac:dyDescent="0.4">
      <c r="A260" t="s">
        <v>117</v>
      </c>
      <c r="B260" t="s">
        <v>1119</v>
      </c>
      <c r="C260">
        <v>200000068</v>
      </c>
      <c r="D260" t="s">
        <v>1120</v>
      </c>
      <c r="E260" t="s">
        <v>1121</v>
      </c>
      <c r="F260" t="s">
        <v>706</v>
      </c>
      <c r="G260" t="s">
        <v>706</v>
      </c>
      <c r="H260" t="s">
        <v>706</v>
      </c>
      <c r="I260" t="s">
        <v>708</v>
      </c>
      <c r="J260" t="s">
        <v>830</v>
      </c>
      <c r="K260" t="s">
        <v>710</v>
      </c>
      <c r="L260" t="s">
        <v>673</v>
      </c>
      <c r="M260" t="s">
        <v>572</v>
      </c>
      <c r="N260" t="s">
        <v>613</v>
      </c>
      <c r="O260" t="s">
        <v>602</v>
      </c>
      <c r="P260" t="s">
        <v>603</v>
      </c>
      <c r="Q260" t="s">
        <v>674</v>
      </c>
      <c r="R260" t="s">
        <v>831</v>
      </c>
      <c r="S260" t="s">
        <v>831</v>
      </c>
      <c r="T260" s="1">
        <v>41992</v>
      </c>
      <c r="U260" s="1">
        <v>43818</v>
      </c>
      <c r="V260" s="1">
        <v>46458</v>
      </c>
      <c r="X260" t="s">
        <v>572</v>
      </c>
      <c r="Y260" t="s">
        <v>572</v>
      </c>
      <c r="Z260" t="s">
        <v>572</v>
      </c>
      <c r="AA260" t="s">
        <v>572</v>
      </c>
      <c r="AB260" t="s">
        <v>572</v>
      </c>
      <c r="AC260" t="s">
        <v>1122</v>
      </c>
      <c r="AD260" t="s">
        <v>870</v>
      </c>
      <c r="AF260" t="s">
        <v>713</v>
      </c>
      <c r="AG260" t="s">
        <v>584</v>
      </c>
      <c r="AH260" t="s">
        <v>8836</v>
      </c>
      <c r="AI260" t="s">
        <v>585</v>
      </c>
      <c r="AJ260" t="s">
        <v>715</v>
      </c>
      <c r="AK260" t="s">
        <v>706</v>
      </c>
      <c r="AL260" t="s">
        <v>605</v>
      </c>
      <c r="AM260" t="s">
        <v>588</v>
      </c>
      <c r="AN260" t="s">
        <v>597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-155609338</v>
      </c>
      <c r="BN260">
        <v>-589838364</v>
      </c>
      <c r="BO260">
        <v>0</v>
      </c>
      <c r="BP260">
        <v>1008661570</v>
      </c>
      <c r="BQ260">
        <v>-155609338</v>
      </c>
      <c r="BR260">
        <v>418823206</v>
      </c>
      <c r="BS260">
        <v>0</v>
      </c>
      <c r="BT260">
        <v>0</v>
      </c>
      <c r="BU260">
        <v>0</v>
      </c>
      <c r="BV260">
        <v>-155609338</v>
      </c>
      <c r="BW260">
        <v>418823206</v>
      </c>
      <c r="BX260">
        <v>-1.2134456909876254</v>
      </c>
      <c r="BY260">
        <v>3.2546068828957027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12776252279</v>
      </c>
      <c r="CF260">
        <v>12715654239</v>
      </c>
      <c r="CG260">
        <v>13379824062</v>
      </c>
      <c r="CH260">
        <v>10649691258.852779</v>
      </c>
      <c r="CI260">
        <v>10735509751.858379</v>
      </c>
      <c r="CJ260">
        <v>11511788922.618364</v>
      </c>
      <c r="CK260">
        <v>-366274922.76558495</v>
      </c>
      <c r="CL260">
        <v>0</v>
      </c>
      <c r="CM260">
        <v>5.7574537396430969</v>
      </c>
      <c r="CN260">
        <v>17.678644061088562</v>
      </c>
      <c r="CO260">
        <v>15.430745482444767</v>
      </c>
      <c r="CP260">
        <v>73558681462.352188</v>
      </c>
      <c r="CQ260">
        <v>225866816475.11255</v>
      </c>
      <c r="CR260">
        <v>197147097136.75391</v>
      </c>
      <c r="CS260">
        <v>1.8869623241704929</v>
      </c>
      <c r="CT260">
        <v>24108306694.570396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12776252279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10732051914.359999</v>
      </c>
      <c r="EF260">
        <v>236514328</v>
      </c>
      <c r="EG260">
        <v>0</v>
      </c>
      <c r="EH260">
        <v>0</v>
      </c>
      <c r="EI260">
        <v>-216207378</v>
      </c>
      <c r="EJ260">
        <v>-175916288</v>
      </c>
      <c r="EK260">
        <v>540769278</v>
      </c>
      <c r="EL260">
        <v>1008661570</v>
      </c>
      <c r="EM260">
        <v>0</v>
      </c>
      <c r="EN260">
        <v>-482089322</v>
      </c>
      <c r="EO260">
        <v>-648518320</v>
      </c>
      <c r="EP260">
        <v>-155609338</v>
      </c>
      <c r="EQ260">
        <v>418823206</v>
      </c>
      <c r="ER260">
        <v>735</v>
      </c>
      <c r="ES260" t="s">
        <v>859</v>
      </c>
      <c r="ET260" t="s">
        <v>8836</v>
      </c>
      <c r="EU260" t="s">
        <v>590</v>
      </c>
      <c r="EV260" t="s">
        <v>591</v>
      </c>
    </row>
    <row r="261" spans="1:152" x14ac:dyDescent="0.4">
      <c r="A261" t="s">
        <v>118</v>
      </c>
      <c r="B261">
        <v>206147260200</v>
      </c>
      <c r="C261">
        <v>6000000000399</v>
      </c>
      <c r="D261" t="s">
        <v>1123</v>
      </c>
      <c r="E261" t="s">
        <v>1124</v>
      </c>
      <c r="F261" t="s">
        <v>565</v>
      </c>
      <c r="G261" t="s">
        <v>720</v>
      </c>
      <c r="H261" t="s">
        <v>1072</v>
      </c>
      <c r="I261" t="s">
        <v>568</v>
      </c>
      <c r="J261" t="s">
        <v>569</v>
      </c>
      <c r="K261" t="s">
        <v>570</v>
      </c>
      <c r="L261" t="s">
        <v>571</v>
      </c>
      <c r="M261" t="s">
        <v>572</v>
      </c>
      <c r="N261" t="s">
        <v>573</v>
      </c>
      <c r="O261" t="s">
        <v>574</v>
      </c>
      <c r="P261" t="s">
        <v>573</v>
      </c>
      <c r="Q261" t="s">
        <v>575</v>
      </c>
      <c r="R261" t="s">
        <v>576</v>
      </c>
      <c r="S261" t="s">
        <v>576</v>
      </c>
      <c r="T261" s="1">
        <v>42090</v>
      </c>
      <c r="U261" s="1">
        <v>48118</v>
      </c>
      <c r="V261" s="1">
        <v>48118</v>
      </c>
      <c r="X261" t="s">
        <v>696</v>
      </c>
      <c r="Y261" t="s">
        <v>578</v>
      </c>
      <c r="Z261" t="s">
        <v>697</v>
      </c>
      <c r="AA261" t="s">
        <v>723</v>
      </c>
      <c r="AB261" t="s">
        <v>1095</v>
      </c>
      <c r="AC261" t="s">
        <v>572</v>
      </c>
      <c r="AD261" t="s">
        <v>659</v>
      </c>
      <c r="AF261" t="s">
        <v>583</v>
      </c>
      <c r="AG261" t="s">
        <v>584</v>
      </c>
      <c r="AH261" s="1">
        <v>42073</v>
      </c>
      <c r="AI261" t="s">
        <v>585</v>
      </c>
      <c r="AJ261" t="s">
        <v>586</v>
      </c>
      <c r="AK261" t="s">
        <v>565</v>
      </c>
      <c r="AL261" t="s">
        <v>587</v>
      </c>
      <c r="AM261" t="s">
        <v>588</v>
      </c>
      <c r="AN261" t="s">
        <v>597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250047878</v>
      </c>
      <c r="AZ261">
        <v>7659612759</v>
      </c>
      <c r="BA261">
        <v>0</v>
      </c>
      <c r="BB261">
        <v>-250047878</v>
      </c>
      <c r="BC261">
        <v>6340387241</v>
      </c>
      <c r="BD261">
        <v>0</v>
      </c>
      <c r="BE261">
        <v>79703583</v>
      </c>
      <c r="BF261">
        <v>3534057281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130535106</v>
      </c>
      <c r="BM261">
        <v>0</v>
      </c>
      <c r="BN261">
        <v>0</v>
      </c>
      <c r="BO261">
        <v>26318537</v>
      </c>
      <c r="BP261">
        <v>130999327</v>
      </c>
      <c r="BQ261">
        <v>26318537</v>
      </c>
      <c r="BR261">
        <v>130999327</v>
      </c>
      <c r="BS261">
        <v>0</v>
      </c>
      <c r="BT261">
        <v>0</v>
      </c>
      <c r="BU261">
        <v>0</v>
      </c>
      <c r="BV261">
        <v>26318537</v>
      </c>
      <c r="BW261">
        <v>130999327</v>
      </c>
      <c r="BX261">
        <v>0.41595683156017338</v>
      </c>
      <c r="BY261">
        <v>2.0469749706486402</v>
      </c>
      <c r="BZ261">
        <v>0</v>
      </c>
      <c r="CA261">
        <v>6346733976</v>
      </c>
      <c r="CB261">
        <v>6346733976</v>
      </c>
      <c r="CC261">
        <v>6596781854</v>
      </c>
      <c r="CD261">
        <v>0</v>
      </c>
      <c r="CE261">
        <v>6340387241</v>
      </c>
      <c r="CF261">
        <v>6340387241</v>
      </c>
      <c r="CG261">
        <v>6589921201</v>
      </c>
      <c r="CH261">
        <v>6340387241</v>
      </c>
      <c r="CI261">
        <v>6340387241</v>
      </c>
      <c r="CJ261">
        <v>6589921201</v>
      </c>
      <c r="CK261">
        <v>513918</v>
      </c>
      <c r="CL261">
        <v>0</v>
      </c>
      <c r="CM261">
        <v>0.4152312583333333</v>
      </c>
      <c r="CN261">
        <v>4.9827750999999996</v>
      </c>
      <c r="CO261">
        <v>4.9827750999999996</v>
      </c>
      <c r="CP261">
        <v>2632726972.4010415</v>
      </c>
      <c r="CQ261">
        <v>31592723668.812496</v>
      </c>
      <c r="CR261">
        <v>31592723668.812496</v>
      </c>
      <c r="CS261">
        <v>1.2524326629285714</v>
      </c>
      <c r="CT261">
        <v>7940908076.243968</v>
      </c>
      <c r="CU261">
        <v>4.9000000000000004</v>
      </c>
      <c r="CV261">
        <v>0</v>
      </c>
      <c r="CW261">
        <v>0</v>
      </c>
      <c r="CX261">
        <v>0</v>
      </c>
      <c r="CY261">
        <v>4.8999999999999995</v>
      </c>
      <c r="CZ261">
        <v>31067897480.900002</v>
      </c>
      <c r="DA261">
        <v>0</v>
      </c>
      <c r="DB261">
        <v>0</v>
      </c>
      <c r="DC261">
        <v>0</v>
      </c>
      <c r="DD261">
        <v>1225234602.1999998</v>
      </c>
      <c r="DE261">
        <v>6340387241</v>
      </c>
      <c r="DF261">
        <v>0</v>
      </c>
      <c r="DG261">
        <v>0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26318537</v>
      </c>
      <c r="EH261">
        <v>0</v>
      </c>
      <c r="EI261">
        <v>0</v>
      </c>
      <c r="EJ261">
        <v>0</v>
      </c>
      <c r="EK261">
        <v>0</v>
      </c>
      <c r="EL261">
        <v>130999327</v>
      </c>
      <c r="EM261">
        <v>0</v>
      </c>
      <c r="EN261">
        <v>0</v>
      </c>
      <c r="EO261">
        <v>0</v>
      </c>
      <c r="EP261">
        <v>26318537</v>
      </c>
      <c r="EQ261">
        <v>130999327</v>
      </c>
      <c r="ER261">
        <v>298</v>
      </c>
      <c r="ES261" t="s">
        <v>8836</v>
      </c>
      <c r="ET261" t="s">
        <v>8836</v>
      </c>
      <c r="EU261" t="s">
        <v>590</v>
      </c>
      <c r="EV261" t="s">
        <v>8837</v>
      </c>
    </row>
    <row r="262" spans="1:152" x14ac:dyDescent="0.4">
      <c r="A262" t="s">
        <v>119</v>
      </c>
      <c r="B262">
        <v>206192786201</v>
      </c>
      <c r="C262">
        <v>6000000000475</v>
      </c>
      <c r="D262" t="s">
        <v>1125</v>
      </c>
      <c r="E262" t="s">
        <v>1126</v>
      </c>
      <c r="F262" t="s">
        <v>565</v>
      </c>
      <c r="G262" t="s">
        <v>566</v>
      </c>
      <c r="H262" t="s">
        <v>567</v>
      </c>
      <c r="I262" t="s">
        <v>568</v>
      </c>
      <c r="J262" t="s">
        <v>569</v>
      </c>
      <c r="K262" t="s">
        <v>570</v>
      </c>
      <c r="L262" t="s">
        <v>571</v>
      </c>
      <c r="M262" t="s">
        <v>572</v>
      </c>
      <c r="N262" t="s">
        <v>573</v>
      </c>
      <c r="O262" t="s">
        <v>574</v>
      </c>
      <c r="P262" t="s">
        <v>573</v>
      </c>
      <c r="Q262" t="s">
        <v>575</v>
      </c>
      <c r="R262" t="s">
        <v>576</v>
      </c>
      <c r="S262" t="s">
        <v>576</v>
      </c>
      <c r="T262" s="1">
        <v>43916</v>
      </c>
      <c r="U262" s="1">
        <v>51316</v>
      </c>
      <c r="V262" s="1">
        <v>51316</v>
      </c>
      <c r="X262" t="s">
        <v>577</v>
      </c>
      <c r="Y262" t="s">
        <v>578</v>
      </c>
      <c r="Z262" t="s">
        <v>579</v>
      </c>
      <c r="AA262" t="s">
        <v>957</v>
      </c>
      <c r="AB262" t="s">
        <v>1127</v>
      </c>
      <c r="AC262" t="s">
        <v>572</v>
      </c>
      <c r="AD262" t="s">
        <v>676</v>
      </c>
      <c r="AF262" t="s">
        <v>583</v>
      </c>
      <c r="AG262" t="s">
        <v>584</v>
      </c>
      <c r="AH262" s="1">
        <v>41997</v>
      </c>
      <c r="AI262" t="s">
        <v>585</v>
      </c>
      <c r="AJ262" t="s">
        <v>586</v>
      </c>
      <c r="AK262" t="s">
        <v>565</v>
      </c>
      <c r="AL262" t="s">
        <v>587</v>
      </c>
      <c r="AM262" t="s">
        <v>588</v>
      </c>
      <c r="AN262" t="s">
        <v>597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0</v>
      </c>
      <c r="AY262">
        <v>26000000</v>
      </c>
      <c r="AZ262">
        <v>412698811</v>
      </c>
      <c r="BA262">
        <v>0</v>
      </c>
      <c r="BB262">
        <v>-26000000</v>
      </c>
      <c r="BC262">
        <v>3791847189</v>
      </c>
      <c r="BD262">
        <v>0</v>
      </c>
      <c r="BE262">
        <v>40315637</v>
      </c>
      <c r="BF262">
        <v>1101775097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66798148</v>
      </c>
      <c r="BM262">
        <v>0</v>
      </c>
      <c r="BN262">
        <v>0</v>
      </c>
      <c r="BO262">
        <v>13746883</v>
      </c>
      <c r="BP262">
        <v>66798148</v>
      </c>
      <c r="BQ262">
        <v>13746883</v>
      </c>
      <c r="BR262">
        <v>66798148</v>
      </c>
      <c r="BS262">
        <v>0</v>
      </c>
      <c r="BT262">
        <v>0</v>
      </c>
      <c r="BU262">
        <v>0</v>
      </c>
      <c r="BV262">
        <v>13746883</v>
      </c>
      <c r="BW262">
        <v>66798148</v>
      </c>
      <c r="BX262">
        <v>0.36319529279232504</v>
      </c>
      <c r="BY262">
        <v>1.7711147458678169</v>
      </c>
      <c r="BZ262">
        <v>0</v>
      </c>
      <c r="CA262">
        <v>3790000000</v>
      </c>
      <c r="CB262">
        <v>3790000000</v>
      </c>
      <c r="CC262">
        <v>3816000000</v>
      </c>
      <c r="CD262">
        <v>0</v>
      </c>
      <c r="CE262">
        <v>3791847189</v>
      </c>
      <c r="CF262">
        <v>3791867297</v>
      </c>
      <c r="CG262">
        <v>3818013672</v>
      </c>
      <c r="CH262">
        <v>3791847189</v>
      </c>
      <c r="CI262">
        <v>3791867297</v>
      </c>
      <c r="CJ262">
        <v>3818013672</v>
      </c>
      <c r="CK262">
        <v>-166483</v>
      </c>
      <c r="CL262">
        <v>0</v>
      </c>
      <c r="CM262">
        <v>0.39158151666666668</v>
      </c>
      <c r="CN262">
        <v>4.6989782</v>
      </c>
      <c r="CO262">
        <v>4.6989782</v>
      </c>
      <c r="CP262">
        <v>1484817273.2368567</v>
      </c>
      <c r="CQ262">
        <v>17817807278.842281</v>
      </c>
      <c r="CR262">
        <v>17817807278.842281</v>
      </c>
      <c r="CS262">
        <v>1.2620437728591862</v>
      </c>
      <c r="CT262">
        <v>4785477132.5110598</v>
      </c>
      <c r="CU262">
        <v>4.6100000000000003</v>
      </c>
      <c r="CV262">
        <v>0</v>
      </c>
      <c r="CW262">
        <v>0</v>
      </c>
      <c r="CX262">
        <v>0</v>
      </c>
      <c r="CY262">
        <v>4.2769191996153841</v>
      </c>
      <c r="CZ262">
        <v>17480415541.290001</v>
      </c>
      <c r="DA262">
        <v>0</v>
      </c>
      <c r="DB262">
        <v>0</v>
      </c>
      <c r="DC262">
        <v>0</v>
      </c>
      <c r="DD262">
        <v>111199899.19</v>
      </c>
      <c r="DE262">
        <v>3791847189</v>
      </c>
      <c r="DF262">
        <v>0</v>
      </c>
      <c r="DG262">
        <v>0</v>
      </c>
      <c r="DH262">
        <v>1</v>
      </c>
      <c r="DI262">
        <v>0</v>
      </c>
      <c r="DJ262">
        <v>3791847189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13746883</v>
      </c>
      <c r="EH262">
        <v>0</v>
      </c>
      <c r="EI262">
        <v>0</v>
      </c>
      <c r="EJ262">
        <v>0</v>
      </c>
      <c r="EK262">
        <v>0</v>
      </c>
      <c r="EL262">
        <v>66798148</v>
      </c>
      <c r="EM262">
        <v>0</v>
      </c>
      <c r="EN262">
        <v>0</v>
      </c>
      <c r="EO262">
        <v>0</v>
      </c>
      <c r="EP262">
        <v>13746883</v>
      </c>
      <c r="EQ262">
        <v>66798148</v>
      </c>
      <c r="ER262">
        <v>318</v>
      </c>
      <c r="ES262" t="s">
        <v>8836</v>
      </c>
      <c r="ET262" t="s">
        <v>8836</v>
      </c>
      <c r="EU262" t="s">
        <v>590</v>
      </c>
      <c r="EV262" t="s">
        <v>8837</v>
      </c>
    </row>
    <row r="263" spans="1:152" x14ac:dyDescent="0.4">
      <c r="A263" t="s">
        <v>119</v>
      </c>
      <c r="B263">
        <v>206192786202</v>
      </c>
      <c r="C263">
        <v>6000000001133</v>
      </c>
      <c r="D263" t="s">
        <v>1125</v>
      </c>
      <c r="E263" t="s">
        <v>1128</v>
      </c>
      <c r="F263" t="s">
        <v>565</v>
      </c>
      <c r="G263" t="s">
        <v>566</v>
      </c>
      <c r="H263" t="s">
        <v>567</v>
      </c>
      <c r="I263" t="s">
        <v>568</v>
      </c>
      <c r="J263" t="s">
        <v>569</v>
      </c>
      <c r="K263" t="s">
        <v>570</v>
      </c>
      <c r="L263" t="s">
        <v>571</v>
      </c>
      <c r="M263" t="s">
        <v>572</v>
      </c>
      <c r="N263" t="s">
        <v>573</v>
      </c>
      <c r="O263" t="s">
        <v>574</v>
      </c>
      <c r="P263" t="s">
        <v>573</v>
      </c>
      <c r="Q263" t="s">
        <v>575</v>
      </c>
      <c r="R263" t="s">
        <v>576</v>
      </c>
      <c r="S263" t="s">
        <v>576</v>
      </c>
      <c r="T263" s="1">
        <v>43916</v>
      </c>
      <c r="U263" s="1">
        <v>51316</v>
      </c>
      <c r="V263" s="1">
        <v>51316</v>
      </c>
      <c r="X263" t="s">
        <v>577</v>
      </c>
      <c r="Y263" t="s">
        <v>578</v>
      </c>
      <c r="Z263" t="s">
        <v>579</v>
      </c>
      <c r="AA263" t="s">
        <v>957</v>
      </c>
      <c r="AB263" t="s">
        <v>1127</v>
      </c>
      <c r="AC263" t="s">
        <v>572</v>
      </c>
      <c r="AD263" t="s">
        <v>676</v>
      </c>
      <c r="AF263" t="s">
        <v>583</v>
      </c>
      <c r="AG263" t="s">
        <v>584</v>
      </c>
      <c r="AH263" s="1">
        <v>43916</v>
      </c>
      <c r="AI263" t="s">
        <v>585</v>
      </c>
      <c r="AJ263" t="s">
        <v>586</v>
      </c>
      <c r="AK263" t="s">
        <v>565</v>
      </c>
      <c r="AL263" t="s">
        <v>587</v>
      </c>
      <c r="AM263" t="s">
        <v>588</v>
      </c>
      <c r="AN263" t="s">
        <v>597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311818182</v>
      </c>
      <c r="AZ263">
        <v>2360437910</v>
      </c>
      <c r="BA263">
        <v>0</v>
      </c>
      <c r="BB263">
        <v>-311818182</v>
      </c>
      <c r="BC263">
        <v>22639562090</v>
      </c>
      <c r="BD263">
        <v>0</v>
      </c>
      <c r="BE263">
        <v>396772378</v>
      </c>
      <c r="BF263">
        <v>5821851367</v>
      </c>
      <c r="BG263">
        <v>0</v>
      </c>
      <c r="BH263">
        <v>396772378</v>
      </c>
      <c r="BI263">
        <v>0</v>
      </c>
      <c r="BJ263">
        <v>0</v>
      </c>
      <c r="BK263">
        <v>0</v>
      </c>
      <c r="BL263">
        <v>389369015</v>
      </c>
      <c r="BM263">
        <v>0</v>
      </c>
      <c r="BN263">
        <v>0</v>
      </c>
      <c r="BO263">
        <v>79051877</v>
      </c>
      <c r="BP263">
        <v>389447304</v>
      </c>
      <c r="BQ263">
        <v>79051877</v>
      </c>
      <c r="BR263">
        <v>389447304</v>
      </c>
      <c r="BS263">
        <v>0</v>
      </c>
      <c r="BT263">
        <v>0</v>
      </c>
      <c r="BU263">
        <v>0</v>
      </c>
      <c r="BV263">
        <v>79051877</v>
      </c>
      <c r="BW263">
        <v>389447304</v>
      </c>
      <c r="BX263">
        <v>0.34978650684482732</v>
      </c>
      <c r="BY263">
        <v>1.72316354057377</v>
      </c>
      <c r="BZ263">
        <v>0</v>
      </c>
      <c r="CA263">
        <v>22644090908</v>
      </c>
      <c r="CB263">
        <v>22644090908</v>
      </c>
      <c r="CC263">
        <v>22955909090</v>
      </c>
      <c r="CD263">
        <v>0</v>
      </c>
      <c r="CE263">
        <v>22639562090</v>
      </c>
      <c r="CF263">
        <v>22639562090</v>
      </c>
      <c r="CG263">
        <v>22951317908</v>
      </c>
      <c r="CH263">
        <v>22639562090</v>
      </c>
      <c r="CI263">
        <v>22639562090</v>
      </c>
      <c r="CJ263">
        <v>22951317908</v>
      </c>
      <c r="CK263">
        <v>62364</v>
      </c>
      <c r="CL263">
        <v>0</v>
      </c>
      <c r="CM263">
        <v>0.34655578333333331</v>
      </c>
      <c r="CN263">
        <v>4.1586694</v>
      </c>
      <c r="CO263">
        <v>4.1586694</v>
      </c>
      <c r="CP263">
        <v>7845871174.4235868</v>
      </c>
      <c r="CQ263">
        <v>94150454093.083038</v>
      </c>
      <c r="CR263">
        <v>94150454093.083038</v>
      </c>
      <c r="CS263">
        <v>1.2328740546800001</v>
      </c>
      <c r="CT263">
        <v>27911728710.077919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92822204568.999985</v>
      </c>
      <c r="DA263">
        <v>0</v>
      </c>
      <c r="DB263">
        <v>0</v>
      </c>
      <c r="DC263">
        <v>0</v>
      </c>
      <c r="DD263">
        <v>1278454546.1999998</v>
      </c>
      <c r="DE263">
        <v>22639562090</v>
      </c>
      <c r="DF263">
        <v>0</v>
      </c>
      <c r="DG263">
        <v>0</v>
      </c>
      <c r="DH263">
        <v>1</v>
      </c>
      <c r="DI263">
        <v>0</v>
      </c>
      <c r="DJ263">
        <v>22639562090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311818182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79051877</v>
      </c>
      <c r="EH263">
        <v>0</v>
      </c>
      <c r="EI263">
        <v>0</v>
      </c>
      <c r="EJ263">
        <v>0</v>
      </c>
      <c r="EK263">
        <v>0</v>
      </c>
      <c r="EL263">
        <v>389447304</v>
      </c>
      <c r="EM263">
        <v>0</v>
      </c>
      <c r="EN263">
        <v>0</v>
      </c>
      <c r="EO263">
        <v>0</v>
      </c>
      <c r="EP263">
        <v>79051877</v>
      </c>
      <c r="EQ263">
        <v>389447304</v>
      </c>
      <c r="ER263">
        <v>242</v>
      </c>
      <c r="ES263" t="s">
        <v>8836</v>
      </c>
      <c r="ET263" t="s">
        <v>8836</v>
      </c>
      <c r="EU263">
        <v>2020</v>
      </c>
      <c r="EV263" t="s">
        <v>8837</v>
      </c>
    </row>
    <row r="264" spans="1:152" x14ac:dyDescent="0.4">
      <c r="A264" t="s">
        <v>120</v>
      </c>
      <c r="B264">
        <v>605723024601</v>
      </c>
      <c r="C264">
        <v>6000000000575</v>
      </c>
      <c r="D264" t="s">
        <v>1129</v>
      </c>
      <c r="E264" t="s">
        <v>1130</v>
      </c>
      <c r="F264" t="s">
        <v>565</v>
      </c>
      <c r="G264" t="s">
        <v>633</v>
      </c>
      <c r="H264" t="s">
        <v>727</v>
      </c>
      <c r="I264" t="s">
        <v>568</v>
      </c>
      <c r="J264" t="s">
        <v>569</v>
      </c>
      <c r="K264" t="s">
        <v>570</v>
      </c>
      <c r="L264" t="s">
        <v>571</v>
      </c>
      <c r="M264" t="s">
        <v>572</v>
      </c>
      <c r="N264" t="s">
        <v>573</v>
      </c>
      <c r="O264" t="s">
        <v>574</v>
      </c>
      <c r="P264" t="s">
        <v>573</v>
      </c>
      <c r="Q264" t="s">
        <v>575</v>
      </c>
      <c r="R264" t="s">
        <v>923</v>
      </c>
      <c r="S264" t="s">
        <v>923</v>
      </c>
      <c r="T264" t="s">
        <v>923</v>
      </c>
      <c r="U264" s="1">
        <v>44957</v>
      </c>
      <c r="V264" s="1">
        <v>54422</v>
      </c>
      <c r="X264" t="s">
        <v>577</v>
      </c>
      <c r="Y264" t="s">
        <v>635</v>
      </c>
      <c r="Z264" t="s">
        <v>636</v>
      </c>
      <c r="AA264" t="s">
        <v>637</v>
      </c>
      <c r="AB264" t="s">
        <v>1127</v>
      </c>
      <c r="AC264" t="s">
        <v>572</v>
      </c>
      <c r="AD264" t="s">
        <v>803</v>
      </c>
      <c r="AF264" t="s">
        <v>583</v>
      </c>
      <c r="AG264" t="s">
        <v>584</v>
      </c>
      <c r="AH264" t="s">
        <v>8836</v>
      </c>
      <c r="AI264" t="s">
        <v>585</v>
      </c>
      <c r="AJ264" t="s">
        <v>586</v>
      </c>
      <c r="AK264" t="s">
        <v>565</v>
      </c>
      <c r="AL264" t="s">
        <v>587</v>
      </c>
      <c r="AM264" t="s">
        <v>923</v>
      </c>
      <c r="AN264" t="s">
        <v>597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8836</v>
      </c>
      <c r="ET264" t="s">
        <v>8836</v>
      </c>
      <c r="EU264" t="s">
        <v>923</v>
      </c>
      <c r="EV264" t="s">
        <v>8837</v>
      </c>
    </row>
    <row r="265" spans="1:152" x14ac:dyDescent="0.4">
      <c r="A265" t="s">
        <v>120</v>
      </c>
      <c r="B265">
        <v>605723024601</v>
      </c>
      <c r="C265">
        <v>6000000001015</v>
      </c>
      <c r="D265" t="s">
        <v>1129</v>
      </c>
      <c r="E265" t="s">
        <v>1131</v>
      </c>
      <c r="F265" t="s">
        <v>565</v>
      </c>
      <c r="G265" t="s">
        <v>633</v>
      </c>
      <c r="H265" t="s">
        <v>727</v>
      </c>
      <c r="I265" t="s">
        <v>568</v>
      </c>
      <c r="J265" t="s">
        <v>569</v>
      </c>
      <c r="K265" t="s">
        <v>570</v>
      </c>
      <c r="L265" t="s">
        <v>571</v>
      </c>
      <c r="M265" t="s">
        <v>572</v>
      </c>
      <c r="N265" t="s">
        <v>573</v>
      </c>
      <c r="O265" t="s">
        <v>574</v>
      </c>
      <c r="P265" t="s">
        <v>573</v>
      </c>
      <c r="Q265" t="s">
        <v>575</v>
      </c>
      <c r="R265" t="s">
        <v>576</v>
      </c>
      <c r="S265" t="s">
        <v>576</v>
      </c>
      <c r="T265" s="1">
        <v>43269</v>
      </c>
      <c r="U265" s="1">
        <v>44957</v>
      </c>
      <c r="V265" s="1">
        <v>54422</v>
      </c>
      <c r="X265" t="s">
        <v>577</v>
      </c>
      <c r="Y265" t="s">
        <v>635</v>
      </c>
      <c r="Z265" t="s">
        <v>636</v>
      </c>
      <c r="AA265" t="s">
        <v>637</v>
      </c>
      <c r="AB265" t="s">
        <v>1127</v>
      </c>
      <c r="AC265" t="s">
        <v>572</v>
      </c>
      <c r="AD265" t="s">
        <v>803</v>
      </c>
      <c r="AF265" t="s">
        <v>583</v>
      </c>
      <c r="AG265" t="s">
        <v>584</v>
      </c>
      <c r="AH265" s="1">
        <v>42003</v>
      </c>
      <c r="AI265" t="s">
        <v>585</v>
      </c>
      <c r="AJ265" t="s">
        <v>586</v>
      </c>
      <c r="AK265" t="s">
        <v>565</v>
      </c>
      <c r="AL265" t="s">
        <v>587</v>
      </c>
      <c r="AM265" t="s">
        <v>588</v>
      </c>
      <c r="AN265" t="s">
        <v>597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3341140058</v>
      </c>
      <c r="AZ265">
        <v>93671822107</v>
      </c>
      <c r="BA265">
        <v>0</v>
      </c>
      <c r="BB265">
        <v>-3341140058</v>
      </c>
      <c r="BC265">
        <v>215318177893</v>
      </c>
      <c r="BD265">
        <v>0</v>
      </c>
      <c r="BE265">
        <v>2394341784</v>
      </c>
      <c r="BF265">
        <v>77292063057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2898428348</v>
      </c>
      <c r="BM265">
        <v>0</v>
      </c>
      <c r="BN265">
        <v>0</v>
      </c>
      <c r="BO265">
        <v>589648024</v>
      </c>
      <c r="BP265">
        <v>2898777050</v>
      </c>
      <c r="BQ265">
        <v>589648024</v>
      </c>
      <c r="BR265">
        <v>2898777050</v>
      </c>
      <c r="BS265">
        <v>-1070996856</v>
      </c>
      <c r="BT265">
        <v>-3595067531</v>
      </c>
      <c r="BU265">
        <v>-19626724401</v>
      </c>
      <c r="BV265">
        <v>-481348832</v>
      </c>
      <c r="BW265">
        <v>-696290481</v>
      </c>
      <c r="BX265">
        <v>-0.22330274393463301</v>
      </c>
      <c r="BY265">
        <v>-0.32037430060012057</v>
      </c>
      <c r="BZ265">
        <v>0</v>
      </c>
      <c r="CA265">
        <v>215361250143</v>
      </c>
      <c r="CB265">
        <v>215361250143</v>
      </c>
      <c r="CC265">
        <v>218702390201</v>
      </c>
      <c r="CD265">
        <v>0</v>
      </c>
      <c r="CE265">
        <v>215318177893</v>
      </c>
      <c r="CF265">
        <v>215318177893</v>
      </c>
      <c r="CG265">
        <v>218658649723</v>
      </c>
      <c r="CH265">
        <v>215318177893</v>
      </c>
      <c r="CI265">
        <v>215318177893</v>
      </c>
      <c r="CJ265">
        <v>218658649723</v>
      </c>
      <c r="CK265">
        <v>668228</v>
      </c>
      <c r="CL265">
        <v>0</v>
      </c>
      <c r="CM265">
        <v>0.37598386666666667</v>
      </c>
      <c r="CN265">
        <v>4.5118064000000002</v>
      </c>
      <c r="CO265">
        <v>4.5118064000000002</v>
      </c>
      <c r="CP265">
        <v>80956161087.831329</v>
      </c>
      <c r="CQ265">
        <v>971473933053.97595</v>
      </c>
      <c r="CR265">
        <v>971473933053.97595</v>
      </c>
      <c r="CS265">
        <v>1.2501442216803134</v>
      </c>
      <c r="CT265">
        <v>269178775915.66772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956012709844.92004</v>
      </c>
      <c r="DA265">
        <v>0</v>
      </c>
      <c r="DB265">
        <v>0</v>
      </c>
      <c r="DC265">
        <v>0</v>
      </c>
      <c r="DD265">
        <v>14834661857.52</v>
      </c>
      <c r="DE265">
        <v>215318177893</v>
      </c>
      <c r="DF265">
        <v>0</v>
      </c>
      <c r="DG265">
        <v>0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589648024</v>
      </c>
      <c r="EH265">
        <v>0</v>
      </c>
      <c r="EI265">
        <v>0</v>
      </c>
      <c r="EJ265">
        <v>0</v>
      </c>
      <c r="EK265">
        <v>0</v>
      </c>
      <c r="EL265">
        <v>2898777050</v>
      </c>
      <c r="EM265">
        <v>0</v>
      </c>
      <c r="EN265">
        <v>0</v>
      </c>
      <c r="EO265">
        <v>0</v>
      </c>
      <c r="EP265">
        <v>589648024</v>
      </c>
      <c r="EQ265">
        <v>2898777050</v>
      </c>
      <c r="ER265">
        <v>74</v>
      </c>
      <c r="ES265" t="s">
        <v>8836</v>
      </c>
      <c r="ET265" t="s">
        <v>8836</v>
      </c>
      <c r="EU265" t="s">
        <v>590</v>
      </c>
      <c r="EV265" t="s">
        <v>8837</v>
      </c>
    </row>
    <row r="266" spans="1:152" x14ac:dyDescent="0.4">
      <c r="A266" t="s">
        <v>120</v>
      </c>
      <c r="B266">
        <v>605723024601</v>
      </c>
      <c r="C266">
        <v>6000000001016</v>
      </c>
      <c r="D266" t="s">
        <v>1129</v>
      </c>
      <c r="E266" t="s">
        <v>1131</v>
      </c>
      <c r="F266" t="s">
        <v>565</v>
      </c>
      <c r="G266" t="s">
        <v>633</v>
      </c>
      <c r="H266" t="s">
        <v>727</v>
      </c>
      <c r="I266" t="s">
        <v>568</v>
      </c>
      <c r="J266" t="s">
        <v>569</v>
      </c>
      <c r="K266" t="s">
        <v>570</v>
      </c>
      <c r="L266" t="s">
        <v>571</v>
      </c>
      <c r="M266" t="s">
        <v>572</v>
      </c>
      <c r="N266" t="s">
        <v>573</v>
      </c>
      <c r="O266" t="s">
        <v>574</v>
      </c>
      <c r="P266" t="s">
        <v>573</v>
      </c>
      <c r="Q266" t="s">
        <v>575</v>
      </c>
      <c r="R266" t="s">
        <v>576</v>
      </c>
      <c r="S266" t="s">
        <v>576</v>
      </c>
      <c r="T266" s="1">
        <v>43269</v>
      </c>
      <c r="U266" s="1">
        <v>44957</v>
      </c>
      <c r="V266" s="1">
        <v>54422</v>
      </c>
      <c r="X266" t="s">
        <v>577</v>
      </c>
      <c r="Y266" t="s">
        <v>635</v>
      </c>
      <c r="Z266" t="s">
        <v>636</v>
      </c>
      <c r="AA266" t="s">
        <v>637</v>
      </c>
      <c r="AB266" t="s">
        <v>1127</v>
      </c>
      <c r="AC266" t="s">
        <v>572</v>
      </c>
      <c r="AD266" t="s">
        <v>803</v>
      </c>
      <c r="AF266" t="s">
        <v>583</v>
      </c>
      <c r="AG266" t="s">
        <v>584</v>
      </c>
      <c r="AH266" s="1">
        <v>42003</v>
      </c>
      <c r="AI266" t="s">
        <v>585</v>
      </c>
      <c r="AJ266" t="s">
        <v>586</v>
      </c>
      <c r="AK266" t="s">
        <v>565</v>
      </c>
      <c r="AL266" t="s">
        <v>587</v>
      </c>
      <c r="AM266" t="s">
        <v>588</v>
      </c>
      <c r="AN266" t="s">
        <v>597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32904268</v>
      </c>
      <c r="AZ266">
        <v>922500122</v>
      </c>
      <c r="BA266">
        <v>0</v>
      </c>
      <c r="BB266">
        <v>-32904268</v>
      </c>
      <c r="BC266">
        <v>2120499878</v>
      </c>
      <c r="BD266">
        <v>0</v>
      </c>
      <c r="BE266">
        <v>23579994</v>
      </c>
      <c r="BF266">
        <v>761188882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24777181</v>
      </c>
      <c r="BM266">
        <v>0</v>
      </c>
      <c r="BN266">
        <v>0</v>
      </c>
      <c r="BO266">
        <v>5041151</v>
      </c>
      <c r="BP266">
        <v>24780615</v>
      </c>
      <c r="BQ266">
        <v>5041151</v>
      </c>
      <c r="BR266">
        <v>24780615</v>
      </c>
      <c r="BS266">
        <v>-9749316</v>
      </c>
      <c r="BT266">
        <v>-31082619</v>
      </c>
      <c r="BU266">
        <v>-243275146</v>
      </c>
      <c r="BV266">
        <v>-4708165</v>
      </c>
      <c r="BW266">
        <v>-6302004</v>
      </c>
      <c r="BX266">
        <v>-0.22178468644593322</v>
      </c>
      <c r="BY266">
        <v>-0.29447244587712318</v>
      </c>
      <c r="BZ266">
        <v>0</v>
      </c>
      <c r="CA266">
        <v>2120924063</v>
      </c>
      <c r="CB266">
        <v>2120924063</v>
      </c>
      <c r="CC266">
        <v>2153828331</v>
      </c>
      <c r="CD266">
        <v>0</v>
      </c>
      <c r="CE266">
        <v>2120499878</v>
      </c>
      <c r="CF266">
        <v>2120499878</v>
      </c>
      <c r="CG266">
        <v>2153397565</v>
      </c>
      <c r="CH266">
        <v>2120499878</v>
      </c>
      <c r="CI266">
        <v>2120499878</v>
      </c>
      <c r="CJ266">
        <v>2153397565</v>
      </c>
      <c r="CK266">
        <v>6581</v>
      </c>
      <c r="CL266">
        <v>0</v>
      </c>
      <c r="CM266">
        <v>0.37598384999999995</v>
      </c>
      <c r="CN266">
        <v>4.5118061999999997</v>
      </c>
      <c r="CO266">
        <v>4.5118061999999997</v>
      </c>
      <c r="CP266">
        <v>797273708.05497015</v>
      </c>
      <c r="CQ266">
        <v>9567284496.6596432</v>
      </c>
      <c r="CR266">
        <v>9567284496.6596432</v>
      </c>
      <c r="CS266">
        <v>1.2501442267499179</v>
      </c>
      <c r="CT266">
        <v>2650930680.3056054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9415019458.3200016</v>
      </c>
      <c r="DA266">
        <v>0</v>
      </c>
      <c r="DB266">
        <v>0</v>
      </c>
      <c r="DC266">
        <v>0</v>
      </c>
      <c r="DD266">
        <v>146094949.92000002</v>
      </c>
      <c r="DE266">
        <v>2120499878</v>
      </c>
      <c r="DF266">
        <v>0</v>
      </c>
      <c r="DG266">
        <v>0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5041151</v>
      </c>
      <c r="EH266">
        <v>0</v>
      </c>
      <c r="EI266">
        <v>0</v>
      </c>
      <c r="EJ266">
        <v>0</v>
      </c>
      <c r="EK266">
        <v>0</v>
      </c>
      <c r="EL266">
        <v>24780615</v>
      </c>
      <c r="EM266">
        <v>0</v>
      </c>
      <c r="EN266">
        <v>0</v>
      </c>
      <c r="EO266">
        <v>0</v>
      </c>
      <c r="EP266">
        <v>5041151</v>
      </c>
      <c r="EQ266">
        <v>24780615</v>
      </c>
      <c r="ER266">
        <v>340</v>
      </c>
      <c r="ES266" t="s">
        <v>8836</v>
      </c>
      <c r="ET266" t="s">
        <v>8836</v>
      </c>
      <c r="EU266" t="s">
        <v>590</v>
      </c>
      <c r="EV266" t="s">
        <v>8837</v>
      </c>
    </row>
    <row r="267" spans="1:152" x14ac:dyDescent="0.4">
      <c r="A267" t="s">
        <v>120</v>
      </c>
      <c r="B267">
        <v>605723024601</v>
      </c>
      <c r="C267">
        <v>6000000001017</v>
      </c>
      <c r="D267" t="s">
        <v>1129</v>
      </c>
      <c r="E267" t="s">
        <v>1131</v>
      </c>
      <c r="F267" t="s">
        <v>565</v>
      </c>
      <c r="G267" t="s">
        <v>633</v>
      </c>
      <c r="H267" t="s">
        <v>727</v>
      </c>
      <c r="I267" t="s">
        <v>568</v>
      </c>
      <c r="J267" t="s">
        <v>569</v>
      </c>
      <c r="K267" t="s">
        <v>570</v>
      </c>
      <c r="L267" t="s">
        <v>571</v>
      </c>
      <c r="M267" t="s">
        <v>572</v>
      </c>
      <c r="N267" t="s">
        <v>573</v>
      </c>
      <c r="O267" t="s">
        <v>574</v>
      </c>
      <c r="P267" t="s">
        <v>573</v>
      </c>
      <c r="Q267" t="s">
        <v>575</v>
      </c>
      <c r="R267" t="s">
        <v>576</v>
      </c>
      <c r="S267" t="s">
        <v>576</v>
      </c>
      <c r="T267" s="1">
        <v>43269</v>
      </c>
      <c r="U267" s="1">
        <v>44957</v>
      </c>
      <c r="V267" s="1">
        <v>54422</v>
      </c>
      <c r="X267" t="s">
        <v>577</v>
      </c>
      <c r="Y267" t="s">
        <v>635</v>
      </c>
      <c r="Z267" t="s">
        <v>636</v>
      </c>
      <c r="AA267" t="s">
        <v>637</v>
      </c>
      <c r="AB267" t="s">
        <v>1127</v>
      </c>
      <c r="AC267" t="s">
        <v>572</v>
      </c>
      <c r="AD267" t="s">
        <v>803</v>
      </c>
      <c r="AF267" t="s">
        <v>583</v>
      </c>
      <c r="AG267" t="s">
        <v>584</v>
      </c>
      <c r="AH267" s="1">
        <v>42003</v>
      </c>
      <c r="AI267" t="s">
        <v>585</v>
      </c>
      <c r="AJ267" t="s">
        <v>586</v>
      </c>
      <c r="AK267" t="s">
        <v>565</v>
      </c>
      <c r="AL267" t="s">
        <v>587</v>
      </c>
      <c r="AM267" t="s">
        <v>588</v>
      </c>
      <c r="AN267" t="s">
        <v>597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232550963</v>
      </c>
      <c r="AZ267">
        <v>4196362340</v>
      </c>
      <c r="BA267">
        <v>0</v>
      </c>
      <c r="BB267">
        <v>-232550963</v>
      </c>
      <c r="BC267">
        <v>14986637660</v>
      </c>
      <c r="BD267">
        <v>0</v>
      </c>
      <c r="BE267">
        <v>166651664</v>
      </c>
      <c r="BF267">
        <v>5379378381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261246895</v>
      </c>
      <c r="BM267">
        <v>0</v>
      </c>
      <c r="BN267">
        <v>0</v>
      </c>
      <c r="BO267">
        <v>53138617</v>
      </c>
      <c r="BP267">
        <v>261271166</v>
      </c>
      <c r="BQ267">
        <v>53138617</v>
      </c>
      <c r="BR267">
        <v>261271166</v>
      </c>
      <c r="BS267">
        <v>-10872333</v>
      </c>
      <c r="BT267">
        <v>-34521901</v>
      </c>
      <c r="BU267">
        <v>-276834044</v>
      </c>
      <c r="BV267">
        <v>42266284</v>
      </c>
      <c r="BW267">
        <v>226749265</v>
      </c>
      <c r="BX267">
        <v>0.28242471845278283</v>
      </c>
      <c r="BY267">
        <v>1.5127191317243647</v>
      </c>
      <c r="BZ267">
        <v>0</v>
      </c>
      <c r="CA267">
        <v>14989635587</v>
      </c>
      <c r="CB267">
        <v>14989635587</v>
      </c>
      <c r="CC267">
        <v>15222186550</v>
      </c>
      <c r="CD267">
        <v>0</v>
      </c>
      <c r="CE267">
        <v>14986637660</v>
      </c>
      <c r="CF267">
        <v>14986637660</v>
      </c>
      <c r="CG267">
        <v>15219142113</v>
      </c>
      <c r="CH267">
        <v>14986637660</v>
      </c>
      <c r="CI267">
        <v>14986637660</v>
      </c>
      <c r="CJ267">
        <v>15219142113</v>
      </c>
      <c r="CK267">
        <v>46510</v>
      </c>
      <c r="CL267">
        <v>0</v>
      </c>
      <c r="CM267">
        <v>0.37596108333333333</v>
      </c>
      <c r="CN267">
        <v>4.511533</v>
      </c>
      <c r="CO267">
        <v>4.511533</v>
      </c>
      <c r="CP267">
        <v>5634392530.1777315</v>
      </c>
      <c r="CQ267">
        <v>67612710362.132782</v>
      </c>
      <c r="CR267">
        <v>67612710362.132782</v>
      </c>
      <c r="CS267">
        <v>1.280424249648126</v>
      </c>
      <c r="CT267">
        <v>19189254280.553844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66540671210.400009</v>
      </c>
      <c r="DA267">
        <v>0</v>
      </c>
      <c r="DB267">
        <v>0</v>
      </c>
      <c r="DC267">
        <v>0</v>
      </c>
      <c r="DD267">
        <v>1032526275.7200001</v>
      </c>
      <c r="DE267">
        <v>14986637660</v>
      </c>
      <c r="DF267">
        <v>0</v>
      </c>
      <c r="DG267">
        <v>0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53138617</v>
      </c>
      <c r="EH267">
        <v>0</v>
      </c>
      <c r="EI267">
        <v>0</v>
      </c>
      <c r="EJ267">
        <v>0</v>
      </c>
      <c r="EK267">
        <v>0</v>
      </c>
      <c r="EL267">
        <v>261271166</v>
      </c>
      <c r="EM267">
        <v>0</v>
      </c>
      <c r="EN267">
        <v>0</v>
      </c>
      <c r="EO267">
        <v>0</v>
      </c>
      <c r="EP267">
        <v>53138617</v>
      </c>
      <c r="EQ267">
        <v>261271166</v>
      </c>
      <c r="ER267">
        <v>260</v>
      </c>
      <c r="ES267" t="s">
        <v>8836</v>
      </c>
      <c r="ET267" t="s">
        <v>8836</v>
      </c>
      <c r="EU267" t="s">
        <v>590</v>
      </c>
      <c r="EV267" t="s">
        <v>8837</v>
      </c>
    </row>
    <row r="268" spans="1:152" x14ac:dyDescent="0.4">
      <c r="A268" t="s">
        <v>121</v>
      </c>
      <c r="B268" t="s">
        <v>1132</v>
      </c>
      <c r="C268">
        <v>200000545</v>
      </c>
      <c r="D268" t="s">
        <v>1133</v>
      </c>
      <c r="E268" t="s">
        <v>1134</v>
      </c>
      <c r="F268" t="s">
        <v>565</v>
      </c>
      <c r="G268" t="s">
        <v>633</v>
      </c>
      <c r="H268" t="s">
        <v>634</v>
      </c>
      <c r="I268" t="s">
        <v>568</v>
      </c>
      <c r="J268" t="s">
        <v>569</v>
      </c>
      <c r="K268" t="s">
        <v>570</v>
      </c>
      <c r="L268" t="s">
        <v>571</v>
      </c>
      <c r="M268" t="s">
        <v>572</v>
      </c>
      <c r="N268" t="s">
        <v>613</v>
      </c>
      <c r="O268" t="s">
        <v>574</v>
      </c>
      <c r="P268" t="s">
        <v>614</v>
      </c>
      <c r="Q268" t="s">
        <v>674</v>
      </c>
      <c r="R268" t="s">
        <v>576</v>
      </c>
      <c r="S268" t="s">
        <v>576</v>
      </c>
      <c r="T268" s="1">
        <v>42110</v>
      </c>
      <c r="U268" s="1">
        <v>49050</v>
      </c>
      <c r="V268" s="1">
        <v>49050</v>
      </c>
      <c r="X268" t="s">
        <v>577</v>
      </c>
      <c r="Y268" t="s">
        <v>635</v>
      </c>
      <c r="Z268" t="s">
        <v>636</v>
      </c>
      <c r="AA268" t="s">
        <v>637</v>
      </c>
      <c r="AB268" t="s">
        <v>1135</v>
      </c>
      <c r="AC268" t="s">
        <v>572</v>
      </c>
      <c r="AD268" t="s">
        <v>803</v>
      </c>
      <c r="AF268" t="s">
        <v>583</v>
      </c>
      <c r="AG268" t="s">
        <v>584</v>
      </c>
      <c r="AH268" t="s">
        <v>8836</v>
      </c>
      <c r="AI268" t="s">
        <v>585</v>
      </c>
      <c r="AJ268" t="s">
        <v>586</v>
      </c>
      <c r="AK268" t="s">
        <v>565</v>
      </c>
      <c r="AL268" t="s">
        <v>587</v>
      </c>
      <c r="AM268" t="s">
        <v>588</v>
      </c>
      <c r="AN268" t="s">
        <v>597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2359777678</v>
      </c>
      <c r="AZ268">
        <v>43857656028</v>
      </c>
      <c r="BA268">
        <v>0</v>
      </c>
      <c r="BB268">
        <v>-2359777678</v>
      </c>
      <c r="BC268">
        <v>40674625483</v>
      </c>
      <c r="BD268">
        <v>0</v>
      </c>
      <c r="BE268">
        <v>878538902</v>
      </c>
      <c r="BF268">
        <v>25259195930</v>
      </c>
      <c r="BG268">
        <v>878538902</v>
      </c>
      <c r="BH268">
        <v>0</v>
      </c>
      <c r="BI268">
        <v>0</v>
      </c>
      <c r="BJ268">
        <v>-6377923</v>
      </c>
      <c r="BK268">
        <v>878538902</v>
      </c>
      <c r="BL268">
        <v>0</v>
      </c>
      <c r="BM268">
        <v>0</v>
      </c>
      <c r="BN268">
        <v>694912077</v>
      </c>
      <c r="BO268">
        <v>0</v>
      </c>
      <c r="BP268">
        <v>878538902</v>
      </c>
      <c r="BQ268">
        <v>0</v>
      </c>
      <c r="BR268">
        <v>1573450979</v>
      </c>
      <c r="BS268">
        <v>0</v>
      </c>
      <c r="BT268">
        <v>0</v>
      </c>
      <c r="BU268">
        <v>0</v>
      </c>
      <c r="BV268">
        <v>0</v>
      </c>
      <c r="BW268">
        <v>1573450979</v>
      </c>
      <c r="BX268">
        <v>0</v>
      </c>
      <c r="BY268">
        <v>3.7895180807996574</v>
      </c>
      <c r="BZ268">
        <v>0</v>
      </c>
      <c r="CA268">
        <v>40656639096</v>
      </c>
      <c r="CB268">
        <v>40656639096</v>
      </c>
      <c r="CC268">
        <v>43015976068</v>
      </c>
      <c r="CD268">
        <v>0</v>
      </c>
      <c r="CE268">
        <v>41475429294</v>
      </c>
      <c r="CF268">
        <v>41475429294</v>
      </c>
      <c r="CG268">
        <v>43140294895</v>
      </c>
      <c r="CH268">
        <v>41475429294</v>
      </c>
      <c r="CI268">
        <v>41475429294</v>
      </c>
      <c r="CJ268">
        <v>43140294895</v>
      </c>
      <c r="CK268">
        <v>694912077</v>
      </c>
      <c r="CL268">
        <v>0</v>
      </c>
      <c r="CM268">
        <v>2.9802322387695313E-7</v>
      </c>
      <c r="CN268">
        <v>9.5056763291358948</v>
      </c>
      <c r="CO268">
        <v>3.7403389811515808</v>
      </c>
      <c r="CP268">
        <v>12360.641149878502</v>
      </c>
      <c r="CQ268">
        <v>394252006480.72528</v>
      </c>
      <c r="CR268">
        <v>155132164948.34439</v>
      </c>
      <c r="CS268">
        <v>1.3082845899244879</v>
      </c>
      <c r="CT268">
        <v>54261665005.84288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38541233695.872757</v>
      </c>
      <c r="DK268">
        <v>2934195598.1272388</v>
      </c>
      <c r="DL268">
        <v>40088317723.515198</v>
      </c>
      <c r="DM268">
        <v>3051977171.4848013</v>
      </c>
      <c r="DN268">
        <v>0</v>
      </c>
      <c r="DO268">
        <v>0</v>
      </c>
      <c r="DP268">
        <v>2192834275.7686415</v>
      </c>
      <c r="DQ268">
        <v>166943402.23135862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1843714504.4567757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878538902</v>
      </c>
      <c r="EM268">
        <v>-6377923</v>
      </c>
      <c r="EN268">
        <v>0</v>
      </c>
      <c r="EO268">
        <v>701290000</v>
      </c>
      <c r="EP268">
        <v>0</v>
      </c>
      <c r="EQ268">
        <v>1573450979</v>
      </c>
      <c r="ER268">
        <v>105</v>
      </c>
      <c r="ES268" t="s">
        <v>8836</v>
      </c>
      <c r="ET268" t="s">
        <v>8836</v>
      </c>
      <c r="EU268" t="s">
        <v>590</v>
      </c>
      <c r="EV268" t="s">
        <v>591</v>
      </c>
    </row>
    <row r="269" spans="1:152" x14ac:dyDescent="0.4">
      <c r="A269" t="s">
        <v>122</v>
      </c>
      <c r="B269">
        <v>906133387901</v>
      </c>
      <c r="C269">
        <v>6000000000468</v>
      </c>
      <c r="D269" t="s">
        <v>1136</v>
      </c>
      <c r="E269" t="s">
        <v>1137</v>
      </c>
      <c r="F269" t="s">
        <v>565</v>
      </c>
      <c r="G269" t="s">
        <v>695</v>
      </c>
      <c r="H269" t="s">
        <v>1138</v>
      </c>
      <c r="I269" t="s">
        <v>568</v>
      </c>
      <c r="J269" t="s">
        <v>569</v>
      </c>
      <c r="K269" t="s">
        <v>570</v>
      </c>
      <c r="L269" t="s">
        <v>571</v>
      </c>
      <c r="M269" t="s">
        <v>572</v>
      </c>
      <c r="N269" t="s">
        <v>573</v>
      </c>
      <c r="O269" t="s">
        <v>574</v>
      </c>
      <c r="P269" t="s">
        <v>573</v>
      </c>
      <c r="Q269" t="s">
        <v>575</v>
      </c>
      <c r="R269" t="s">
        <v>576</v>
      </c>
      <c r="S269" t="s">
        <v>576</v>
      </c>
      <c r="T269" s="1">
        <v>42158</v>
      </c>
      <c r="U269" s="1">
        <v>51290</v>
      </c>
      <c r="V269" s="1">
        <v>51290</v>
      </c>
      <c r="X269" t="s">
        <v>1139</v>
      </c>
      <c r="Y269" t="s">
        <v>1140</v>
      </c>
      <c r="Z269" t="s">
        <v>697</v>
      </c>
      <c r="AA269" t="s">
        <v>1141</v>
      </c>
      <c r="AB269" t="s">
        <v>778</v>
      </c>
      <c r="AC269" t="s">
        <v>572</v>
      </c>
      <c r="AD269" t="s">
        <v>659</v>
      </c>
      <c r="AF269" t="s">
        <v>583</v>
      </c>
      <c r="AG269" t="s">
        <v>584</v>
      </c>
      <c r="AH269" s="1">
        <v>42002</v>
      </c>
      <c r="AI269" t="s">
        <v>585</v>
      </c>
      <c r="AJ269" t="s">
        <v>586</v>
      </c>
      <c r="AK269" t="s">
        <v>565</v>
      </c>
      <c r="AL269" t="s">
        <v>587</v>
      </c>
      <c r="AM269" t="s">
        <v>588</v>
      </c>
      <c r="AN269" t="s">
        <v>597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198000000</v>
      </c>
      <c r="AZ269">
        <v>6051319580</v>
      </c>
      <c r="BA269">
        <v>0</v>
      </c>
      <c r="BB269">
        <v>-198000000</v>
      </c>
      <c r="BC269">
        <v>11948680420</v>
      </c>
      <c r="BD269">
        <v>0</v>
      </c>
      <c r="BE269">
        <v>121043255</v>
      </c>
      <c r="BF269">
        <v>5378099241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200663828</v>
      </c>
      <c r="BM269">
        <v>0</v>
      </c>
      <c r="BN269">
        <v>0</v>
      </c>
      <c r="BO269">
        <v>40801242</v>
      </c>
      <c r="BP269">
        <v>200725387</v>
      </c>
      <c r="BQ269">
        <v>40801242</v>
      </c>
      <c r="BR269">
        <v>200725387</v>
      </c>
      <c r="BS269">
        <v>0</v>
      </c>
      <c r="BT269">
        <v>0</v>
      </c>
      <c r="BU269">
        <v>0</v>
      </c>
      <c r="BV269">
        <v>40801242</v>
      </c>
      <c r="BW269">
        <v>200725387</v>
      </c>
      <c r="BX269">
        <v>0.34205841321892932</v>
      </c>
      <c r="BY269">
        <v>1.6801864361576582</v>
      </c>
      <c r="BZ269">
        <v>0</v>
      </c>
      <c r="CA269">
        <v>11970000000</v>
      </c>
      <c r="CB269">
        <v>11970000000</v>
      </c>
      <c r="CC269">
        <v>12168000000</v>
      </c>
      <c r="CD269">
        <v>0</v>
      </c>
      <c r="CE269">
        <v>11948680420</v>
      </c>
      <c r="CF269">
        <v>11948421631</v>
      </c>
      <c r="CG269">
        <v>12145272847</v>
      </c>
      <c r="CH269">
        <v>11948680420</v>
      </c>
      <c r="CI269">
        <v>11948421631</v>
      </c>
      <c r="CJ269">
        <v>12145272847</v>
      </c>
      <c r="CK269">
        <v>1407573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4074317606.6989217</v>
      </c>
      <c r="CQ269">
        <v>48891811280.387054</v>
      </c>
      <c r="CR269">
        <v>48891811280.387054</v>
      </c>
      <c r="CS269">
        <v>1.2987832911666666</v>
      </c>
      <c r="CT269">
        <v>15518746480.986307</v>
      </c>
      <c r="CU269">
        <v>3.99</v>
      </c>
      <c r="CV269">
        <v>0</v>
      </c>
      <c r="CW269">
        <v>0</v>
      </c>
      <c r="CX269">
        <v>0</v>
      </c>
      <c r="CY269">
        <v>3.99</v>
      </c>
      <c r="CZ269">
        <v>47675234875.800003</v>
      </c>
      <c r="DA269">
        <v>0</v>
      </c>
      <c r="DB269">
        <v>0</v>
      </c>
      <c r="DC269">
        <v>0</v>
      </c>
      <c r="DD269">
        <v>790020000</v>
      </c>
      <c r="DE269">
        <v>11948680420</v>
      </c>
      <c r="DF269">
        <v>0</v>
      </c>
      <c r="DG269">
        <v>0</v>
      </c>
      <c r="DH269">
        <v>1</v>
      </c>
      <c r="DI269">
        <v>0</v>
      </c>
      <c r="DJ269">
        <v>11948680420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1518600597.2752717</v>
      </c>
      <c r="EF269">
        <v>0</v>
      </c>
      <c r="EG269">
        <v>40801242</v>
      </c>
      <c r="EH269">
        <v>0</v>
      </c>
      <c r="EI269">
        <v>0</v>
      </c>
      <c r="EJ269">
        <v>0</v>
      </c>
      <c r="EK269">
        <v>0</v>
      </c>
      <c r="EL269">
        <v>200725387</v>
      </c>
      <c r="EM269">
        <v>0</v>
      </c>
      <c r="EN269">
        <v>0</v>
      </c>
      <c r="EO269">
        <v>0</v>
      </c>
      <c r="EP269">
        <v>40801242</v>
      </c>
      <c r="EQ269">
        <v>200725387</v>
      </c>
      <c r="ER269">
        <v>278</v>
      </c>
      <c r="ES269" t="s">
        <v>8836</v>
      </c>
      <c r="ET269" t="s">
        <v>8836</v>
      </c>
      <c r="EU269" t="s">
        <v>590</v>
      </c>
      <c r="EV269" t="s">
        <v>8837</v>
      </c>
    </row>
    <row r="270" spans="1:152" x14ac:dyDescent="0.4">
      <c r="A270" t="s">
        <v>122</v>
      </c>
      <c r="B270">
        <v>906133387901</v>
      </c>
      <c r="C270">
        <v>6000000000469</v>
      </c>
      <c r="D270" t="s">
        <v>1136</v>
      </c>
      <c r="E270" t="s">
        <v>1137</v>
      </c>
      <c r="F270" t="s">
        <v>565</v>
      </c>
      <c r="G270" t="s">
        <v>695</v>
      </c>
      <c r="H270" t="s">
        <v>1138</v>
      </c>
      <c r="I270" t="s">
        <v>568</v>
      </c>
      <c r="J270" t="s">
        <v>569</v>
      </c>
      <c r="K270" t="s">
        <v>570</v>
      </c>
      <c r="L270" t="s">
        <v>571</v>
      </c>
      <c r="M270" t="s">
        <v>572</v>
      </c>
      <c r="N270" t="s">
        <v>573</v>
      </c>
      <c r="O270" t="s">
        <v>574</v>
      </c>
      <c r="P270" t="s">
        <v>573</v>
      </c>
      <c r="Q270" t="s">
        <v>575</v>
      </c>
      <c r="R270" t="s">
        <v>576</v>
      </c>
      <c r="S270" t="s">
        <v>576</v>
      </c>
      <c r="T270" s="1">
        <v>42158</v>
      </c>
      <c r="U270" s="1">
        <v>51290</v>
      </c>
      <c r="V270" s="1">
        <v>51290</v>
      </c>
      <c r="X270" t="s">
        <v>1139</v>
      </c>
      <c r="Y270" t="s">
        <v>1140</v>
      </c>
      <c r="Z270" t="s">
        <v>697</v>
      </c>
      <c r="AA270" t="s">
        <v>1141</v>
      </c>
      <c r="AB270" t="s">
        <v>778</v>
      </c>
      <c r="AC270" t="s">
        <v>572</v>
      </c>
      <c r="AD270" t="s">
        <v>659</v>
      </c>
      <c r="AF270" t="s">
        <v>583</v>
      </c>
      <c r="AG270" t="s">
        <v>584</v>
      </c>
      <c r="AH270" s="1">
        <v>42002</v>
      </c>
      <c r="AI270" t="s">
        <v>585</v>
      </c>
      <c r="AJ270" t="s">
        <v>586</v>
      </c>
      <c r="AK270" t="s">
        <v>565</v>
      </c>
      <c r="AL270" t="s">
        <v>587</v>
      </c>
      <c r="AM270" t="s">
        <v>588</v>
      </c>
      <c r="AN270" t="s">
        <v>597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275000000</v>
      </c>
      <c r="AZ270">
        <v>8387927015</v>
      </c>
      <c r="BA270">
        <v>0</v>
      </c>
      <c r="BB270">
        <v>-275000000</v>
      </c>
      <c r="BC270">
        <v>16612072985</v>
      </c>
      <c r="BD270">
        <v>0</v>
      </c>
      <c r="BE270">
        <v>181177268</v>
      </c>
      <c r="BF270">
        <v>7989018204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298448408</v>
      </c>
      <c r="BM270">
        <v>0</v>
      </c>
      <c r="BN270">
        <v>0</v>
      </c>
      <c r="BO270">
        <v>60751181</v>
      </c>
      <c r="BP270">
        <v>298530432</v>
      </c>
      <c r="BQ270">
        <v>60751181</v>
      </c>
      <c r="BR270">
        <v>298530432</v>
      </c>
      <c r="BS270">
        <v>0</v>
      </c>
      <c r="BT270">
        <v>0</v>
      </c>
      <c r="BU270">
        <v>0</v>
      </c>
      <c r="BV270">
        <v>60751181</v>
      </c>
      <c r="BW270">
        <v>298530432</v>
      </c>
      <c r="BX270">
        <v>0.36637566662002363</v>
      </c>
      <c r="BY270">
        <v>1.7983531543285141</v>
      </c>
      <c r="BZ270">
        <v>0</v>
      </c>
      <c r="CA270">
        <v>16625000000</v>
      </c>
      <c r="CB270">
        <v>16625000000</v>
      </c>
      <c r="CC270">
        <v>16900000000</v>
      </c>
      <c r="CD270">
        <v>0</v>
      </c>
      <c r="CE270">
        <v>16612072985</v>
      </c>
      <c r="CF270">
        <v>16612005641</v>
      </c>
      <c r="CG270">
        <v>16886880988</v>
      </c>
      <c r="CH270">
        <v>16612072985</v>
      </c>
      <c r="CI270">
        <v>16612005641</v>
      </c>
      <c r="CJ270">
        <v>16886880988</v>
      </c>
      <c r="CK270">
        <v>191997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6052286517.8688412</v>
      </c>
      <c r="CQ270">
        <v>72627438214.426102</v>
      </c>
      <c r="CR270">
        <v>72627438214.426102</v>
      </c>
      <c r="CS270">
        <v>1.3195607281599999</v>
      </c>
      <c r="CT270">
        <v>21920639124.333664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71431913835.5</v>
      </c>
      <c r="DA270">
        <v>0</v>
      </c>
      <c r="DB270">
        <v>0</v>
      </c>
      <c r="DC270">
        <v>0</v>
      </c>
      <c r="DD270">
        <v>1182500000</v>
      </c>
      <c r="DE270">
        <v>16612072985</v>
      </c>
      <c r="DF270">
        <v>0</v>
      </c>
      <c r="DG270">
        <v>0</v>
      </c>
      <c r="DH270">
        <v>1</v>
      </c>
      <c r="DI270">
        <v>0</v>
      </c>
      <c r="DJ270">
        <v>16612072985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2111507409.0686157</v>
      </c>
      <c r="EF270">
        <v>0</v>
      </c>
      <c r="EG270">
        <v>60751181</v>
      </c>
      <c r="EH270">
        <v>0</v>
      </c>
      <c r="EI270">
        <v>0</v>
      </c>
      <c r="EJ270">
        <v>0</v>
      </c>
      <c r="EK270">
        <v>0</v>
      </c>
      <c r="EL270">
        <v>298530432</v>
      </c>
      <c r="EM270">
        <v>0</v>
      </c>
      <c r="EN270">
        <v>0</v>
      </c>
      <c r="EO270">
        <v>0</v>
      </c>
      <c r="EP270">
        <v>60751181</v>
      </c>
      <c r="EQ270">
        <v>298530432</v>
      </c>
      <c r="ER270">
        <v>250</v>
      </c>
      <c r="ES270" t="s">
        <v>8836</v>
      </c>
      <c r="ET270" t="s">
        <v>8836</v>
      </c>
      <c r="EU270" t="s">
        <v>590</v>
      </c>
      <c r="EV270" t="s">
        <v>8837</v>
      </c>
    </row>
    <row r="271" spans="1:152" x14ac:dyDescent="0.4">
      <c r="A271" t="s">
        <v>122</v>
      </c>
      <c r="B271" t="s">
        <v>1142</v>
      </c>
      <c r="C271">
        <v>200000555</v>
      </c>
      <c r="D271" t="s">
        <v>1136</v>
      </c>
      <c r="E271" t="s">
        <v>1143</v>
      </c>
      <c r="F271" t="s">
        <v>565</v>
      </c>
      <c r="G271" t="s">
        <v>695</v>
      </c>
      <c r="H271" t="s">
        <v>1138</v>
      </c>
      <c r="I271" t="s">
        <v>568</v>
      </c>
      <c r="J271" t="s">
        <v>569</v>
      </c>
      <c r="K271" t="s">
        <v>570</v>
      </c>
      <c r="L271" t="s">
        <v>571</v>
      </c>
      <c r="M271" t="s">
        <v>572</v>
      </c>
      <c r="N271" t="s">
        <v>613</v>
      </c>
      <c r="O271" t="s">
        <v>722</v>
      </c>
      <c r="P271" t="s">
        <v>603</v>
      </c>
      <c r="Q271" t="s">
        <v>575</v>
      </c>
      <c r="R271" t="s">
        <v>576</v>
      </c>
      <c r="S271" t="s">
        <v>576</v>
      </c>
      <c r="T271" s="1">
        <v>42158</v>
      </c>
      <c r="U271" s="1">
        <v>51290</v>
      </c>
      <c r="V271" s="1">
        <v>51290</v>
      </c>
      <c r="X271" t="s">
        <v>1139</v>
      </c>
      <c r="Y271" t="s">
        <v>1140</v>
      </c>
      <c r="Z271" t="s">
        <v>697</v>
      </c>
      <c r="AA271" t="s">
        <v>1141</v>
      </c>
      <c r="AB271" t="s">
        <v>778</v>
      </c>
      <c r="AC271" t="s">
        <v>572</v>
      </c>
      <c r="AD271" t="s">
        <v>659</v>
      </c>
      <c r="AF271" t="s">
        <v>583</v>
      </c>
      <c r="AG271" t="s">
        <v>584</v>
      </c>
      <c r="AH271" t="s">
        <v>8836</v>
      </c>
      <c r="AI271" t="s">
        <v>585</v>
      </c>
      <c r="AJ271" t="s">
        <v>586</v>
      </c>
      <c r="AK271" t="s">
        <v>565</v>
      </c>
      <c r="AL271" t="s">
        <v>605</v>
      </c>
      <c r="AM271" t="s">
        <v>588</v>
      </c>
      <c r="AN271" t="s">
        <v>597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890352908</v>
      </c>
      <c r="BO271">
        <v>0</v>
      </c>
      <c r="BP271">
        <v>0</v>
      </c>
      <c r="BQ271">
        <v>0</v>
      </c>
      <c r="BR271">
        <v>890352908</v>
      </c>
      <c r="BS271">
        <v>0</v>
      </c>
      <c r="BT271">
        <v>0</v>
      </c>
      <c r="BU271">
        <v>0</v>
      </c>
      <c r="BV271">
        <v>0</v>
      </c>
      <c r="BW271">
        <v>890352908</v>
      </c>
      <c r="BX271">
        <v>0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11679034720</v>
      </c>
      <c r="CG271">
        <v>10788681812</v>
      </c>
      <c r="CH271">
        <v>11679034720</v>
      </c>
      <c r="CI271">
        <v>11679034720</v>
      </c>
      <c r="CJ271">
        <v>10788681812</v>
      </c>
      <c r="CK271">
        <v>890352908</v>
      </c>
      <c r="CL271">
        <v>0</v>
      </c>
      <c r="CM271">
        <v>2.9802322387695313E-7</v>
      </c>
      <c r="CN271">
        <v>21.128275990486149</v>
      </c>
      <c r="CO271">
        <v>2.7757337689399715</v>
      </c>
      <c r="CP271">
        <v>3480.6235790252686</v>
      </c>
      <c r="CQ271">
        <v>246757868866.63013</v>
      </c>
      <c r="CR271">
        <v>32417891060.926384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0</v>
      </c>
      <c r="EQ271">
        <v>890352908</v>
      </c>
      <c r="ER271">
        <v>130</v>
      </c>
      <c r="ES271" t="s">
        <v>8836</v>
      </c>
      <c r="ET271" t="s">
        <v>8836</v>
      </c>
      <c r="EU271" t="s">
        <v>590</v>
      </c>
      <c r="EV271" t="s">
        <v>591</v>
      </c>
    </row>
    <row r="272" spans="1:152" x14ac:dyDescent="0.4">
      <c r="A272" t="s">
        <v>123</v>
      </c>
      <c r="B272" t="s">
        <v>1144</v>
      </c>
      <c r="C272">
        <v>200000580</v>
      </c>
      <c r="D272" t="s">
        <v>1145</v>
      </c>
      <c r="E272" t="s">
        <v>1146</v>
      </c>
      <c r="F272" t="s">
        <v>565</v>
      </c>
      <c r="G272" t="s">
        <v>566</v>
      </c>
      <c r="H272" t="s">
        <v>970</v>
      </c>
      <c r="I272" t="s">
        <v>568</v>
      </c>
      <c r="J272" t="s">
        <v>569</v>
      </c>
      <c r="K272" t="s">
        <v>570</v>
      </c>
      <c r="L272" t="s">
        <v>571</v>
      </c>
      <c r="M272" t="s">
        <v>572</v>
      </c>
      <c r="N272" t="s">
        <v>613</v>
      </c>
      <c r="O272" t="s">
        <v>574</v>
      </c>
      <c r="P272" t="s">
        <v>614</v>
      </c>
      <c r="Q272" t="s">
        <v>575</v>
      </c>
      <c r="R272" t="s">
        <v>576</v>
      </c>
      <c r="S272" t="s">
        <v>576</v>
      </c>
      <c r="T272" s="1">
        <v>42075</v>
      </c>
      <c r="U272" s="1">
        <v>50040</v>
      </c>
      <c r="V272" s="1">
        <v>50040</v>
      </c>
      <c r="X272" t="s">
        <v>577</v>
      </c>
      <c r="Y272" t="s">
        <v>578</v>
      </c>
      <c r="Z272" t="s">
        <v>579</v>
      </c>
      <c r="AA272" t="s">
        <v>1094</v>
      </c>
      <c r="AB272" t="s">
        <v>608</v>
      </c>
      <c r="AC272" t="s">
        <v>572</v>
      </c>
      <c r="AD272" t="s">
        <v>803</v>
      </c>
      <c r="AF272" t="s">
        <v>583</v>
      </c>
      <c r="AG272" t="s">
        <v>584</v>
      </c>
      <c r="AH272" t="s">
        <v>8836</v>
      </c>
      <c r="AI272" t="s">
        <v>585</v>
      </c>
      <c r="AJ272" t="s">
        <v>586</v>
      </c>
      <c r="AK272" t="s">
        <v>565</v>
      </c>
      <c r="AL272" t="s">
        <v>587</v>
      </c>
      <c r="AM272" t="s">
        <v>588</v>
      </c>
      <c r="AN272" t="s">
        <v>597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3497260365</v>
      </c>
      <c r="BO272">
        <v>0</v>
      </c>
      <c r="BP272">
        <v>854513224</v>
      </c>
      <c r="BQ272">
        <v>0</v>
      </c>
      <c r="BR272">
        <v>4351773589</v>
      </c>
      <c r="BS272">
        <v>0</v>
      </c>
      <c r="BT272">
        <v>0</v>
      </c>
      <c r="BU272">
        <v>0</v>
      </c>
      <c r="BV272">
        <v>0</v>
      </c>
      <c r="BW272">
        <v>4351773589</v>
      </c>
      <c r="BX272">
        <v>0</v>
      </c>
      <c r="BY272">
        <v>24.846066499148588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21439456773</v>
      </c>
      <c r="CG272">
        <v>17942196408</v>
      </c>
      <c r="CH272">
        <v>21439456773</v>
      </c>
      <c r="CI272">
        <v>21439456773</v>
      </c>
      <c r="CJ272">
        <v>17942196408</v>
      </c>
      <c r="CK272">
        <v>3497260365</v>
      </c>
      <c r="CL272">
        <v>0</v>
      </c>
      <c r="CM272">
        <v>2.9802322387695313E-7</v>
      </c>
      <c r="CN272">
        <v>70.345088243484483</v>
      </c>
      <c r="CO272">
        <v>6.3962355256080645</v>
      </c>
      <c r="CP272">
        <v>6389.456025660038</v>
      </c>
      <c r="CQ272">
        <v>1508160478589.0562</v>
      </c>
      <c r="CR272">
        <v>137131815061.20103</v>
      </c>
      <c r="CS272">
        <v>1.7352271497</v>
      </c>
      <c r="CT272">
        <v>37202327467.329147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20790391991.193451</v>
      </c>
      <c r="DK272">
        <v>649064781.80654931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3497260365</v>
      </c>
      <c r="EP272">
        <v>0</v>
      </c>
      <c r="EQ272">
        <v>4351773589</v>
      </c>
      <c r="ER272">
        <v>40</v>
      </c>
      <c r="ES272" t="s">
        <v>8836</v>
      </c>
      <c r="ET272" t="s">
        <v>8836</v>
      </c>
      <c r="EU272" t="s">
        <v>590</v>
      </c>
      <c r="EV272" t="s">
        <v>591</v>
      </c>
    </row>
    <row r="273" spans="1:152" x14ac:dyDescent="0.4">
      <c r="A273" t="s">
        <v>124</v>
      </c>
      <c r="B273" t="s">
        <v>1147</v>
      </c>
      <c r="C273">
        <v>200000729</v>
      </c>
      <c r="D273" t="s">
        <v>1148</v>
      </c>
      <c r="E273" t="s">
        <v>1149</v>
      </c>
      <c r="F273" t="s">
        <v>625</v>
      </c>
      <c r="G273" t="s">
        <v>626</v>
      </c>
      <c r="H273" t="s">
        <v>673</v>
      </c>
      <c r="I273" t="s">
        <v>708</v>
      </c>
      <c r="J273" t="s">
        <v>856</v>
      </c>
      <c r="K273" t="s">
        <v>710</v>
      </c>
      <c r="L273" t="s">
        <v>857</v>
      </c>
      <c r="M273" t="s">
        <v>572</v>
      </c>
      <c r="N273" t="s">
        <v>613</v>
      </c>
      <c r="O273" t="s">
        <v>602</v>
      </c>
      <c r="P273" t="s">
        <v>614</v>
      </c>
      <c r="Q273" t="s">
        <v>674</v>
      </c>
      <c r="R273" t="s">
        <v>576</v>
      </c>
      <c r="S273" t="s">
        <v>711</v>
      </c>
      <c r="T273" s="1">
        <v>42443</v>
      </c>
      <c r="U273" s="1">
        <v>43538</v>
      </c>
      <c r="V273" s="1">
        <v>47191</v>
      </c>
      <c r="X273" t="s">
        <v>572</v>
      </c>
      <c r="Y273" t="s">
        <v>572</v>
      </c>
      <c r="Z273" t="s">
        <v>572</v>
      </c>
      <c r="AA273" t="s">
        <v>572</v>
      </c>
      <c r="AB273" t="s">
        <v>615</v>
      </c>
      <c r="AC273" t="s">
        <v>1150</v>
      </c>
      <c r="AD273" t="s">
        <v>882</v>
      </c>
      <c r="AF273" t="s">
        <v>631</v>
      </c>
      <c r="AG273" t="s">
        <v>700</v>
      </c>
      <c r="AH273" t="s">
        <v>8836</v>
      </c>
      <c r="AI273" t="s">
        <v>585</v>
      </c>
      <c r="AJ273" t="s">
        <v>792</v>
      </c>
      <c r="AK273" t="s">
        <v>625</v>
      </c>
      <c r="AL273" t="s">
        <v>587</v>
      </c>
      <c r="AM273" t="s">
        <v>588</v>
      </c>
      <c r="AN273" t="s">
        <v>597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51540883771</v>
      </c>
      <c r="AZ273">
        <v>188123609588</v>
      </c>
      <c r="BA273">
        <v>0</v>
      </c>
      <c r="BB273">
        <v>-51540883771</v>
      </c>
      <c r="BC273">
        <v>243805427647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89000138</v>
      </c>
      <c r="BK273">
        <v>1081965117</v>
      </c>
      <c r="BL273">
        <v>0</v>
      </c>
      <c r="BM273">
        <v>0</v>
      </c>
      <c r="BN273">
        <v>346224182</v>
      </c>
      <c r="BO273">
        <v>0</v>
      </c>
      <c r="BP273">
        <v>1081965117</v>
      </c>
      <c r="BQ273">
        <v>0</v>
      </c>
      <c r="BR273">
        <v>1428189299</v>
      </c>
      <c r="BS273">
        <v>0</v>
      </c>
      <c r="BT273">
        <v>0</v>
      </c>
      <c r="BU273">
        <v>0</v>
      </c>
      <c r="BV273">
        <v>0</v>
      </c>
      <c r="BW273">
        <v>1428189299</v>
      </c>
      <c r="BX273">
        <v>0</v>
      </c>
      <c r="BY273">
        <v>0.57664448925298295</v>
      </c>
      <c r="BZ273">
        <v>0</v>
      </c>
      <c r="CA273">
        <v>240478644854</v>
      </c>
      <c r="CB273">
        <v>240478644854</v>
      </c>
      <c r="CC273">
        <v>296080005698</v>
      </c>
      <c r="CD273">
        <v>0</v>
      </c>
      <c r="CE273">
        <v>222789174046</v>
      </c>
      <c r="CF273">
        <v>222789174046</v>
      </c>
      <c r="CG273">
        <v>273983833635</v>
      </c>
      <c r="CH273">
        <v>222789174046</v>
      </c>
      <c r="CI273">
        <v>222789174046</v>
      </c>
      <c r="CJ273">
        <v>273983833635</v>
      </c>
      <c r="CK273">
        <v>346224182</v>
      </c>
      <c r="CL273">
        <v>10097511270</v>
      </c>
      <c r="CM273">
        <v>2.9802322387695313E-7</v>
      </c>
      <c r="CN273">
        <v>1.3767614960670471</v>
      </c>
      <c r="CO273">
        <v>1.8901458382606511</v>
      </c>
      <c r="CP273">
        <v>66396.347894072533</v>
      </c>
      <c r="CQ273">
        <v>306727556567.11273</v>
      </c>
      <c r="CR273">
        <v>421104030132.57477</v>
      </c>
      <c r="CS273">
        <v>1.1212302097404738</v>
      </c>
      <c r="CT273">
        <v>249797952343.50351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222789174046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51540883771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84191057905.68544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1081965117</v>
      </c>
      <c r="EM273">
        <v>89000138</v>
      </c>
      <c r="EN273">
        <v>0</v>
      </c>
      <c r="EO273">
        <v>257224044</v>
      </c>
      <c r="EP273">
        <v>0</v>
      </c>
      <c r="EQ273">
        <v>1428189299</v>
      </c>
      <c r="ER273">
        <v>95</v>
      </c>
      <c r="ES273" t="s">
        <v>8836</v>
      </c>
      <c r="ET273" t="s">
        <v>1078</v>
      </c>
      <c r="EU273" t="s">
        <v>590</v>
      </c>
      <c r="EV273" t="s">
        <v>591</v>
      </c>
    </row>
    <row r="274" spans="1:152" x14ac:dyDescent="0.4">
      <c r="A274" t="s">
        <v>125</v>
      </c>
      <c r="B274">
        <v>605831062601</v>
      </c>
      <c r="C274">
        <v>6000000000447</v>
      </c>
      <c r="D274" t="s">
        <v>1151</v>
      </c>
      <c r="E274" t="s">
        <v>1152</v>
      </c>
      <c r="F274" t="s">
        <v>565</v>
      </c>
      <c r="G274" t="s">
        <v>695</v>
      </c>
      <c r="H274" t="s">
        <v>1153</v>
      </c>
      <c r="I274" t="s">
        <v>568</v>
      </c>
      <c r="J274" t="s">
        <v>569</v>
      </c>
      <c r="K274" t="s">
        <v>570</v>
      </c>
      <c r="L274" t="s">
        <v>571</v>
      </c>
      <c r="M274" t="s">
        <v>572</v>
      </c>
      <c r="N274" t="s">
        <v>573</v>
      </c>
      <c r="O274" t="s">
        <v>574</v>
      </c>
      <c r="P274" t="s">
        <v>573</v>
      </c>
      <c r="Q274" t="s">
        <v>575</v>
      </c>
      <c r="R274" t="s">
        <v>576</v>
      </c>
      <c r="S274" t="s">
        <v>576</v>
      </c>
      <c r="T274" s="1">
        <v>42271</v>
      </c>
      <c r="U274" s="1">
        <v>48572</v>
      </c>
      <c r="V274" s="1">
        <v>48572</v>
      </c>
      <c r="X274" t="s">
        <v>696</v>
      </c>
      <c r="Y274" t="s">
        <v>578</v>
      </c>
      <c r="Z274" t="s">
        <v>697</v>
      </c>
      <c r="AA274" t="s">
        <v>1154</v>
      </c>
      <c r="AB274" t="s">
        <v>581</v>
      </c>
      <c r="AC274" t="s">
        <v>572</v>
      </c>
      <c r="AD274" t="s">
        <v>659</v>
      </c>
      <c r="AF274" t="s">
        <v>583</v>
      </c>
      <c r="AG274" t="s">
        <v>584</v>
      </c>
      <c r="AH274" s="1">
        <v>42216</v>
      </c>
      <c r="AI274" t="s">
        <v>585</v>
      </c>
      <c r="AJ274" t="s">
        <v>586</v>
      </c>
      <c r="AK274" t="s">
        <v>565</v>
      </c>
      <c r="AL274" t="s">
        <v>587</v>
      </c>
      <c r="AM274" t="s">
        <v>588</v>
      </c>
      <c r="AN274" t="s">
        <v>597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1292210526</v>
      </c>
      <c r="AZ274">
        <v>14980284066</v>
      </c>
      <c r="BA274">
        <v>0</v>
      </c>
      <c r="BB274">
        <v>-1292210526</v>
      </c>
      <c r="BC274">
        <v>24177610671</v>
      </c>
      <c r="BD274">
        <v>0</v>
      </c>
      <c r="BE274">
        <v>517611092</v>
      </c>
      <c r="BF274">
        <v>10884720673</v>
      </c>
      <c r="BG274">
        <v>0</v>
      </c>
      <c r="BH274">
        <v>517611092</v>
      </c>
      <c r="BI274">
        <v>0</v>
      </c>
      <c r="BJ274">
        <v>0</v>
      </c>
      <c r="BK274">
        <v>0</v>
      </c>
      <c r="BL274">
        <v>407428283</v>
      </c>
      <c r="BM274">
        <v>0</v>
      </c>
      <c r="BN274">
        <v>0</v>
      </c>
      <c r="BO274">
        <v>84851838</v>
      </c>
      <c r="BP274">
        <v>409858235</v>
      </c>
      <c r="BQ274">
        <v>84851838</v>
      </c>
      <c r="BR274">
        <v>409858235</v>
      </c>
      <c r="BS274">
        <v>0</v>
      </c>
      <c r="BT274">
        <v>0</v>
      </c>
      <c r="BU274">
        <v>0</v>
      </c>
      <c r="BV274">
        <v>84851838</v>
      </c>
      <c r="BW274">
        <v>409858235</v>
      </c>
      <c r="BX274">
        <v>0.35157032281324307</v>
      </c>
      <c r="BY274">
        <v>1.6650173603939489</v>
      </c>
      <c r="BZ274">
        <v>0</v>
      </c>
      <c r="CA274">
        <v>24223073685</v>
      </c>
      <c r="CB274">
        <v>24223073685</v>
      </c>
      <c r="CC274">
        <v>25515284211</v>
      </c>
      <c r="CD274">
        <v>0</v>
      </c>
      <c r="CE274">
        <v>24177610671</v>
      </c>
      <c r="CF274">
        <v>24177434920</v>
      </c>
      <c r="CG274">
        <v>25463954662</v>
      </c>
      <c r="CH274">
        <v>24177610671</v>
      </c>
      <c r="CI274">
        <v>24177434920</v>
      </c>
      <c r="CJ274">
        <v>25463954662</v>
      </c>
      <c r="CK274">
        <v>5866535</v>
      </c>
      <c r="CL274">
        <v>0</v>
      </c>
      <c r="CM274">
        <v>0.35093627500000002</v>
      </c>
      <c r="CN274">
        <v>4.2112353000000002</v>
      </c>
      <c r="CO274">
        <v>4.2112353000000002</v>
      </c>
      <c r="CP274">
        <v>8484800627.2809906</v>
      </c>
      <c r="CQ274">
        <v>101817607527.37189</v>
      </c>
      <c r="CR274">
        <v>101817607527.37189</v>
      </c>
      <c r="CS274">
        <v>1.2779700171857071</v>
      </c>
      <c r="CT274">
        <v>30898261524.727207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99611755964.520004</v>
      </c>
      <c r="DA274">
        <v>0</v>
      </c>
      <c r="DB274">
        <v>0</v>
      </c>
      <c r="DC274">
        <v>0</v>
      </c>
      <c r="DD274">
        <v>5323907367.1199999</v>
      </c>
      <c r="DE274">
        <v>24177610671</v>
      </c>
      <c r="DF274">
        <v>0</v>
      </c>
      <c r="DG274">
        <v>0</v>
      </c>
      <c r="DH274">
        <v>1</v>
      </c>
      <c r="DI274">
        <v>0</v>
      </c>
      <c r="DJ274">
        <v>24177610671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1292210526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1291527231.0518067</v>
      </c>
      <c r="EF274">
        <v>0</v>
      </c>
      <c r="EG274">
        <v>84851838</v>
      </c>
      <c r="EH274">
        <v>0</v>
      </c>
      <c r="EI274">
        <v>0</v>
      </c>
      <c r="EJ274">
        <v>0</v>
      </c>
      <c r="EK274">
        <v>0</v>
      </c>
      <c r="EL274">
        <v>409858235</v>
      </c>
      <c r="EM274">
        <v>0</v>
      </c>
      <c r="EN274">
        <v>0</v>
      </c>
      <c r="EO274">
        <v>0</v>
      </c>
      <c r="EP274">
        <v>84851838</v>
      </c>
      <c r="EQ274">
        <v>409858235</v>
      </c>
      <c r="ER274">
        <v>239</v>
      </c>
      <c r="ES274" t="s">
        <v>8836</v>
      </c>
      <c r="ET274" t="s">
        <v>8836</v>
      </c>
      <c r="EU274" t="s">
        <v>590</v>
      </c>
      <c r="EV274" t="s">
        <v>8837</v>
      </c>
    </row>
    <row r="275" spans="1:152" x14ac:dyDescent="0.4">
      <c r="A275" t="s">
        <v>125</v>
      </c>
      <c r="B275">
        <v>605831062601</v>
      </c>
      <c r="C275">
        <v>6000000000448</v>
      </c>
      <c r="D275" t="s">
        <v>1151</v>
      </c>
      <c r="E275" t="s">
        <v>1152</v>
      </c>
      <c r="F275" t="s">
        <v>565</v>
      </c>
      <c r="G275" t="s">
        <v>695</v>
      </c>
      <c r="H275" t="s">
        <v>1153</v>
      </c>
      <c r="I275" t="s">
        <v>568</v>
      </c>
      <c r="J275" t="s">
        <v>569</v>
      </c>
      <c r="K275" t="s">
        <v>570</v>
      </c>
      <c r="L275" t="s">
        <v>571</v>
      </c>
      <c r="M275" t="s">
        <v>572</v>
      </c>
      <c r="N275" t="s">
        <v>573</v>
      </c>
      <c r="O275" t="s">
        <v>574</v>
      </c>
      <c r="P275" t="s">
        <v>573</v>
      </c>
      <c r="Q275" t="s">
        <v>575</v>
      </c>
      <c r="R275" t="s">
        <v>576</v>
      </c>
      <c r="S275" t="s">
        <v>576</v>
      </c>
      <c r="T275" s="1">
        <v>42271</v>
      </c>
      <c r="U275" s="1">
        <v>48572</v>
      </c>
      <c r="V275" s="1">
        <v>48572</v>
      </c>
      <c r="X275" t="s">
        <v>696</v>
      </c>
      <c r="Y275" t="s">
        <v>578</v>
      </c>
      <c r="Z275" t="s">
        <v>697</v>
      </c>
      <c r="AA275" t="s">
        <v>1154</v>
      </c>
      <c r="AB275" t="s">
        <v>581</v>
      </c>
      <c r="AC275" t="s">
        <v>572</v>
      </c>
      <c r="AD275" t="s">
        <v>659</v>
      </c>
      <c r="AF275" t="s">
        <v>583</v>
      </c>
      <c r="AG275" t="s">
        <v>584</v>
      </c>
      <c r="AH275" s="1">
        <v>42216</v>
      </c>
      <c r="AI275" t="s">
        <v>585</v>
      </c>
      <c r="AJ275" t="s">
        <v>586</v>
      </c>
      <c r="AK275" t="s">
        <v>565</v>
      </c>
      <c r="AL275" t="s">
        <v>587</v>
      </c>
      <c r="AM275" t="s">
        <v>588</v>
      </c>
      <c r="AN275" t="s">
        <v>597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1615263158</v>
      </c>
      <c r="AZ275">
        <v>18759711654</v>
      </c>
      <c r="BA275">
        <v>0</v>
      </c>
      <c r="BB275">
        <v>-1615263158</v>
      </c>
      <c r="BC275">
        <v>30187656767</v>
      </c>
      <c r="BD275">
        <v>0</v>
      </c>
      <c r="BE275">
        <v>683133571</v>
      </c>
      <c r="BF275">
        <v>14472969797</v>
      </c>
      <c r="BG275">
        <v>0</v>
      </c>
      <c r="BH275">
        <v>683133571</v>
      </c>
      <c r="BI275">
        <v>0</v>
      </c>
      <c r="BJ275">
        <v>0</v>
      </c>
      <c r="BK275">
        <v>0</v>
      </c>
      <c r="BL275">
        <v>569585721</v>
      </c>
      <c r="BM275">
        <v>0</v>
      </c>
      <c r="BN275">
        <v>0</v>
      </c>
      <c r="BO275">
        <v>112685211</v>
      </c>
      <c r="BP275">
        <v>572596874</v>
      </c>
      <c r="BQ275">
        <v>112685211</v>
      </c>
      <c r="BR275">
        <v>572596874</v>
      </c>
      <c r="BS275">
        <v>0</v>
      </c>
      <c r="BT275">
        <v>0</v>
      </c>
      <c r="BU275">
        <v>0</v>
      </c>
      <c r="BV275">
        <v>112685211</v>
      </c>
      <c r="BW275">
        <v>572596874</v>
      </c>
      <c r="BX275">
        <v>0.37398618530939626</v>
      </c>
      <c r="BY275">
        <v>1.8649891211775744</v>
      </c>
      <c r="BZ275">
        <v>0</v>
      </c>
      <c r="CA275">
        <v>30278842103</v>
      </c>
      <c r="CB275">
        <v>30278842103</v>
      </c>
      <c r="CC275">
        <v>31894105261</v>
      </c>
      <c r="CD275">
        <v>0</v>
      </c>
      <c r="CE275">
        <v>30187656767</v>
      </c>
      <c r="CF275">
        <v>30186725494</v>
      </c>
      <c r="CG275">
        <v>31789788800</v>
      </c>
      <c r="CH275">
        <v>30187656767</v>
      </c>
      <c r="CI275">
        <v>30186725494</v>
      </c>
      <c r="CJ275">
        <v>31789788800</v>
      </c>
      <c r="CK275">
        <v>13131125</v>
      </c>
      <c r="CL275">
        <v>0</v>
      </c>
      <c r="CM275">
        <v>0.37372539166666668</v>
      </c>
      <c r="CN275">
        <v>4.4847047</v>
      </c>
      <c r="CO275">
        <v>4.4847047</v>
      </c>
      <c r="CP275">
        <v>11281893848.745975</v>
      </c>
      <c r="CQ275">
        <v>135382726184.95171</v>
      </c>
      <c r="CR275">
        <v>135382726184.95171</v>
      </c>
      <c r="CS275">
        <v>1.2956843291863394</v>
      </c>
      <c r="CT275">
        <v>39113673807.857849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131316306936.44998</v>
      </c>
      <c r="DA275">
        <v>0</v>
      </c>
      <c r="DB275">
        <v>0</v>
      </c>
      <c r="DC275">
        <v>0</v>
      </c>
      <c r="DD275">
        <v>7026394737.2999992</v>
      </c>
      <c r="DE275">
        <v>30187656767</v>
      </c>
      <c r="DF275">
        <v>0</v>
      </c>
      <c r="DG275">
        <v>0</v>
      </c>
      <c r="DH275">
        <v>1</v>
      </c>
      <c r="DI275">
        <v>0</v>
      </c>
      <c r="DJ275">
        <v>30187656767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1615263158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1611977655.1373892</v>
      </c>
      <c r="EF275">
        <v>0</v>
      </c>
      <c r="EG275">
        <v>112685211</v>
      </c>
      <c r="EH275">
        <v>0</v>
      </c>
      <c r="EI275">
        <v>0</v>
      </c>
      <c r="EJ275">
        <v>0</v>
      </c>
      <c r="EK275">
        <v>0</v>
      </c>
      <c r="EL275">
        <v>572596874</v>
      </c>
      <c r="EM275">
        <v>0</v>
      </c>
      <c r="EN275">
        <v>0</v>
      </c>
      <c r="EO275">
        <v>0</v>
      </c>
      <c r="EP275">
        <v>112685211</v>
      </c>
      <c r="EQ275">
        <v>572596874</v>
      </c>
      <c r="ER275">
        <v>210</v>
      </c>
      <c r="ES275" t="s">
        <v>8836</v>
      </c>
      <c r="ET275" t="s">
        <v>8836</v>
      </c>
      <c r="EU275" t="s">
        <v>590</v>
      </c>
      <c r="EV275" t="s">
        <v>8837</v>
      </c>
    </row>
    <row r="276" spans="1:152" x14ac:dyDescent="0.4">
      <c r="A276" t="s">
        <v>126</v>
      </c>
      <c r="B276">
        <v>605644229601</v>
      </c>
      <c r="C276">
        <v>6000000000450</v>
      </c>
      <c r="D276" t="s">
        <v>1155</v>
      </c>
      <c r="E276" t="s">
        <v>1156</v>
      </c>
      <c r="F276" t="s">
        <v>565</v>
      </c>
      <c r="G276" t="s">
        <v>633</v>
      </c>
      <c r="H276" t="s">
        <v>634</v>
      </c>
      <c r="I276" t="s">
        <v>568</v>
      </c>
      <c r="J276" t="s">
        <v>569</v>
      </c>
      <c r="K276" t="s">
        <v>570</v>
      </c>
      <c r="L276" t="s">
        <v>571</v>
      </c>
      <c r="M276" t="s">
        <v>572</v>
      </c>
      <c r="N276" t="s">
        <v>573</v>
      </c>
      <c r="O276" t="s">
        <v>574</v>
      </c>
      <c r="P276" t="s">
        <v>573</v>
      </c>
      <c r="Q276" t="s">
        <v>575</v>
      </c>
      <c r="R276" t="s">
        <v>576</v>
      </c>
      <c r="S276" t="s">
        <v>576</v>
      </c>
      <c r="T276" s="1">
        <v>42269</v>
      </c>
      <c r="U276" s="1">
        <v>49209</v>
      </c>
      <c r="V276" s="1">
        <v>49209</v>
      </c>
      <c r="X276" t="s">
        <v>577</v>
      </c>
      <c r="Y276" t="s">
        <v>635</v>
      </c>
      <c r="Z276" t="s">
        <v>636</v>
      </c>
      <c r="AA276" t="s">
        <v>637</v>
      </c>
      <c r="AB276" t="s">
        <v>595</v>
      </c>
      <c r="AC276" t="s">
        <v>572</v>
      </c>
      <c r="AD276" t="s">
        <v>639</v>
      </c>
      <c r="AF276" t="s">
        <v>583</v>
      </c>
      <c r="AG276" t="s">
        <v>584</v>
      </c>
      <c r="AH276" s="1">
        <v>42269</v>
      </c>
      <c r="AI276" t="s">
        <v>585</v>
      </c>
      <c r="AJ276" t="s">
        <v>586</v>
      </c>
      <c r="AK276" t="s">
        <v>565</v>
      </c>
      <c r="AL276" t="s">
        <v>587</v>
      </c>
      <c r="AM276" t="s">
        <v>588</v>
      </c>
      <c r="AN276" t="s">
        <v>597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1595790468</v>
      </c>
      <c r="AZ276">
        <v>29927135855</v>
      </c>
      <c r="BA276">
        <v>0</v>
      </c>
      <c r="BB276">
        <v>-1595790468</v>
      </c>
      <c r="BC276">
        <v>19272864145</v>
      </c>
      <c r="BD276">
        <v>0</v>
      </c>
      <c r="BE276">
        <v>443672007</v>
      </c>
      <c r="BF276">
        <v>9463022562</v>
      </c>
      <c r="BG276">
        <v>0</v>
      </c>
      <c r="BH276">
        <v>443672007</v>
      </c>
      <c r="BI276">
        <v>0</v>
      </c>
      <c r="BJ276">
        <v>0</v>
      </c>
      <c r="BK276">
        <v>0</v>
      </c>
      <c r="BL276">
        <v>369978437</v>
      </c>
      <c r="BM276">
        <v>0</v>
      </c>
      <c r="BN276">
        <v>0</v>
      </c>
      <c r="BO276">
        <v>73986677</v>
      </c>
      <c r="BP276">
        <v>370312334</v>
      </c>
      <c r="BQ276">
        <v>73986677</v>
      </c>
      <c r="BR276">
        <v>370312334</v>
      </c>
      <c r="BS276">
        <v>0</v>
      </c>
      <c r="BT276">
        <v>0</v>
      </c>
      <c r="BU276">
        <v>0</v>
      </c>
      <c r="BV276">
        <v>73986677</v>
      </c>
      <c r="BW276">
        <v>370312334</v>
      </c>
      <c r="BX276">
        <v>0.38462868535693812</v>
      </c>
      <c r="BY276">
        <v>1.8622281747109966</v>
      </c>
      <c r="BZ276">
        <v>0</v>
      </c>
      <c r="CA276">
        <v>19276719489</v>
      </c>
      <c r="CB276">
        <v>19276719489</v>
      </c>
      <c r="CC276">
        <v>20872509957</v>
      </c>
      <c r="CD276">
        <v>0</v>
      </c>
      <c r="CE276">
        <v>19272864145</v>
      </c>
      <c r="CF276">
        <v>19272864145</v>
      </c>
      <c r="CG276">
        <v>20868335455</v>
      </c>
      <c r="CH276">
        <v>19272864145</v>
      </c>
      <c r="CI276">
        <v>19272864145</v>
      </c>
      <c r="CJ276">
        <v>20868335455</v>
      </c>
      <c r="CK276">
        <v>319158</v>
      </c>
      <c r="CL276">
        <v>0</v>
      </c>
      <c r="CM276">
        <v>0.38254755000000001</v>
      </c>
      <c r="CN276">
        <v>4.5905706000000004</v>
      </c>
      <c r="CO276">
        <v>4.5905706000000004</v>
      </c>
      <c r="CP276">
        <v>7372786960.1525946</v>
      </c>
      <c r="CQ276">
        <v>88473443521.831146</v>
      </c>
      <c r="CR276">
        <v>88473443521.831146</v>
      </c>
      <c r="CS276">
        <v>1.1923378569512195</v>
      </c>
      <c r="CT276">
        <v>22979765531.961296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87113345935.399994</v>
      </c>
      <c r="DA276">
        <v>0</v>
      </c>
      <c r="DB276">
        <v>0</v>
      </c>
      <c r="DC276">
        <v>0</v>
      </c>
      <c r="DD276">
        <v>7212972915.3599997</v>
      </c>
      <c r="DE276">
        <v>19272864145</v>
      </c>
      <c r="DF276">
        <v>0</v>
      </c>
      <c r="DG276">
        <v>0</v>
      </c>
      <c r="DH276">
        <v>1</v>
      </c>
      <c r="DI276">
        <v>0</v>
      </c>
      <c r="DJ276">
        <v>19272864145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1595790468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73986677</v>
      </c>
      <c r="EH276">
        <v>0</v>
      </c>
      <c r="EI276">
        <v>0</v>
      </c>
      <c r="EJ276">
        <v>0</v>
      </c>
      <c r="EK276">
        <v>0</v>
      </c>
      <c r="EL276">
        <v>370312334</v>
      </c>
      <c r="EM276">
        <v>0</v>
      </c>
      <c r="EN276">
        <v>0</v>
      </c>
      <c r="EO276">
        <v>0</v>
      </c>
      <c r="EP276">
        <v>73986677</v>
      </c>
      <c r="EQ276">
        <v>370312334</v>
      </c>
      <c r="ER276">
        <v>245</v>
      </c>
      <c r="ES276" t="s">
        <v>8836</v>
      </c>
      <c r="ET276" t="s">
        <v>8836</v>
      </c>
      <c r="EU276" t="s">
        <v>590</v>
      </c>
      <c r="EV276" t="s">
        <v>8837</v>
      </c>
    </row>
    <row r="277" spans="1:152" x14ac:dyDescent="0.4">
      <c r="A277" t="s">
        <v>126</v>
      </c>
      <c r="B277" t="s">
        <v>1157</v>
      </c>
      <c r="C277">
        <v>200000655</v>
      </c>
      <c r="D277" t="s">
        <v>1155</v>
      </c>
      <c r="E277" t="s">
        <v>1158</v>
      </c>
      <c r="F277" t="s">
        <v>565</v>
      </c>
      <c r="G277" t="s">
        <v>633</v>
      </c>
      <c r="H277" t="s">
        <v>634</v>
      </c>
      <c r="I277" t="s">
        <v>568</v>
      </c>
      <c r="J277" t="s">
        <v>569</v>
      </c>
      <c r="K277" t="s">
        <v>570</v>
      </c>
      <c r="L277" t="s">
        <v>571</v>
      </c>
      <c r="M277" t="s">
        <v>572</v>
      </c>
      <c r="N277" t="s">
        <v>613</v>
      </c>
      <c r="O277" t="s">
        <v>722</v>
      </c>
      <c r="P277" t="s">
        <v>614</v>
      </c>
      <c r="Q277" t="s">
        <v>575</v>
      </c>
      <c r="R277" t="s">
        <v>576</v>
      </c>
      <c r="S277" t="s">
        <v>576</v>
      </c>
      <c r="T277" s="1">
        <v>42269</v>
      </c>
      <c r="U277" s="1">
        <v>49209</v>
      </c>
      <c r="V277" s="1">
        <v>49209</v>
      </c>
      <c r="X277" t="s">
        <v>577</v>
      </c>
      <c r="Y277" t="s">
        <v>635</v>
      </c>
      <c r="Z277" t="s">
        <v>636</v>
      </c>
      <c r="AA277" t="s">
        <v>637</v>
      </c>
      <c r="AB277" t="s">
        <v>595</v>
      </c>
      <c r="AC277" t="s">
        <v>572</v>
      </c>
      <c r="AD277" t="s">
        <v>639</v>
      </c>
      <c r="AF277" t="s">
        <v>583</v>
      </c>
      <c r="AG277" t="s">
        <v>584</v>
      </c>
      <c r="AH277" t="s">
        <v>8836</v>
      </c>
      <c r="AI277" t="s">
        <v>585</v>
      </c>
      <c r="AJ277" t="s">
        <v>586</v>
      </c>
      <c r="AK277" t="s">
        <v>565</v>
      </c>
      <c r="AL277" t="s">
        <v>587</v>
      </c>
      <c r="AM277" t="s">
        <v>588</v>
      </c>
      <c r="AN277" t="s">
        <v>597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64200001</v>
      </c>
      <c r="AZ277">
        <v>1018476004</v>
      </c>
      <c r="BA277">
        <v>0</v>
      </c>
      <c r="BB277">
        <v>-64200001</v>
      </c>
      <c r="BC277">
        <v>9365999996</v>
      </c>
      <c r="BD277">
        <v>0</v>
      </c>
      <c r="BE277">
        <v>169560000</v>
      </c>
      <c r="BF277">
        <v>3285854427</v>
      </c>
      <c r="BG277">
        <v>169560000</v>
      </c>
      <c r="BH277">
        <v>0</v>
      </c>
      <c r="BI277">
        <v>0</v>
      </c>
      <c r="BJ277">
        <v>-312049</v>
      </c>
      <c r="BK277">
        <v>169560000</v>
      </c>
      <c r="BL277">
        <v>0</v>
      </c>
      <c r="BM277">
        <v>0</v>
      </c>
      <c r="BN277">
        <v>61817018</v>
      </c>
      <c r="BO277">
        <v>0</v>
      </c>
      <c r="BP277">
        <v>169560000</v>
      </c>
      <c r="BQ277">
        <v>0</v>
      </c>
      <c r="BR277">
        <v>231377018</v>
      </c>
      <c r="BS277">
        <v>0</v>
      </c>
      <c r="BT277">
        <v>0</v>
      </c>
      <c r="BU277">
        <v>0</v>
      </c>
      <c r="BV277">
        <v>0</v>
      </c>
      <c r="BW277">
        <v>231377018</v>
      </c>
      <c r="BX277">
        <v>0</v>
      </c>
      <c r="BY277">
        <v>2.471424545518631</v>
      </c>
      <c r="BZ277">
        <v>0</v>
      </c>
      <c r="CA277">
        <v>9366347486</v>
      </c>
      <c r="CB277">
        <v>9366347486</v>
      </c>
      <c r="CC277">
        <v>9430529854</v>
      </c>
      <c r="CD277">
        <v>0</v>
      </c>
      <c r="CE277">
        <v>9476588141</v>
      </c>
      <c r="CF277">
        <v>9476588141</v>
      </c>
      <c r="CG277">
        <v>9478971124</v>
      </c>
      <c r="CH277">
        <v>9476588141</v>
      </c>
      <c r="CI277">
        <v>9476588141</v>
      </c>
      <c r="CJ277">
        <v>9478971124</v>
      </c>
      <c r="CK277">
        <v>61817018</v>
      </c>
      <c r="CL277">
        <v>0</v>
      </c>
      <c r="CM277">
        <v>2.9802322387695313E-7</v>
      </c>
      <c r="CN277">
        <v>6.1035659909248352</v>
      </c>
      <c r="CO277">
        <v>3.3519586920738225</v>
      </c>
      <c r="CP277">
        <v>2824.243349134922</v>
      </c>
      <c r="CQ277">
        <v>57840981087.40921</v>
      </c>
      <c r="CR277">
        <v>31765131990.428658</v>
      </c>
      <c r="CS277">
        <v>1.3270692302625573</v>
      </c>
      <c r="CT277">
        <v>12576088529.792149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8540287708.9798279</v>
      </c>
      <c r="DK277">
        <v>936300432.02017307</v>
      </c>
      <c r="DL277">
        <v>8542435249.8587608</v>
      </c>
      <c r="DM277">
        <v>936535874.14124024</v>
      </c>
      <c r="DN277">
        <v>0</v>
      </c>
      <c r="DO277">
        <v>0</v>
      </c>
      <c r="DP277">
        <v>57856949.283746727</v>
      </c>
      <c r="DQ277">
        <v>6343051.7162532816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504878962.53084254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169560000</v>
      </c>
      <c r="EM277">
        <v>-312049</v>
      </c>
      <c r="EN277">
        <v>0</v>
      </c>
      <c r="EO277">
        <v>62129067</v>
      </c>
      <c r="EP277">
        <v>0</v>
      </c>
      <c r="EQ277">
        <v>231377018</v>
      </c>
      <c r="ER277">
        <v>266</v>
      </c>
      <c r="ES277" t="s">
        <v>8836</v>
      </c>
      <c r="ET277" t="s">
        <v>8836</v>
      </c>
      <c r="EU277" t="s">
        <v>590</v>
      </c>
      <c r="EV277" t="s">
        <v>591</v>
      </c>
    </row>
    <row r="278" spans="1:152" x14ac:dyDescent="0.4">
      <c r="A278" t="s">
        <v>127</v>
      </c>
      <c r="B278">
        <v>805056986801</v>
      </c>
      <c r="C278">
        <v>6000000000440</v>
      </c>
      <c r="D278" t="s">
        <v>1159</v>
      </c>
      <c r="E278" t="s">
        <v>1160</v>
      </c>
      <c r="F278" t="s">
        <v>565</v>
      </c>
      <c r="G278" t="s">
        <v>566</v>
      </c>
      <c r="H278" t="s">
        <v>567</v>
      </c>
      <c r="I278" t="s">
        <v>568</v>
      </c>
      <c r="J278" t="s">
        <v>569</v>
      </c>
      <c r="K278" t="s">
        <v>570</v>
      </c>
      <c r="L278" t="s">
        <v>571</v>
      </c>
      <c r="M278" t="s">
        <v>572</v>
      </c>
      <c r="N278" t="s">
        <v>573</v>
      </c>
      <c r="O278" t="s">
        <v>574</v>
      </c>
      <c r="P278" t="s">
        <v>573</v>
      </c>
      <c r="Q278" t="s">
        <v>575</v>
      </c>
      <c r="R278" t="s">
        <v>576</v>
      </c>
      <c r="S278" t="s">
        <v>576</v>
      </c>
      <c r="T278" s="1">
        <v>42243</v>
      </c>
      <c r="U278" s="1">
        <v>46353</v>
      </c>
      <c r="V278" s="1">
        <v>46353</v>
      </c>
      <c r="X278" t="s">
        <v>577</v>
      </c>
      <c r="Y278" t="s">
        <v>578</v>
      </c>
      <c r="Z278" t="s">
        <v>579</v>
      </c>
      <c r="AA278" t="s">
        <v>1094</v>
      </c>
      <c r="AB278" t="s">
        <v>604</v>
      </c>
      <c r="AC278" t="s">
        <v>572</v>
      </c>
      <c r="AD278" t="s">
        <v>803</v>
      </c>
      <c r="AF278" t="s">
        <v>583</v>
      </c>
      <c r="AG278" t="s">
        <v>584</v>
      </c>
      <c r="AH278" s="1">
        <v>38197</v>
      </c>
      <c r="AI278" t="s">
        <v>585</v>
      </c>
      <c r="AJ278" t="s">
        <v>586</v>
      </c>
      <c r="AK278" t="s">
        <v>565</v>
      </c>
      <c r="AL278" t="s">
        <v>587</v>
      </c>
      <c r="AM278" t="s">
        <v>588</v>
      </c>
      <c r="AN278" t="s">
        <v>597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248592688</v>
      </c>
      <c r="AY278">
        <v>497185376</v>
      </c>
      <c r="AZ278">
        <v>6131867958</v>
      </c>
      <c r="BA278">
        <v>-248592688</v>
      </c>
      <c r="BB278">
        <v>-497185376</v>
      </c>
      <c r="BC278">
        <v>497132042</v>
      </c>
      <c r="BD278">
        <v>7819915</v>
      </c>
      <c r="BE278">
        <v>18597759</v>
      </c>
      <c r="BF278">
        <v>232001911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14790382</v>
      </c>
      <c r="BM278">
        <v>0</v>
      </c>
      <c r="BN278">
        <v>0</v>
      </c>
      <c r="BO278">
        <v>2628127</v>
      </c>
      <c r="BP278">
        <v>14890580</v>
      </c>
      <c r="BQ278">
        <v>2628127</v>
      </c>
      <c r="BR278">
        <v>14890580</v>
      </c>
      <c r="BS278">
        <v>0</v>
      </c>
      <c r="BT278">
        <v>0</v>
      </c>
      <c r="BU278">
        <v>0</v>
      </c>
      <c r="BV278">
        <v>2628127</v>
      </c>
      <c r="BW278">
        <v>14890580</v>
      </c>
      <c r="BX278">
        <v>0.42383029495213342</v>
      </c>
      <c r="BY278">
        <v>2.0170659032454035</v>
      </c>
      <c r="BZ278">
        <v>0</v>
      </c>
      <c r="CA278">
        <v>497231488</v>
      </c>
      <c r="CB278">
        <v>745824176</v>
      </c>
      <c r="CC278">
        <v>994416864</v>
      </c>
      <c r="CD278">
        <v>0</v>
      </c>
      <c r="CE278">
        <v>497132042</v>
      </c>
      <c r="CF278">
        <v>745675011</v>
      </c>
      <c r="CG278">
        <v>994217981</v>
      </c>
      <c r="CH278">
        <v>497132042</v>
      </c>
      <c r="CI278">
        <v>745675011</v>
      </c>
      <c r="CJ278">
        <v>994217981</v>
      </c>
      <c r="CK278">
        <v>99437</v>
      </c>
      <c r="CL278">
        <v>0</v>
      </c>
      <c r="CM278">
        <v>0.36119262499999999</v>
      </c>
      <c r="CN278">
        <v>4.3343115000000001</v>
      </c>
      <c r="CO278">
        <v>4.3343115000000001</v>
      </c>
      <c r="CP278">
        <v>179560427.22159025</v>
      </c>
      <c r="CQ278">
        <v>2154725126.6590829</v>
      </c>
      <c r="CR278">
        <v>2154725126.6590829</v>
      </c>
      <c r="CS278">
        <v>1.0349980254940414</v>
      </c>
      <c r="CT278">
        <v>514530681.87982088</v>
      </c>
      <c r="CU278">
        <v>4.3</v>
      </c>
      <c r="CV278">
        <v>0</v>
      </c>
      <c r="CW278">
        <v>0</v>
      </c>
      <c r="CX278">
        <v>4.3</v>
      </c>
      <c r="CY278">
        <v>4.3</v>
      </c>
      <c r="CZ278">
        <v>2137667780.5999999</v>
      </c>
      <c r="DA278">
        <v>0</v>
      </c>
      <c r="DB278">
        <v>0</v>
      </c>
      <c r="DC278">
        <v>1068948558.4</v>
      </c>
      <c r="DD278">
        <v>2137897116.8</v>
      </c>
      <c r="DE278">
        <v>497132042</v>
      </c>
      <c r="DF278">
        <v>0</v>
      </c>
      <c r="DG278">
        <v>248592688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2628127</v>
      </c>
      <c r="EH278">
        <v>0</v>
      </c>
      <c r="EI278">
        <v>0</v>
      </c>
      <c r="EJ278">
        <v>0</v>
      </c>
      <c r="EK278">
        <v>0</v>
      </c>
      <c r="EL278">
        <v>14890580</v>
      </c>
      <c r="EM278">
        <v>0</v>
      </c>
      <c r="EN278">
        <v>0</v>
      </c>
      <c r="EO278">
        <v>0</v>
      </c>
      <c r="EP278">
        <v>2628127</v>
      </c>
      <c r="EQ278">
        <v>14890580</v>
      </c>
      <c r="ER278">
        <v>347</v>
      </c>
      <c r="ES278" t="s">
        <v>8836</v>
      </c>
      <c r="ET278" t="s">
        <v>8836</v>
      </c>
      <c r="EU278" t="s">
        <v>590</v>
      </c>
      <c r="EV278" t="s">
        <v>8837</v>
      </c>
    </row>
    <row r="279" spans="1:152" x14ac:dyDescent="0.4">
      <c r="A279" t="s">
        <v>127</v>
      </c>
      <c r="B279">
        <v>805056986801</v>
      </c>
      <c r="C279">
        <v>6000000000441</v>
      </c>
      <c r="D279" t="s">
        <v>1159</v>
      </c>
      <c r="E279" t="s">
        <v>1160</v>
      </c>
      <c r="F279" t="s">
        <v>565</v>
      </c>
      <c r="G279" t="s">
        <v>566</v>
      </c>
      <c r="H279" t="s">
        <v>567</v>
      </c>
      <c r="I279" t="s">
        <v>568</v>
      </c>
      <c r="J279" t="s">
        <v>569</v>
      </c>
      <c r="K279" t="s">
        <v>570</v>
      </c>
      <c r="L279" t="s">
        <v>571</v>
      </c>
      <c r="M279" t="s">
        <v>572</v>
      </c>
      <c r="N279" t="s">
        <v>573</v>
      </c>
      <c r="O279" t="s">
        <v>722</v>
      </c>
      <c r="P279" t="s">
        <v>573</v>
      </c>
      <c r="Q279" t="s">
        <v>575</v>
      </c>
      <c r="R279" t="s">
        <v>576</v>
      </c>
      <c r="S279" t="s">
        <v>576</v>
      </c>
      <c r="T279" s="1">
        <v>42243</v>
      </c>
      <c r="U279" s="1">
        <v>46353</v>
      </c>
      <c r="V279" s="1">
        <v>46353</v>
      </c>
      <c r="X279" t="s">
        <v>577</v>
      </c>
      <c r="Y279" t="s">
        <v>578</v>
      </c>
      <c r="Z279" t="s">
        <v>579</v>
      </c>
      <c r="AA279" t="s">
        <v>1094</v>
      </c>
      <c r="AB279" t="s">
        <v>604</v>
      </c>
      <c r="AC279" t="s">
        <v>572</v>
      </c>
      <c r="AD279" t="s">
        <v>803</v>
      </c>
      <c r="AF279" t="s">
        <v>583</v>
      </c>
      <c r="AG279" t="s">
        <v>584</v>
      </c>
      <c r="AH279" s="1">
        <v>38197</v>
      </c>
      <c r="AI279" t="s">
        <v>585</v>
      </c>
      <c r="AJ279" t="s">
        <v>586</v>
      </c>
      <c r="AK279" t="s">
        <v>565</v>
      </c>
      <c r="AL279" t="s">
        <v>587</v>
      </c>
      <c r="AM279" t="s">
        <v>588</v>
      </c>
      <c r="AN279" t="s">
        <v>597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247015175</v>
      </c>
      <c r="BE279">
        <v>502356704</v>
      </c>
      <c r="BF279">
        <v>12706232028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419093162</v>
      </c>
      <c r="BM279">
        <v>0</v>
      </c>
      <c r="BN279">
        <v>-178880310</v>
      </c>
      <c r="BO279">
        <v>86038994</v>
      </c>
      <c r="BP279">
        <v>419093162</v>
      </c>
      <c r="BQ279">
        <v>86038994</v>
      </c>
      <c r="BR279">
        <v>240212852</v>
      </c>
      <c r="BS279">
        <v>0</v>
      </c>
      <c r="BT279">
        <v>0</v>
      </c>
      <c r="BU279">
        <v>0</v>
      </c>
      <c r="BV279">
        <v>86038994</v>
      </c>
      <c r="BW279">
        <v>240212852</v>
      </c>
      <c r="BX279">
        <v>1.0370587087228882</v>
      </c>
      <c r="BY279">
        <v>2.8910665202126715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8339463399</v>
      </c>
      <c r="CG279">
        <v>8518343709</v>
      </c>
      <c r="CH279">
        <v>8339463399</v>
      </c>
      <c r="CI279">
        <v>8339463399</v>
      </c>
      <c r="CJ279">
        <v>8518343709</v>
      </c>
      <c r="CK279">
        <v>-178880310</v>
      </c>
      <c r="CL279">
        <v>0</v>
      </c>
      <c r="CM279">
        <v>1.1792278916666665</v>
      </c>
      <c r="CN279">
        <v>14.150734699999999</v>
      </c>
      <c r="CO279">
        <v>14.150734699999999</v>
      </c>
      <c r="CP279">
        <v>9834127841.6341019</v>
      </c>
      <c r="CQ279">
        <v>118009534099.60924</v>
      </c>
      <c r="CR279">
        <v>118009534099.60924</v>
      </c>
      <c r="CS279">
        <v>2.6932615926449608</v>
      </c>
      <c r="CT279">
        <v>22460356475.795097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419093162</v>
      </c>
      <c r="EM279">
        <v>0</v>
      </c>
      <c r="EN279">
        <v>0</v>
      </c>
      <c r="EO279">
        <v>-178880310</v>
      </c>
      <c r="EP279">
        <v>86038994</v>
      </c>
      <c r="EQ279">
        <v>240212852</v>
      </c>
      <c r="ER279">
        <v>304</v>
      </c>
      <c r="ES279" t="s">
        <v>8836</v>
      </c>
      <c r="ET279" t="s">
        <v>8836</v>
      </c>
      <c r="EU279" t="s">
        <v>590</v>
      </c>
      <c r="EV279" t="s">
        <v>8837</v>
      </c>
    </row>
    <row r="280" spans="1:152" x14ac:dyDescent="0.4">
      <c r="A280" t="s">
        <v>1161</v>
      </c>
      <c r="B280" t="s">
        <v>1162</v>
      </c>
      <c r="C280">
        <v>100002073</v>
      </c>
      <c r="D280" t="s">
        <v>1163</v>
      </c>
      <c r="E280" t="s">
        <v>1164</v>
      </c>
      <c r="F280" t="s">
        <v>846</v>
      </c>
      <c r="G280" t="s">
        <v>846</v>
      </c>
      <c r="H280" t="s">
        <v>846</v>
      </c>
      <c r="I280" t="s">
        <v>568</v>
      </c>
      <c r="J280" t="s">
        <v>569</v>
      </c>
      <c r="K280" t="s">
        <v>570</v>
      </c>
      <c r="L280" t="s">
        <v>571</v>
      </c>
      <c r="M280" t="s">
        <v>572</v>
      </c>
      <c r="N280" t="s">
        <v>601</v>
      </c>
      <c r="O280" t="s">
        <v>602</v>
      </c>
      <c r="P280" t="s">
        <v>603</v>
      </c>
      <c r="Q280" t="s">
        <v>674</v>
      </c>
      <c r="R280" t="s">
        <v>576</v>
      </c>
      <c r="S280" t="s">
        <v>576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572</v>
      </c>
      <c r="Y280" t="s">
        <v>572</v>
      </c>
      <c r="Z280" t="s">
        <v>572</v>
      </c>
      <c r="AA280" t="s">
        <v>572</v>
      </c>
      <c r="AB280" t="s">
        <v>847</v>
      </c>
      <c r="AC280" t="s">
        <v>572</v>
      </c>
      <c r="AD280" t="s">
        <v>582</v>
      </c>
      <c r="AF280" t="s">
        <v>848</v>
      </c>
      <c r="AG280" t="e">
        <v>#N/A</v>
      </c>
      <c r="AH280" t="s">
        <v>8836</v>
      </c>
      <c r="AI280" t="s">
        <v>585</v>
      </c>
      <c r="AJ280" t="s">
        <v>715</v>
      </c>
      <c r="AK280" t="s">
        <v>846</v>
      </c>
      <c r="AL280" t="s">
        <v>605</v>
      </c>
      <c r="AM280" t="s">
        <v>588</v>
      </c>
      <c r="AN280" t="s">
        <v>589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8836</v>
      </c>
      <c r="ET280" t="s">
        <v>8836</v>
      </c>
      <c r="EU280" t="s">
        <v>590</v>
      </c>
      <c r="EV280" t="s">
        <v>8838</v>
      </c>
    </row>
    <row r="281" spans="1:152" x14ac:dyDescent="0.4">
      <c r="A281" t="s">
        <v>1165</v>
      </c>
      <c r="B281" t="s">
        <v>1166</v>
      </c>
      <c r="C281">
        <v>100002113</v>
      </c>
      <c r="D281" t="s">
        <v>1167</v>
      </c>
      <c r="E281" t="s">
        <v>1168</v>
      </c>
      <c r="F281" t="s">
        <v>846</v>
      </c>
      <c r="G281" t="s">
        <v>846</v>
      </c>
      <c r="H281" t="s">
        <v>846</v>
      </c>
      <c r="I281" t="s">
        <v>568</v>
      </c>
      <c r="J281" t="s">
        <v>569</v>
      </c>
      <c r="K281" t="s">
        <v>570</v>
      </c>
      <c r="L281" t="s">
        <v>571</v>
      </c>
      <c r="M281" t="s">
        <v>572</v>
      </c>
      <c r="N281" t="s">
        <v>601</v>
      </c>
      <c r="O281" t="s">
        <v>602</v>
      </c>
      <c r="P281" t="s">
        <v>603</v>
      </c>
      <c r="Q281" t="s">
        <v>674</v>
      </c>
      <c r="R281" t="s">
        <v>576</v>
      </c>
      <c r="S281" t="s">
        <v>576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572</v>
      </c>
      <c r="Y281" t="s">
        <v>572</v>
      </c>
      <c r="Z281" t="s">
        <v>572</v>
      </c>
      <c r="AA281" t="s">
        <v>572</v>
      </c>
      <c r="AB281" t="s">
        <v>847</v>
      </c>
      <c r="AC281" t="s">
        <v>572</v>
      </c>
      <c r="AD281" t="s">
        <v>582</v>
      </c>
      <c r="AF281" t="s">
        <v>848</v>
      </c>
      <c r="AG281" t="s">
        <v>584</v>
      </c>
      <c r="AH281" t="s">
        <v>8836</v>
      </c>
      <c r="AI281" t="s">
        <v>585</v>
      </c>
      <c r="AJ281" t="s">
        <v>715</v>
      </c>
      <c r="AK281" t="s">
        <v>846</v>
      </c>
      <c r="AL281" t="s">
        <v>605</v>
      </c>
      <c r="AM281" t="s">
        <v>588</v>
      </c>
      <c r="AN281" t="s">
        <v>589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8836</v>
      </c>
      <c r="ET281" t="s">
        <v>8836</v>
      </c>
      <c r="EU281" t="s">
        <v>590</v>
      </c>
      <c r="EV281" t="s">
        <v>8838</v>
      </c>
    </row>
    <row r="282" spans="1:152" x14ac:dyDescent="0.4">
      <c r="A282" t="s">
        <v>128</v>
      </c>
      <c r="B282" t="s">
        <v>1169</v>
      </c>
      <c r="C282">
        <v>100002085</v>
      </c>
      <c r="D282" t="s">
        <v>1170</v>
      </c>
      <c r="E282" t="s">
        <v>1171</v>
      </c>
      <c r="F282" t="s">
        <v>846</v>
      </c>
      <c r="G282" t="s">
        <v>846</v>
      </c>
      <c r="H282" t="s">
        <v>846</v>
      </c>
      <c r="I282" t="s">
        <v>568</v>
      </c>
      <c r="J282" t="s">
        <v>569</v>
      </c>
      <c r="K282" t="s">
        <v>570</v>
      </c>
      <c r="L282" t="s">
        <v>571</v>
      </c>
      <c r="M282" t="s">
        <v>572</v>
      </c>
      <c r="N282" t="s">
        <v>601</v>
      </c>
      <c r="O282" t="s">
        <v>602</v>
      </c>
      <c r="P282" t="s">
        <v>603</v>
      </c>
      <c r="Q282" t="s">
        <v>674</v>
      </c>
      <c r="R282" t="s">
        <v>576</v>
      </c>
      <c r="S282" t="s">
        <v>576</v>
      </c>
      <c r="T282" s="1">
        <v>42262</v>
      </c>
      <c r="U282" s="1">
        <v>44091</v>
      </c>
      <c r="V282" s="1">
        <v>45917</v>
      </c>
      <c r="X282" t="s">
        <v>572</v>
      </c>
      <c r="Y282" t="s">
        <v>572</v>
      </c>
      <c r="Z282" t="s">
        <v>572</v>
      </c>
      <c r="AA282" t="s">
        <v>572</v>
      </c>
      <c r="AB282" t="s">
        <v>847</v>
      </c>
      <c r="AC282" t="s">
        <v>572</v>
      </c>
      <c r="AD282" t="s">
        <v>712</v>
      </c>
      <c r="AF282" t="s">
        <v>848</v>
      </c>
      <c r="AG282" t="s">
        <v>700</v>
      </c>
      <c r="AH282" t="s">
        <v>8836</v>
      </c>
      <c r="AI282" t="s">
        <v>585</v>
      </c>
      <c r="AJ282" t="s">
        <v>715</v>
      </c>
      <c r="AK282" t="s">
        <v>846</v>
      </c>
      <c r="AL282" t="s">
        <v>605</v>
      </c>
      <c r="AM282" t="s">
        <v>588</v>
      </c>
      <c r="AN282" t="s">
        <v>597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-2.3210016312077637</v>
      </c>
      <c r="CP282">
        <v>8341.9384449720383</v>
      </c>
      <c r="CQ282">
        <v>8341.9384449720383</v>
      </c>
      <c r="CR282">
        <v>-64966926021.204422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8836</v>
      </c>
      <c r="ET282" t="s">
        <v>8836</v>
      </c>
      <c r="EU282" t="s">
        <v>590</v>
      </c>
      <c r="EV282" t="s">
        <v>8838</v>
      </c>
    </row>
    <row r="283" spans="1:152" x14ac:dyDescent="0.4">
      <c r="A283" t="s">
        <v>129</v>
      </c>
      <c r="B283">
        <v>406179403401</v>
      </c>
      <c r="C283">
        <v>6000000000458</v>
      </c>
      <c r="D283" t="s">
        <v>1172</v>
      </c>
      <c r="E283" t="s">
        <v>1173</v>
      </c>
      <c r="F283" t="s">
        <v>565</v>
      </c>
      <c r="G283" t="s">
        <v>566</v>
      </c>
      <c r="H283" t="s">
        <v>567</v>
      </c>
      <c r="I283" t="s">
        <v>568</v>
      </c>
      <c r="J283" t="s">
        <v>569</v>
      </c>
      <c r="K283" t="s">
        <v>570</v>
      </c>
      <c r="L283" t="s">
        <v>571</v>
      </c>
      <c r="M283" t="s">
        <v>572</v>
      </c>
      <c r="N283" t="s">
        <v>573</v>
      </c>
      <c r="O283" t="s">
        <v>574</v>
      </c>
      <c r="P283" t="s">
        <v>573</v>
      </c>
      <c r="Q283" t="s">
        <v>575</v>
      </c>
      <c r="R283" t="s">
        <v>576</v>
      </c>
      <c r="S283" t="s">
        <v>576</v>
      </c>
      <c r="T283" s="1">
        <v>42334</v>
      </c>
      <c r="U283" s="1">
        <v>50369</v>
      </c>
      <c r="V283" s="1">
        <v>50369</v>
      </c>
      <c r="X283" t="s">
        <v>577</v>
      </c>
      <c r="Y283" t="s">
        <v>578</v>
      </c>
      <c r="Z283" t="s">
        <v>579</v>
      </c>
      <c r="AA283" t="s">
        <v>957</v>
      </c>
      <c r="AB283" t="s">
        <v>1073</v>
      </c>
      <c r="AC283" t="s">
        <v>572</v>
      </c>
      <c r="AD283" t="s">
        <v>803</v>
      </c>
      <c r="AF283" t="s">
        <v>583</v>
      </c>
      <c r="AG283" t="s">
        <v>584</v>
      </c>
      <c r="AH283" s="1">
        <v>42308</v>
      </c>
      <c r="AI283" t="s">
        <v>585</v>
      </c>
      <c r="AJ283" t="s">
        <v>586</v>
      </c>
      <c r="AK283" t="s">
        <v>565</v>
      </c>
      <c r="AL283" t="s">
        <v>587</v>
      </c>
      <c r="AM283" t="s">
        <v>588</v>
      </c>
      <c r="AN283" t="s">
        <v>597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312500000</v>
      </c>
      <c r="AY283">
        <v>625000000</v>
      </c>
      <c r="AZ283">
        <v>4879025000</v>
      </c>
      <c r="BA283">
        <v>-312500000</v>
      </c>
      <c r="BB283">
        <v>-625000000</v>
      </c>
      <c r="BC283">
        <v>20120975000</v>
      </c>
      <c r="BD283">
        <v>146935282</v>
      </c>
      <c r="BE283">
        <v>296167014</v>
      </c>
      <c r="BF283">
        <v>7277003876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292161395</v>
      </c>
      <c r="BM283">
        <v>0</v>
      </c>
      <c r="BN283">
        <v>0</v>
      </c>
      <c r="BO283">
        <v>59910015</v>
      </c>
      <c r="BP283">
        <v>292297979</v>
      </c>
      <c r="BQ283">
        <v>59910015</v>
      </c>
      <c r="BR283">
        <v>292297979</v>
      </c>
      <c r="BS283">
        <v>0</v>
      </c>
      <c r="BT283">
        <v>0</v>
      </c>
      <c r="BU283">
        <v>0</v>
      </c>
      <c r="BV283">
        <v>59910015</v>
      </c>
      <c r="BW283">
        <v>292297979</v>
      </c>
      <c r="BX283">
        <v>0.2958922733214272</v>
      </c>
      <c r="BY283">
        <v>1.4407954963897249</v>
      </c>
      <c r="BZ283">
        <v>0</v>
      </c>
      <c r="CA283">
        <v>20125000000</v>
      </c>
      <c r="CB283">
        <v>20437500000</v>
      </c>
      <c r="CC283">
        <v>20750000000</v>
      </c>
      <c r="CD283">
        <v>0</v>
      </c>
      <c r="CE283">
        <v>20120975000</v>
      </c>
      <c r="CF283">
        <v>20433412500</v>
      </c>
      <c r="CG283">
        <v>20745850000</v>
      </c>
      <c r="CH283">
        <v>20120975000</v>
      </c>
      <c r="CI283">
        <v>20433412500</v>
      </c>
      <c r="CJ283">
        <v>20745850000</v>
      </c>
      <c r="CK283">
        <v>125000</v>
      </c>
      <c r="CL283">
        <v>0</v>
      </c>
      <c r="CM283">
        <v>0.28654780833333332</v>
      </c>
      <c r="CN283">
        <v>3.4385737000000001</v>
      </c>
      <c r="CO283">
        <v>3.4385737000000001</v>
      </c>
      <c r="CP283">
        <v>5765621287.7797918</v>
      </c>
      <c r="CQ283">
        <v>69187455453.357498</v>
      </c>
      <c r="CR283">
        <v>69187455453.357498</v>
      </c>
      <c r="CS283">
        <v>1.29108015504</v>
      </c>
      <c r="CT283">
        <v>25977791522.555962</v>
      </c>
      <c r="CU283">
        <v>3.4</v>
      </c>
      <c r="CV283">
        <v>0</v>
      </c>
      <c r="CW283">
        <v>0</v>
      </c>
      <c r="CX283">
        <v>3.4</v>
      </c>
      <c r="CY283">
        <v>3.4</v>
      </c>
      <c r="CZ283">
        <v>68411315000</v>
      </c>
      <c r="DA283">
        <v>0</v>
      </c>
      <c r="DB283">
        <v>0</v>
      </c>
      <c r="DC283">
        <v>1062500000</v>
      </c>
      <c r="DD283">
        <v>2125000000</v>
      </c>
      <c r="DE283">
        <v>20120975000</v>
      </c>
      <c r="DF283">
        <v>0</v>
      </c>
      <c r="DG283">
        <v>312500000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59910015</v>
      </c>
      <c r="EH283">
        <v>0</v>
      </c>
      <c r="EI283">
        <v>0</v>
      </c>
      <c r="EJ283">
        <v>0</v>
      </c>
      <c r="EK283">
        <v>0</v>
      </c>
      <c r="EL283">
        <v>292297979</v>
      </c>
      <c r="EM283">
        <v>0</v>
      </c>
      <c r="EN283">
        <v>0</v>
      </c>
      <c r="EO283">
        <v>0</v>
      </c>
      <c r="EP283">
        <v>59910015</v>
      </c>
      <c r="EQ283">
        <v>292297979</v>
      </c>
      <c r="ER283">
        <v>252</v>
      </c>
      <c r="ES283" t="s">
        <v>8836</v>
      </c>
      <c r="ET283" t="s">
        <v>8836</v>
      </c>
      <c r="EU283" t="s">
        <v>590</v>
      </c>
      <c r="EV283" t="s">
        <v>8837</v>
      </c>
    </row>
    <row r="284" spans="1:152" x14ac:dyDescent="0.4">
      <c r="A284" t="s">
        <v>130</v>
      </c>
      <c r="B284" t="s">
        <v>1174</v>
      </c>
      <c r="C284">
        <v>200000676</v>
      </c>
      <c r="D284" t="s">
        <v>1175</v>
      </c>
      <c r="E284" t="s">
        <v>1176</v>
      </c>
      <c r="F284" t="s">
        <v>565</v>
      </c>
      <c r="G284" t="s">
        <v>566</v>
      </c>
      <c r="H284" t="s">
        <v>567</v>
      </c>
      <c r="I284" t="s">
        <v>568</v>
      </c>
      <c r="J284" t="s">
        <v>569</v>
      </c>
      <c r="K284" t="s">
        <v>570</v>
      </c>
      <c r="L284" t="s">
        <v>571</v>
      </c>
      <c r="M284" t="s">
        <v>572</v>
      </c>
      <c r="N284" t="s">
        <v>613</v>
      </c>
      <c r="O284" t="s">
        <v>574</v>
      </c>
      <c r="P284" t="s">
        <v>614</v>
      </c>
      <c r="Q284" t="s">
        <v>575</v>
      </c>
      <c r="R284" t="s">
        <v>576</v>
      </c>
      <c r="S284" t="s">
        <v>576</v>
      </c>
      <c r="T284" s="1">
        <v>42305</v>
      </c>
      <c r="U284" s="1">
        <v>51071</v>
      </c>
      <c r="V284" s="1">
        <v>51071</v>
      </c>
      <c r="X284" t="s">
        <v>577</v>
      </c>
      <c r="Y284" t="s">
        <v>578</v>
      </c>
      <c r="Z284" t="s">
        <v>579</v>
      </c>
      <c r="AB284" t="s">
        <v>778</v>
      </c>
      <c r="AC284" t="s">
        <v>572</v>
      </c>
      <c r="AD284" t="s">
        <v>659</v>
      </c>
      <c r="AF284" t="s">
        <v>583</v>
      </c>
      <c r="AG284" t="s">
        <v>700</v>
      </c>
      <c r="AH284" t="s">
        <v>8836</v>
      </c>
      <c r="AI284" t="s">
        <v>585</v>
      </c>
      <c r="AJ284" t="s">
        <v>586</v>
      </c>
      <c r="AK284" t="s">
        <v>565</v>
      </c>
      <c r="AL284" t="s">
        <v>587</v>
      </c>
      <c r="AM284" t="s">
        <v>588</v>
      </c>
      <c r="AN284" t="s">
        <v>597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457239415</v>
      </c>
      <c r="AY284">
        <v>914478830</v>
      </c>
      <c r="AZ284">
        <v>11827379733</v>
      </c>
      <c r="BA284">
        <v>-457239415</v>
      </c>
      <c r="BB284">
        <v>-914478830</v>
      </c>
      <c r="BC284">
        <v>28154590267</v>
      </c>
      <c r="BD284">
        <v>281577452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43328148</v>
      </c>
      <c r="BN284">
        <v>-1835663431</v>
      </c>
      <c r="BO284">
        <v>281577452</v>
      </c>
      <c r="BP284">
        <v>574309833</v>
      </c>
      <c r="BQ284">
        <v>324905600</v>
      </c>
      <c r="BR284">
        <v>-1261353598</v>
      </c>
      <c r="BS284">
        <v>0</v>
      </c>
      <c r="BT284">
        <v>0</v>
      </c>
      <c r="BU284">
        <v>0</v>
      </c>
      <c r="BV284">
        <v>324905600</v>
      </c>
      <c r="BW284">
        <v>-1261353598</v>
      </c>
      <c r="BX284">
        <v>1.2119414066662324</v>
      </c>
      <c r="BY284">
        <v>-4.3842770133142563</v>
      </c>
      <c r="BZ284">
        <v>0</v>
      </c>
      <c r="CA284">
        <v>28374216646</v>
      </c>
      <c r="CB284">
        <v>28813027225</v>
      </c>
      <c r="CC284">
        <v>29251877291</v>
      </c>
      <c r="CD284">
        <v>0</v>
      </c>
      <c r="CE284">
        <v>26764185954</v>
      </c>
      <c r="CF284">
        <v>27178097221</v>
      </c>
      <c r="CG284">
        <v>29514328215</v>
      </c>
      <c r="CH284">
        <v>26764185954</v>
      </c>
      <c r="CI284">
        <v>27178097221</v>
      </c>
      <c r="CJ284">
        <v>29514328215</v>
      </c>
      <c r="CK284">
        <v>-1835663431</v>
      </c>
      <c r="CL284">
        <v>3796651862</v>
      </c>
      <c r="CM284">
        <v>15.406675934791563</v>
      </c>
      <c r="CN284">
        <v>-10.263305418193339</v>
      </c>
      <c r="CO284">
        <v>3.302359282970428</v>
      </c>
      <c r="CP284">
        <v>412347139651.7782</v>
      </c>
      <c r="CQ284">
        <v>-274689014715.22226</v>
      </c>
      <c r="CR284">
        <v>88384957936.338638</v>
      </c>
      <c r="CS284">
        <v>1.3024917178168058</v>
      </c>
      <c r="CT284">
        <v>34860130539.193886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25696223179.954594</v>
      </c>
      <c r="DK284">
        <v>1067962774.0454063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1011783310.7816137</v>
      </c>
      <c r="EF284">
        <v>0</v>
      </c>
      <c r="EG284">
        <v>281577452</v>
      </c>
      <c r="EH284">
        <v>14491781</v>
      </c>
      <c r="EI284">
        <v>0</v>
      </c>
      <c r="EJ284">
        <v>28836367</v>
      </c>
      <c r="EK284">
        <v>0</v>
      </c>
      <c r="EL284">
        <v>574309833</v>
      </c>
      <c r="EM284">
        <v>28943721</v>
      </c>
      <c r="EN284">
        <v>0</v>
      </c>
      <c r="EO284">
        <v>-1864607152</v>
      </c>
      <c r="EP284">
        <v>324905600</v>
      </c>
      <c r="EQ284">
        <v>-1261353598</v>
      </c>
      <c r="ER284">
        <v>747</v>
      </c>
      <c r="ES284" t="s">
        <v>8836</v>
      </c>
      <c r="ET284" t="s">
        <v>8836</v>
      </c>
      <c r="EU284" t="s">
        <v>590</v>
      </c>
      <c r="EV284" t="s">
        <v>591</v>
      </c>
    </row>
    <row r="285" spans="1:152" x14ac:dyDescent="0.4">
      <c r="A285" t="s">
        <v>131</v>
      </c>
      <c r="B285" t="s">
        <v>1177</v>
      </c>
      <c r="C285">
        <v>200000685</v>
      </c>
      <c r="D285" t="s">
        <v>1178</v>
      </c>
      <c r="E285" t="s">
        <v>1179</v>
      </c>
      <c r="F285" t="s">
        <v>565</v>
      </c>
      <c r="G285" t="s">
        <v>673</v>
      </c>
      <c r="H285" t="s">
        <v>673</v>
      </c>
      <c r="I285" t="s">
        <v>708</v>
      </c>
      <c r="J285" t="s">
        <v>830</v>
      </c>
      <c r="K285" t="s">
        <v>710</v>
      </c>
      <c r="L285" t="s">
        <v>937</v>
      </c>
      <c r="M285" t="s">
        <v>572</v>
      </c>
      <c r="N285" t="s">
        <v>613</v>
      </c>
      <c r="O285" t="s">
        <v>574</v>
      </c>
      <c r="P285" t="s">
        <v>614</v>
      </c>
      <c r="Q285" t="s">
        <v>674</v>
      </c>
      <c r="R285" t="s">
        <v>938</v>
      </c>
      <c r="S285" t="s">
        <v>938</v>
      </c>
      <c r="T285" s="1">
        <v>42338</v>
      </c>
      <c r="U285" s="1">
        <v>42873</v>
      </c>
      <c r="V285" s="1">
        <v>47805</v>
      </c>
      <c r="X285" t="s">
        <v>572</v>
      </c>
      <c r="Y285" t="s">
        <v>572</v>
      </c>
      <c r="Z285" t="s">
        <v>572</v>
      </c>
      <c r="AA285" t="s">
        <v>572</v>
      </c>
      <c r="AB285" t="s">
        <v>572</v>
      </c>
      <c r="AC285" t="s">
        <v>1180</v>
      </c>
      <c r="AD285" t="s">
        <v>882</v>
      </c>
      <c r="AF285" t="s">
        <v>791</v>
      </c>
      <c r="AG285" t="s">
        <v>584</v>
      </c>
      <c r="AH285" t="s">
        <v>8836</v>
      </c>
      <c r="AI285" t="s">
        <v>585</v>
      </c>
      <c r="AJ285" t="s">
        <v>792</v>
      </c>
      <c r="AK285" t="s">
        <v>565</v>
      </c>
      <c r="AL285" t="s">
        <v>587</v>
      </c>
      <c r="AM285" t="s">
        <v>588</v>
      </c>
      <c r="AN285" t="s">
        <v>597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370182646</v>
      </c>
      <c r="AY285">
        <v>475382746</v>
      </c>
      <c r="AZ285">
        <v>5277971691</v>
      </c>
      <c r="BA285">
        <v>-370182646</v>
      </c>
      <c r="BB285">
        <v>-475382746</v>
      </c>
      <c r="BC285">
        <v>29671413900</v>
      </c>
      <c r="BD285">
        <v>439414446</v>
      </c>
      <c r="BE285">
        <v>705818786</v>
      </c>
      <c r="BF285">
        <v>8493183045</v>
      </c>
      <c r="BG285">
        <v>705818786</v>
      </c>
      <c r="BH285">
        <v>0</v>
      </c>
      <c r="BI285">
        <v>0</v>
      </c>
      <c r="BJ285">
        <v>6207582</v>
      </c>
      <c r="BK285">
        <v>705818786</v>
      </c>
      <c r="BL285">
        <v>0</v>
      </c>
      <c r="BM285">
        <v>-1126125221</v>
      </c>
      <c r="BN285">
        <v>-668881361</v>
      </c>
      <c r="BO285">
        <v>439414446</v>
      </c>
      <c r="BP285">
        <v>705818786</v>
      </c>
      <c r="BQ285">
        <v>-686710775</v>
      </c>
      <c r="BR285">
        <v>36937425</v>
      </c>
      <c r="BS285">
        <v>0</v>
      </c>
      <c r="BT285">
        <v>0</v>
      </c>
      <c r="BU285">
        <v>0</v>
      </c>
      <c r="BV285">
        <v>-686710775</v>
      </c>
      <c r="BW285">
        <v>36937425</v>
      </c>
      <c r="BX285">
        <v>-1.9375141494726289</v>
      </c>
      <c r="BY285">
        <v>0.10750184029656333</v>
      </c>
      <c r="BZ285">
        <v>18475601.969999999</v>
      </c>
      <c r="CA285">
        <v>29710089759</v>
      </c>
      <c r="CB285">
        <v>30026710771</v>
      </c>
      <c r="CC285">
        <v>30111507407</v>
      </c>
      <c r="CD285">
        <v>17145162.399999999</v>
      </c>
      <c r="CE285">
        <v>34708666763</v>
      </c>
      <c r="CF285">
        <v>35490378335</v>
      </c>
      <c r="CG285">
        <v>34047884946</v>
      </c>
      <c r="CH285">
        <v>27016747847.256931</v>
      </c>
      <c r="CI285">
        <v>28367036278.783302</v>
      </c>
      <c r="CJ285">
        <v>27976445629.1642</v>
      </c>
      <c r="CK285">
        <v>-484315035.90726852</v>
      </c>
      <c r="CL285">
        <v>0</v>
      </c>
      <c r="CM285">
        <v>0.94796150922775257</v>
      </c>
      <c r="CN285">
        <v>13.762609362602236</v>
      </c>
      <c r="CO285">
        <v>3.927081525325776</v>
      </c>
      <c r="CP285">
        <v>32902480127.936615</v>
      </c>
      <c r="CQ285">
        <v>477681822155.90485</v>
      </c>
      <c r="CR285">
        <v>136303764013.66611</v>
      </c>
      <c r="CS285">
        <v>1.3871437417052703</v>
      </c>
      <c r="CT285">
        <v>48145909883.229172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34708666763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475382746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15837609130.828794</v>
      </c>
      <c r="EF285">
        <v>607271232</v>
      </c>
      <c r="EG285">
        <v>439414446</v>
      </c>
      <c r="EH285">
        <v>0</v>
      </c>
      <c r="EI285">
        <v>-714596295</v>
      </c>
      <c r="EJ285">
        <v>-1018800158</v>
      </c>
      <c r="EK285">
        <v>1616303432</v>
      </c>
      <c r="EL285">
        <v>705818786</v>
      </c>
      <c r="EM285">
        <v>6207582</v>
      </c>
      <c r="EN285">
        <v>-1805045924</v>
      </c>
      <c r="EO285">
        <v>-486346451</v>
      </c>
      <c r="EP285">
        <v>-686710775</v>
      </c>
      <c r="EQ285">
        <v>36937425</v>
      </c>
      <c r="ER285">
        <v>141</v>
      </c>
      <c r="ES285" t="s">
        <v>8836</v>
      </c>
      <c r="ET285" t="s">
        <v>8836</v>
      </c>
      <c r="EU285" t="s">
        <v>590</v>
      </c>
      <c r="EV285" t="s">
        <v>833</v>
      </c>
    </row>
    <row r="286" spans="1:152" x14ac:dyDescent="0.4">
      <c r="A286" t="s">
        <v>132</v>
      </c>
      <c r="B286">
        <v>706237502701</v>
      </c>
      <c r="C286">
        <v>6000000000569</v>
      </c>
      <c r="D286" t="s">
        <v>1181</v>
      </c>
      <c r="E286" t="e">
        <v>#N/A</v>
      </c>
      <c r="F286" t="s">
        <v>565</v>
      </c>
      <c r="G286" t="s">
        <v>633</v>
      </c>
      <c r="H286" t="s">
        <v>648</v>
      </c>
      <c r="I286" t="s">
        <v>568</v>
      </c>
      <c r="J286" t="s">
        <v>569</v>
      </c>
      <c r="K286" t="s">
        <v>570</v>
      </c>
      <c r="L286" t="s">
        <v>571</v>
      </c>
      <c r="M286" t="s">
        <v>572</v>
      </c>
      <c r="N286" t="s">
        <v>573</v>
      </c>
      <c r="O286" t="s">
        <v>574</v>
      </c>
      <c r="P286" t="s">
        <v>573</v>
      </c>
      <c r="Q286" t="s">
        <v>575</v>
      </c>
      <c r="R286" t="s">
        <v>923</v>
      </c>
      <c r="S286" t="s">
        <v>923</v>
      </c>
      <c r="T286" t="s">
        <v>923</v>
      </c>
      <c r="U286" s="1">
        <v>50369</v>
      </c>
      <c r="V286" s="1">
        <v>50369</v>
      </c>
      <c r="X286" t="s">
        <v>577</v>
      </c>
      <c r="Y286" t="s">
        <v>635</v>
      </c>
      <c r="Z286" t="s">
        <v>636</v>
      </c>
      <c r="AA286" t="s">
        <v>637</v>
      </c>
      <c r="AB286" t="s">
        <v>595</v>
      </c>
      <c r="AC286" t="s">
        <v>572</v>
      </c>
      <c r="AD286" t="s">
        <v>639</v>
      </c>
      <c r="AF286" t="s">
        <v>583</v>
      </c>
      <c r="AG286" t="s">
        <v>584</v>
      </c>
      <c r="AH286" t="s">
        <v>8836</v>
      </c>
      <c r="AI286" t="s">
        <v>585</v>
      </c>
      <c r="AJ286" t="s">
        <v>586</v>
      </c>
      <c r="AK286" t="s">
        <v>565</v>
      </c>
      <c r="AL286" t="s">
        <v>587</v>
      </c>
      <c r="AM286" t="s">
        <v>923</v>
      </c>
      <c r="AN286" t="s">
        <v>597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8836</v>
      </c>
      <c r="ET286" t="s">
        <v>8836</v>
      </c>
      <c r="EU286" t="s">
        <v>923</v>
      </c>
      <c r="EV286" t="s">
        <v>8837</v>
      </c>
    </row>
    <row r="287" spans="1:152" x14ac:dyDescent="0.4">
      <c r="A287" t="s">
        <v>132</v>
      </c>
      <c r="B287">
        <v>706237502701</v>
      </c>
      <c r="C287">
        <v>6000000000605</v>
      </c>
      <c r="D287" t="s">
        <v>1181</v>
      </c>
      <c r="E287" t="s">
        <v>1182</v>
      </c>
      <c r="F287" t="s">
        <v>565</v>
      </c>
      <c r="G287" t="s">
        <v>633</v>
      </c>
      <c r="H287" t="s">
        <v>648</v>
      </c>
      <c r="I287" t="s">
        <v>568</v>
      </c>
      <c r="J287" t="s">
        <v>569</v>
      </c>
      <c r="K287" t="s">
        <v>570</v>
      </c>
      <c r="L287" t="s">
        <v>571</v>
      </c>
      <c r="M287" t="s">
        <v>572</v>
      </c>
      <c r="N287" t="s">
        <v>573</v>
      </c>
      <c r="O287" t="s">
        <v>574</v>
      </c>
      <c r="P287" t="s">
        <v>573</v>
      </c>
      <c r="Q287" t="s">
        <v>575</v>
      </c>
      <c r="R287" t="s">
        <v>576</v>
      </c>
      <c r="S287" t="s">
        <v>576</v>
      </c>
      <c r="T287" s="1">
        <v>43110</v>
      </c>
      <c r="U287" s="1">
        <v>50405</v>
      </c>
      <c r="V287" s="1">
        <v>50405</v>
      </c>
      <c r="X287" t="s">
        <v>577</v>
      </c>
      <c r="Y287" t="s">
        <v>635</v>
      </c>
      <c r="Z287" t="s">
        <v>636</v>
      </c>
      <c r="AA287" t="s">
        <v>637</v>
      </c>
      <c r="AB287" t="s">
        <v>595</v>
      </c>
      <c r="AC287" t="s">
        <v>572</v>
      </c>
      <c r="AD287" t="s">
        <v>639</v>
      </c>
      <c r="AF287" t="s">
        <v>583</v>
      </c>
      <c r="AG287" t="s">
        <v>584</v>
      </c>
      <c r="AH287" s="1">
        <v>42355</v>
      </c>
      <c r="AI287" t="s">
        <v>585</v>
      </c>
      <c r="AJ287" t="s">
        <v>586</v>
      </c>
      <c r="AK287" t="s">
        <v>565</v>
      </c>
      <c r="AL287" t="s">
        <v>587</v>
      </c>
      <c r="AM287" t="s">
        <v>588</v>
      </c>
      <c r="AN287" t="s">
        <v>597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66652299</v>
      </c>
      <c r="AZ287">
        <v>1988901609</v>
      </c>
      <c r="BA287">
        <v>0</v>
      </c>
      <c r="BB287">
        <v>-66652299</v>
      </c>
      <c r="BC287">
        <v>4124848391</v>
      </c>
      <c r="BD287">
        <v>0</v>
      </c>
      <c r="BE287">
        <v>47447939</v>
      </c>
      <c r="BF287">
        <v>1615375235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54014963</v>
      </c>
      <c r="BM287">
        <v>0</v>
      </c>
      <c r="BN287">
        <v>0</v>
      </c>
      <c r="BO287">
        <v>10985435</v>
      </c>
      <c r="BP287">
        <v>54021965</v>
      </c>
      <c r="BQ287">
        <v>10985435</v>
      </c>
      <c r="BR287">
        <v>54021965</v>
      </c>
      <c r="BS287">
        <v>-20568535</v>
      </c>
      <c r="BT287">
        <v>-61195578</v>
      </c>
      <c r="BU287">
        <v>-415390437</v>
      </c>
      <c r="BV287">
        <v>-9583100</v>
      </c>
      <c r="BW287">
        <v>-7173613</v>
      </c>
      <c r="BX287">
        <v>-0.23205655061732658</v>
      </c>
      <c r="BY287">
        <v>-0.17236991481085093</v>
      </c>
      <c r="BZ287">
        <v>0</v>
      </c>
      <c r="CA287">
        <v>4125673526</v>
      </c>
      <c r="CB287">
        <v>4125673526</v>
      </c>
      <c r="CC287">
        <v>4192325825</v>
      </c>
      <c r="CD287">
        <v>0</v>
      </c>
      <c r="CE287">
        <v>4124848391</v>
      </c>
      <c r="CF287">
        <v>4124848391</v>
      </c>
      <c r="CG287">
        <v>4191487360</v>
      </c>
      <c r="CH287">
        <v>4124848391</v>
      </c>
      <c r="CI287">
        <v>4124848391</v>
      </c>
      <c r="CJ287">
        <v>4191487360</v>
      </c>
      <c r="CK287">
        <v>13330</v>
      </c>
      <c r="CL287">
        <v>0</v>
      </c>
      <c r="CM287">
        <v>0.3888929333333333</v>
      </c>
      <c r="CN287">
        <v>4.6667151999999996</v>
      </c>
      <c r="CO287">
        <v>4.6667151999999996</v>
      </c>
      <c r="CP287">
        <v>1604124390.3312702</v>
      </c>
      <c r="CQ287">
        <v>19249492683.975243</v>
      </c>
      <c r="CR287">
        <v>19249492683.975243</v>
      </c>
      <c r="CS287">
        <v>1.2642200343488039</v>
      </c>
      <c r="CT287">
        <v>5214715974.5536289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18933054114.689999</v>
      </c>
      <c r="DA287">
        <v>0</v>
      </c>
      <c r="DB287">
        <v>0</v>
      </c>
      <c r="DC287">
        <v>0</v>
      </c>
      <c r="DD287">
        <v>305934052.40999997</v>
      </c>
      <c r="DE287">
        <v>4124848391</v>
      </c>
      <c r="DF287">
        <v>0</v>
      </c>
      <c r="DG287">
        <v>0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10985435</v>
      </c>
      <c r="EH287">
        <v>0</v>
      </c>
      <c r="EI287">
        <v>0</v>
      </c>
      <c r="EJ287">
        <v>0</v>
      </c>
      <c r="EK287">
        <v>0</v>
      </c>
      <c r="EL287">
        <v>54021965</v>
      </c>
      <c r="EM287">
        <v>0</v>
      </c>
      <c r="EN287">
        <v>0</v>
      </c>
      <c r="EO287">
        <v>0</v>
      </c>
      <c r="EP287">
        <v>10985435</v>
      </c>
      <c r="EQ287">
        <v>54021965</v>
      </c>
      <c r="ER287">
        <v>323</v>
      </c>
      <c r="ES287" t="s">
        <v>8836</v>
      </c>
      <c r="ET287" t="s">
        <v>8836</v>
      </c>
      <c r="EU287" t="s">
        <v>590</v>
      </c>
      <c r="EV287" t="s">
        <v>8837</v>
      </c>
    </row>
    <row r="288" spans="1:152" x14ac:dyDescent="0.4">
      <c r="A288" t="s">
        <v>133</v>
      </c>
      <c r="B288" t="s">
        <v>1183</v>
      </c>
      <c r="C288">
        <v>200000684</v>
      </c>
      <c r="D288" t="s">
        <v>1184</v>
      </c>
      <c r="E288" t="s">
        <v>1185</v>
      </c>
      <c r="F288" t="s">
        <v>565</v>
      </c>
      <c r="G288" t="s">
        <v>633</v>
      </c>
      <c r="H288" t="s">
        <v>648</v>
      </c>
      <c r="I288" t="s">
        <v>568</v>
      </c>
      <c r="J288" t="s">
        <v>569</v>
      </c>
      <c r="K288" t="s">
        <v>570</v>
      </c>
      <c r="L288" t="s">
        <v>571</v>
      </c>
      <c r="M288" t="s">
        <v>572</v>
      </c>
      <c r="N288" t="s">
        <v>613</v>
      </c>
      <c r="O288" t="s">
        <v>673</v>
      </c>
      <c r="P288" t="s">
        <v>614</v>
      </c>
      <c r="Q288" t="s">
        <v>575</v>
      </c>
      <c r="R288" t="s">
        <v>576</v>
      </c>
      <c r="S288" t="s">
        <v>576</v>
      </c>
      <c r="T288" s="1">
        <v>42332</v>
      </c>
      <c r="U288" s="1">
        <v>51464</v>
      </c>
      <c r="V288" s="1">
        <v>51464</v>
      </c>
      <c r="X288" t="s">
        <v>577</v>
      </c>
      <c r="Y288" t="s">
        <v>635</v>
      </c>
      <c r="Z288" t="s">
        <v>636</v>
      </c>
      <c r="AA288" t="s">
        <v>637</v>
      </c>
      <c r="AB288" t="s">
        <v>595</v>
      </c>
      <c r="AC288" t="s">
        <v>572</v>
      </c>
      <c r="AD288" t="s">
        <v>639</v>
      </c>
      <c r="AF288" t="s">
        <v>583</v>
      </c>
      <c r="AG288" t="s">
        <v>584</v>
      </c>
      <c r="AH288" t="s">
        <v>8836</v>
      </c>
      <c r="AI288" t="s">
        <v>585</v>
      </c>
      <c r="AJ288" t="s">
        <v>586</v>
      </c>
      <c r="AK288" t="s">
        <v>565</v>
      </c>
      <c r="AL288" t="s">
        <v>587</v>
      </c>
      <c r="AM288" t="s">
        <v>588</v>
      </c>
      <c r="AN288" t="s">
        <v>597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54335290</v>
      </c>
      <c r="AZ288">
        <v>720627345</v>
      </c>
      <c r="BA288">
        <v>0</v>
      </c>
      <c r="BB288">
        <v>-54335290</v>
      </c>
      <c r="BC288">
        <v>1633624155</v>
      </c>
      <c r="BD288">
        <v>0</v>
      </c>
      <c r="BE288">
        <v>32075000</v>
      </c>
      <c r="BF288">
        <v>703218720</v>
      </c>
      <c r="BG288">
        <v>32075000</v>
      </c>
      <c r="BH288">
        <v>0</v>
      </c>
      <c r="BI288">
        <v>0</v>
      </c>
      <c r="BJ288">
        <v>-858850</v>
      </c>
      <c r="BK288">
        <v>32075000</v>
      </c>
      <c r="BL288">
        <v>0</v>
      </c>
      <c r="BM288">
        <v>0</v>
      </c>
      <c r="BN288">
        <v>-42938919</v>
      </c>
      <c r="BO288">
        <v>0</v>
      </c>
      <c r="BP288">
        <v>32075000</v>
      </c>
      <c r="BQ288">
        <v>0</v>
      </c>
      <c r="BR288">
        <v>-10863919</v>
      </c>
      <c r="BS288">
        <v>0</v>
      </c>
      <c r="BT288">
        <v>0</v>
      </c>
      <c r="BU288">
        <v>0</v>
      </c>
      <c r="BV288">
        <v>0</v>
      </c>
      <c r="BW288">
        <v>-10863919</v>
      </c>
      <c r="BX288">
        <v>0</v>
      </c>
      <c r="BY288">
        <v>-0.64912049730840038</v>
      </c>
      <c r="BZ288">
        <v>0</v>
      </c>
      <c r="CA288">
        <v>1634340538</v>
      </c>
      <c r="CB288">
        <v>1634340538</v>
      </c>
      <c r="CC288">
        <v>1688627629</v>
      </c>
      <c r="CD288">
        <v>0</v>
      </c>
      <c r="CE288">
        <v>1619567656</v>
      </c>
      <c r="CF288">
        <v>1619567656</v>
      </c>
      <c r="CG288">
        <v>1716841865</v>
      </c>
      <c r="CH288">
        <v>1619567656</v>
      </c>
      <c r="CI288">
        <v>1619567656</v>
      </c>
      <c r="CJ288">
        <v>1716841865</v>
      </c>
      <c r="CK288">
        <v>-42938919</v>
      </c>
      <c r="CL288">
        <v>0</v>
      </c>
      <c r="CM288">
        <v>2.9802322387695313E-7</v>
      </c>
      <c r="CN288">
        <v>-1.5750119090080263</v>
      </c>
      <c r="CO288">
        <v>3.5453936457633977</v>
      </c>
      <c r="CP288">
        <v>482.66877412796021</v>
      </c>
      <c r="CQ288">
        <v>-2550838345.6442146</v>
      </c>
      <c r="CR288">
        <v>5742004876.46632</v>
      </c>
      <c r="CS288">
        <v>1.2927309257315966</v>
      </c>
      <c r="CT288">
        <v>2093665195.225832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1160264338.8306394</v>
      </c>
      <c r="DK288">
        <v>459303317.16936064</v>
      </c>
      <c r="DL288">
        <v>1229951946.7379303</v>
      </c>
      <c r="DM288">
        <v>486889918.26206958</v>
      </c>
      <c r="DN288">
        <v>0</v>
      </c>
      <c r="DO288">
        <v>0</v>
      </c>
      <c r="DP288">
        <v>38926005.40240787</v>
      </c>
      <c r="DQ288">
        <v>15409284.59759213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138677447.24495763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32075000</v>
      </c>
      <c r="EM288">
        <v>-858850</v>
      </c>
      <c r="EN288">
        <v>0</v>
      </c>
      <c r="EO288">
        <v>-42080069</v>
      </c>
      <c r="EP288">
        <v>0</v>
      </c>
      <c r="EQ288">
        <v>-10863919</v>
      </c>
      <c r="ER288">
        <v>710</v>
      </c>
      <c r="ES288" t="s">
        <v>8836</v>
      </c>
      <c r="ET288" t="s">
        <v>8836</v>
      </c>
      <c r="EU288" t="s">
        <v>590</v>
      </c>
      <c r="EV288" t="s">
        <v>591</v>
      </c>
    </row>
    <row r="289" spans="1:152" x14ac:dyDescent="0.4">
      <c r="A289" t="s">
        <v>134</v>
      </c>
      <c r="B289">
        <v>505716533501</v>
      </c>
      <c r="C289">
        <v>6000000000459</v>
      </c>
      <c r="D289" t="s">
        <v>1186</v>
      </c>
      <c r="E289" t="s">
        <v>1187</v>
      </c>
      <c r="F289" t="s">
        <v>565</v>
      </c>
      <c r="G289" t="s">
        <v>566</v>
      </c>
      <c r="H289" t="s">
        <v>567</v>
      </c>
      <c r="I289" t="s">
        <v>568</v>
      </c>
      <c r="J289" t="s">
        <v>569</v>
      </c>
      <c r="K289" t="s">
        <v>570</v>
      </c>
      <c r="L289" t="s">
        <v>571</v>
      </c>
      <c r="M289" t="s">
        <v>572</v>
      </c>
      <c r="N289" t="s">
        <v>573</v>
      </c>
      <c r="O289" t="s">
        <v>574</v>
      </c>
      <c r="P289" t="s">
        <v>573</v>
      </c>
      <c r="Q289" t="s">
        <v>575</v>
      </c>
      <c r="R289" t="s">
        <v>576</v>
      </c>
      <c r="S289" t="s">
        <v>576</v>
      </c>
      <c r="T289" s="1">
        <v>42347</v>
      </c>
      <c r="U289" s="1">
        <v>53395</v>
      </c>
      <c r="V289" s="1">
        <v>53395</v>
      </c>
      <c r="X289" t="s">
        <v>577</v>
      </c>
      <c r="Y289" t="s">
        <v>578</v>
      </c>
      <c r="Z289" t="s">
        <v>579</v>
      </c>
      <c r="AA289" t="s">
        <v>1094</v>
      </c>
      <c r="AB289" t="s">
        <v>778</v>
      </c>
      <c r="AC289" t="s">
        <v>572</v>
      </c>
      <c r="AD289" t="s">
        <v>639</v>
      </c>
      <c r="AF289" t="s">
        <v>583</v>
      </c>
      <c r="AG289" t="s">
        <v>584</v>
      </c>
      <c r="AH289" s="1">
        <v>42342</v>
      </c>
      <c r="AI289" t="s">
        <v>585</v>
      </c>
      <c r="AJ289" t="s">
        <v>586</v>
      </c>
      <c r="AK289" t="s">
        <v>565</v>
      </c>
      <c r="AL289" t="s">
        <v>587</v>
      </c>
      <c r="AM289" t="s">
        <v>588</v>
      </c>
      <c r="AN289" t="s">
        <v>597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112000000</v>
      </c>
      <c r="AZ289">
        <v>1899716255</v>
      </c>
      <c r="BA289">
        <v>0</v>
      </c>
      <c r="BB289">
        <v>-112000000</v>
      </c>
      <c r="BC289">
        <v>7132283745</v>
      </c>
      <c r="BD289">
        <v>0</v>
      </c>
      <c r="BE289">
        <v>69796109</v>
      </c>
      <c r="BF289">
        <v>2958507435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116892043</v>
      </c>
      <c r="BM289">
        <v>0</v>
      </c>
      <c r="BN289">
        <v>0</v>
      </c>
      <c r="BO289">
        <v>23807563</v>
      </c>
      <c r="BP289">
        <v>116912809</v>
      </c>
      <c r="BQ289">
        <v>23807563</v>
      </c>
      <c r="BR289">
        <v>116912809</v>
      </c>
      <c r="BS289">
        <v>0</v>
      </c>
      <c r="BT289">
        <v>0</v>
      </c>
      <c r="BU289">
        <v>0</v>
      </c>
      <c r="BV289">
        <v>23807563</v>
      </c>
      <c r="BW289">
        <v>116912809</v>
      </c>
      <c r="BX289">
        <v>0.33436145168735854</v>
      </c>
      <c r="BY289">
        <v>1.6398646828772376</v>
      </c>
      <c r="BZ289">
        <v>0</v>
      </c>
      <c r="CA289">
        <v>7146000000</v>
      </c>
      <c r="CB289">
        <v>7146000000</v>
      </c>
      <c r="CC289">
        <v>7258000000</v>
      </c>
      <c r="CD289">
        <v>0</v>
      </c>
      <c r="CE289">
        <v>7132283745</v>
      </c>
      <c r="CF289">
        <v>7132138506</v>
      </c>
      <c r="CG289">
        <v>7243465201</v>
      </c>
      <c r="CH289">
        <v>7132283745</v>
      </c>
      <c r="CI289">
        <v>7132138506</v>
      </c>
      <c r="CJ289">
        <v>7243465201</v>
      </c>
      <c r="CK289">
        <v>818544</v>
      </c>
      <c r="CL289">
        <v>0</v>
      </c>
      <c r="CM289">
        <v>0.32976966666666668</v>
      </c>
      <c r="CN289">
        <v>3.957236</v>
      </c>
      <c r="CO289">
        <v>3.957236</v>
      </c>
      <c r="CP289">
        <v>2352010833.1607351</v>
      </c>
      <c r="CQ289">
        <v>28224129997.928822</v>
      </c>
      <c r="CR289">
        <v>28224129997.928822</v>
      </c>
      <c r="CS289">
        <v>1.3275583962577502</v>
      </c>
      <c r="CT289">
        <v>9468523170.1674213</v>
      </c>
      <c r="CU289">
        <v>3.9</v>
      </c>
      <c r="CV289">
        <v>0</v>
      </c>
      <c r="CW289">
        <v>0</v>
      </c>
      <c r="CX289">
        <v>0</v>
      </c>
      <c r="CY289">
        <v>3.9</v>
      </c>
      <c r="CZ289">
        <v>27815906605.5</v>
      </c>
      <c r="DA289">
        <v>0</v>
      </c>
      <c r="DB289">
        <v>0</v>
      </c>
      <c r="DC289">
        <v>0</v>
      </c>
      <c r="DD289">
        <v>436800000</v>
      </c>
      <c r="DE289">
        <v>7132283745</v>
      </c>
      <c r="DF289">
        <v>0</v>
      </c>
      <c r="DG289">
        <v>0</v>
      </c>
      <c r="DH289">
        <v>1</v>
      </c>
      <c r="DI289">
        <v>0</v>
      </c>
      <c r="DJ289">
        <v>7132283745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23807563</v>
      </c>
      <c r="EH289">
        <v>0</v>
      </c>
      <c r="EI289">
        <v>0</v>
      </c>
      <c r="EJ289">
        <v>0</v>
      </c>
      <c r="EK289">
        <v>0</v>
      </c>
      <c r="EL289">
        <v>116912809</v>
      </c>
      <c r="EM289">
        <v>0</v>
      </c>
      <c r="EN289">
        <v>0</v>
      </c>
      <c r="EO289">
        <v>0</v>
      </c>
      <c r="EP289">
        <v>23807563</v>
      </c>
      <c r="EQ289">
        <v>116912809</v>
      </c>
      <c r="ER289">
        <v>305</v>
      </c>
      <c r="ES289" t="s">
        <v>8836</v>
      </c>
      <c r="ET289" t="s">
        <v>8836</v>
      </c>
      <c r="EU289" t="s">
        <v>590</v>
      </c>
      <c r="EV289" t="s">
        <v>8837</v>
      </c>
    </row>
    <row r="290" spans="1:152" x14ac:dyDescent="0.4">
      <c r="A290" t="s">
        <v>134</v>
      </c>
      <c r="B290">
        <v>505716533501</v>
      </c>
      <c r="C290">
        <v>6000000000461</v>
      </c>
      <c r="D290" t="s">
        <v>1186</v>
      </c>
      <c r="E290" t="s">
        <v>1187</v>
      </c>
      <c r="F290" t="s">
        <v>565</v>
      </c>
      <c r="G290" t="s">
        <v>566</v>
      </c>
      <c r="H290" t="s">
        <v>567</v>
      </c>
      <c r="I290" t="s">
        <v>568</v>
      </c>
      <c r="J290" t="s">
        <v>569</v>
      </c>
      <c r="K290" t="s">
        <v>570</v>
      </c>
      <c r="L290" t="s">
        <v>571</v>
      </c>
      <c r="M290" t="s">
        <v>572</v>
      </c>
      <c r="N290" t="s">
        <v>573</v>
      </c>
      <c r="O290" t="s">
        <v>574</v>
      </c>
      <c r="P290" t="s">
        <v>573</v>
      </c>
      <c r="Q290" t="s">
        <v>575</v>
      </c>
      <c r="R290" t="s">
        <v>576</v>
      </c>
      <c r="S290" t="s">
        <v>576</v>
      </c>
      <c r="T290" s="1">
        <v>42347</v>
      </c>
      <c r="U290" s="1">
        <v>53395</v>
      </c>
      <c r="V290" s="1">
        <v>53395</v>
      </c>
      <c r="X290" t="s">
        <v>577</v>
      </c>
      <c r="Y290" t="s">
        <v>578</v>
      </c>
      <c r="Z290" t="s">
        <v>579</v>
      </c>
      <c r="AA290" t="s">
        <v>1094</v>
      </c>
      <c r="AB290" t="s">
        <v>778</v>
      </c>
      <c r="AC290" t="s">
        <v>572</v>
      </c>
      <c r="AD290" t="s">
        <v>639</v>
      </c>
      <c r="AF290" t="s">
        <v>583</v>
      </c>
      <c r="AG290" t="s">
        <v>584</v>
      </c>
      <c r="AH290" s="1">
        <v>42342</v>
      </c>
      <c r="AI290" t="s">
        <v>585</v>
      </c>
      <c r="AJ290" t="s">
        <v>586</v>
      </c>
      <c r="AK290" t="s">
        <v>565</v>
      </c>
      <c r="AL290" t="s">
        <v>587</v>
      </c>
      <c r="AM290" t="s">
        <v>588</v>
      </c>
      <c r="AN290" t="s">
        <v>597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212500000</v>
      </c>
      <c r="AZ290">
        <v>3489324800</v>
      </c>
      <c r="BA290">
        <v>0</v>
      </c>
      <c r="BB290">
        <v>-212500000</v>
      </c>
      <c r="BC290">
        <v>13510675200</v>
      </c>
      <c r="BD290">
        <v>0</v>
      </c>
      <c r="BE290">
        <v>104521190</v>
      </c>
      <c r="BF290">
        <v>5160148314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203791750</v>
      </c>
      <c r="BM290">
        <v>0</v>
      </c>
      <c r="BN290">
        <v>0</v>
      </c>
      <c r="BO290">
        <v>40972592</v>
      </c>
      <c r="BP290">
        <v>203834072</v>
      </c>
      <c r="BQ290">
        <v>40972592</v>
      </c>
      <c r="BR290">
        <v>203834072</v>
      </c>
      <c r="BS290">
        <v>0</v>
      </c>
      <c r="BT290">
        <v>0</v>
      </c>
      <c r="BU290">
        <v>0</v>
      </c>
      <c r="BV290">
        <v>40972592</v>
      </c>
      <c r="BW290">
        <v>203834072</v>
      </c>
      <c r="BX290">
        <v>0.30372141036402495</v>
      </c>
      <c r="BY290">
        <v>1.5082091132882465</v>
      </c>
      <c r="BZ290">
        <v>0</v>
      </c>
      <c r="CA290">
        <v>13515000000</v>
      </c>
      <c r="CB290">
        <v>13515000000</v>
      </c>
      <c r="CC290">
        <v>13727500000</v>
      </c>
      <c r="CD290">
        <v>0</v>
      </c>
      <c r="CE290">
        <v>13510675200</v>
      </c>
      <c r="CF290">
        <v>13510675200</v>
      </c>
      <c r="CG290">
        <v>13723107200</v>
      </c>
      <c r="CH290">
        <v>13510675200</v>
      </c>
      <c r="CI290">
        <v>13510675200</v>
      </c>
      <c r="CJ290">
        <v>13723107200</v>
      </c>
      <c r="CK290">
        <v>68000</v>
      </c>
      <c r="CL290">
        <v>0</v>
      </c>
      <c r="CM290">
        <v>0.30363496666666667</v>
      </c>
      <c r="CN290">
        <v>3.6436196000000001</v>
      </c>
      <c r="CO290">
        <v>3.6436196000000001</v>
      </c>
      <c r="CP290">
        <v>4102313413.99616</v>
      </c>
      <c r="CQ290">
        <v>49227760967.953918</v>
      </c>
      <c r="CR290">
        <v>49227760967.953918</v>
      </c>
      <c r="CS290">
        <v>1.303538136117647</v>
      </c>
      <c r="CT290">
        <v>17611680367.898918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48638430720</v>
      </c>
      <c r="DA290">
        <v>0</v>
      </c>
      <c r="DB290">
        <v>0</v>
      </c>
      <c r="DC290">
        <v>0</v>
      </c>
      <c r="DD290">
        <v>765000000</v>
      </c>
      <c r="DE290">
        <v>13510675200</v>
      </c>
      <c r="DF290">
        <v>0</v>
      </c>
      <c r="DG290">
        <v>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40972592</v>
      </c>
      <c r="EH290">
        <v>0</v>
      </c>
      <c r="EI290">
        <v>0</v>
      </c>
      <c r="EJ290">
        <v>0</v>
      </c>
      <c r="EK290">
        <v>0</v>
      </c>
      <c r="EL290">
        <v>203834072</v>
      </c>
      <c r="EM290">
        <v>0</v>
      </c>
      <c r="EN290">
        <v>0</v>
      </c>
      <c r="EO290">
        <v>0</v>
      </c>
      <c r="EP290">
        <v>40972592</v>
      </c>
      <c r="EQ290">
        <v>203834072</v>
      </c>
      <c r="ER290">
        <v>276</v>
      </c>
      <c r="ES290" t="s">
        <v>8836</v>
      </c>
      <c r="ET290" t="s">
        <v>8836</v>
      </c>
      <c r="EU290" t="s">
        <v>590</v>
      </c>
      <c r="EV290" t="s">
        <v>8837</v>
      </c>
    </row>
    <row r="291" spans="1:152" x14ac:dyDescent="0.4">
      <c r="A291" t="s">
        <v>134</v>
      </c>
      <c r="B291" t="s">
        <v>1188</v>
      </c>
      <c r="C291">
        <v>200000699</v>
      </c>
      <c r="D291" t="s">
        <v>1186</v>
      </c>
      <c r="E291" t="s">
        <v>1189</v>
      </c>
      <c r="F291" t="s">
        <v>565</v>
      </c>
      <c r="G291" t="s">
        <v>566</v>
      </c>
      <c r="H291" t="s">
        <v>567</v>
      </c>
      <c r="I291" t="s">
        <v>568</v>
      </c>
      <c r="J291" t="s">
        <v>569</v>
      </c>
      <c r="K291" t="s">
        <v>570</v>
      </c>
      <c r="L291" t="s">
        <v>571</v>
      </c>
      <c r="M291" t="s">
        <v>572</v>
      </c>
      <c r="N291" t="s">
        <v>613</v>
      </c>
      <c r="O291" t="s">
        <v>722</v>
      </c>
      <c r="P291" t="s">
        <v>603</v>
      </c>
      <c r="Q291" t="s">
        <v>575</v>
      </c>
      <c r="R291" t="s">
        <v>576</v>
      </c>
      <c r="S291" t="s">
        <v>576</v>
      </c>
      <c r="T291" s="1">
        <v>42347</v>
      </c>
      <c r="U291" s="1">
        <v>53395</v>
      </c>
      <c r="V291" s="1">
        <v>53395</v>
      </c>
      <c r="X291" t="s">
        <v>577</v>
      </c>
      <c r="Y291" t="s">
        <v>578</v>
      </c>
      <c r="Z291" t="s">
        <v>579</v>
      </c>
      <c r="AA291" t="s">
        <v>1094</v>
      </c>
      <c r="AB291" t="s">
        <v>778</v>
      </c>
      <c r="AC291" t="s">
        <v>572</v>
      </c>
      <c r="AD291" t="s">
        <v>639</v>
      </c>
      <c r="AF291" t="s">
        <v>583</v>
      </c>
      <c r="AG291" t="s">
        <v>584</v>
      </c>
      <c r="AH291" t="s">
        <v>8836</v>
      </c>
      <c r="AI291" t="s">
        <v>585</v>
      </c>
      <c r="AJ291" t="s">
        <v>586</v>
      </c>
      <c r="AK291" t="s">
        <v>565</v>
      </c>
      <c r="AL291" t="s">
        <v>605</v>
      </c>
      <c r="AM291" t="s">
        <v>588</v>
      </c>
      <c r="AN291" t="s">
        <v>597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-1134483</v>
      </c>
      <c r="BO291">
        <v>0</v>
      </c>
      <c r="BP291">
        <v>0</v>
      </c>
      <c r="BQ291">
        <v>0</v>
      </c>
      <c r="BR291">
        <v>-1134483</v>
      </c>
      <c r="BS291">
        <v>0</v>
      </c>
      <c r="BT291">
        <v>0</v>
      </c>
      <c r="BU291">
        <v>0</v>
      </c>
      <c r="BV291">
        <v>0</v>
      </c>
      <c r="BW291">
        <v>-1134483</v>
      </c>
      <c r="BX291">
        <v>0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4963961971</v>
      </c>
      <c r="CG291">
        <v>4965096454</v>
      </c>
      <c r="CH291">
        <v>4963961971</v>
      </c>
      <c r="CI291">
        <v>4963961971</v>
      </c>
      <c r="CJ291">
        <v>4965096454</v>
      </c>
      <c r="CK291">
        <v>-1134483</v>
      </c>
      <c r="CL291">
        <v>0</v>
      </c>
      <c r="CM291">
        <v>2.9802322387695313E-7</v>
      </c>
      <c r="CN291">
        <v>-5.5222213268280029E-2</v>
      </c>
      <c r="CO291">
        <v>-6.923895776271821</v>
      </c>
      <c r="CP291">
        <v>1479.3759498000145</v>
      </c>
      <c r="CQ291">
        <v>-274120966.61819369</v>
      </c>
      <c r="CR291">
        <v>-34369955324.580841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0</v>
      </c>
      <c r="EQ291">
        <v>-1134483</v>
      </c>
      <c r="ER291">
        <v>693</v>
      </c>
      <c r="ES291" t="s">
        <v>8836</v>
      </c>
      <c r="ET291" t="s">
        <v>8836</v>
      </c>
      <c r="EU291" t="s">
        <v>590</v>
      </c>
      <c r="EV291" t="s">
        <v>591</v>
      </c>
    </row>
    <row r="292" spans="1:152" x14ac:dyDescent="0.4">
      <c r="A292" t="s">
        <v>134</v>
      </c>
      <c r="B292" t="s">
        <v>1190</v>
      </c>
      <c r="C292">
        <v>200000700</v>
      </c>
      <c r="D292" t="s">
        <v>1186</v>
      </c>
      <c r="E292" t="s">
        <v>1191</v>
      </c>
      <c r="F292" t="s">
        <v>565</v>
      </c>
      <c r="G292" t="s">
        <v>566</v>
      </c>
      <c r="H292" t="s">
        <v>567</v>
      </c>
      <c r="I292" t="s">
        <v>568</v>
      </c>
      <c r="J292" t="s">
        <v>569</v>
      </c>
      <c r="K292" t="s">
        <v>570</v>
      </c>
      <c r="L292" t="s">
        <v>571</v>
      </c>
      <c r="M292" t="s">
        <v>572</v>
      </c>
      <c r="N292" t="s">
        <v>613</v>
      </c>
      <c r="O292" t="s">
        <v>722</v>
      </c>
      <c r="P292" t="s">
        <v>614</v>
      </c>
      <c r="Q292" t="s">
        <v>575</v>
      </c>
      <c r="R292" t="s">
        <v>576</v>
      </c>
      <c r="S292" t="s">
        <v>576</v>
      </c>
      <c r="T292" s="1">
        <v>42347</v>
      </c>
      <c r="U292" s="1">
        <v>53395</v>
      </c>
      <c r="V292" s="1">
        <v>53395</v>
      </c>
      <c r="X292" t="s">
        <v>577</v>
      </c>
      <c r="Y292" t="s">
        <v>578</v>
      </c>
      <c r="Z292" t="s">
        <v>579</v>
      </c>
      <c r="AA292" t="s">
        <v>1094</v>
      </c>
      <c r="AB292" t="s">
        <v>778</v>
      </c>
      <c r="AC292" t="s">
        <v>572</v>
      </c>
      <c r="AD292" t="s">
        <v>639</v>
      </c>
      <c r="AF292" t="s">
        <v>583</v>
      </c>
      <c r="AG292" t="s">
        <v>584</v>
      </c>
      <c r="AH292" t="s">
        <v>8836</v>
      </c>
      <c r="AI292" t="s">
        <v>585</v>
      </c>
      <c r="AJ292" t="s">
        <v>586</v>
      </c>
      <c r="AK292" t="s">
        <v>565</v>
      </c>
      <c r="AL292" t="s">
        <v>587</v>
      </c>
      <c r="AM292" t="s">
        <v>588</v>
      </c>
      <c r="AN292" t="s">
        <v>597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152088608</v>
      </c>
      <c r="BF292">
        <v>2758071275</v>
      </c>
      <c r="BG292">
        <v>152088608</v>
      </c>
      <c r="BH292">
        <v>0</v>
      </c>
      <c r="BI292">
        <v>0</v>
      </c>
      <c r="BJ292">
        <v>0</v>
      </c>
      <c r="BK292">
        <v>152088608</v>
      </c>
      <c r="BL292">
        <v>0</v>
      </c>
      <c r="BM292">
        <v>0</v>
      </c>
      <c r="BN292">
        <v>5994938124</v>
      </c>
      <c r="BO292">
        <v>0</v>
      </c>
      <c r="BP292">
        <v>152088608</v>
      </c>
      <c r="BQ292">
        <v>0</v>
      </c>
      <c r="BR292">
        <v>6147026732</v>
      </c>
      <c r="BS292">
        <v>0</v>
      </c>
      <c r="BT292">
        <v>0</v>
      </c>
      <c r="BU292">
        <v>0</v>
      </c>
      <c r="BV292">
        <v>0</v>
      </c>
      <c r="BW292">
        <v>6147026732</v>
      </c>
      <c r="BX292">
        <v>0</v>
      </c>
      <c r="BY292">
        <v>60.112562100973186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16296842909</v>
      </c>
      <c r="CG292">
        <v>10301904785</v>
      </c>
      <c r="CH292">
        <v>16296842909</v>
      </c>
      <c r="CI292">
        <v>16296842909</v>
      </c>
      <c r="CJ292">
        <v>10301904785</v>
      </c>
      <c r="CK292">
        <v>5994938124</v>
      </c>
      <c r="CL292">
        <v>0</v>
      </c>
      <c r="CM292">
        <v>2.9802322387695313E-7</v>
      </c>
      <c r="CN292">
        <v>211.32778882980347</v>
      </c>
      <c r="CO292">
        <v>0</v>
      </c>
      <c r="CP292">
        <v>4856.837662756443</v>
      </c>
      <c r="CQ292">
        <v>3443975776865.6318</v>
      </c>
      <c r="CR292">
        <v>0</v>
      </c>
      <c r="CS292">
        <v>68.973114289276381</v>
      </c>
      <c r="CT292">
        <v>1124044008516.8403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152088608</v>
      </c>
      <c r="EM292">
        <v>0</v>
      </c>
      <c r="EN292">
        <v>0</v>
      </c>
      <c r="EO292">
        <v>5994938124</v>
      </c>
      <c r="EP292">
        <v>0</v>
      </c>
      <c r="EQ292">
        <v>6147026732</v>
      </c>
      <c r="ER292">
        <v>26</v>
      </c>
      <c r="ES292" t="s">
        <v>8836</v>
      </c>
      <c r="ET292" t="s">
        <v>8836</v>
      </c>
      <c r="EU292" t="s">
        <v>590</v>
      </c>
      <c r="EV292" t="s">
        <v>591</v>
      </c>
    </row>
    <row r="293" spans="1:152" x14ac:dyDescent="0.4">
      <c r="A293" t="s">
        <v>1192</v>
      </c>
      <c r="B293">
        <v>806204944801</v>
      </c>
      <c r="C293">
        <v>6000000000494</v>
      </c>
      <c r="D293" t="s">
        <v>1193</v>
      </c>
      <c r="E293" t="s">
        <v>1193</v>
      </c>
      <c r="F293" t="s">
        <v>565</v>
      </c>
      <c r="G293" t="s">
        <v>566</v>
      </c>
      <c r="H293" t="s">
        <v>567</v>
      </c>
      <c r="I293" t="s">
        <v>568</v>
      </c>
      <c r="J293" t="s">
        <v>569</v>
      </c>
      <c r="K293" t="s">
        <v>570</v>
      </c>
      <c r="L293" t="s">
        <v>571</v>
      </c>
      <c r="M293" t="s">
        <v>572</v>
      </c>
      <c r="N293" t="s">
        <v>573</v>
      </c>
      <c r="O293" t="s">
        <v>574</v>
      </c>
      <c r="P293" t="s">
        <v>573</v>
      </c>
      <c r="Q293" t="s">
        <v>575</v>
      </c>
      <c r="R293" t="s">
        <v>576</v>
      </c>
      <c r="S293" t="s">
        <v>576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577</v>
      </c>
      <c r="Y293" t="s">
        <v>578</v>
      </c>
      <c r="Z293" t="s">
        <v>579</v>
      </c>
      <c r="AA293" t="s">
        <v>1094</v>
      </c>
      <c r="AB293" t="s">
        <v>608</v>
      </c>
      <c r="AC293" t="s">
        <v>572</v>
      </c>
      <c r="AD293" t="s">
        <v>582</v>
      </c>
      <c r="AF293" t="s">
        <v>583</v>
      </c>
      <c r="AG293" t="s">
        <v>584</v>
      </c>
      <c r="AH293" t="s">
        <v>8836</v>
      </c>
      <c r="AI293" t="s">
        <v>585</v>
      </c>
      <c r="AJ293" t="s">
        <v>586</v>
      </c>
      <c r="AK293" t="s">
        <v>565</v>
      </c>
      <c r="AL293" t="s">
        <v>587</v>
      </c>
      <c r="AM293" t="s">
        <v>588</v>
      </c>
      <c r="AN293" t="s">
        <v>589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8836</v>
      </c>
      <c r="ET293" t="s">
        <v>8836</v>
      </c>
      <c r="EU293" t="s">
        <v>590</v>
      </c>
      <c r="EV293" t="s">
        <v>8837</v>
      </c>
    </row>
    <row r="294" spans="1:152" x14ac:dyDescent="0.4">
      <c r="A294" t="s">
        <v>1192</v>
      </c>
      <c r="B294" t="s">
        <v>1194</v>
      </c>
      <c r="C294">
        <v>200000844</v>
      </c>
      <c r="D294" t="s">
        <v>1193</v>
      </c>
      <c r="E294" t="s">
        <v>1195</v>
      </c>
      <c r="F294" t="s">
        <v>565</v>
      </c>
      <c r="G294" t="s">
        <v>566</v>
      </c>
      <c r="H294" t="s">
        <v>567</v>
      </c>
      <c r="I294" t="s">
        <v>568</v>
      </c>
      <c r="J294" t="s">
        <v>569</v>
      </c>
      <c r="K294" t="s">
        <v>570</v>
      </c>
      <c r="L294" t="s">
        <v>571</v>
      </c>
      <c r="M294" t="s">
        <v>572</v>
      </c>
      <c r="N294" t="s">
        <v>613</v>
      </c>
      <c r="O294" t="s">
        <v>673</v>
      </c>
      <c r="P294" t="s">
        <v>614</v>
      </c>
      <c r="Q294" t="s">
        <v>575</v>
      </c>
      <c r="R294" t="s">
        <v>576</v>
      </c>
      <c r="S294" t="s">
        <v>576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577</v>
      </c>
      <c r="Y294" t="s">
        <v>578</v>
      </c>
      <c r="Z294" t="s">
        <v>579</v>
      </c>
      <c r="AA294" t="s">
        <v>1094</v>
      </c>
      <c r="AB294" t="s">
        <v>608</v>
      </c>
      <c r="AC294" t="s">
        <v>572</v>
      </c>
      <c r="AD294" t="s">
        <v>582</v>
      </c>
      <c r="AF294" t="s">
        <v>583</v>
      </c>
      <c r="AG294" t="s">
        <v>584</v>
      </c>
      <c r="AH294" t="s">
        <v>8836</v>
      </c>
      <c r="AI294" t="s">
        <v>585</v>
      </c>
      <c r="AJ294" t="s">
        <v>586</v>
      </c>
      <c r="AK294" t="s">
        <v>565</v>
      </c>
      <c r="AL294" t="s">
        <v>587</v>
      </c>
      <c r="AM294" t="s">
        <v>588</v>
      </c>
      <c r="AN294" t="s">
        <v>589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8836</v>
      </c>
      <c r="ET294" t="s">
        <v>8836</v>
      </c>
      <c r="EU294" t="s">
        <v>590</v>
      </c>
      <c r="EV294" t="s">
        <v>591</v>
      </c>
    </row>
    <row r="295" spans="1:152" x14ac:dyDescent="0.4">
      <c r="A295" t="s">
        <v>135</v>
      </c>
      <c r="B295">
        <v>705607029701</v>
      </c>
      <c r="C295">
        <v>6000000000462</v>
      </c>
      <c r="D295" t="s">
        <v>1196</v>
      </c>
      <c r="E295" t="s">
        <v>1197</v>
      </c>
      <c r="F295" t="s">
        <v>565</v>
      </c>
      <c r="G295" t="s">
        <v>566</v>
      </c>
      <c r="H295" t="s">
        <v>567</v>
      </c>
      <c r="I295" t="s">
        <v>568</v>
      </c>
      <c r="J295" t="s">
        <v>569</v>
      </c>
      <c r="K295" t="s">
        <v>570</v>
      </c>
      <c r="L295" t="s">
        <v>571</v>
      </c>
      <c r="M295" t="s">
        <v>572</v>
      </c>
      <c r="N295" t="s">
        <v>573</v>
      </c>
      <c r="O295" t="s">
        <v>574</v>
      </c>
      <c r="P295" t="s">
        <v>573</v>
      </c>
      <c r="Q295" t="s">
        <v>575</v>
      </c>
      <c r="R295" t="s">
        <v>576</v>
      </c>
      <c r="S295" t="s">
        <v>576</v>
      </c>
      <c r="T295" s="1">
        <v>42367</v>
      </c>
      <c r="U295" s="1">
        <v>49489</v>
      </c>
      <c r="V295" s="1">
        <v>49489</v>
      </c>
      <c r="X295" t="s">
        <v>577</v>
      </c>
      <c r="Y295" t="s">
        <v>578</v>
      </c>
      <c r="Z295" t="s">
        <v>579</v>
      </c>
      <c r="AA295" t="s">
        <v>1094</v>
      </c>
      <c r="AB295" t="s">
        <v>1127</v>
      </c>
      <c r="AC295" t="s">
        <v>572</v>
      </c>
      <c r="AD295" t="s">
        <v>659</v>
      </c>
      <c r="AF295" t="s">
        <v>583</v>
      </c>
      <c r="AG295" t="s">
        <v>584</v>
      </c>
      <c r="AH295" s="1">
        <v>42361</v>
      </c>
      <c r="AI295" t="s">
        <v>585</v>
      </c>
      <c r="AJ295" t="s">
        <v>586</v>
      </c>
      <c r="AK295" t="s">
        <v>565</v>
      </c>
      <c r="AL295" t="s">
        <v>587</v>
      </c>
      <c r="AM295" t="s">
        <v>588</v>
      </c>
      <c r="AN295" t="s">
        <v>597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588000000</v>
      </c>
      <c r="AZ295">
        <v>16964597440</v>
      </c>
      <c r="BA295">
        <v>0</v>
      </c>
      <c r="BB295">
        <v>-588000000</v>
      </c>
      <c r="BC295">
        <v>23035402560</v>
      </c>
      <c r="BD295">
        <v>0</v>
      </c>
      <c r="BE295">
        <v>253433753</v>
      </c>
      <c r="BF295">
        <v>10488199347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416168843</v>
      </c>
      <c r="BM295">
        <v>0</v>
      </c>
      <c r="BN295">
        <v>0</v>
      </c>
      <c r="BO295">
        <v>84126552</v>
      </c>
      <c r="BP295">
        <v>416475034</v>
      </c>
      <c r="BQ295">
        <v>84126552</v>
      </c>
      <c r="BR295">
        <v>416475034</v>
      </c>
      <c r="BS295">
        <v>0</v>
      </c>
      <c r="BT295">
        <v>0</v>
      </c>
      <c r="BU295">
        <v>0</v>
      </c>
      <c r="BV295">
        <v>84126552</v>
      </c>
      <c r="BW295">
        <v>416475034</v>
      </c>
      <c r="BX295">
        <v>0.36587357304182333</v>
      </c>
      <c r="BY295">
        <v>1.801288326918546</v>
      </c>
      <c r="BZ295">
        <v>0</v>
      </c>
      <c r="CA295">
        <v>23052000000</v>
      </c>
      <c r="CB295">
        <v>23052000000</v>
      </c>
      <c r="CC295">
        <v>23640000000</v>
      </c>
      <c r="CD295">
        <v>0</v>
      </c>
      <c r="CE295">
        <v>23035402560</v>
      </c>
      <c r="CF295">
        <v>23035402560</v>
      </c>
      <c r="CG295">
        <v>23622979200</v>
      </c>
      <c r="CH295">
        <v>23035402560</v>
      </c>
      <c r="CI295">
        <v>23035402560</v>
      </c>
      <c r="CJ295">
        <v>23622979200</v>
      </c>
      <c r="CK295">
        <v>423360</v>
      </c>
      <c r="CL295">
        <v>0</v>
      </c>
      <c r="CM295">
        <v>0.36387143333333333</v>
      </c>
      <c r="CN295">
        <v>4.3664572000000001</v>
      </c>
      <c r="CO295">
        <v>4.3664572000000001</v>
      </c>
      <c r="CP295">
        <v>8381924946.9175358</v>
      </c>
      <c r="CQ295">
        <v>100583099363.01044</v>
      </c>
      <c r="CR295">
        <v>100583099363.01044</v>
      </c>
      <c r="CS295">
        <v>1.262204983675</v>
      </c>
      <c r="CT295">
        <v>29075399912.191853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99052231008</v>
      </c>
      <c r="DA295">
        <v>0</v>
      </c>
      <c r="DB295">
        <v>0</v>
      </c>
      <c r="DC295">
        <v>0</v>
      </c>
      <c r="DD295">
        <v>2528400000</v>
      </c>
      <c r="DE295">
        <v>23035402560</v>
      </c>
      <c r="DF295">
        <v>0</v>
      </c>
      <c r="DG295">
        <v>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84126552</v>
      </c>
      <c r="EH295">
        <v>0</v>
      </c>
      <c r="EI295">
        <v>0</v>
      </c>
      <c r="EJ295">
        <v>0</v>
      </c>
      <c r="EK295">
        <v>0</v>
      </c>
      <c r="EL295">
        <v>416475034</v>
      </c>
      <c r="EM295">
        <v>0</v>
      </c>
      <c r="EN295">
        <v>0</v>
      </c>
      <c r="EO295">
        <v>0</v>
      </c>
      <c r="EP295">
        <v>84126552</v>
      </c>
      <c r="EQ295">
        <v>416475034</v>
      </c>
      <c r="ER295">
        <v>235</v>
      </c>
      <c r="ES295" t="s">
        <v>8836</v>
      </c>
      <c r="ET295" t="s">
        <v>8836</v>
      </c>
      <c r="EU295" t="s">
        <v>590</v>
      </c>
      <c r="EV295" t="s">
        <v>8837</v>
      </c>
    </row>
    <row r="296" spans="1:152" x14ac:dyDescent="0.4">
      <c r="A296" t="s">
        <v>135</v>
      </c>
      <c r="B296">
        <v>705607029701</v>
      </c>
      <c r="C296">
        <v>6000000000463</v>
      </c>
      <c r="D296" t="s">
        <v>1196</v>
      </c>
      <c r="E296" t="s">
        <v>1197</v>
      </c>
      <c r="F296" t="s">
        <v>565</v>
      </c>
      <c r="G296" t="s">
        <v>566</v>
      </c>
      <c r="H296" t="s">
        <v>567</v>
      </c>
      <c r="I296" t="s">
        <v>568</v>
      </c>
      <c r="J296" t="s">
        <v>569</v>
      </c>
      <c r="K296" t="s">
        <v>570</v>
      </c>
      <c r="L296" t="s">
        <v>571</v>
      </c>
      <c r="M296" t="s">
        <v>572</v>
      </c>
      <c r="N296" t="s">
        <v>573</v>
      </c>
      <c r="O296" t="s">
        <v>574</v>
      </c>
      <c r="P296" t="s">
        <v>573</v>
      </c>
      <c r="Q296" t="s">
        <v>575</v>
      </c>
      <c r="R296" t="s">
        <v>576</v>
      </c>
      <c r="S296" t="s">
        <v>576</v>
      </c>
      <c r="T296" s="1">
        <v>42367</v>
      </c>
      <c r="U296" s="1">
        <v>49489</v>
      </c>
      <c r="V296" s="1">
        <v>49489</v>
      </c>
      <c r="X296" t="s">
        <v>577</v>
      </c>
      <c r="Y296" t="s">
        <v>578</v>
      </c>
      <c r="Z296" t="s">
        <v>579</v>
      </c>
      <c r="AA296" t="s">
        <v>1094</v>
      </c>
      <c r="AB296" t="s">
        <v>1127</v>
      </c>
      <c r="AC296" t="s">
        <v>572</v>
      </c>
      <c r="AD296" t="s">
        <v>659</v>
      </c>
      <c r="AF296" t="s">
        <v>583</v>
      </c>
      <c r="AG296" t="s">
        <v>584</v>
      </c>
      <c r="AH296" s="1">
        <v>42361</v>
      </c>
      <c r="AI296" t="s">
        <v>585</v>
      </c>
      <c r="AJ296" t="s">
        <v>586</v>
      </c>
      <c r="AK296" t="s">
        <v>565</v>
      </c>
      <c r="AL296" t="s">
        <v>587</v>
      </c>
      <c r="AM296" t="s">
        <v>588</v>
      </c>
      <c r="AN296" t="s">
        <v>597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588000000</v>
      </c>
      <c r="AZ296">
        <v>16964597440</v>
      </c>
      <c r="BA296">
        <v>0</v>
      </c>
      <c r="BB296">
        <v>-588000000</v>
      </c>
      <c r="BC296">
        <v>23035402560</v>
      </c>
      <c r="BD296">
        <v>0</v>
      </c>
      <c r="BE296">
        <v>271704558</v>
      </c>
      <c r="BF296">
        <v>11257198827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446333631</v>
      </c>
      <c r="BM296">
        <v>0</v>
      </c>
      <c r="BN296">
        <v>0</v>
      </c>
      <c r="BO296">
        <v>90191489</v>
      </c>
      <c r="BP296">
        <v>446631258</v>
      </c>
      <c r="BQ296">
        <v>90191489</v>
      </c>
      <c r="BR296">
        <v>446631258</v>
      </c>
      <c r="BS296">
        <v>0</v>
      </c>
      <c r="BT296">
        <v>0</v>
      </c>
      <c r="BU296">
        <v>0</v>
      </c>
      <c r="BV296">
        <v>90191489</v>
      </c>
      <c r="BW296">
        <v>446631258</v>
      </c>
      <c r="BX296">
        <v>0.39230224165252614</v>
      </c>
      <c r="BY296">
        <v>1.9329770162273781</v>
      </c>
      <c r="BZ296">
        <v>0</v>
      </c>
      <c r="CA296">
        <v>23052000000</v>
      </c>
      <c r="CB296">
        <v>23052000000</v>
      </c>
      <c r="CC296">
        <v>23640000000</v>
      </c>
      <c r="CD296">
        <v>0</v>
      </c>
      <c r="CE296">
        <v>23035402560</v>
      </c>
      <c r="CF296">
        <v>23035402560</v>
      </c>
      <c r="CG296">
        <v>23622979200</v>
      </c>
      <c r="CH296">
        <v>23035402560</v>
      </c>
      <c r="CI296">
        <v>23035402560</v>
      </c>
      <c r="CJ296">
        <v>23622979200</v>
      </c>
      <c r="CK296">
        <v>423360</v>
      </c>
      <c r="CL296">
        <v>0</v>
      </c>
      <c r="CM296">
        <v>0.39055065</v>
      </c>
      <c r="CN296">
        <v>4.6866078</v>
      </c>
      <c r="CO296">
        <v>4.6866078</v>
      </c>
      <c r="CP296">
        <v>8996491442.819664</v>
      </c>
      <c r="CQ296">
        <v>107957897313.83597</v>
      </c>
      <c r="CR296">
        <v>107957897313.83597</v>
      </c>
      <c r="CS296">
        <v>1.2814299706750001</v>
      </c>
      <c r="CT296">
        <v>29518255226.94762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106193205801.60001</v>
      </c>
      <c r="DA296">
        <v>0</v>
      </c>
      <c r="DB296">
        <v>0</v>
      </c>
      <c r="DC296">
        <v>0</v>
      </c>
      <c r="DD296">
        <v>2710680000</v>
      </c>
      <c r="DE296">
        <v>23035402560</v>
      </c>
      <c r="DF296">
        <v>0</v>
      </c>
      <c r="DG296">
        <v>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90191489</v>
      </c>
      <c r="EH296">
        <v>0</v>
      </c>
      <c r="EI296">
        <v>0</v>
      </c>
      <c r="EJ296">
        <v>0</v>
      </c>
      <c r="EK296">
        <v>0</v>
      </c>
      <c r="EL296">
        <v>446631258</v>
      </c>
      <c r="EM296">
        <v>0</v>
      </c>
      <c r="EN296">
        <v>0</v>
      </c>
      <c r="EO296">
        <v>0</v>
      </c>
      <c r="EP296">
        <v>90191489</v>
      </c>
      <c r="EQ296">
        <v>446631258</v>
      </c>
      <c r="ER296">
        <v>232</v>
      </c>
      <c r="ES296" t="s">
        <v>8836</v>
      </c>
      <c r="ET296" t="s">
        <v>8836</v>
      </c>
      <c r="EU296" t="s">
        <v>590</v>
      </c>
      <c r="EV296" t="s">
        <v>8837</v>
      </c>
    </row>
    <row r="297" spans="1:152" x14ac:dyDescent="0.4">
      <c r="A297" t="s">
        <v>136</v>
      </c>
      <c r="B297" t="s">
        <v>1198</v>
      </c>
      <c r="C297">
        <v>200000722</v>
      </c>
      <c r="D297" t="s">
        <v>1199</v>
      </c>
      <c r="E297" t="s">
        <v>1200</v>
      </c>
      <c r="F297" t="s">
        <v>565</v>
      </c>
      <c r="G297" t="s">
        <v>720</v>
      </c>
      <c r="H297" t="s">
        <v>721</v>
      </c>
      <c r="I297" t="s">
        <v>568</v>
      </c>
      <c r="J297" t="s">
        <v>569</v>
      </c>
      <c r="K297" t="s">
        <v>570</v>
      </c>
      <c r="L297" t="s">
        <v>571</v>
      </c>
      <c r="M297" t="s">
        <v>572</v>
      </c>
      <c r="N297" t="s">
        <v>613</v>
      </c>
      <c r="O297" t="s">
        <v>574</v>
      </c>
      <c r="P297" t="s">
        <v>614</v>
      </c>
      <c r="Q297" t="s">
        <v>674</v>
      </c>
      <c r="R297" t="s">
        <v>576</v>
      </c>
      <c r="S297" t="s">
        <v>576</v>
      </c>
      <c r="T297" s="1">
        <v>42422</v>
      </c>
      <c r="U297" s="1">
        <v>48632</v>
      </c>
      <c r="V297" s="1">
        <v>48632</v>
      </c>
      <c r="X297" t="s">
        <v>696</v>
      </c>
      <c r="Y297" t="s">
        <v>578</v>
      </c>
      <c r="Z297" t="s">
        <v>697</v>
      </c>
      <c r="AA297" t="s">
        <v>1201</v>
      </c>
      <c r="AB297" t="s">
        <v>608</v>
      </c>
      <c r="AC297" t="s">
        <v>572</v>
      </c>
      <c r="AD297" t="s">
        <v>639</v>
      </c>
      <c r="AF297" t="s">
        <v>583</v>
      </c>
      <c r="AG297" t="s">
        <v>584</v>
      </c>
      <c r="AH297" t="s">
        <v>8836</v>
      </c>
      <c r="AI297" t="s">
        <v>585</v>
      </c>
      <c r="AJ297" t="s">
        <v>586</v>
      </c>
      <c r="AK297" t="s">
        <v>565</v>
      </c>
      <c r="AL297" t="s">
        <v>587</v>
      </c>
      <c r="AM297" t="s">
        <v>588</v>
      </c>
      <c r="AN297" t="s">
        <v>597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533214336</v>
      </c>
      <c r="AZ297">
        <v>16029647381</v>
      </c>
      <c r="BA297">
        <v>0</v>
      </c>
      <c r="BB297">
        <v>-533214336</v>
      </c>
      <c r="BC297">
        <v>11219617972</v>
      </c>
      <c r="BD297">
        <v>0</v>
      </c>
      <c r="BE297">
        <v>247002518</v>
      </c>
      <c r="BF297">
        <v>7887354569</v>
      </c>
      <c r="BG297">
        <v>247002518</v>
      </c>
      <c r="BH297">
        <v>0</v>
      </c>
      <c r="BI297">
        <v>0</v>
      </c>
      <c r="BJ297">
        <v>13360787</v>
      </c>
      <c r="BK297">
        <v>247002518</v>
      </c>
      <c r="BL297">
        <v>0</v>
      </c>
      <c r="BM297">
        <v>0</v>
      </c>
      <c r="BN297">
        <v>223855994</v>
      </c>
      <c r="BO297">
        <v>0</v>
      </c>
      <c r="BP297">
        <v>247002518</v>
      </c>
      <c r="BQ297">
        <v>0</v>
      </c>
      <c r="BR297">
        <v>470858512</v>
      </c>
      <c r="BS297">
        <v>0</v>
      </c>
      <c r="BT297">
        <v>0</v>
      </c>
      <c r="BU297">
        <v>0</v>
      </c>
      <c r="BV297">
        <v>0</v>
      </c>
      <c r="BW297">
        <v>470858512</v>
      </c>
      <c r="BX297">
        <v>0</v>
      </c>
      <c r="BY297">
        <v>4.2685502762252243</v>
      </c>
      <c r="BZ297">
        <v>0</v>
      </c>
      <c r="CA297">
        <v>11203101524</v>
      </c>
      <c r="CB297">
        <v>11203101524</v>
      </c>
      <c r="CC297">
        <v>11737355434</v>
      </c>
      <c r="CD297">
        <v>0</v>
      </c>
      <c r="CE297">
        <v>11111626648</v>
      </c>
      <c r="CF297">
        <v>11111626648</v>
      </c>
      <c r="CG297">
        <v>11420984990</v>
      </c>
      <c r="CH297">
        <v>11111626648</v>
      </c>
      <c r="CI297">
        <v>11111626648</v>
      </c>
      <c r="CJ297">
        <v>11420984990</v>
      </c>
      <c r="CK297">
        <v>223855994</v>
      </c>
      <c r="CL297">
        <v>0</v>
      </c>
      <c r="CM297">
        <v>2.9802322387695313E-7</v>
      </c>
      <c r="CN297">
        <v>10.72049915790558</v>
      </c>
      <c r="CO297">
        <v>4.2440804839134216</v>
      </c>
      <c r="CP297">
        <v>3311.5227961540222</v>
      </c>
      <c r="CQ297">
        <v>119122184122.8452</v>
      </c>
      <c r="CR297">
        <v>47158637801.309113</v>
      </c>
      <c r="CS297">
        <v>1.2854889166449961</v>
      </c>
      <c r="CT297">
        <v>14283872901.90119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11111626648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533214336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1331837559.7739363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247002518</v>
      </c>
      <c r="EM297">
        <v>13360787</v>
      </c>
      <c r="EN297">
        <v>0</v>
      </c>
      <c r="EO297">
        <v>210495207</v>
      </c>
      <c r="EP297">
        <v>0</v>
      </c>
      <c r="EQ297">
        <v>470858512</v>
      </c>
      <c r="ER297">
        <v>208</v>
      </c>
      <c r="ES297" t="s">
        <v>8836</v>
      </c>
      <c r="ET297" t="s">
        <v>8836</v>
      </c>
      <c r="EU297" t="s">
        <v>590</v>
      </c>
      <c r="EV297" t="s">
        <v>591</v>
      </c>
    </row>
    <row r="298" spans="1:152" x14ac:dyDescent="0.4">
      <c r="A298" t="s">
        <v>1202</v>
      </c>
      <c r="B298">
        <v>305854330302</v>
      </c>
      <c r="C298">
        <v>6000000000472</v>
      </c>
      <c r="D298" t="s">
        <v>1203</v>
      </c>
      <c r="E298" t="s">
        <v>1204</v>
      </c>
      <c r="F298" t="s">
        <v>625</v>
      </c>
      <c r="G298" t="s">
        <v>626</v>
      </c>
      <c r="H298" t="s">
        <v>950</v>
      </c>
      <c r="I298" t="s">
        <v>568</v>
      </c>
      <c r="J298" t="s">
        <v>569</v>
      </c>
      <c r="K298" t="s">
        <v>570</v>
      </c>
      <c r="L298" t="s">
        <v>571</v>
      </c>
      <c r="M298" t="s">
        <v>1205</v>
      </c>
      <c r="N298" t="s">
        <v>573</v>
      </c>
      <c r="O298" t="s">
        <v>574</v>
      </c>
      <c r="P298" t="s">
        <v>573</v>
      </c>
      <c r="Q298" t="s">
        <v>575</v>
      </c>
      <c r="R298" t="s">
        <v>576</v>
      </c>
      <c r="S298" t="s">
        <v>576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572</v>
      </c>
      <c r="Y298" t="s">
        <v>572</v>
      </c>
      <c r="Z298" t="s">
        <v>697</v>
      </c>
      <c r="AA298" t="s">
        <v>697</v>
      </c>
      <c r="AB298" t="s">
        <v>1206</v>
      </c>
      <c r="AC298" t="s">
        <v>572</v>
      </c>
      <c r="AD298" t="s">
        <v>582</v>
      </c>
      <c r="AF298" t="s">
        <v>8839</v>
      </c>
      <c r="AG298" t="e">
        <v>#N/A</v>
      </c>
      <c r="AH298" t="s">
        <v>8836</v>
      </c>
      <c r="AI298" t="s">
        <v>585</v>
      </c>
      <c r="AJ298" t="s">
        <v>586</v>
      </c>
      <c r="AK298" t="s">
        <v>625</v>
      </c>
      <c r="AL298" t="s">
        <v>587</v>
      </c>
      <c r="AM298" t="s">
        <v>588</v>
      </c>
      <c r="AN298" t="s">
        <v>589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8836</v>
      </c>
      <c r="ET298" t="s">
        <v>8836</v>
      </c>
      <c r="EU298" t="s">
        <v>590</v>
      </c>
      <c r="EV298" t="s">
        <v>8837</v>
      </c>
    </row>
    <row r="299" spans="1:152" x14ac:dyDescent="0.4">
      <c r="A299" t="s">
        <v>1207</v>
      </c>
      <c r="B299">
        <v>806201661801</v>
      </c>
      <c r="C299">
        <v>6000000000485</v>
      </c>
      <c r="D299" t="s">
        <v>1208</v>
      </c>
      <c r="E299" t="s">
        <v>1209</v>
      </c>
      <c r="F299" t="s">
        <v>625</v>
      </c>
      <c r="G299" t="s">
        <v>626</v>
      </c>
      <c r="H299" t="s">
        <v>950</v>
      </c>
      <c r="I299" t="s">
        <v>568</v>
      </c>
      <c r="J299" t="s">
        <v>569</v>
      </c>
      <c r="K299" t="s">
        <v>570</v>
      </c>
      <c r="L299" t="s">
        <v>571</v>
      </c>
      <c r="M299" t="s">
        <v>1205</v>
      </c>
      <c r="N299" t="s">
        <v>573</v>
      </c>
      <c r="O299" t="s">
        <v>574</v>
      </c>
      <c r="P299" t="s">
        <v>573</v>
      </c>
      <c r="Q299" t="s">
        <v>575</v>
      </c>
      <c r="R299" t="s">
        <v>576</v>
      </c>
      <c r="S299" t="s">
        <v>576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572</v>
      </c>
      <c r="Y299" t="s">
        <v>572</v>
      </c>
      <c r="Z299" t="s">
        <v>697</v>
      </c>
      <c r="AA299" t="s">
        <v>697</v>
      </c>
      <c r="AB299" t="s">
        <v>1031</v>
      </c>
      <c r="AC299" t="s">
        <v>572</v>
      </c>
      <c r="AD299" t="s">
        <v>582</v>
      </c>
      <c r="AF299" t="s">
        <v>8839</v>
      </c>
      <c r="AG299" t="e">
        <v>#N/A</v>
      </c>
      <c r="AH299" t="s">
        <v>8836</v>
      </c>
      <c r="AI299" t="s">
        <v>585</v>
      </c>
      <c r="AJ299" t="s">
        <v>586</v>
      </c>
      <c r="AK299" t="s">
        <v>625</v>
      </c>
      <c r="AL299" t="s">
        <v>587</v>
      </c>
      <c r="AM299" t="s">
        <v>588</v>
      </c>
      <c r="AN299" t="s">
        <v>589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8836</v>
      </c>
      <c r="ET299" t="s">
        <v>8836</v>
      </c>
      <c r="EU299" t="s">
        <v>590</v>
      </c>
      <c r="EV299" t="s">
        <v>8837</v>
      </c>
    </row>
    <row r="300" spans="1:152" x14ac:dyDescent="0.4">
      <c r="A300" t="s">
        <v>137</v>
      </c>
      <c r="B300" t="s">
        <v>1210</v>
      </c>
      <c r="C300">
        <v>200000734</v>
      </c>
      <c r="D300" t="s">
        <v>1211</v>
      </c>
      <c r="E300" t="s">
        <v>1212</v>
      </c>
      <c r="F300" t="s">
        <v>565</v>
      </c>
      <c r="G300" t="s">
        <v>633</v>
      </c>
      <c r="H300" t="s">
        <v>727</v>
      </c>
      <c r="I300" t="s">
        <v>568</v>
      </c>
      <c r="J300" t="s">
        <v>569</v>
      </c>
      <c r="K300" t="s">
        <v>570</v>
      </c>
      <c r="L300" t="s">
        <v>571</v>
      </c>
      <c r="M300" t="s">
        <v>572</v>
      </c>
      <c r="N300" t="s">
        <v>613</v>
      </c>
      <c r="O300" t="s">
        <v>673</v>
      </c>
      <c r="P300" t="s">
        <v>614</v>
      </c>
      <c r="Q300" t="s">
        <v>575</v>
      </c>
      <c r="R300" t="s">
        <v>576</v>
      </c>
      <c r="S300" t="s">
        <v>576</v>
      </c>
      <c r="T300" s="1">
        <v>42474</v>
      </c>
      <c r="U300" s="1">
        <v>44284</v>
      </c>
      <c r="V300" s="1">
        <v>52333</v>
      </c>
      <c r="X300" t="s">
        <v>577</v>
      </c>
      <c r="Y300" t="s">
        <v>635</v>
      </c>
      <c r="Z300" t="s">
        <v>636</v>
      </c>
      <c r="AA300" t="s">
        <v>637</v>
      </c>
      <c r="AB300" t="s">
        <v>778</v>
      </c>
      <c r="AC300" t="s">
        <v>572</v>
      </c>
      <c r="AD300" t="s">
        <v>639</v>
      </c>
      <c r="AF300" t="s">
        <v>583</v>
      </c>
      <c r="AG300" t="s">
        <v>700</v>
      </c>
      <c r="AH300" t="s">
        <v>8836</v>
      </c>
      <c r="AI300" t="s">
        <v>585</v>
      </c>
      <c r="AJ300" t="s">
        <v>586</v>
      </c>
      <c r="AK300" t="s">
        <v>565</v>
      </c>
      <c r="AL300" t="s">
        <v>587</v>
      </c>
      <c r="AM300" t="s">
        <v>588</v>
      </c>
      <c r="AN300" t="s">
        <v>597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1562219720</v>
      </c>
      <c r="AZ300">
        <v>8278943776</v>
      </c>
      <c r="BA300">
        <v>0</v>
      </c>
      <c r="BB300">
        <v>-1562219720</v>
      </c>
      <c r="BC300">
        <v>77069856224</v>
      </c>
      <c r="BD300">
        <v>0</v>
      </c>
      <c r="BE300">
        <v>829628476</v>
      </c>
      <c r="BF300">
        <v>19265248632</v>
      </c>
      <c r="BG300">
        <v>829628476</v>
      </c>
      <c r="BH300">
        <v>0</v>
      </c>
      <c r="BI300">
        <v>0</v>
      </c>
      <c r="BJ300">
        <v>-18285822</v>
      </c>
      <c r="BK300">
        <v>829628476</v>
      </c>
      <c r="BL300">
        <v>0</v>
      </c>
      <c r="BM300">
        <v>0</v>
      </c>
      <c r="BN300">
        <v>1174737853</v>
      </c>
      <c r="BO300">
        <v>0</v>
      </c>
      <c r="BP300">
        <v>829628476</v>
      </c>
      <c r="BQ300">
        <v>0</v>
      </c>
      <c r="BR300">
        <v>2004366329</v>
      </c>
      <c r="BS300">
        <v>0</v>
      </c>
      <c r="BT300">
        <v>0</v>
      </c>
      <c r="BU300">
        <v>0</v>
      </c>
      <c r="BV300">
        <v>0</v>
      </c>
      <c r="BW300">
        <v>2004366329</v>
      </c>
      <c r="BX300">
        <v>0</v>
      </c>
      <c r="BY300">
        <v>2.5578240525193365</v>
      </c>
      <c r="BZ300">
        <v>0</v>
      </c>
      <c r="CA300">
        <v>77070544890</v>
      </c>
      <c r="CB300">
        <v>77070544890</v>
      </c>
      <c r="CC300">
        <v>78632665904</v>
      </c>
      <c r="CD300">
        <v>0</v>
      </c>
      <c r="CE300">
        <v>79170608191</v>
      </c>
      <c r="CF300">
        <v>79170608191</v>
      </c>
      <c r="CG300">
        <v>79558090058</v>
      </c>
      <c r="CH300">
        <v>79170608191</v>
      </c>
      <c r="CI300">
        <v>79170608191</v>
      </c>
      <c r="CJ300">
        <v>79558090058</v>
      </c>
      <c r="CK300">
        <v>1174737853</v>
      </c>
      <c r="CL300">
        <v>0</v>
      </c>
      <c r="CM300">
        <v>2.9802322387695313E-7</v>
      </c>
      <c r="CN300">
        <v>6.3118150830268851</v>
      </c>
      <c r="CO300">
        <v>4.1582337021827716</v>
      </c>
      <c r="CP300">
        <v>23594.679889380932</v>
      </c>
      <c r="CQ300">
        <v>499710238912.36566</v>
      </c>
      <c r="CR300">
        <v>329209891202.1236</v>
      </c>
      <c r="CS300">
        <v>1.2503374458574696</v>
      </c>
      <c r="CT300">
        <v>98989976032.51741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73427795386.106949</v>
      </c>
      <c r="DK300">
        <v>5742812804.8930483</v>
      </c>
      <c r="DL300">
        <v>73787170410.450104</v>
      </c>
      <c r="DM300">
        <v>5770919647.5498972</v>
      </c>
      <c r="DN300">
        <v>0</v>
      </c>
      <c r="DO300">
        <v>0</v>
      </c>
      <c r="DP300">
        <v>1448900704.0537224</v>
      </c>
      <c r="DQ300">
        <v>113319015.94627769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3958148844.4513245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829628476</v>
      </c>
      <c r="EM300">
        <v>-18285822</v>
      </c>
      <c r="EN300">
        <v>0</v>
      </c>
      <c r="EO300">
        <v>1193023675</v>
      </c>
      <c r="EP300">
        <v>0</v>
      </c>
      <c r="EQ300">
        <v>2004366329</v>
      </c>
      <c r="ER300">
        <v>103</v>
      </c>
      <c r="ES300" t="s">
        <v>8836</v>
      </c>
      <c r="ET300" t="s">
        <v>8836</v>
      </c>
      <c r="EU300" t="s">
        <v>590</v>
      </c>
      <c r="EV300" t="s">
        <v>591</v>
      </c>
    </row>
    <row r="301" spans="1:152" x14ac:dyDescent="0.4">
      <c r="A301" t="s">
        <v>138</v>
      </c>
      <c r="B301" t="s">
        <v>1213</v>
      </c>
      <c r="C301">
        <v>200000753</v>
      </c>
      <c r="D301" t="s">
        <v>1214</v>
      </c>
      <c r="E301" t="s">
        <v>1215</v>
      </c>
      <c r="F301" t="s">
        <v>565</v>
      </c>
      <c r="G301" t="s">
        <v>720</v>
      </c>
      <c r="H301" t="s">
        <v>721</v>
      </c>
      <c r="I301" t="s">
        <v>708</v>
      </c>
      <c r="J301" t="s">
        <v>709</v>
      </c>
      <c r="K301" t="s">
        <v>710</v>
      </c>
      <c r="L301" t="s">
        <v>673</v>
      </c>
      <c r="M301" t="s">
        <v>572</v>
      </c>
      <c r="N301" t="s">
        <v>613</v>
      </c>
      <c r="O301" t="s">
        <v>602</v>
      </c>
      <c r="P301" t="s">
        <v>603</v>
      </c>
      <c r="Q301" t="s">
        <v>674</v>
      </c>
      <c r="R301" t="s">
        <v>576</v>
      </c>
      <c r="S301" t="s">
        <v>711</v>
      </c>
      <c r="T301" s="1">
        <v>42513</v>
      </c>
      <c r="U301" s="1">
        <v>43608</v>
      </c>
      <c r="V301" s="1">
        <v>51644</v>
      </c>
      <c r="X301" t="s">
        <v>572</v>
      </c>
      <c r="Y301" t="s">
        <v>572</v>
      </c>
      <c r="Z301" t="s">
        <v>572</v>
      </c>
      <c r="AA301" t="s">
        <v>572</v>
      </c>
      <c r="AB301" t="s">
        <v>788</v>
      </c>
      <c r="AC301" t="s">
        <v>788</v>
      </c>
      <c r="AD301" t="s">
        <v>882</v>
      </c>
      <c r="AF301" t="s">
        <v>791</v>
      </c>
      <c r="AG301" t="s">
        <v>700</v>
      </c>
      <c r="AH301" t="s">
        <v>8836</v>
      </c>
      <c r="AI301" t="s">
        <v>585</v>
      </c>
      <c r="AJ301" t="s">
        <v>792</v>
      </c>
      <c r="AK301" t="s">
        <v>565</v>
      </c>
      <c r="AL301" t="s">
        <v>605</v>
      </c>
      <c r="AM301" t="s">
        <v>588</v>
      </c>
      <c r="AN301" t="s">
        <v>597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6088977469</v>
      </c>
      <c r="BO301">
        <v>0</v>
      </c>
      <c r="BP301">
        <v>0</v>
      </c>
      <c r="BQ301">
        <v>0</v>
      </c>
      <c r="BR301">
        <v>6088977469</v>
      </c>
      <c r="BS301">
        <v>0</v>
      </c>
      <c r="BT301">
        <v>0</v>
      </c>
      <c r="BU301">
        <v>0</v>
      </c>
      <c r="BV301">
        <v>0</v>
      </c>
      <c r="BW301">
        <v>6088977469</v>
      </c>
      <c r="BX301">
        <v>0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50031566031</v>
      </c>
      <c r="CG301">
        <v>43942588562</v>
      </c>
      <c r="CH301">
        <v>50031566031</v>
      </c>
      <c r="CI301">
        <v>50031566031</v>
      </c>
      <c r="CJ301">
        <v>43942588562</v>
      </c>
      <c r="CK301">
        <v>6088977469</v>
      </c>
      <c r="CL301">
        <v>0</v>
      </c>
      <c r="CM301">
        <v>2.9802322387695313E-7</v>
      </c>
      <c r="CN301">
        <v>36.845560669898994</v>
      </c>
      <c r="CO301">
        <v>2.4974426627159123</v>
      </c>
      <c r="CP301">
        <v>14910.568604171276</v>
      </c>
      <c r="CQ301">
        <v>1843441101605.2681</v>
      </c>
      <c r="CR301">
        <v>124950967488.30763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0</v>
      </c>
      <c r="EQ301">
        <v>6088977469</v>
      </c>
      <c r="ER301">
        <v>23</v>
      </c>
      <c r="ES301" t="s">
        <v>8836</v>
      </c>
      <c r="ET301" t="s">
        <v>8836</v>
      </c>
      <c r="EU301" t="s">
        <v>590</v>
      </c>
      <c r="EV301" t="s">
        <v>591</v>
      </c>
    </row>
    <row r="302" spans="1:152" x14ac:dyDescent="0.4">
      <c r="A302" t="s">
        <v>139</v>
      </c>
      <c r="B302" t="s">
        <v>1216</v>
      </c>
      <c r="C302">
        <v>200000758</v>
      </c>
      <c r="D302" t="s">
        <v>1217</v>
      </c>
      <c r="E302" t="s">
        <v>1218</v>
      </c>
      <c r="F302" t="s">
        <v>846</v>
      </c>
      <c r="G302" t="s">
        <v>846</v>
      </c>
      <c r="H302" t="s">
        <v>846</v>
      </c>
      <c r="I302" t="s">
        <v>708</v>
      </c>
      <c r="J302" t="s">
        <v>856</v>
      </c>
      <c r="K302" t="s">
        <v>710</v>
      </c>
      <c r="L302" t="s">
        <v>857</v>
      </c>
      <c r="M302" t="s">
        <v>572</v>
      </c>
      <c r="N302" t="s">
        <v>613</v>
      </c>
      <c r="O302" t="s">
        <v>602</v>
      </c>
      <c r="P302" t="s">
        <v>603</v>
      </c>
      <c r="Q302" t="s">
        <v>674</v>
      </c>
      <c r="R302" t="s">
        <v>576</v>
      </c>
      <c r="S302" t="s">
        <v>711</v>
      </c>
      <c r="T302" s="1">
        <v>42520</v>
      </c>
      <c r="U302" s="1">
        <v>44346</v>
      </c>
      <c r="V302" s="1">
        <v>46903</v>
      </c>
      <c r="X302" t="s">
        <v>572</v>
      </c>
      <c r="Y302" t="s">
        <v>572</v>
      </c>
      <c r="Z302" t="s">
        <v>572</v>
      </c>
      <c r="AA302" t="s">
        <v>572</v>
      </c>
      <c r="AB302" t="s">
        <v>1219</v>
      </c>
      <c r="AD302" t="s">
        <v>1012</v>
      </c>
      <c r="AF302" t="s">
        <v>848</v>
      </c>
      <c r="AG302" t="s">
        <v>700</v>
      </c>
      <c r="AH302" t="s">
        <v>8836</v>
      </c>
      <c r="AI302" t="s">
        <v>585</v>
      </c>
      <c r="AJ302" t="s">
        <v>715</v>
      </c>
      <c r="AK302" t="s">
        <v>846</v>
      </c>
      <c r="AL302" t="s">
        <v>605</v>
      </c>
      <c r="AM302" t="s">
        <v>588</v>
      </c>
      <c r="AN302" t="s">
        <v>597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4275000000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4275000000</v>
      </c>
      <c r="BB302">
        <v>4275000000</v>
      </c>
      <c r="BC302">
        <v>137635553303</v>
      </c>
      <c r="BD302">
        <v>281095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74835848</v>
      </c>
      <c r="BN302">
        <v>1959033103</v>
      </c>
      <c r="BO302">
        <v>281095</v>
      </c>
      <c r="BP302">
        <v>281095</v>
      </c>
      <c r="BQ302">
        <v>75116943</v>
      </c>
      <c r="BR302">
        <v>1959314198</v>
      </c>
      <c r="BS302">
        <v>0</v>
      </c>
      <c r="BT302">
        <v>0</v>
      </c>
      <c r="BU302">
        <v>0</v>
      </c>
      <c r="BV302">
        <v>75116943</v>
      </c>
      <c r="BW302">
        <v>1959314198</v>
      </c>
      <c r="BX302">
        <v>5.9360661336810304E-2</v>
      </c>
      <c r="BY302">
        <v>1.5717376982503712</v>
      </c>
      <c r="BZ302">
        <v>0</v>
      </c>
      <c r="CA302">
        <v>145178712812</v>
      </c>
      <c r="CB302">
        <v>140903712812</v>
      </c>
      <c r="CC302">
        <v>140903712812</v>
      </c>
      <c r="CD302">
        <v>0</v>
      </c>
      <c r="CE302">
        <v>128755781858</v>
      </c>
      <c r="CF302">
        <v>124405946010</v>
      </c>
      <c r="CG302">
        <v>122521748755</v>
      </c>
      <c r="CH302">
        <v>128755781858</v>
      </c>
      <c r="CI302">
        <v>124405946010</v>
      </c>
      <c r="CJ302">
        <v>122521748755</v>
      </c>
      <c r="CK302">
        <v>1959033103</v>
      </c>
      <c r="CL302">
        <v>0</v>
      </c>
      <c r="CM302">
        <v>0.70930570363998413</v>
      </c>
      <c r="CN302">
        <v>3.9043721556663522</v>
      </c>
      <c r="CO302">
        <v>-0.80861755297519278</v>
      </c>
      <c r="CP302">
        <v>91327210448.50499</v>
      </c>
      <c r="CQ302">
        <v>502710489567.42609</v>
      </c>
      <c r="CR302">
        <v>-104114185257.42368</v>
      </c>
      <c r="CS302">
        <v>0.94437555410823293</v>
      </c>
      <c r="CT302">
        <v>121593812836.78752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169104205.40620065</v>
      </c>
      <c r="DK302">
        <v>128586677652.5938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90367254356.465683</v>
      </c>
      <c r="EF302">
        <v>0</v>
      </c>
      <c r="EG302">
        <v>281095</v>
      </c>
      <c r="EH302">
        <v>0</v>
      </c>
      <c r="EI302">
        <v>0</v>
      </c>
      <c r="EJ302">
        <v>74835848</v>
      </c>
      <c r="EK302">
        <v>0</v>
      </c>
      <c r="EL302">
        <v>281095</v>
      </c>
      <c r="EM302">
        <v>0</v>
      </c>
      <c r="EN302">
        <v>0</v>
      </c>
      <c r="EO302">
        <v>1959033103</v>
      </c>
      <c r="EP302">
        <v>75116943</v>
      </c>
      <c r="EQ302">
        <v>1959314198</v>
      </c>
      <c r="ER302">
        <v>65</v>
      </c>
      <c r="ES302" t="s">
        <v>1220</v>
      </c>
      <c r="ET302" t="s">
        <v>8836</v>
      </c>
      <c r="EU302" t="s">
        <v>590</v>
      </c>
      <c r="EV302" t="s">
        <v>591</v>
      </c>
    </row>
    <row r="303" spans="1:152" x14ac:dyDescent="0.4">
      <c r="A303" t="s">
        <v>140</v>
      </c>
      <c r="B303" t="s">
        <v>1221</v>
      </c>
      <c r="C303">
        <v>100002182</v>
      </c>
      <c r="D303" t="s">
        <v>1222</v>
      </c>
      <c r="E303" t="s">
        <v>1223</v>
      </c>
      <c r="F303" t="s">
        <v>1224</v>
      </c>
      <c r="G303" t="s">
        <v>1224</v>
      </c>
      <c r="H303" t="s">
        <v>1224</v>
      </c>
      <c r="I303" t="s">
        <v>568</v>
      </c>
      <c r="J303" t="s">
        <v>569</v>
      </c>
      <c r="K303" t="s">
        <v>570</v>
      </c>
      <c r="L303" t="s">
        <v>571</v>
      </c>
      <c r="M303" t="s">
        <v>572</v>
      </c>
      <c r="N303" t="s">
        <v>601</v>
      </c>
      <c r="O303" t="s">
        <v>602</v>
      </c>
      <c r="P303" t="s">
        <v>603</v>
      </c>
      <c r="Q303" t="s">
        <v>575</v>
      </c>
      <c r="R303" t="s">
        <v>576</v>
      </c>
      <c r="S303" t="s">
        <v>576</v>
      </c>
      <c r="T303" s="1">
        <v>42580</v>
      </c>
      <c r="U303" s="1">
        <v>44771</v>
      </c>
      <c r="V303" s="1">
        <v>2958465</v>
      </c>
      <c r="X303" t="s">
        <v>572</v>
      </c>
      <c r="Y303" t="s">
        <v>572</v>
      </c>
      <c r="Z303" t="s">
        <v>572</v>
      </c>
      <c r="AA303" t="s">
        <v>572</v>
      </c>
      <c r="AB303" t="s">
        <v>1095</v>
      </c>
      <c r="AC303" t="s">
        <v>572</v>
      </c>
      <c r="AD303" t="s">
        <v>582</v>
      </c>
      <c r="AF303" t="s">
        <v>713</v>
      </c>
      <c r="AG303" t="s">
        <v>714</v>
      </c>
      <c r="AH303" t="s">
        <v>8836</v>
      </c>
      <c r="AI303" t="s">
        <v>585</v>
      </c>
      <c r="AJ303" t="s">
        <v>1224</v>
      </c>
      <c r="AK303" t="s">
        <v>1224</v>
      </c>
      <c r="AL303" t="s">
        <v>605</v>
      </c>
      <c r="AM303" t="s">
        <v>588</v>
      </c>
      <c r="AN303" t="s">
        <v>597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628</v>
      </c>
      <c r="ET303" t="s">
        <v>8836</v>
      </c>
      <c r="EU303" t="s">
        <v>590</v>
      </c>
      <c r="EV303" t="s">
        <v>8838</v>
      </c>
    </row>
    <row r="304" spans="1:152" x14ac:dyDescent="0.4">
      <c r="A304" t="s">
        <v>141</v>
      </c>
      <c r="B304" t="s">
        <v>1225</v>
      </c>
      <c r="C304">
        <v>200000794</v>
      </c>
      <c r="D304" t="s">
        <v>1226</v>
      </c>
      <c r="E304" t="s">
        <v>1227</v>
      </c>
      <c r="F304" t="s">
        <v>863</v>
      </c>
      <c r="G304" t="s">
        <v>863</v>
      </c>
      <c r="H304" t="s">
        <v>877</v>
      </c>
      <c r="I304" t="s">
        <v>708</v>
      </c>
      <c r="J304" t="s">
        <v>709</v>
      </c>
      <c r="K304" t="s">
        <v>710</v>
      </c>
      <c r="L304" t="s">
        <v>673</v>
      </c>
      <c r="M304" t="s">
        <v>572</v>
      </c>
      <c r="N304" t="s">
        <v>613</v>
      </c>
      <c r="O304" t="s">
        <v>722</v>
      </c>
      <c r="P304" t="s">
        <v>603</v>
      </c>
      <c r="Q304" t="s">
        <v>674</v>
      </c>
      <c r="R304" t="s">
        <v>711</v>
      </c>
      <c r="S304" t="s">
        <v>711</v>
      </c>
      <c r="T304" s="1">
        <v>42635</v>
      </c>
      <c r="U304" s="1">
        <v>44461</v>
      </c>
      <c r="V304" s="1">
        <v>46288</v>
      </c>
      <c r="X304" t="s">
        <v>572</v>
      </c>
      <c r="Y304" t="s">
        <v>572</v>
      </c>
      <c r="Z304" t="s">
        <v>572</v>
      </c>
      <c r="AA304" t="s">
        <v>572</v>
      </c>
      <c r="AB304" t="s">
        <v>572</v>
      </c>
      <c r="AC304" t="s">
        <v>1228</v>
      </c>
      <c r="AD304" t="s">
        <v>1111</v>
      </c>
      <c r="AF304" t="s">
        <v>713</v>
      </c>
      <c r="AG304" t="s">
        <v>584</v>
      </c>
      <c r="AH304" t="s">
        <v>8836</v>
      </c>
      <c r="AI304" t="s">
        <v>585</v>
      </c>
      <c r="AJ304" t="s">
        <v>715</v>
      </c>
      <c r="AK304" t="s">
        <v>863</v>
      </c>
      <c r="AL304" t="s">
        <v>605</v>
      </c>
      <c r="AM304" t="s">
        <v>588</v>
      </c>
      <c r="AN304" t="s">
        <v>597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0</v>
      </c>
      <c r="AY304">
        <v>313169863</v>
      </c>
      <c r="AZ304">
        <v>52770066368</v>
      </c>
      <c r="BA304">
        <v>0</v>
      </c>
      <c r="BB304">
        <v>-130506389</v>
      </c>
      <c r="BC304">
        <v>12367882639</v>
      </c>
      <c r="BD304">
        <v>0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-45038268</v>
      </c>
      <c r="BN304">
        <v>-2629164298</v>
      </c>
      <c r="BO304">
        <v>0</v>
      </c>
      <c r="BP304">
        <v>1698458094</v>
      </c>
      <c r="BQ304">
        <v>-45038268</v>
      </c>
      <c r="BR304">
        <v>-930706204</v>
      </c>
      <c r="BS304">
        <v>0</v>
      </c>
      <c r="BT304">
        <v>0</v>
      </c>
      <c r="BU304">
        <v>0</v>
      </c>
      <c r="BV304">
        <v>-45038268</v>
      </c>
      <c r="BW304">
        <v>-930706204</v>
      </c>
      <c r="BX304">
        <v>-0.48893796941096196</v>
      </c>
      <c r="BY304">
        <v>-8.5913511284652575</v>
      </c>
      <c r="BZ304">
        <v>12788447.460000001</v>
      </c>
      <c r="CA304">
        <v>15855860428</v>
      </c>
      <c r="CB304">
        <v>15855860428</v>
      </c>
      <c r="CC304">
        <v>15996851422</v>
      </c>
      <c r="CD304">
        <v>6163137</v>
      </c>
      <c r="CE304">
        <v>9280451695</v>
      </c>
      <c r="CF304">
        <v>9097406526</v>
      </c>
      <c r="CG304">
        <v>11454961669</v>
      </c>
      <c r="CH304">
        <v>5879467935.206377</v>
      </c>
      <c r="CI304">
        <v>6076239655.7683773</v>
      </c>
      <c r="CJ304">
        <v>8909535909.6941566</v>
      </c>
      <c r="CK304">
        <v>-2899561585.4877796</v>
      </c>
      <c r="CL304">
        <v>0</v>
      </c>
      <c r="CM304">
        <v>26.434205174446102</v>
      </c>
      <c r="CN304">
        <v>-7.9727789759635943</v>
      </c>
      <c r="CO304">
        <v>14.436599612236023</v>
      </c>
      <c r="CP304">
        <v>245321364217.16611</v>
      </c>
      <c r="CQ304">
        <v>-73990990161.341705</v>
      </c>
      <c r="CR304">
        <v>133978165341.41214</v>
      </c>
      <c r="CS304">
        <v>1.4547883564128874</v>
      </c>
      <c r="CT304">
        <v>13501093068.138245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1566075219.7811916</v>
      </c>
      <c r="DK304">
        <v>7714376475.2188072</v>
      </c>
      <c r="DL304">
        <v>1933023542.704222</v>
      </c>
      <c r="DM304">
        <v>9521938126.2957764</v>
      </c>
      <c r="DN304">
        <v>30824441.481083103</v>
      </c>
      <c r="DO304">
        <v>151839032.51891688</v>
      </c>
      <c r="DP304">
        <v>52847380.509593904</v>
      </c>
      <c r="DQ304">
        <v>260322482.49040607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5652041258.6393814</v>
      </c>
      <c r="EF304">
        <v>236055952</v>
      </c>
      <c r="EG304">
        <v>0</v>
      </c>
      <c r="EH304">
        <v>0</v>
      </c>
      <c r="EI304">
        <v>-228083437</v>
      </c>
      <c r="EJ304">
        <v>-53010783</v>
      </c>
      <c r="EK304">
        <v>565819337</v>
      </c>
      <c r="EL304">
        <v>1698458094</v>
      </c>
      <c r="EM304">
        <v>77841627</v>
      </c>
      <c r="EN304">
        <v>-585160713</v>
      </c>
      <c r="EO304">
        <v>-2687664549</v>
      </c>
      <c r="EP304">
        <v>-45038268</v>
      </c>
      <c r="EQ304">
        <v>-930706204</v>
      </c>
      <c r="ER304">
        <v>743</v>
      </c>
      <c r="ES304" t="s">
        <v>8836</v>
      </c>
      <c r="ET304" t="s">
        <v>8836</v>
      </c>
      <c r="EU304" t="s">
        <v>590</v>
      </c>
      <c r="EV304" t="s">
        <v>833</v>
      </c>
    </row>
    <row r="305" spans="1:152" x14ac:dyDescent="0.4">
      <c r="A305" t="s">
        <v>142</v>
      </c>
      <c r="B305" t="s">
        <v>1229</v>
      </c>
      <c r="C305">
        <v>200000739</v>
      </c>
      <c r="D305" t="s">
        <v>1230</v>
      </c>
      <c r="E305" t="s">
        <v>1231</v>
      </c>
      <c r="F305" t="s">
        <v>565</v>
      </c>
      <c r="G305" t="s">
        <v>720</v>
      </c>
      <c r="H305" t="s">
        <v>1232</v>
      </c>
      <c r="I305" t="s">
        <v>568</v>
      </c>
      <c r="J305" t="s">
        <v>569</v>
      </c>
      <c r="K305" t="s">
        <v>570</v>
      </c>
      <c r="L305" t="s">
        <v>571</v>
      </c>
      <c r="M305" t="s">
        <v>572</v>
      </c>
      <c r="N305" t="s">
        <v>613</v>
      </c>
      <c r="O305" t="s">
        <v>574</v>
      </c>
      <c r="P305" t="s">
        <v>614</v>
      </c>
      <c r="Q305" t="s">
        <v>575</v>
      </c>
      <c r="R305" t="s">
        <v>576</v>
      </c>
      <c r="S305" t="s">
        <v>576</v>
      </c>
      <c r="T305" s="1">
        <v>42502</v>
      </c>
      <c r="U305" s="1">
        <v>50172</v>
      </c>
      <c r="V305" s="1">
        <v>50172</v>
      </c>
      <c r="X305" t="s">
        <v>696</v>
      </c>
      <c r="Y305" t="s">
        <v>578</v>
      </c>
      <c r="Z305" t="s">
        <v>697</v>
      </c>
      <c r="AB305" t="s">
        <v>595</v>
      </c>
      <c r="AC305" t="s">
        <v>572</v>
      </c>
      <c r="AD305" t="s">
        <v>803</v>
      </c>
      <c r="AF305" t="s">
        <v>583</v>
      </c>
      <c r="AG305" t="s">
        <v>700</v>
      </c>
      <c r="AH305" t="s">
        <v>8836</v>
      </c>
      <c r="AI305" t="s">
        <v>585</v>
      </c>
      <c r="AJ305" t="s">
        <v>586</v>
      </c>
      <c r="AK305" t="s">
        <v>565</v>
      </c>
      <c r="AL305" t="s">
        <v>587</v>
      </c>
      <c r="AM305" t="s">
        <v>588</v>
      </c>
      <c r="AN305" t="s">
        <v>597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1824400002</v>
      </c>
      <c r="AZ305">
        <v>15370500019</v>
      </c>
      <c r="BA305">
        <v>0</v>
      </c>
      <c r="BB305">
        <v>-1824400002</v>
      </c>
      <c r="BC305">
        <v>9129499981</v>
      </c>
      <c r="BD305">
        <v>0</v>
      </c>
      <c r="BE305">
        <v>13350000</v>
      </c>
      <c r="BF305">
        <v>6846115888</v>
      </c>
      <c r="BG305">
        <v>13350000</v>
      </c>
      <c r="BH305">
        <v>0</v>
      </c>
      <c r="BI305">
        <v>0</v>
      </c>
      <c r="BJ305">
        <v>30781382</v>
      </c>
      <c r="BK305">
        <v>13350000</v>
      </c>
      <c r="BL305">
        <v>0</v>
      </c>
      <c r="BM305">
        <v>0</v>
      </c>
      <c r="BN305">
        <v>240077510</v>
      </c>
      <c r="BO305">
        <v>0</v>
      </c>
      <c r="BP305">
        <v>13350000</v>
      </c>
      <c r="BQ305">
        <v>0</v>
      </c>
      <c r="BR305">
        <v>253427510</v>
      </c>
      <c r="BS305">
        <v>0</v>
      </c>
      <c r="BT305">
        <v>0</v>
      </c>
      <c r="BU305">
        <v>0</v>
      </c>
      <c r="BV305">
        <v>0</v>
      </c>
      <c r="BW305">
        <v>253427510</v>
      </c>
      <c r="BX305">
        <v>0</v>
      </c>
      <c r="BY305">
        <v>2.5721375592937945</v>
      </c>
      <c r="BZ305">
        <v>0</v>
      </c>
      <c r="CA305">
        <v>9131920619</v>
      </c>
      <c r="CB305">
        <v>9131920619</v>
      </c>
      <c r="CC305">
        <v>10956278408</v>
      </c>
      <c r="CD305">
        <v>0</v>
      </c>
      <c r="CE305">
        <v>9187350198</v>
      </c>
      <c r="CF305">
        <v>9187350198</v>
      </c>
      <c r="CG305">
        <v>10771672690</v>
      </c>
      <c r="CH305">
        <v>9187350198</v>
      </c>
      <c r="CI305">
        <v>9187350198</v>
      </c>
      <c r="CJ305">
        <v>10771672690</v>
      </c>
      <c r="CK305">
        <v>240077510</v>
      </c>
      <c r="CL305">
        <v>0</v>
      </c>
      <c r="CM305">
        <v>2.9802322387695313E-7</v>
      </c>
      <c r="CN305">
        <v>6.5499839186668378</v>
      </c>
      <c r="CO305">
        <v>3.7064906954765329</v>
      </c>
      <c r="CP305">
        <v>2738.0437248945236</v>
      </c>
      <c r="CQ305">
        <v>60176996052.060585</v>
      </c>
      <c r="CR305">
        <v>34052828024.971481</v>
      </c>
      <c r="CS305">
        <v>1.2817945348979591</v>
      </c>
      <c r="CT305">
        <v>11776295273.990084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8796404833.413269</v>
      </c>
      <c r="DK305">
        <v>390945364.58672976</v>
      </c>
      <c r="DL305">
        <v>10313310331.295343</v>
      </c>
      <c r="DM305">
        <v>458362358.70465618</v>
      </c>
      <c r="DN305">
        <v>0</v>
      </c>
      <c r="DO305">
        <v>0</v>
      </c>
      <c r="DP305">
        <v>1746767092.7756202</v>
      </c>
      <c r="DQ305">
        <v>77632909.224379659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1164339430.3229134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13350000</v>
      </c>
      <c r="EM305">
        <v>30781382</v>
      </c>
      <c r="EN305">
        <v>0</v>
      </c>
      <c r="EO305">
        <v>209296128</v>
      </c>
      <c r="EP305">
        <v>0</v>
      </c>
      <c r="EQ305">
        <v>253427510</v>
      </c>
      <c r="ER305">
        <v>238</v>
      </c>
      <c r="ES305" t="s">
        <v>8836</v>
      </c>
      <c r="ET305" t="s">
        <v>8836</v>
      </c>
      <c r="EU305" t="s">
        <v>590</v>
      </c>
      <c r="EV305" t="s">
        <v>591</v>
      </c>
    </row>
    <row r="306" spans="1:152" x14ac:dyDescent="0.4">
      <c r="A306" t="s">
        <v>143</v>
      </c>
      <c r="B306" t="s">
        <v>1233</v>
      </c>
      <c r="C306">
        <v>200000785</v>
      </c>
      <c r="D306" t="s">
        <v>1234</v>
      </c>
      <c r="E306" t="s">
        <v>1235</v>
      </c>
      <c r="F306" t="s">
        <v>565</v>
      </c>
      <c r="G306" t="s">
        <v>720</v>
      </c>
      <c r="H306" t="s">
        <v>721</v>
      </c>
      <c r="I306" t="s">
        <v>568</v>
      </c>
      <c r="J306" t="s">
        <v>569</v>
      </c>
      <c r="K306" t="s">
        <v>570</v>
      </c>
      <c r="L306" t="s">
        <v>571</v>
      </c>
      <c r="M306" t="s">
        <v>572</v>
      </c>
      <c r="N306" t="s">
        <v>613</v>
      </c>
      <c r="O306" t="s">
        <v>574</v>
      </c>
      <c r="P306" t="s">
        <v>614</v>
      </c>
      <c r="Q306" t="s">
        <v>674</v>
      </c>
      <c r="R306" t="s">
        <v>576</v>
      </c>
      <c r="S306" t="s">
        <v>576</v>
      </c>
      <c r="T306" s="1">
        <v>42613</v>
      </c>
      <c r="U306" s="1">
        <v>51744</v>
      </c>
      <c r="V306" s="1">
        <v>51744</v>
      </c>
      <c r="X306" t="s">
        <v>696</v>
      </c>
      <c r="Y306" t="s">
        <v>578</v>
      </c>
      <c r="Z306" t="s">
        <v>697</v>
      </c>
      <c r="AA306" t="s">
        <v>1201</v>
      </c>
      <c r="AB306" t="s">
        <v>615</v>
      </c>
      <c r="AC306" t="s">
        <v>572</v>
      </c>
      <c r="AD306" t="s">
        <v>596</v>
      </c>
      <c r="AF306" t="s">
        <v>583</v>
      </c>
      <c r="AG306" t="s">
        <v>700</v>
      </c>
      <c r="AH306" t="s">
        <v>8836</v>
      </c>
      <c r="AI306" t="s">
        <v>585</v>
      </c>
      <c r="AJ306" t="s">
        <v>586</v>
      </c>
      <c r="AK306" t="s">
        <v>565</v>
      </c>
      <c r="AL306" t="s">
        <v>587</v>
      </c>
      <c r="AM306" t="s">
        <v>588</v>
      </c>
      <c r="AN306" t="s">
        <v>597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814113662</v>
      </c>
      <c r="AY306">
        <v>1235302767</v>
      </c>
      <c r="AZ306">
        <v>71762944919</v>
      </c>
      <c r="BA306">
        <v>-814113662</v>
      </c>
      <c r="BB306">
        <v>-1235302767</v>
      </c>
      <c r="BC306">
        <v>12230632081</v>
      </c>
      <c r="BD306">
        <v>150029996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18149347</v>
      </c>
      <c r="BN306">
        <v>-24350265</v>
      </c>
      <c r="BO306">
        <v>150029996</v>
      </c>
      <c r="BP306">
        <v>291687777</v>
      </c>
      <c r="BQ306">
        <v>168179343</v>
      </c>
      <c r="BR306">
        <v>267337512</v>
      </c>
      <c r="BS306">
        <v>0</v>
      </c>
      <c r="BT306">
        <v>0</v>
      </c>
      <c r="BU306">
        <v>0</v>
      </c>
      <c r="BV306">
        <v>168179343</v>
      </c>
      <c r="BW306">
        <v>267337512</v>
      </c>
      <c r="BX306">
        <v>1.3600628918375612</v>
      </c>
      <c r="BY306">
        <v>2.1305491937826364</v>
      </c>
      <c r="BZ306">
        <v>0</v>
      </c>
      <c r="CA306">
        <v>12402736222</v>
      </c>
      <c r="CB306">
        <v>13221887467</v>
      </c>
      <c r="CC306">
        <v>13645453628</v>
      </c>
      <c r="CD306">
        <v>0</v>
      </c>
      <c r="CE306">
        <v>12051663843</v>
      </c>
      <c r="CF306">
        <v>12847628158</v>
      </c>
      <c r="CG306">
        <v>13311316875</v>
      </c>
      <c r="CH306">
        <v>12051663843</v>
      </c>
      <c r="CI306">
        <v>12847628158</v>
      </c>
      <c r="CJ306">
        <v>13311316875</v>
      </c>
      <c r="CK306">
        <v>-24350265</v>
      </c>
      <c r="CL306">
        <v>943455399</v>
      </c>
      <c r="CM306">
        <v>17.792201638221748</v>
      </c>
      <c r="CN306">
        <v>5.1637718081474313</v>
      </c>
      <c r="CO306">
        <v>4.6094164252281189</v>
      </c>
      <c r="CP306">
        <v>214425633170.72241</v>
      </c>
      <c r="CQ306">
        <v>62232041993.753128</v>
      </c>
      <c r="CR306">
        <v>55551137269.252037</v>
      </c>
      <c r="CS306">
        <v>1.1875331953775465</v>
      </c>
      <c r="CT306">
        <v>14311750873.093832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11866094113.073141</v>
      </c>
      <c r="DK306">
        <v>185569729.92685771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1541826789.2061961</v>
      </c>
      <c r="EF306">
        <v>0</v>
      </c>
      <c r="EG306">
        <v>150029996</v>
      </c>
      <c r="EH306">
        <v>15021006</v>
      </c>
      <c r="EI306">
        <v>0</v>
      </c>
      <c r="EJ306">
        <v>3128341</v>
      </c>
      <c r="EK306">
        <v>0</v>
      </c>
      <c r="EL306">
        <v>291687777</v>
      </c>
      <c r="EM306">
        <v>23015831</v>
      </c>
      <c r="EN306">
        <v>0</v>
      </c>
      <c r="EO306">
        <v>-47366096</v>
      </c>
      <c r="EP306">
        <v>168179343</v>
      </c>
      <c r="EQ306">
        <v>267337512</v>
      </c>
      <c r="ER306">
        <v>289</v>
      </c>
      <c r="ES306" t="s">
        <v>8836</v>
      </c>
      <c r="ET306" t="s">
        <v>8836</v>
      </c>
      <c r="EU306" t="s">
        <v>590</v>
      </c>
      <c r="EV306" t="s">
        <v>591</v>
      </c>
    </row>
    <row r="307" spans="1:152" x14ac:dyDescent="0.4">
      <c r="A307" t="s">
        <v>144</v>
      </c>
      <c r="B307" t="s">
        <v>1236</v>
      </c>
      <c r="C307">
        <v>100002186</v>
      </c>
      <c r="D307" t="s">
        <v>1237</v>
      </c>
      <c r="E307" t="s">
        <v>1238</v>
      </c>
      <c r="F307" t="s">
        <v>846</v>
      </c>
      <c r="G307" t="s">
        <v>846</v>
      </c>
      <c r="H307" t="s">
        <v>846</v>
      </c>
      <c r="I307" t="s">
        <v>708</v>
      </c>
      <c r="J307" t="s">
        <v>569</v>
      </c>
      <c r="K307" t="s">
        <v>570</v>
      </c>
      <c r="L307" t="s">
        <v>673</v>
      </c>
      <c r="M307" t="s">
        <v>572</v>
      </c>
      <c r="N307" t="s">
        <v>601</v>
      </c>
      <c r="O307" t="s">
        <v>602</v>
      </c>
      <c r="P307" t="s">
        <v>603</v>
      </c>
      <c r="Q307" t="s">
        <v>674</v>
      </c>
      <c r="R307" t="s">
        <v>711</v>
      </c>
      <c r="S307" t="s">
        <v>711</v>
      </c>
      <c r="T307" s="1">
        <v>42600</v>
      </c>
      <c r="U307" s="1">
        <v>44375</v>
      </c>
      <c r="V307" s="1">
        <v>46201</v>
      </c>
      <c r="X307" t="s">
        <v>572</v>
      </c>
      <c r="Y307" t="s">
        <v>572</v>
      </c>
      <c r="Z307" t="s">
        <v>572</v>
      </c>
      <c r="AA307" t="s">
        <v>572</v>
      </c>
      <c r="AB307" t="s">
        <v>1127</v>
      </c>
      <c r="AC307" t="s">
        <v>1239</v>
      </c>
      <c r="AD307" t="s">
        <v>866</v>
      </c>
      <c r="AF307" t="s">
        <v>848</v>
      </c>
      <c r="AG307" t="s">
        <v>584</v>
      </c>
      <c r="AH307" t="s">
        <v>8836</v>
      </c>
      <c r="AI307" t="s">
        <v>585</v>
      </c>
      <c r="AJ307" t="s">
        <v>715</v>
      </c>
      <c r="AK307" t="s">
        <v>846</v>
      </c>
      <c r="AL307" t="s">
        <v>605</v>
      </c>
      <c r="AM307" t="s">
        <v>588</v>
      </c>
      <c r="AN307" t="s">
        <v>597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8836</v>
      </c>
      <c r="ET307" t="s">
        <v>8836</v>
      </c>
      <c r="EU307" t="s">
        <v>590</v>
      </c>
      <c r="EV307" t="s">
        <v>8841</v>
      </c>
    </row>
    <row r="308" spans="1:152" x14ac:dyDescent="0.4">
      <c r="A308" t="s">
        <v>1240</v>
      </c>
      <c r="B308" t="s">
        <v>1241</v>
      </c>
      <c r="C308">
        <v>200000783</v>
      </c>
      <c r="D308" t="s">
        <v>1242</v>
      </c>
      <c r="E308" t="s">
        <v>1243</v>
      </c>
      <c r="F308" t="s">
        <v>565</v>
      </c>
      <c r="G308" t="s">
        <v>1086</v>
      </c>
      <c r="H308" t="s">
        <v>1244</v>
      </c>
      <c r="I308" t="s">
        <v>708</v>
      </c>
      <c r="J308" t="s">
        <v>569</v>
      </c>
      <c r="K308" t="s">
        <v>710</v>
      </c>
      <c r="L308" t="s">
        <v>1245</v>
      </c>
      <c r="M308" t="s">
        <v>572</v>
      </c>
      <c r="N308" t="s">
        <v>613</v>
      </c>
      <c r="O308" t="s">
        <v>574</v>
      </c>
      <c r="P308" t="s">
        <v>614</v>
      </c>
      <c r="Q308" t="s">
        <v>575</v>
      </c>
      <c r="R308" t="s">
        <v>576</v>
      </c>
      <c r="S308" t="s">
        <v>711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572</v>
      </c>
      <c r="Y308" t="s">
        <v>572</v>
      </c>
      <c r="Z308" t="s">
        <v>572</v>
      </c>
      <c r="AA308" t="s">
        <v>572</v>
      </c>
      <c r="AB308" t="s">
        <v>1135</v>
      </c>
      <c r="AC308" t="s">
        <v>1246</v>
      </c>
      <c r="AD308" t="s">
        <v>582</v>
      </c>
      <c r="AF308" t="s">
        <v>791</v>
      </c>
      <c r="AG308" t="s">
        <v>700</v>
      </c>
      <c r="AH308" t="s">
        <v>8836</v>
      </c>
      <c r="AI308" t="s">
        <v>585</v>
      </c>
      <c r="AJ308" t="s">
        <v>792</v>
      </c>
      <c r="AK308" t="s">
        <v>565</v>
      </c>
      <c r="AL308" t="s">
        <v>587</v>
      </c>
      <c r="AM308" t="s">
        <v>588</v>
      </c>
      <c r="AN308" t="s">
        <v>589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8836</v>
      </c>
      <c r="ET308" t="s">
        <v>8836</v>
      </c>
      <c r="EU308" t="s">
        <v>590</v>
      </c>
      <c r="EV308" t="s">
        <v>591</v>
      </c>
    </row>
    <row r="309" spans="1:152" x14ac:dyDescent="0.4">
      <c r="A309" t="s">
        <v>145</v>
      </c>
      <c r="B309">
        <v>206257794201</v>
      </c>
      <c r="C309">
        <v>6000000000560</v>
      </c>
      <c r="D309" t="s">
        <v>1247</v>
      </c>
      <c r="E309" t="e">
        <v>#N/A</v>
      </c>
      <c r="F309" t="s">
        <v>565</v>
      </c>
      <c r="G309" t="s">
        <v>633</v>
      </c>
      <c r="H309" t="s">
        <v>648</v>
      </c>
      <c r="I309" t="s">
        <v>568</v>
      </c>
      <c r="J309" t="s">
        <v>569</v>
      </c>
      <c r="K309" t="s">
        <v>570</v>
      </c>
      <c r="L309" t="s">
        <v>571</v>
      </c>
      <c r="M309" t="s">
        <v>572</v>
      </c>
      <c r="N309" t="s">
        <v>573</v>
      </c>
      <c r="O309" t="s">
        <v>574</v>
      </c>
      <c r="P309" t="s">
        <v>573</v>
      </c>
      <c r="Q309" t="s">
        <v>575</v>
      </c>
      <c r="R309" t="s">
        <v>923</v>
      </c>
      <c r="S309" t="s">
        <v>923</v>
      </c>
      <c r="T309" t="s">
        <v>923</v>
      </c>
      <c r="U309" s="1">
        <v>52962</v>
      </c>
      <c r="V309" s="1">
        <v>52962</v>
      </c>
      <c r="X309" t="s">
        <v>577</v>
      </c>
      <c r="Y309" t="s">
        <v>635</v>
      </c>
      <c r="Z309" t="s">
        <v>636</v>
      </c>
      <c r="AA309" t="s">
        <v>637</v>
      </c>
      <c r="AB309" t="s">
        <v>595</v>
      </c>
      <c r="AC309" t="s">
        <v>572</v>
      </c>
      <c r="AD309" t="s">
        <v>659</v>
      </c>
      <c r="AF309" t="s">
        <v>583</v>
      </c>
      <c r="AG309" t="s">
        <v>584</v>
      </c>
      <c r="AH309" t="s">
        <v>8836</v>
      </c>
      <c r="AI309" t="s">
        <v>585</v>
      </c>
      <c r="AJ309" t="s">
        <v>586</v>
      </c>
      <c r="AK309" t="s">
        <v>565</v>
      </c>
      <c r="AL309" t="s">
        <v>587</v>
      </c>
      <c r="AM309" t="s">
        <v>923</v>
      </c>
      <c r="AN309" t="s">
        <v>597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8836</v>
      </c>
      <c r="ET309" t="s">
        <v>8836</v>
      </c>
      <c r="EU309" t="s">
        <v>923</v>
      </c>
      <c r="EV309" t="s">
        <v>8837</v>
      </c>
    </row>
    <row r="310" spans="1:152" x14ac:dyDescent="0.4">
      <c r="A310" t="s">
        <v>145</v>
      </c>
      <c r="B310">
        <v>206257794201</v>
      </c>
      <c r="C310">
        <v>6000000000561</v>
      </c>
      <c r="D310" t="s">
        <v>1247</v>
      </c>
      <c r="E310" t="e">
        <v>#N/A</v>
      </c>
      <c r="F310" t="s">
        <v>565</v>
      </c>
      <c r="G310" t="s">
        <v>633</v>
      </c>
      <c r="H310" t="s">
        <v>648</v>
      </c>
      <c r="I310" t="s">
        <v>568</v>
      </c>
      <c r="J310" t="s">
        <v>569</v>
      </c>
      <c r="K310" t="s">
        <v>570</v>
      </c>
      <c r="L310" t="s">
        <v>571</v>
      </c>
      <c r="M310" t="s">
        <v>572</v>
      </c>
      <c r="N310" t="s">
        <v>573</v>
      </c>
      <c r="O310" t="s">
        <v>574</v>
      </c>
      <c r="P310" t="s">
        <v>573</v>
      </c>
      <c r="Q310" t="s">
        <v>575</v>
      </c>
      <c r="R310" t="s">
        <v>923</v>
      </c>
      <c r="S310" t="s">
        <v>923</v>
      </c>
      <c r="T310" t="s">
        <v>923</v>
      </c>
      <c r="U310" s="1">
        <v>52962</v>
      </c>
      <c r="V310" s="1">
        <v>52962</v>
      </c>
      <c r="X310" t="s">
        <v>577</v>
      </c>
      <c r="Y310" t="s">
        <v>635</v>
      </c>
      <c r="Z310" t="s">
        <v>636</v>
      </c>
      <c r="AA310" t="s">
        <v>637</v>
      </c>
      <c r="AB310" t="s">
        <v>595</v>
      </c>
      <c r="AC310" t="s">
        <v>572</v>
      </c>
      <c r="AD310" t="s">
        <v>659</v>
      </c>
      <c r="AF310" t="s">
        <v>583</v>
      </c>
      <c r="AG310" t="s">
        <v>584</v>
      </c>
      <c r="AH310" t="s">
        <v>8836</v>
      </c>
      <c r="AI310" t="s">
        <v>585</v>
      </c>
      <c r="AJ310" t="s">
        <v>586</v>
      </c>
      <c r="AK310" t="s">
        <v>565</v>
      </c>
      <c r="AL310" t="s">
        <v>587</v>
      </c>
      <c r="AM310" t="s">
        <v>923</v>
      </c>
      <c r="AN310" t="s">
        <v>597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8836</v>
      </c>
      <c r="ET310" t="s">
        <v>8836</v>
      </c>
      <c r="EU310" t="s">
        <v>923</v>
      </c>
      <c r="EV310" t="s">
        <v>8837</v>
      </c>
    </row>
    <row r="311" spans="1:152" x14ac:dyDescent="0.4">
      <c r="A311" t="s">
        <v>145</v>
      </c>
      <c r="B311">
        <v>206257794201</v>
      </c>
      <c r="C311">
        <v>6000000000608</v>
      </c>
      <c r="D311" t="s">
        <v>1247</v>
      </c>
      <c r="E311" t="s">
        <v>1248</v>
      </c>
      <c r="F311" t="s">
        <v>565</v>
      </c>
      <c r="G311" t="s">
        <v>633</v>
      </c>
      <c r="H311" t="s">
        <v>648</v>
      </c>
      <c r="I311" t="s">
        <v>568</v>
      </c>
      <c r="J311" t="s">
        <v>569</v>
      </c>
      <c r="K311" t="s">
        <v>570</v>
      </c>
      <c r="L311" t="s">
        <v>571</v>
      </c>
      <c r="M311" t="s">
        <v>572</v>
      </c>
      <c r="N311" t="s">
        <v>573</v>
      </c>
      <c r="O311" t="s">
        <v>574</v>
      </c>
      <c r="P311" t="s">
        <v>573</v>
      </c>
      <c r="Q311" t="s">
        <v>575</v>
      </c>
      <c r="R311" t="s">
        <v>576</v>
      </c>
      <c r="S311" t="s">
        <v>576</v>
      </c>
      <c r="T311" s="1">
        <v>43145</v>
      </c>
      <c r="U311" s="1">
        <v>50437</v>
      </c>
      <c r="V311" s="1">
        <v>50437</v>
      </c>
      <c r="X311" t="s">
        <v>577</v>
      </c>
      <c r="Y311" t="s">
        <v>635</v>
      </c>
      <c r="Z311" t="s">
        <v>636</v>
      </c>
      <c r="AA311" t="s">
        <v>637</v>
      </c>
      <c r="AB311" t="s">
        <v>595</v>
      </c>
      <c r="AC311" t="s">
        <v>572</v>
      </c>
      <c r="AD311" t="s">
        <v>659</v>
      </c>
      <c r="AF311" t="s">
        <v>583</v>
      </c>
      <c r="AG311" t="s">
        <v>584</v>
      </c>
      <c r="AH311" s="1">
        <v>42557</v>
      </c>
      <c r="AI311" t="s">
        <v>585</v>
      </c>
      <c r="AJ311" t="s">
        <v>586</v>
      </c>
      <c r="AK311" t="s">
        <v>565</v>
      </c>
      <c r="AL311" t="s">
        <v>587</v>
      </c>
      <c r="AM311" t="s">
        <v>588</v>
      </c>
      <c r="AN311" t="s">
        <v>597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106589015</v>
      </c>
      <c r="AZ311">
        <v>3171976701</v>
      </c>
      <c r="BA311">
        <v>0</v>
      </c>
      <c r="BB311">
        <v>-106589015</v>
      </c>
      <c r="BC311">
        <v>6485023299</v>
      </c>
      <c r="BD311">
        <v>0</v>
      </c>
      <c r="BE311">
        <v>67626995</v>
      </c>
      <c r="BF311">
        <v>2271831674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81815409</v>
      </c>
      <c r="BM311">
        <v>0</v>
      </c>
      <c r="BN311">
        <v>0</v>
      </c>
      <c r="BO311">
        <v>16633402</v>
      </c>
      <c r="BP311">
        <v>81827710</v>
      </c>
      <c r="BQ311">
        <v>16633402</v>
      </c>
      <c r="BR311">
        <v>81827710</v>
      </c>
      <c r="BS311">
        <v>-34544121</v>
      </c>
      <c r="BT311">
        <v>-112785042</v>
      </c>
      <c r="BU311">
        <v>-625606510</v>
      </c>
      <c r="BV311">
        <v>-17910719</v>
      </c>
      <c r="BW311">
        <v>-30957332</v>
      </c>
      <c r="BX311">
        <v>-0.27580501787693085</v>
      </c>
      <c r="BY311">
        <v>-0.47235800621118362</v>
      </c>
      <c r="BZ311">
        <v>0</v>
      </c>
      <c r="CA311">
        <v>6486320563</v>
      </c>
      <c r="CB311">
        <v>6486320563</v>
      </c>
      <c r="CC311">
        <v>6592909578</v>
      </c>
      <c r="CD311">
        <v>0</v>
      </c>
      <c r="CE311">
        <v>6485023299</v>
      </c>
      <c r="CF311">
        <v>6485023299</v>
      </c>
      <c r="CG311">
        <v>6591590996</v>
      </c>
      <c r="CH311">
        <v>6485023299</v>
      </c>
      <c r="CI311">
        <v>6485023299</v>
      </c>
      <c r="CJ311">
        <v>6591590996</v>
      </c>
      <c r="CK311">
        <v>21318</v>
      </c>
      <c r="CL311">
        <v>0</v>
      </c>
      <c r="CM311">
        <v>0.3519008833333333</v>
      </c>
      <c r="CN311">
        <v>4.2228105999999999</v>
      </c>
      <c r="CO311">
        <v>4.2228105999999999</v>
      </c>
      <c r="CP311">
        <v>2282085427.3553472</v>
      </c>
      <c r="CQ311">
        <v>27385025128.264168</v>
      </c>
      <c r="CR311">
        <v>27385025128.264168</v>
      </c>
      <c r="CS311">
        <v>1.2352523220461842</v>
      </c>
      <c r="CT311">
        <v>8010640088.6133556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26977696923.84</v>
      </c>
      <c r="DA311">
        <v>0</v>
      </c>
      <c r="DB311">
        <v>0</v>
      </c>
      <c r="DC311">
        <v>0</v>
      </c>
      <c r="DD311">
        <v>443410302.40000004</v>
      </c>
      <c r="DE311">
        <v>6485023299</v>
      </c>
      <c r="DF311">
        <v>0</v>
      </c>
      <c r="DG311">
        <v>0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16633402</v>
      </c>
      <c r="EH311">
        <v>0</v>
      </c>
      <c r="EI311">
        <v>0</v>
      </c>
      <c r="EJ311">
        <v>0</v>
      </c>
      <c r="EK311">
        <v>0</v>
      </c>
      <c r="EL311">
        <v>81827710</v>
      </c>
      <c r="EM311">
        <v>0</v>
      </c>
      <c r="EN311">
        <v>0</v>
      </c>
      <c r="EO311">
        <v>0</v>
      </c>
      <c r="EP311">
        <v>16633402</v>
      </c>
      <c r="EQ311">
        <v>81827710</v>
      </c>
      <c r="ER311">
        <v>313</v>
      </c>
      <c r="ES311" t="s">
        <v>8836</v>
      </c>
      <c r="ET311" t="s">
        <v>8836</v>
      </c>
      <c r="EU311" t="s">
        <v>590</v>
      </c>
      <c r="EV311" t="s">
        <v>8837</v>
      </c>
    </row>
    <row r="312" spans="1:152" x14ac:dyDescent="0.4">
      <c r="A312" t="s">
        <v>146</v>
      </c>
      <c r="B312" t="s">
        <v>1249</v>
      </c>
      <c r="C312">
        <v>210000858</v>
      </c>
      <c r="D312" t="s">
        <v>1250</v>
      </c>
      <c r="E312" t="s">
        <v>1251</v>
      </c>
      <c r="F312" t="s">
        <v>625</v>
      </c>
      <c r="G312" t="s">
        <v>626</v>
      </c>
      <c r="H312" t="s">
        <v>950</v>
      </c>
      <c r="I312" t="s">
        <v>708</v>
      </c>
      <c r="J312" t="s">
        <v>856</v>
      </c>
      <c r="K312" t="s">
        <v>710</v>
      </c>
      <c r="L312" t="s">
        <v>857</v>
      </c>
      <c r="M312" t="s">
        <v>572</v>
      </c>
      <c r="N312" t="s">
        <v>613</v>
      </c>
      <c r="O312" t="s">
        <v>574</v>
      </c>
      <c r="P312" t="s">
        <v>614</v>
      </c>
      <c r="Q312" t="s">
        <v>575</v>
      </c>
      <c r="R312" t="s">
        <v>576</v>
      </c>
      <c r="S312" t="s">
        <v>711</v>
      </c>
      <c r="T312" s="1">
        <v>42576</v>
      </c>
      <c r="U312" s="1">
        <v>46996</v>
      </c>
      <c r="V312" s="1">
        <v>46996</v>
      </c>
      <c r="X312" t="s">
        <v>572</v>
      </c>
      <c r="Y312" t="s">
        <v>572</v>
      </c>
      <c r="Z312" t="s">
        <v>572</v>
      </c>
      <c r="AA312" t="s">
        <v>572</v>
      </c>
      <c r="AB312" t="s">
        <v>1067</v>
      </c>
      <c r="AC312" t="s">
        <v>1252</v>
      </c>
      <c r="AD312" t="s">
        <v>882</v>
      </c>
      <c r="AF312" t="s">
        <v>631</v>
      </c>
      <c r="AG312" t="s">
        <v>700</v>
      </c>
      <c r="AH312" t="s">
        <v>8836</v>
      </c>
      <c r="AI312" t="s">
        <v>585</v>
      </c>
      <c r="AJ312" t="s">
        <v>792</v>
      </c>
      <c r="AK312" t="s">
        <v>625</v>
      </c>
      <c r="AL312" t="s">
        <v>587</v>
      </c>
      <c r="AM312" t="s">
        <v>588</v>
      </c>
      <c r="AN312" t="s">
        <v>597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634677841</v>
      </c>
      <c r="AZ312">
        <v>15342121995</v>
      </c>
      <c r="BA312">
        <v>0</v>
      </c>
      <c r="BB312">
        <v>1871809685</v>
      </c>
      <c r="BC312">
        <v>82855354312</v>
      </c>
      <c r="BD312">
        <v>0</v>
      </c>
      <c r="BE312">
        <v>1758126821</v>
      </c>
      <c r="BF312">
        <v>26149170780</v>
      </c>
      <c r="BG312">
        <v>1757986733</v>
      </c>
      <c r="BH312">
        <v>0</v>
      </c>
      <c r="BI312">
        <v>140088</v>
      </c>
      <c r="BJ312">
        <v>9573916</v>
      </c>
      <c r="BK312">
        <v>1757986733</v>
      </c>
      <c r="BL312">
        <v>140088</v>
      </c>
      <c r="BM312">
        <v>0</v>
      </c>
      <c r="BN312">
        <v>217006333</v>
      </c>
      <c r="BO312">
        <v>0</v>
      </c>
      <c r="BP312">
        <v>1758126821</v>
      </c>
      <c r="BQ312">
        <v>0</v>
      </c>
      <c r="BR312">
        <v>1975133154</v>
      </c>
      <c r="BS312">
        <v>0</v>
      </c>
      <c r="BT312">
        <v>0</v>
      </c>
      <c r="BU312">
        <v>0</v>
      </c>
      <c r="BV312">
        <v>0</v>
      </c>
      <c r="BW312">
        <v>1975133154</v>
      </c>
      <c r="BX312">
        <v>0</v>
      </c>
      <c r="BY312">
        <v>2.6404839776357192</v>
      </c>
      <c r="BZ312">
        <v>0</v>
      </c>
      <c r="CA312">
        <v>82510916725</v>
      </c>
      <c r="CB312">
        <v>82510916725</v>
      </c>
      <c r="CC312">
        <v>80677537225</v>
      </c>
      <c r="CD312">
        <v>0</v>
      </c>
      <c r="CE312">
        <v>76833911304</v>
      </c>
      <c r="CF312">
        <v>76833911304</v>
      </c>
      <c r="CG312">
        <v>74745095286</v>
      </c>
      <c r="CH312">
        <v>76833911304</v>
      </c>
      <c r="CI312">
        <v>76833911304</v>
      </c>
      <c r="CJ312">
        <v>74745095286</v>
      </c>
      <c r="CK312">
        <v>217006333</v>
      </c>
      <c r="CL312">
        <v>6740296535</v>
      </c>
      <c r="CM312">
        <v>2.9802322387695313E-7</v>
      </c>
      <c r="CN312">
        <v>6.4311048388481131</v>
      </c>
      <c r="CO312">
        <v>3.1503173708915715</v>
      </c>
      <c r="CP312">
        <v>22898.289949893951</v>
      </c>
      <c r="CQ312">
        <v>494126938774.78113</v>
      </c>
      <c r="CR312">
        <v>242051205454.53348</v>
      </c>
      <c r="CS312">
        <v>1.2049719456035062</v>
      </c>
      <c r="CT312">
        <v>92582707592.308105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76833911304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634677841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21385218128.6362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1758126821</v>
      </c>
      <c r="EM312">
        <v>9573916</v>
      </c>
      <c r="EN312">
        <v>0</v>
      </c>
      <c r="EO312">
        <v>207432417</v>
      </c>
      <c r="EP312">
        <v>0</v>
      </c>
      <c r="EQ312">
        <v>1975133154</v>
      </c>
      <c r="ER312">
        <v>108</v>
      </c>
      <c r="ES312" t="s">
        <v>8836</v>
      </c>
      <c r="ET312" t="s">
        <v>1078</v>
      </c>
      <c r="EU312" t="s">
        <v>590</v>
      </c>
      <c r="EV312" t="s">
        <v>591</v>
      </c>
    </row>
    <row r="313" spans="1:152" x14ac:dyDescent="0.4">
      <c r="A313" t="s">
        <v>147</v>
      </c>
      <c r="B313">
        <v>106214981101</v>
      </c>
      <c r="C313">
        <v>6000000000503</v>
      </c>
      <c r="D313" t="s">
        <v>1253</v>
      </c>
      <c r="E313" t="s">
        <v>1254</v>
      </c>
      <c r="F313" t="s">
        <v>625</v>
      </c>
      <c r="G313" t="s">
        <v>1255</v>
      </c>
      <c r="H313" t="s">
        <v>1256</v>
      </c>
      <c r="I313" t="s">
        <v>568</v>
      </c>
      <c r="J313" t="s">
        <v>569</v>
      </c>
      <c r="K313" t="s">
        <v>570</v>
      </c>
      <c r="L313" t="s">
        <v>571</v>
      </c>
      <c r="M313" t="s">
        <v>628</v>
      </c>
      <c r="N313" t="s">
        <v>573</v>
      </c>
      <c r="O313" t="s">
        <v>574</v>
      </c>
      <c r="P313" t="s">
        <v>573</v>
      </c>
      <c r="Q313" t="s">
        <v>575</v>
      </c>
      <c r="R313" t="s">
        <v>576</v>
      </c>
      <c r="S313" t="s">
        <v>576</v>
      </c>
      <c r="T313" s="1">
        <v>42550</v>
      </c>
      <c r="U313" s="1">
        <v>42550</v>
      </c>
      <c r="V313" s="1">
        <v>47664</v>
      </c>
      <c r="X313" t="s">
        <v>572</v>
      </c>
      <c r="Y313" t="s">
        <v>572</v>
      </c>
      <c r="Z313" t="s">
        <v>1257</v>
      </c>
      <c r="AA313" t="s">
        <v>1257</v>
      </c>
      <c r="AB313" t="s">
        <v>1073</v>
      </c>
      <c r="AC313" t="s">
        <v>572</v>
      </c>
      <c r="AD313" t="s">
        <v>803</v>
      </c>
      <c r="AF313" t="s">
        <v>8839</v>
      </c>
      <c r="AG313" t="s">
        <v>584</v>
      </c>
      <c r="AH313" s="1">
        <v>42550</v>
      </c>
      <c r="AI313" t="s">
        <v>585</v>
      </c>
      <c r="AJ313" t="s">
        <v>586</v>
      </c>
      <c r="AK313" t="s">
        <v>625</v>
      </c>
      <c r="AL313" t="s">
        <v>587</v>
      </c>
      <c r="AM313" t="s">
        <v>588</v>
      </c>
      <c r="AN313" t="s">
        <v>597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76393800</v>
      </c>
      <c r="BF313">
        <v>2171722803</v>
      </c>
      <c r="BG313">
        <v>0</v>
      </c>
      <c r="BH313">
        <v>76393800</v>
      </c>
      <c r="BI313">
        <v>0</v>
      </c>
      <c r="BJ313">
        <v>0</v>
      </c>
      <c r="BK313">
        <v>0</v>
      </c>
      <c r="BL313">
        <v>90300000</v>
      </c>
      <c r="BM313">
        <v>0</v>
      </c>
      <c r="BN313">
        <v>0</v>
      </c>
      <c r="BO313">
        <v>18060000</v>
      </c>
      <c r="BP313">
        <v>90300000</v>
      </c>
      <c r="BQ313">
        <v>18060000</v>
      </c>
      <c r="BR313">
        <v>90300000</v>
      </c>
      <c r="BS313">
        <v>0</v>
      </c>
      <c r="BT313">
        <v>0</v>
      </c>
      <c r="BU313">
        <v>0</v>
      </c>
      <c r="BV313">
        <v>18060000</v>
      </c>
      <c r="BW313">
        <v>90300000</v>
      </c>
      <c r="BX313">
        <v>0.21026282853566958</v>
      </c>
      <c r="BY313">
        <v>1.055753858528983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0.21204893333333333</v>
      </c>
      <c r="CN313">
        <v>2.5445872</v>
      </c>
      <c r="CO313">
        <v>2.5445872</v>
      </c>
      <c r="CP313">
        <v>1823256102.5013332</v>
      </c>
      <c r="CQ313">
        <v>21879073230.015999</v>
      </c>
      <c r="CR313">
        <v>21879073230.015999</v>
      </c>
      <c r="CS313">
        <v>1.2171722803</v>
      </c>
      <c r="CT313">
        <v>10465588074.257885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90300000</v>
      </c>
      <c r="EM313">
        <v>0</v>
      </c>
      <c r="EN313">
        <v>0</v>
      </c>
      <c r="EO313">
        <v>0</v>
      </c>
      <c r="EP313">
        <v>18060000</v>
      </c>
      <c r="EQ313">
        <v>90300000</v>
      </c>
      <c r="ER313">
        <v>311</v>
      </c>
      <c r="ES313" t="s">
        <v>8836</v>
      </c>
      <c r="ET313" t="s">
        <v>8836</v>
      </c>
      <c r="EU313" t="s">
        <v>590</v>
      </c>
      <c r="EV313" t="s">
        <v>8837</v>
      </c>
    </row>
    <row r="314" spans="1:152" x14ac:dyDescent="0.4">
      <c r="A314" t="s">
        <v>147</v>
      </c>
      <c r="B314">
        <v>606214980601</v>
      </c>
      <c r="C314">
        <v>6000000000502</v>
      </c>
      <c r="D314" t="s">
        <v>1253</v>
      </c>
      <c r="E314" t="s">
        <v>1258</v>
      </c>
      <c r="F314" t="s">
        <v>625</v>
      </c>
      <c r="G314" t="s">
        <v>1255</v>
      </c>
      <c r="H314" t="s">
        <v>1256</v>
      </c>
      <c r="I314" t="s">
        <v>568</v>
      </c>
      <c r="J314" t="s">
        <v>569</v>
      </c>
      <c r="K314" t="s">
        <v>570</v>
      </c>
      <c r="L314" t="s">
        <v>571</v>
      </c>
      <c r="M314" t="s">
        <v>628</v>
      </c>
      <c r="N314" t="s">
        <v>573</v>
      </c>
      <c r="O314" t="s">
        <v>574</v>
      </c>
      <c r="P314" t="s">
        <v>573</v>
      </c>
      <c r="Q314" t="s">
        <v>575</v>
      </c>
      <c r="R314" t="s">
        <v>576</v>
      </c>
      <c r="S314" t="s">
        <v>576</v>
      </c>
      <c r="T314" s="1">
        <v>42550</v>
      </c>
      <c r="U314" s="1">
        <v>42550</v>
      </c>
      <c r="V314" s="1">
        <v>47664</v>
      </c>
      <c r="X314" t="s">
        <v>572</v>
      </c>
      <c r="Y314" t="s">
        <v>572</v>
      </c>
      <c r="Z314" t="s">
        <v>1257</v>
      </c>
      <c r="AA314" t="s">
        <v>1257</v>
      </c>
      <c r="AB314" t="s">
        <v>1073</v>
      </c>
      <c r="AC314" t="s">
        <v>572</v>
      </c>
      <c r="AD314" t="s">
        <v>803</v>
      </c>
      <c r="AF314" t="s">
        <v>8839</v>
      </c>
      <c r="AG314" t="s">
        <v>584</v>
      </c>
      <c r="AH314" s="1">
        <v>42550</v>
      </c>
      <c r="AI314" t="s">
        <v>585</v>
      </c>
      <c r="AJ314" t="s">
        <v>586</v>
      </c>
      <c r="AK314" t="s">
        <v>625</v>
      </c>
      <c r="AL314" t="s">
        <v>587</v>
      </c>
      <c r="AM314" t="s">
        <v>588</v>
      </c>
      <c r="AN314" t="s">
        <v>597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778189630</v>
      </c>
      <c r="BF314">
        <v>22127399325</v>
      </c>
      <c r="BG314">
        <v>0</v>
      </c>
      <c r="BH314">
        <v>778189630</v>
      </c>
      <c r="BI314">
        <v>0</v>
      </c>
      <c r="BJ314">
        <v>0</v>
      </c>
      <c r="BK314">
        <v>0</v>
      </c>
      <c r="BL314">
        <v>919845830</v>
      </c>
      <c r="BM314">
        <v>0</v>
      </c>
      <c r="BN314">
        <v>0</v>
      </c>
      <c r="BO314">
        <v>183969166</v>
      </c>
      <c r="BP314">
        <v>919845830</v>
      </c>
      <c r="BQ314">
        <v>183969166</v>
      </c>
      <c r="BR314">
        <v>919845830</v>
      </c>
      <c r="BS314">
        <v>0</v>
      </c>
      <c r="BT314">
        <v>0</v>
      </c>
      <c r="BU314">
        <v>0</v>
      </c>
      <c r="BV314">
        <v>183969166</v>
      </c>
      <c r="BW314">
        <v>919845830</v>
      </c>
      <c r="BX314">
        <v>0.21443918235064227</v>
      </c>
      <c r="BY314">
        <v>1.0768141346045756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0.21630540000000001</v>
      </c>
      <c r="CN314">
        <v>2.5956648000000002</v>
      </c>
      <c r="CO314">
        <v>2.5956648000000002</v>
      </c>
      <c r="CP314">
        <v>18576917733.228001</v>
      </c>
      <c r="CQ314">
        <v>222923012798.73602</v>
      </c>
      <c r="CR314">
        <v>222923012798.73602</v>
      </c>
      <c r="CS314">
        <v>1.2458599925</v>
      </c>
      <c r="CT314">
        <v>106997969481.07886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919845830</v>
      </c>
      <c r="EM314">
        <v>0</v>
      </c>
      <c r="EN314">
        <v>0</v>
      </c>
      <c r="EO314">
        <v>0</v>
      </c>
      <c r="EP314">
        <v>183969166</v>
      </c>
      <c r="EQ314">
        <v>919845830</v>
      </c>
      <c r="ER314">
        <v>172</v>
      </c>
      <c r="ES314" t="s">
        <v>8836</v>
      </c>
      <c r="ET314" t="s">
        <v>8836</v>
      </c>
      <c r="EU314" t="s">
        <v>590</v>
      </c>
      <c r="EV314" t="s">
        <v>8837</v>
      </c>
    </row>
    <row r="315" spans="1:152" x14ac:dyDescent="0.4">
      <c r="A315" t="s">
        <v>148</v>
      </c>
      <c r="B315" t="s">
        <v>1259</v>
      </c>
      <c r="C315">
        <v>200000776</v>
      </c>
      <c r="D315" t="s">
        <v>1260</v>
      </c>
      <c r="E315" t="s">
        <v>1261</v>
      </c>
      <c r="F315" t="s">
        <v>565</v>
      </c>
      <c r="G315" t="s">
        <v>633</v>
      </c>
      <c r="H315" t="s">
        <v>806</v>
      </c>
      <c r="I315" t="s">
        <v>568</v>
      </c>
      <c r="J315" t="s">
        <v>569</v>
      </c>
      <c r="K315" t="s">
        <v>570</v>
      </c>
      <c r="L315" t="s">
        <v>571</v>
      </c>
      <c r="M315" t="s">
        <v>572</v>
      </c>
      <c r="N315" t="s">
        <v>613</v>
      </c>
      <c r="O315" t="s">
        <v>574</v>
      </c>
      <c r="P315" t="s">
        <v>614</v>
      </c>
      <c r="Q315" t="s">
        <v>575</v>
      </c>
      <c r="R315" t="s">
        <v>576</v>
      </c>
      <c r="S315" t="s">
        <v>576</v>
      </c>
      <c r="T315" s="1">
        <v>42578</v>
      </c>
      <c r="U315" s="1">
        <v>48787</v>
      </c>
      <c r="V315" s="1">
        <v>48787</v>
      </c>
      <c r="X315" t="s">
        <v>577</v>
      </c>
      <c r="Y315" t="s">
        <v>635</v>
      </c>
      <c r="Z315" t="s">
        <v>636</v>
      </c>
      <c r="AA315" t="s">
        <v>637</v>
      </c>
      <c r="AB315" t="s">
        <v>778</v>
      </c>
      <c r="AC315" t="s">
        <v>572</v>
      </c>
      <c r="AD315" t="s">
        <v>596</v>
      </c>
      <c r="AF315" t="s">
        <v>583</v>
      </c>
      <c r="AG315" t="s">
        <v>584</v>
      </c>
      <c r="AH315" t="s">
        <v>8836</v>
      </c>
      <c r="AI315" t="s">
        <v>585</v>
      </c>
      <c r="AJ315" t="s">
        <v>586</v>
      </c>
      <c r="AK315" t="s">
        <v>565</v>
      </c>
      <c r="AL315" t="s">
        <v>587</v>
      </c>
      <c r="AM315" t="s">
        <v>588</v>
      </c>
      <c r="AN315" t="s">
        <v>597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1648186405</v>
      </c>
      <c r="AZ315">
        <v>25686462756</v>
      </c>
      <c r="BA315">
        <v>0</v>
      </c>
      <c r="BB315">
        <v>-1648186405</v>
      </c>
      <c r="BC315">
        <v>24752612244</v>
      </c>
      <c r="BD315">
        <v>0</v>
      </c>
      <c r="BE315">
        <v>222648868</v>
      </c>
      <c r="BF315">
        <v>14896807429</v>
      </c>
      <c r="BG315">
        <v>222648868</v>
      </c>
      <c r="BH315">
        <v>0</v>
      </c>
      <c r="BI315">
        <v>0</v>
      </c>
      <c r="BJ315">
        <v>-19438215</v>
      </c>
      <c r="BK315">
        <v>222648868</v>
      </c>
      <c r="BL315">
        <v>0</v>
      </c>
      <c r="BM315">
        <v>0</v>
      </c>
      <c r="BN315">
        <v>-290972411</v>
      </c>
      <c r="BO315">
        <v>0</v>
      </c>
      <c r="BP315">
        <v>222648868</v>
      </c>
      <c r="BQ315">
        <v>0</v>
      </c>
      <c r="BR315">
        <v>-68323543</v>
      </c>
      <c r="BS315">
        <v>0</v>
      </c>
      <c r="BT315">
        <v>0</v>
      </c>
      <c r="BU315">
        <v>0</v>
      </c>
      <c r="BV315">
        <v>0</v>
      </c>
      <c r="BW315">
        <v>-68323543</v>
      </c>
      <c r="BX315">
        <v>0</v>
      </c>
      <c r="BY315">
        <v>-0.26494238010997312</v>
      </c>
      <c r="BZ315">
        <v>0</v>
      </c>
      <c r="CA315">
        <v>24759204477</v>
      </c>
      <c r="CB315">
        <v>24759204477</v>
      </c>
      <c r="CC315">
        <v>26407084203</v>
      </c>
      <c r="CD315">
        <v>0</v>
      </c>
      <c r="CE315">
        <v>24784335070</v>
      </c>
      <c r="CF315">
        <v>24784335070</v>
      </c>
      <c r="CG315">
        <v>26723493886</v>
      </c>
      <c r="CH315">
        <v>24784335070</v>
      </c>
      <c r="CI315">
        <v>24784335070</v>
      </c>
      <c r="CJ315">
        <v>26723493886</v>
      </c>
      <c r="CK315">
        <v>-290972411</v>
      </c>
      <c r="CL315">
        <v>0</v>
      </c>
      <c r="CM315">
        <v>2.9802322387695313E-7</v>
      </c>
      <c r="CN315">
        <v>-0.64512282609939586</v>
      </c>
      <c r="CO315">
        <v>3.976396620273591</v>
      </c>
      <c r="CP315">
        <v>7386.3074392080307</v>
      </c>
      <c r="CQ315">
        <v>-15988940283.352768</v>
      </c>
      <c r="CR315">
        <v>98552346208.076233</v>
      </c>
      <c r="CS315">
        <v>1.2959715310996485</v>
      </c>
      <c r="CT315">
        <v>32119792667.954613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24784335070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1648186405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805772449.92444718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222648868</v>
      </c>
      <c r="EM315">
        <v>-19438215</v>
      </c>
      <c r="EN315">
        <v>0</v>
      </c>
      <c r="EO315">
        <v>-271534196</v>
      </c>
      <c r="EP315">
        <v>0</v>
      </c>
      <c r="EQ315">
        <v>-68323543</v>
      </c>
      <c r="ER315">
        <v>732</v>
      </c>
      <c r="ES315" t="s">
        <v>8836</v>
      </c>
      <c r="ET315" t="s">
        <v>8836</v>
      </c>
      <c r="EU315" t="s">
        <v>590</v>
      </c>
      <c r="EV315" t="s">
        <v>591</v>
      </c>
    </row>
    <row r="316" spans="1:152" x14ac:dyDescent="0.4">
      <c r="A316" t="s">
        <v>149</v>
      </c>
      <c r="B316" t="s">
        <v>1262</v>
      </c>
      <c r="C316">
        <v>200000849</v>
      </c>
      <c r="D316" t="s">
        <v>1263</v>
      </c>
      <c r="E316" t="s">
        <v>1264</v>
      </c>
      <c r="F316" t="s">
        <v>846</v>
      </c>
      <c r="G316" t="s">
        <v>846</v>
      </c>
      <c r="H316" t="s">
        <v>846</v>
      </c>
      <c r="I316" t="s">
        <v>708</v>
      </c>
      <c r="J316" t="s">
        <v>628</v>
      </c>
      <c r="K316" t="s">
        <v>710</v>
      </c>
      <c r="L316" t="s">
        <v>1265</v>
      </c>
      <c r="M316" t="s">
        <v>572</v>
      </c>
      <c r="N316" t="s">
        <v>613</v>
      </c>
      <c r="O316" t="s">
        <v>602</v>
      </c>
      <c r="P316" t="s">
        <v>603</v>
      </c>
      <c r="Q316" t="s">
        <v>674</v>
      </c>
      <c r="R316" t="s">
        <v>711</v>
      </c>
      <c r="S316" t="s">
        <v>711</v>
      </c>
      <c r="T316" s="1">
        <v>42752</v>
      </c>
      <c r="U316" s="1">
        <v>44123</v>
      </c>
      <c r="V316" s="1">
        <v>46679</v>
      </c>
      <c r="X316" t="s">
        <v>572</v>
      </c>
      <c r="Y316" t="s">
        <v>572</v>
      </c>
      <c r="Z316" t="s">
        <v>572</v>
      </c>
      <c r="AA316" t="s">
        <v>572</v>
      </c>
      <c r="AB316" t="s">
        <v>572</v>
      </c>
      <c r="AC316" t="s">
        <v>1266</v>
      </c>
      <c r="AD316" t="s">
        <v>988</v>
      </c>
      <c r="AF316" t="s">
        <v>848</v>
      </c>
      <c r="AG316" t="s">
        <v>584</v>
      </c>
      <c r="AH316" t="s">
        <v>8836</v>
      </c>
      <c r="AI316" t="s">
        <v>585</v>
      </c>
      <c r="AJ316" t="s">
        <v>715</v>
      </c>
      <c r="AK316" t="s">
        <v>846</v>
      </c>
      <c r="AL316" t="s">
        <v>605</v>
      </c>
      <c r="AM316" t="s">
        <v>588</v>
      </c>
      <c r="AN316" t="s">
        <v>597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-181051749</v>
      </c>
      <c r="BN316">
        <v>-6601350158</v>
      </c>
      <c r="BO316">
        <v>0</v>
      </c>
      <c r="BP316">
        <v>0</v>
      </c>
      <c r="BQ316">
        <v>-181051749</v>
      </c>
      <c r="BR316">
        <v>-6601350158</v>
      </c>
      <c r="BS316">
        <v>0</v>
      </c>
      <c r="BT316">
        <v>0</v>
      </c>
      <c r="BU316">
        <v>0</v>
      </c>
      <c r="BV316">
        <v>-181051749</v>
      </c>
      <c r="BW316">
        <v>-6601350158</v>
      </c>
      <c r="BX316">
        <v>-0.37024408337734888</v>
      </c>
      <c r="BY316">
        <v>-12.128661088878882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49296273563</v>
      </c>
      <c r="CF316">
        <v>48323966932</v>
      </c>
      <c r="CG316">
        <v>52957757918</v>
      </c>
      <c r="CH316">
        <v>42252756749.595757</v>
      </c>
      <c r="CI316">
        <v>41852121055.982758</v>
      </c>
      <c r="CJ316">
        <v>47278937046.03476</v>
      </c>
      <c r="CK316">
        <v>-5026180296.439003</v>
      </c>
      <c r="CL316">
        <v>0</v>
      </c>
      <c r="CM316">
        <v>26.434205174446102</v>
      </c>
      <c r="CN316">
        <v>-15.901734568178652</v>
      </c>
      <c r="CO316">
        <v>13.424674868583681</v>
      </c>
      <c r="CP316">
        <v>1303107809699.9651</v>
      </c>
      <c r="CQ316">
        <v>-783896257399.14856</v>
      </c>
      <c r="CR316">
        <v>661786444816.03223</v>
      </c>
      <c r="CS316">
        <v>2.5900047784537552</v>
      </c>
      <c r="CT316">
        <v>127677584088.13353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49296273563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35833344971.743599</v>
      </c>
      <c r="EF316">
        <v>1096135905</v>
      </c>
      <c r="EG316">
        <v>0</v>
      </c>
      <c r="EH316">
        <v>0</v>
      </c>
      <c r="EI316">
        <v>-1153358380</v>
      </c>
      <c r="EJ316">
        <v>-123829274</v>
      </c>
      <c r="EK316">
        <v>2616701538</v>
      </c>
      <c r="EL316">
        <v>0</v>
      </c>
      <c r="EM316">
        <v>0</v>
      </c>
      <c r="EN316">
        <v>-2939865803</v>
      </c>
      <c r="EO316">
        <v>-6278185893</v>
      </c>
      <c r="EP316">
        <v>-181051749</v>
      </c>
      <c r="EQ316">
        <v>-6601350158</v>
      </c>
      <c r="ER316">
        <v>761</v>
      </c>
      <c r="ES316" t="s">
        <v>1267</v>
      </c>
      <c r="ET316" t="s">
        <v>8836</v>
      </c>
      <c r="EU316">
        <v>2017</v>
      </c>
      <c r="EV316" t="s">
        <v>833</v>
      </c>
    </row>
    <row r="317" spans="1:152" x14ac:dyDescent="0.4">
      <c r="A317" t="s">
        <v>150</v>
      </c>
      <c r="B317" t="s">
        <v>1268</v>
      </c>
      <c r="C317">
        <v>210000845</v>
      </c>
      <c r="D317" t="s">
        <v>1269</v>
      </c>
      <c r="E317" t="s">
        <v>1270</v>
      </c>
      <c r="F317" t="s">
        <v>625</v>
      </c>
      <c r="G317" t="s">
        <v>626</v>
      </c>
      <c r="H317" t="s">
        <v>1271</v>
      </c>
      <c r="I317" t="s">
        <v>708</v>
      </c>
      <c r="J317" t="s">
        <v>856</v>
      </c>
      <c r="K317" t="s">
        <v>710</v>
      </c>
      <c r="L317" t="s">
        <v>857</v>
      </c>
      <c r="M317" t="s">
        <v>572</v>
      </c>
      <c r="N317" t="s">
        <v>613</v>
      </c>
      <c r="O317" t="s">
        <v>574</v>
      </c>
      <c r="P317" t="s">
        <v>614</v>
      </c>
      <c r="Q317" t="s">
        <v>575</v>
      </c>
      <c r="R317" t="s">
        <v>576</v>
      </c>
      <c r="S317" t="s">
        <v>711</v>
      </c>
      <c r="T317" s="1">
        <v>42683</v>
      </c>
      <c r="U317" s="1">
        <v>44690</v>
      </c>
      <c r="V317" s="1">
        <v>47247</v>
      </c>
      <c r="X317" t="s">
        <v>572</v>
      </c>
      <c r="Y317" t="s">
        <v>572</v>
      </c>
      <c r="Z317" t="s">
        <v>572</v>
      </c>
      <c r="AA317" t="s">
        <v>572</v>
      </c>
      <c r="AB317" t="s">
        <v>1272</v>
      </c>
      <c r="AD317" t="s">
        <v>882</v>
      </c>
      <c r="AF317" t="s">
        <v>631</v>
      </c>
      <c r="AG317" t="s">
        <v>700</v>
      </c>
      <c r="AH317" t="s">
        <v>8836</v>
      </c>
      <c r="AI317" t="s">
        <v>585</v>
      </c>
      <c r="AJ317" t="s">
        <v>792</v>
      </c>
      <c r="AK317" t="s">
        <v>625</v>
      </c>
      <c r="AL317" t="s">
        <v>587</v>
      </c>
      <c r="AM317" t="s">
        <v>588</v>
      </c>
      <c r="AN317" t="s">
        <v>597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1128229263</v>
      </c>
      <c r="BF317">
        <v>11348861695</v>
      </c>
      <c r="BG317">
        <v>1128209864</v>
      </c>
      <c r="BH317">
        <v>0</v>
      </c>
      <c r="BI317">
        <v>19399</v>
      </c>
      <c r="BJ317">
        <v>0</v>
      </c>
      <c r="BK317">
        <v>1128209864</v>
      </c>
      <c r="BL317">
        <v>19399</v>
      </c>
      <c r="BM317">
        <v>0</v>
      </c>
      <c r="BN317">
        <v>458159921</v>
      </c>
      <c r="BO317">
        <v>0</v>
      </c>
      <c r="BP317">
        <v>1128229263</v>
      </c>
      <c r="BQ317">
        <v>0</v>
      </c>
      <c r="BR317">
        <v>1586389184</v>
      </c>
      <c r="BS317">
        <v>0</v>
      </c>
      <c r="BT317">
        <v>0</v>
      </c>
      <c r="BU317">
        <v>0</v>
      </c>
      <c r="BV317">
        <v>0</v>
      </c>
      <c r="BW317">
        <v>1586389184</v>
      </c>
      <c r="BX317">
        <v>0</v>
      </c>
      <c r="BY317">
        <v>2.5418489659645198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64076827544</v>
      </c>
      <c r="CG317">
        <v>62331233206</v>
      </c>
      <c r="CH317">
        <v>64076827544</v>
      </c>
      <c r="CI317">
        <v>64076827544</v>
      </c>
      <c r="CJ317">
        <v>62331233206</v>
      </c>
      <c r="CK317">
        <v>458159921</v>
      </c>
      <c r="CL317">
        <v>0</v>
      </c>
      <c r="CM317">
        <v>2.9802322387695313E-7</v>
      </c>
      <c r="CN317">
        <v>6.2091526389122009</v>
      </c>
      <c r="CO317">
        <v>2.8315922617912292</v>
      </c>
      <c r="CP317">
        <v>19096.382720470428</v>
      </c>
      <c r="CQ317">
        <v>397862802837.94958</v>
      </c>
      <c r="CR317">
        <v>181439449033.7215</v>
      </c>
      <c r="CS317">
        <v>1.2031708112573365</v>
      </c>
      <c r="CT317">
        <v>77095368578.910919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1128229263</v>
      </c>
      <c r="EM317">
        <v>0</v>
      </c>
      <c r="EN317">
        <v>0</v>
      </c>
      <c r="EO317">
        <v>458159921</v>
      </c>
      <c r="EP317">
        <v>0</v>
      </c>
      <c r="EQ317">
        <v>1586389184</v>
      </c>
      <c r="ER317">
        <v>112</v>
      </c>
      <c r="ES317" t="s">
        <v>8836</v>
      </c>
      <c r="ET317" t="s">
        <v>1078</v>
      </c>
      <c r="EU317" t="s">
        <v>590</v>
      </c>
      <c r="EV317" t="s">
        <v>591</v>
      </c>
    </row>
    <row r="318" spans="1:152" x14ac:dyDescent="0.4">
      <c r="A318" t="s">
        <v>151</v>
      </c>
      <c r="B318">
        <v>206244959201</v>
      </c>
      <c r="C318">
        <v>6000000000543</v>
      </c>
      <c r="D318" t="s">
        <v>1273</v>
      </c>
      <c r="E318" t="s">
        <v>1274</v>
      </c>
      <c r="F318" t="s">
        <v>565</v>
      </c>
      <c r="G318" t="s">
        <v>566</v>
      </c>
      <c r="H318" t="s">
        <v>727</v>
      </c>
      <c r="I318" t="s">
        <v>568</v>
      </c>
      <c r="J318" t="s">
        <v>569</v>
      </c>
      <c r="K318" t="s">
        <v>570</v>
      </c>
      <c r="L318" t="s">
        <v>571</v>
      </c>
      <c r="M318" t="s">
        <v>572</v>
      </c>
      <c r="N318" t="s">
        <v>573</v>
      </c>
      <c r="O318" t="s">
        <v>574</v>
      </c>
      <c r="P318" t="s">
        <v>573</v>
      </c>
      <c r="Q318" t="s">
        <v>575</v>
      </c>
      <c r="R318" t="s">
        <v>576</v>
      </c>
      <c r="S318" t="s">
        <v>576</v>
      </c>
      <c r="T318" s="1">
        <v>43186</v>
      </c>
      <c r="U318" s="1">
        <v>46004</v>
      </c>
      <c r="V318" s="1">
        <v>52317</v>
      </c>
      <c r="X318" t="s">
        <v>577</v>
      </c>
      <c r="Y318" t="s">
        <v>578</v>
      </c>
      <c r="Z318" t="s">
        <v>579</v>
      </c>
      <c r="AA318" t="s">
        <v>957</v>
      </c>
      <c r="AB318" t="s">
        <v>1127</v>
      </c>
      <c r="AC318" t="s">
        <v>572</v>
      </c>
      <c r="AD318" t="s">
        <v>659</v>
      </c>
      <c r="AF318" t="s">
        <v>583</v>
      </c>
      <c r="AG318" t="s">
        <v>584</v>
      </c>
      <c r="AH318" s="1">
        <v>42689</v>
      </c>
      <c r="AI318" t="s">
        <v>585</v>
      </c>
      <c r="AJ318" t="s">
        <v>586</v>
      </c>
      <c r="AK318" t="s">
        <v>565</v>
      </c>
      <c r="AL318" t="s">
        <v>587</v>
      </c>
      <c r="AM318" t="s">
        <v>588</v>
      </c>
      <c r="AN318" t="s">
        <v>597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20673243</v>
      </c>
      <c r="BA318">
        <v>0</v>
      </c>
      <c r="BB318">
        <v>0</v>
      </c>
      <c r="BC318">
        <v>12387326757</v>
      </c>
      <c r="BD318">
        <v>0</v>
      </c>
      <c r="BE318">
        <v>107694641</v>
      </c>
      <c r="BF318">
        <v>3711040294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185028675</v>
      </c>
      <c r="BM318">
        <v>0</v>
      </c>
      <c r="BN318">
        <v>0</v>
      </c>
      <c r="BO318">
        <v>38023194</v>
      </c>
      <c r="BP318">
        <v>185028675</v>
      </c>
      <c r="BQ318">
        <v>38023194</v>
      </c>
      <c r="BR318">
        <v>185028675</v>
      </c>
      <c r="BS318">
        <v>0</v>
      </c>
      <c r="BT318">
        <v>0</v>
      </c>
      <c r="BU318">
        <v>0</v>
      </c>
      <c r="BV318">
        <v>38023194</v>
      </c>
      <c r="BW318">
        <v>185028675</v>
      </c>
      <c r="BX318">
        <v>0.30742526075997062</v>
      </c>
      <c r="BY318">
        <v>1.5049472330614759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12387326757</v>
      </c>
      <c r="CF318">
        <v>12387241447</v>
      </c>
      <c r="CG318">
        <v>12387092288</v>
      </c>
      <c r="CH318">
        <v>12387326757</v>
      </c>
      <c r="CI318">
        <v>12387241447</v>
      </c>
      <c r="CJ318">
        <v>12387092288</v>
      </c>
      <c r="CK318">
        <v>234469</v>
      </c>
      <c r="CL318">
        <v>0</v>
      </c>
      <c r="CM318">
        <v>0.30506646666666665</v>
      </c>
      <c r="CN318">
        <v>3.6607976</v>
      </c>
      <c r="CO318">
        <v>3.6607976</v>
      </c>
      <c r="CP318">
        <v>3778958005.2034483</v>
      </c>
      <c r="CQ318">
        <v>45347496062.441383</v>
      </c>
      <c r="CR318">
        <v>45347496062.441383</v>
      </c>
      <c r="CS318">
        <v>1.2990844853320438</v>
      </c>
      <c r="CT318">
        <v>16092184004.7572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44594376325.200005</v>
      </c>
      <c r="DA318">
        <v>0</v>
      </c>
      <c r="DB318">
        <v>0</v>
      </c>
      <c r="DC318">
        <v>0</v>
      </c>
      <c r="DD318">
        <v>0</v>
      </c>
      <c r="DE318">
        <v>12387326757</v>
      </c>
      <c r="DF318">
        <v>0</v>
      </c>
      <c r="DG318">
        <v>0</v>
      </c>
      <c r="DH318">
        <v>1</v>
      </c>
      <c r="DI318">
        <v>0</v>
      </c>
      <c r="DJ318">
        <v>12387326757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38023194</v>
      </c>
      <c r="EH318">
        <v>0</v>
      </c>
      <c r="EI318">
        <v>0</v>
      </c>
      <c r="EJ318">
        <v>0</v>
      </c>
      <c r="EK318">
        <v>0</v>
      </c>
      <c r="EL318">
        <v>185028675</v>
      </c>
      <c r="EM318">
        <v>0</v>
      </c>
      <c r="EN318">
        <v>0</v>
      </c>
      <c r="EO318">
        <v>0</v>
      </c>
      <c r="EP318">
        <v>38023194</v>
      </c>
      <c r="EQ318">
        <v>185028675</v>
      </c>
      <c r="ER318">
        <v>284</v>
      </c>
      <c r="ES318" t="s">
        <v>8836</v>
      </c>
      <c r="ET318" t="s">
        <v>8836</v>
      </c>
      <c r="EU318" t="s">
        <v>590</v>
      </c>
      <c r="EV318" t="s">
        <v>8837</v>
      </c>
    </row>
    <row r="319" spans="1:152" x14ac:dyDescent="0.4">
      <c r="A319" t="s">
        <v>152</v>
      </c>
      <c r="B319" t="s">
        <v>1275</v>
      </c>
      <c r="C319">
        <v>200000815</v>
      </c>
      <c r="D319" t="s">
        <v>1276</v>
      </c>
      <c r="E319" t="s">
        <v>1277</v>
      </c>
      <c r="F319" t="s">
        <v>625</v>
      </c>
      <c r="G319" t="s">
        <v>628</v>
      </c>
      <c r="H319" t="s">
        <v>993</v>
      </c>
      <c r="I319" t="s">
        <v>568</v>
      </c>
      <c r="J319" t="s">
        <v>569</v>
      </c>
      <c r="K319" t="s">
        <v>570</v>
      </c>
      <c r="L319" t="s">
        <v>571</v>
      </c>
      <c r="M319" t="s">
        <v>628</v>
      </c>
      <c r="N319" t="s">
        <v>613</v>
      </c>
      <c r="O319" t="s">
        <v>673</v>
      </c>
      <c r="P319" t="s">
        <v>614</v>
      </c>
      <c r="Q319" t="s">
        <v>674</v>
      </c>
      <c r="R319" t="s">
        <v>576</v>
      </c>
      <c r="S319" t="s">
        <v>576</v>
      </c>
      <c r="T319" s="1">
        <v>42703</v>
      </c>
      <c r="U319" s="1">
        <v>43433</v>
      </c>
      <c r="V319" s="1">
        <v>44529</v>
      </c>
      <c r="X319" t="s">
        <v>572</v>
      </c>
      <c r="Y319" t="s">
        <v>572</v>
      </c>
      <c r="Z319" t="s">
        <v>697</v>
      </c>
      <c r="AA319" t="s">
        <v>697</v>
      </c>
      <c r="AB319" t="s">
        <v>1278</v>
      </c>
      <c r="AC319" t="s">
        <v>572</v>
      </c>
      <c r="AD319" t="s">
        <v>676</v>
      </c>
      <c r="AF319" t="s">
        <v>8839</v>
      </c>
      <c r="AG319" t="s">
        <v>714</v>
      </c>
      <c r="AH319" t="s">
        <v>8836</v>
      </c>
      <c r="AI319" t="s">
        <v>585</v>
      </c>
      <c r="AJ319" t="s">
        <v>586</v>
      </c>
      <c r="AK319" t="s">
        <v>625</v>
      </c>
      <c r="AL319" t="s">
        <v>587</v>
      </c>
      <c r="AM319" t="s">
        <v>588</v>
      </c>
      <c r="AN319" t="s">
        <v>597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3726390</v>
      </c>
      <c r="BO319">
        <v>0</v>
      </c>
      <c r="BP319">
        <v>0</v>
      </c>
      <c r="BQ319">
        <v>0</v>
      </c>
      <c r="BR319">
        <v>3726390</v>
      </c>
      <c r="BS319">
        <v>0</v>
      </c>
      <c r="BT319">
        <v>0</v>
      </c>
      <c r="BU319">
        <v>0</v>
      </c>
      <c r="BV319">
        <v>0</v>
      </c>
      <c r="BW319">
        <v>3726390</v>
      </c>
      <c r="BX319">
        <v>0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165915420</v>
      </c>
      <c r="CG319">
        <v>162189030</v>
      </c>
      <c r="CH319">
        <v>165915420</v>
      </c>
      <c r="CI319">
        <v>165915420</v>
      </c>
      <c r="CJ319">
        <v>162189030</v>
      </c>
      <c r="CK319">
        <v>3726390</v>
      </c>
      <c r="CL319">
        <v>0</v>
      </c>
      <c r="CM319">
        <v>2.9802322387695313E-7</v>
      </c>
      <c r="CN319">
        <v>5.6444105505943298</v>
      </c>
      <c r="CO319">
        <v>0.71483939886093162</v>
      </c>
      <c r="CP319">
        <v>49.446648359298706</v>
      </c>
      <c r="CQ319">
        <v>936494747.15428948</v>
      </c>
      <c r="CR319">
        <v>118602879.09455898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0</v>
      </c>
      <c r="EQ319">
        <v>3726390</v>
      </c>
      <c r="ER319">
        <v>370</v>
      </c>
      <c r="ES319" t="s">
        <v>8836</v>
      </c>
      <c r="ET319" t="s">
        <v>8836</v>
      </c>
      <c r="EU319" t="s">
        <v>590</v>
      </c>
      <c r="EV319" t="s">
        <v>591</v>
      </c>
    </row>
    <row r="320" spans="1:152" x14ac:dyDescent="0.4">
      <c r="A320" t="s">
        <v>153</v>
      </c>
      <c r="B320" t="s">
        <v>1279</v>
      </c>
      <c r="C320">
        <v>210000842</v>
      </c>
      <c r="D320" t="s">
        <v>1280</v>
      </c>
      <c r="E320" t="s">
        <v>1281</v>
      </c>
      <c r="F320" t="s">
        <v>625</v>
      </c>
      <c r="G320" t="s">
        <v>626</v>
      </c>
      <c r="H320" t="s">
        <v>950</v>
      </c>
      <c r="I320" t="s">
        <v>708</v>
      </c>
      <c r="J320" t="s">
        <v>856</v>
      </c>
      <c r="K320" t="s">
        <v>710</v>
      </c>
      <c r="L320" t="s">
        <v>857</v>
      </c>
      <c r="M320" t="s">
        <v>572</v>
      </c>
      <c r="N320" t="s">
        <v>613</v>
      </c>
      <c r="O320" t="s">
        <v>574</v>
      </c>
      <c r="P320" t="s">
        <v>614</v>
      </c>
      <c r="Q320" t="s">
        <v>575</v>
      </c>
      <c r="R320" t="s">
        <v>576</v>
      </c>
      <c r="S320" t="s">
        <v>711</v>
      </c>
      <c r="T320" s="1">
        <v>42744</v>
      </c>
      <c r="U320" s="1">
        <v>47217</v>
      </c>
      <c r="V320" s="1">
        <v>47217</v>
      </c>
      <c r="X320" t="s">
        <v>572</v>
      </c>
      <c r="Y320" t="s">
        <v>572</v>
      </c>
      <c r="Z320" t="s">
        <v>572</v>
      </c>
      <c r="AA320" t="s">
        <v>572</v>
      </c>
      <c r="AB320" t="s">
        <v>952</v>
      </c>
      <c r="AC320" t="s">
        <v>1282</v>
      </c>
      <c r="AD320" t="s">
        <v>790</v>
      </c>
      <c r="AF320" t="s">
        <v>631</v>
      </c>
      <c r="AG320" t="s">
        <v>700</v>
      </c>
      <c r="AH320" t="s">
        <v>8836</v>
      </c>
      <c r="AI320" t="s">
        <v>585</v>
      </c>
      <c r="AJ320" t="s">
        <v>792</v>
      </c>
      <c r="AK320" t="s">
        <v>625</v>
      </c>
      <c r="AL320" t="s">
        <v>587</v>
      </c>
      <c r="AM320" t="s">
        <v>588</v>
      </c>
      <c r="AN320" t="s">
        <v>597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0</v>
      </c>
      <c r="BN320">
        <v>-4369359118</v>
      </c>
      <c r="BO320">
        <v>0</v>
      </c>
      <c r="BP320">
        <v>316227</v>
      </c>
      <c r="BQ320">
        <v>0</v>
      </c>
      <c r="BR320">
        <v>-4369042891</v>
      </c>
      <c r="BS320">
        <v>0</v>
      </c>
      <c r="BT320">
        <v>0</v>
      </c>
      <c r="BU320">
        <v>0</v>
      </c>
      <c r="BV320">
        <v>0</v>
      </c>
      <c r="BW320">
        <v>-4369042891</v>
      </c>
      <c r="BX320">
        <v>0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73612024095</v>
      </c>
      <c r="CG320">
        <v>72323383213</v>
      </c>
      <c r="CH320">
        <v>73612024095</v>
      </c>
      <c r="CI320">
        <v>73612024095</v>
      </c>
      <c r="CJ320">
        <v>72323383213</v>
      </c>
      <c r="CK320">
        <v>-4369359118</v>
      </c>
      <c r="CL320">
        <v>0</v>
      </c>
      <c r="CM320">
        <v>2.9802322387695313E-7</v>
      </c>
      <c r="CN320">
        <v>-13.139440827071668</v>
      </c>
      <c r="CO320">
        <v>-0.23979082703590401</v>
      </c>
      <c r="CP320">
        <v>21938.092736899853</v>
      </c>
      <c r="CQ320">
        <v>-967220834757.22644</v>
      </c>
      <c r="CR320">
        <v>-17651488137.526943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0</v>
      </c>
      <c r="EQ320">
        <v>-4369042891</v>
      </c>
      <c r="ER320">
        <v>756</v>
      </c>
      <c r="ES320" t="s">
        <v>8836</v>
      </c>
      <c r="ET320" t="s">
        <v>1078</v>
      </c>
      <c r="EU320">
        <v>2017</v>
      </c>
      <c r="EV320" t="s">
        <v>591</v>
      </c>
    </row>
    <row r="321" spans="1:152" x14ac:dyDescent="0.4">
      <c r="A321" t="s">
        <v>154</v>
      </c>
      <c r="B321" t="s">
        <v>1283</v>
      </c>
      <c r="C321">
        <v>200000990</v>
      </c>
      <c r="D321" t="s">
        <v>1284</v>
      </c>
      <c r="E321" t="s">
        <v>1285</v>
      </c>
      <c r="F321" t="s">
        <v>565</v>
      </c>
      <c r="G321" t="s">
        <v>566</v>
      </c>
      <c r="H321" t="s">
        <v>567</v>
      </c>
      <c r="I321" t="s">
        <v>568</v>
      </c>
      <c r="J321" t="s">
        <v>569</v>
      </c>
      <c r="K321" t="s">
        <v>570</v>
      </c>
      <c r="L321" t="s">
        <v>571</v>
      </c>
      <c r="M321" t="s">
        <v>572</v>
      </c>
      <c r="N321" t="s">
        <v>613</v>
      </c>
      <c r="O321" t="s">
        <v>673</v>
      </c>
      <c r="P321" t="s">
        <v>614</v>
      </c>
      <c r="Q321" t="s">
        <v>575</v>
      </c>
      <c r="R321" t="s">
        <v>576</v>
      </c>
      <c r="S321" t="s">
        <v>576</v>
      </c>
      <c r="T321" s="1">
        <v>43033</v>
      </c>
      <c r="U321" s="1">
        <v>50119</v>
      </c>
      <c r="V321" s="1">
        <v>55923</v>
      </c>
      <c r="X321" t="s">
        <v>577</v>
      </c>
      <c r="Y321" t="s">
        <v>578</v>
      </c>
      <c r="Z321" t="s">
        <v>579</v>
      </c>
      <c r="AB321" t="s">
        <v>1286</v>
      </c>
      <c r="AC321" t="s">
        <v>572</v>
      </c>
      <c r="AD321" t="s">
        <v>596</v>
      </c>
      <c r="AF321" t="s">
        <v>583</v>
      </c>
      <c r="AG321" t="s">
        <v>584</v>
      </c>
      <c r="AH321" t="s">
        <v>8836</v>
      </c>
      <c r="AI321" t="s">
        <v>585</v>
      </c>
      <c r="AJ321" t="s">
        <v>586</v>
      </c>
      <c r="AK321" t="s">
        <v>565</v>
      </c>
      <c r="AL321" t="s">
        <v>587</v>
      </c>
      <c r="AM321" t="s">
        <v>588</v>
      </c>
      <c r="AN321" t="s">
        <v>597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539024392</v>
      </c>
      <c r="AZ321">
        <v>2263902448</v>
      </c>
      <c r="BA321">
        <v>0</v>
      </c>
      <c r="BB321">
        <v>-539024392</v>
      </c>
      <c r="BC321">
        <v>40492012186</v>
      </c>
      <c r="BD321">
        <v>0</v>
      </c>
      <c r="BE321">
        <v>534878049</v>
      </c>
      <c r="BF321">
        <v>12336640278</v>
      </c>
      <c r="BG321">
        <v>534878049</v>
      </c>
      <c r="BH321">
        <v>0</v>
      </c>
      <c r="BI321">
        <v>0</v>
      </c>
      <c r="BJ321">
        <v>15330625</v>
      </c>
      <c r="BK321">
        <v>534878049</v>
      </c>
      <c r="BL321">
        <v>0</v>
      </c>
      <c r="BM321">
        <v>0</v>
      </c>
      <c r="BN321">
        <v>3219445006</v>
      </c>
      <c r="BO321">
        <v>0</v>
      </c>
      <c r="BP321">
        <v>534878049</v>
      </c>
      <c r="BQ321">
        <v>0</v>
      </c>
      <c r="BR321">
        <v>3754323055</v>
      </c>
      <c r="BS321">
        <v>0</v>
      </c>
      <c r="BT321">
        <v>0</v>
      </c>
      <c r="BU321">
        <v>0</v>
      </c>
      <c r="BV321">
        <v>0</v>
      </c>
      <c r="BW321">
        <v>3754323055</v>
      </c>
      <c r="BX321">
        <v>0</v>
      </c>
      <c r="BY321">
        <v>9.2991629506869629</v>
      </c>
      <c r="BZ321">
        <v>0</v>
      </c>
      <c r="CA321">
        <v>40545722516</v>
      </c>
      <c r="CB321">
        <v>40545722516</v>
      </c>
      <c r="CC321">
        <v>41071488007</v>
      </c>
      <c r="CD321">
        <v>0</v>
      </c>
      <c r="CE321">
        <v>43590070699</v>
      </c>
      <c r="CF321">
        <v>43590070699</v>
      </c>
      <c r="CG321">
        <v>40909650085</v>
      </c>
      <c r="CH321">
        <v>43590070699</v>
      </c>
      <c r="CI321">
        <v>43590070699</v>
      </c>
      <c r="CJ321">
        <v>40909650085</v>
      </c>
      <c r="CK321">
        <v>3219445006</v>
      </c>
      <c r="CL321">
        <v>0</v>
      </c>
      <c r="CM321">
        <v>2.9802322387695313E-7</v>
      </c>
      <c r="CN321">
        <v>24.003434777259823</v>
      </c>
      <c r="CO321">
        <v>6.3375201821327218</v>
      </c>
      <c r="CP321">
        <v>12990.853398740292</v>
      </c>
      <c r="CQ321">
        <v>1046311418959.5911</v>
      </c>
      <c r="CR321">
        <v>276252952795.5047</v>
      </c>
      <c r="CS321">
        <v>1.3609956405593098</v>
      </c>
      <c r="CT321">
        <v>59325896193.011108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39175858508.9076</v>
      </c>
      <c r="DK321">
        <v>4414212190.0923948</v>
      </c>
      <c r="DL321">
        <v>36766874604.212257</v>
      </c>
      <c r="DM321">
        <v>4142775480.7877417</v>
      </c>
      <c r="DN321">
        <v>0</v>
      </c>
      <c r="DO321">
        <v>0</v>
      </c>
      <c r="DP321">
        <v>484439299.48309046</v>
      </c>
      <c r="DQ321">
        <v>54585092.516909517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2261936442.7734771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534878049</v>
      </c>
      <c r="EM321">
        <v>15330625</v>
      </c>
      <c r="EN321">
        <v>0</v>
      </c>
      <c r="EO321">
        <v>3204114381</v>
      </c>
      <c r="EP321">
        <v>0</v>
      </c>
      <c r="EQ321">
        <v>3754323055</v>
      </c>
      <c r="ER321">
        <v>45</v>
      </c>
      <c r="ES321" t="s">
        <v>8836</v>
      </c>
      <c r="ET321" t="s">
        <v>8836</v>
      </c>
      <c r="EU321">
        <v>2017</v>
      </c>
      <c r="EV321" t="s">
        <v>591</v>
      </c>
    </row>
    <row r="322" spans="1:152" x14ac:dyDescent="0.4">
      <c r="A322" t="s">
        <v>154</v>
      </c>
      <c r="B322" t="s">
        <v>1287</v>
      </c>
      <c r="C322">
        <v>200000991</v>
      </c>
      <c r="D322" t="s">
        <v>1284</v>
      </c>
      <c r="E322" t="s">
        <v>1288</v>
      </c>
      <c r="F322" t="s">
        <v>565</v>
      </c>
      <c r="G322" t="s">
        <v>566</v>
      </c>
      <c r="H322" t="s">
        <v>567</v>
      </c>
      <c r="I322" t="s">
        <v>568</v>
      </c>
      <c r="J322" t="s">
        <v>569</v>
      </c>
      <c r="K322" t="s">
        <v>570</v>
      </c>
      <c r="L322" t="s">
        <v>571</v>
      </c>
      <c r="M322" t="s">
        <v>572</v>
      </c>
      <c r="N322" t="s">
        <v>613</v>
      </c>
      <c r="O322" t="s">
        <v>673</v>
      </c>
      <c r="P322" t="s">
        <v>614</v>
      </c>
      <c r="Q322" t="s">
        <v>575</v>
      </c>
      <c r="R322" t="s">
        <v>576</v>
      </c>
      <c r="S322" t="s">
        <v>576</v>
      </c>
      <c r="T322" s="1">
        <v>43033</v>
      </c>
      <c r="U322" s="1">
        <v>50119</v>
      </c>
      <c r="V322" s="1">
        <v>55923</v>
      </c>
      <c r="X322" t="s">
        <v>577</v>
      </c>
      <c r="Y322" t="s">
        <v>578</v>
      </c>
      <c r="Z322" t="s">
        <v>579</v>
      </c>
      <c r="AB322" t="s">
        <v>1286</v>
      </c>
      <c r="AC322" t="s">
        <v>572</v>
      </c>
      <c r="AD322" t="s">
        <v>596</v>
      </c>
      <c r="AF322" t="s">
        <v>583</v>
      </c>
      <c r="AG322" t="s">
        <v>584</v>
      </c>
      <c r="AH322" t="s">
        <v>8836</v>
      </c>
      <c r="AI322" t="s">
        <v>585</v>
      </c>
      <c r="AJ322" t="s">
        <v>586</v>
      </c>
      <c r="AK322" t="s">
        <v>565</v>
      </c>
      <c r="AL322" t="s">
        <v>587</v>
      </c>
      <c r="AM322" t="s">
        <v>588</v>
      </c>
      <c r="AN322" t="s">
        <v>597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539024392</v>
      </c>
      <c r="AZ322">
        <v>2263902448</v>
      </c>
      <c r="BA322">
        <v>0</v>
      </c>
      <c r="BB322">
        <v>-539024392</v>
      </c>
      <c r="BC322">
        <v>40492012186</v>
      </c>
      <c r="BD322">
        <v>0</v>
      </c>
      <c r="BE322">
        <v>534858646</v>
      </c>
      <c r="BF322">
        <v>12336159606</v>
      </c>
      <c r="BG322">
        <v>534858646</v>
      </c>
      <c r="BH322">
        <v>0</v>
      </c>
      <c r="BI322">
        <v>0</v>
      </c>
      <c r="BJ322">
        <v>1650180</v>
      </c>
      <c r="BK322">
        <v>534858646</v>
      </c>
      <c r="BL322">
        <v>0</v>
      </c>
      <c r="BM322">
        <v>0</v>
      </c>
      <c r="BN322">
        <v>3212136190</v>
      </c>
      <c r="BO322">
        <v>0</v>
      </c>
      <c r="BP322">
        <v>534858646</v>
      </c>
      <c r="BQ322">
        <v>0</v>
      </c>
      <c r="BR322">
        <v>3746994836</v>
      </c>
      <c r="BS322">
        <v>0</v>
      </c>
      <c r="BT322">
        <v>0</v>
      </c>
      <c r="BU322">
        <v>0</v>
      </c>
      <c r="BV322">
        <v>0</v>
      </c>
      <c r="BW322">
        <v>3746994836</v>
      </c>
      <c r="BX322">
        <v>0</v>
      </c>
      <c r="BY322">
        <v>9.2809410117889257</v>
      </c>
      <c r="BZ322">
        <v>0</v>
      </c>
      <c r="CA322">
        <v>40492339475</v>
      </c>
      <c r="CB322">
        <v>40492339475</v>
      </c>
      <c r="CC322">
        <v>41031307825</v>
      </c>
      <c r="CD322">
        <v>0</v>
      </c>
      <c r="CE322">
        <v>43583058934</v>
      </c>
      <c r="CF322">
        <v>43583058934</v>
      </c>
      <c r="CG322">
        <v>40909947136</v>
      </c>
      <c r="CH322">
        <v>43583058934</v>
      </c>
      <c r="CI322">
        <v>43583058934</v>
      </c>
      <c r="CJ322">
        <v>40909947136</v>
      </c>
      <c r="CK322">
        <v>3212136190</v>
      </c>
      <c r="CL322">
        <v>0</v>
      </c>
      <c r="CM322">
        <v>2.9802322387695313E-7</v>
      </c>
      <c r="CN322">
        <v>23.953434824943539</v>
      </c>
      <c r="CO322">
        <v>6.3348743319511414</v>
      </c>
      <c r="CP322">
        <v>12988.763729929924</v>
      </c>
      <c r="CQ322">
        <v>1043963961647.2422</v>
      </c>
      <c r="CR322">
        <v>276093201348.91046</v>
      </c>
      <c r="CS322">
        <v>1.360820403119902</v>
      </c>
      <c r="CT322">
        <v>59308715827.764328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39169556800.533813</v>
      </c>
      <c r="DK322">
        <v>4413502133.4661856</v>
      </c>
      <c r="DL322">
        <v>36767141573.908775</v>
      </c>
      <c r="DM322">
        <v>4142805562.0912251</v>
      </c>
      <c r="DN322">
        <v>0</v>
      </c>
      <c r="DO322">
        <v>0</v>
      </c>
      <c r="DP322">
        <v>484439299.4830904</v>
      </c>
      <c r="DQ322">
        <v>54585092.516909599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2261564608.9699101</v>
      </c>
      <c r="EF322">
        <v>0</v>
      </c>
      <c r="EG322">
        <v>0</v>
      </c>
      <c r="EH322">
        <v>0</v>
      </c>
      <c r="EI322">
        <v>0</v>
      </c>
      <c r="EJ322">
        <v>0</v>
      </c>
      <c r="EK322">
        <v>0</v>
      </c>
      <c r="EL322">
        <v>534858646</v>
      </c>
      <c r="EM322">
        <v>1650180</v>
      </c>
      <c r="EN322">
        <v>0</v>
      </c>
      <c r="EO322">
        <v>3210486010</v>
      </c>
      <c r="EP322">
        <v>0</v>
      </c>
      <c r="EQ322">
        <v>3746994836</v>
      </c>
      <c r="ER322">
        <v>44</v>
      </c>
      <c r="ES322" t="s">
        <v>8836</v>
      </c>
      <c r="ET322" t="s">
        <v>8836</v>
      </c>
      <c r="EU322">
        <v>2017</v>
      </c>
      <c r="EV322" t="s">
        <v>591</v>
      </c>
    </row>
    <row r="323" spans="1:152" x14ac:dyDescent="0.4">
      <c r="A323" t="s">
        <v>155</v>
      </c>
      <c r="B323" t="s">
        <v>1289</v>
      </c>
      <c r="C323">
        <v>200000920</v>
      </c>
      <c r="D323" t="s">
        <v>1290</v>
      </c>
      <c r="E323" t="s">
        <v>1291</v>
      </c>
      <c r="F323" t="s">
        <v>846</v>
      </c>
      <c r="G323" t="s">
        <v>846</v>
      </c>
      <c r="H323" t="s">
        <v>846</v>
      </c>
      <c r="I323" t="s">
        <v>708</v>
      </c>
      <c r="J323" t="s">
        <v>569</v>
      </c>
      <c r="K323" t="s">
        <v>570</v>
      </c>
      <c r="L323" t="s">
        <v>673</v>
      </c>
      <c r="M323" t="s">
        <v>572</v>
      </c>
      <c r="N323" t="s">
        <v>613</v>
      </c>
      <c r="O323" t="s">
        <v>673</v>
      </c>
      <c r="P323" t="s">
        <v>603</v>
      </c>
      <c r="Q323" t="s">
        <v>674</v>
      </c>
      <c r="R323" t="s">
        <v>576</v>
      </c>
      <c r="S323" t="s">
        <v>711</v>
      </c>
      <c r="T323" s="1">
        <v>42886</v>
      </c>
      <c r="U323" s="1">
        <v>43981</v>
      </c>
      <c r="V323" s="1">
        <v>47819</v>
      </c>
      <c r="X323" t="s">
        <v>572</v>
      </c>
      <c r="Y323" t="s">
        <v>572</v>
      </c>
      <c r="Z323" t="s">
        <v>572</v>
      </c>
      <c r="AA323" t="s">
        <v>572</v>
      </c>
      <c r="AB323" t="s">
        <v>615</v>
      </c>
      <c r="AD323" t="s">
        <v>870</v>
      </c>
      <c r="AF323" t="s">
        <v>848</v>
      </c>
      <c r="AG323" t="s">
        <v>584</v>
      </c>
      <c r="AH323" t="s">
        <v>8836</v>
      </c>
      <c r="AI323" t="s">
        <v>585</v>
      </c>
      <c r="AJ323" t="s">
        <v>715</v>
      </c>
      <c r="AK323" t="s">
        <v>846</v>
      </c>
      <c r="AL323" t="s">
        <v>605</v>
      </c>
      <c r="AM323" t="s">
        <v>588</v>
      </c>
      <c r="AN323" t="s">
        <v>597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0</v>
      </c>
      <c r="AY323">
        <v>1349246240</v>
      </c>
      <c r="AZ323">
        <v>13942211150</v>
      </c>
      <c r="BA323">
        <v>0</v>
      </c>
      <c r="BB323">
        <v>4212161861</v>
      </c>
      <c r="BC323">
        <v>81839317743</v>
      </c>
      <c r="BD323">
        <v>0</v>
      </c>
      <c r="BE323">
        <v>1619468785</v>
      </c>
      <c r="BF323">
        <v>25370338269</v>
      </c>
      <c r="BG323">
        <v>1619095486</v>
      </c>
      <c r="BH323">
        <v>0</v>
      </c>
      <c r="BI323">
        <v>373299</v>
      </c>
      <c r="BJ323">
        <v>34707271</v>
      </c>
      <c r="BK323">
        <v>1619095486</v>
      </c>
      <c r="BL323">
        <v>373299</v>
      </c>
      <c r="BM323">
        <v>0</v>
      </c>
      <c r="BN323">
        <v>2630935717</v>
      </c>
      <c r="BO323">
        <v>0</v>
      </c>
      <c r="BP323">
        <v>1619468785</v>
      </c>
      <c r="BQ323">
        <v>0</v>
      </c>
      <c r="BR323">
        <v>4250404502</v>
      </c>
      <c r="BS323">
        <v>0</v>
      </c>
      <c r="BT323">
        <v>0</v>
      </c>
      <c r="BU323">
        <v>0</v>
      </c>
      <c r="BV323">
        <v>0</v>
      </c>
      <c r="BW323">
        <v>4250404502</v>
      </c>
      <c r="BX323">
        <v>0</v>
      </c>
      <c r="BY323">
        <v>4.7126214683585399</v>
      </c>
      <c r="BZ323">
        <v>0</v>
      </c>
      <c r="CA323">
        <v>84780082426</v>
      </c>
      <c r="CB323">
        <v>84780082426</v>
      </c>
      <c r="CC323">
        <v>80407699061</v>
      </c>
      <c r="CD323">
        <v>0</v>
      </c>
      <c r="CE323">
        <v>95738686262</v>
      </c>
      <c r="CF323">
        <v>95738686262</v>
      </c>
      <c r="CG323">
        <v>88895588684</v>
      </c>
      <c r="CH323">
        <v>95738686262</v>
      </c>
      <c r="CI323">
        <v>95738686262</v>
      </c>
      <c r="CJ323">
        <v>88895588684</v>
      </c>
      <c r="CK323">
        <v>2630935717</v>
      </c>
      <c r="CL323">
        <v>0</v>
      </c>
      <c r="CM323">
        <v>2.9802322387695313E-7</v>
      </c>
      <c r="CN323">
        <v>11.900624632835388</v>
      </c>
      <c r="CO323">
        <v>6.8353089690208435</v>
      </c>
      <c r="CP323">
        <v>28532.351929545403</v>
      </c>
      <c r="CQ323">
        <v>1139350168044.8562</v>
      </c>
      <c r="CR323">
        <v>654403500888.92126</v>
      </c>
      <c r="CS323">
        <v>1.4099924822861116</v>
      </c>
      <c r="CT323">
        <v>134990827893.36864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95738686262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71090699208.450577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1619468785</v>
      </c>
      <c r="EM323">
        <v>34707271</v>
      </c>
      <c r="EN323">
        <v>0</v>
      </c>
      <c r="EO323">
        <v>2596228446</v>
      </c>
      <c r="EP323">
        <v>0</v>
      </c>
      <c r="EQ323">
        <v>4250404502</v>
      </c>
      <c r="ER323">
        <v>35</v>
      </c>
      <c r="ES323" t="s">
        <v>1220</v>
      </c>
      <c r="ET323" t="s">
        <v>8836</v>
      </c>
      <c r="EU323">
        <v>2017</v>
      </c>
      <c r="EV323" t="s">
        <v>591</v>
      </c>
    </row>
    <row r="324" spans="1:152" x14ac:dyDescent="0.4">
      <c r="A324" t="s">
        <v>1292</v>
      </c>
      <c r="B324" t="s">
        <v>1293</v>
      </c>
      <c r="C324">
        <v>200000831</v>
      </c>
      <c r="D324" t="s">
        <v>1294</v>
      </c>
      <c r="E324" t="s">
        <v>1295</v>
      </c>
      <c r="F324" t="s">
        <v>863</v>
      </c>
      <c r="G324" t="s">
        <v>863</v>
      </c>
      <c r="H324" t="s">
        <v>1296</v>
      </c>
      <c r="I324" t="s">
        <v>708</v>
      </c>
      <c r="J324" t="s">
        <v>856</v>
      </c>
      <c r="K324" t="s">
        <v>710</v>
      </c>
      <c r="L324" t="s">
        <v>857</v>
      </c>
      <c r="M324" t="s">
        <v>572</v>
      </c>
      <c r="N324" t="s">
        <v>613</v>
      </c>
      <c r="O324" t="s">
        <v>574</v>
      </c>
      <c r="P324" t="s">
        <v>614</v>
      </c>
      <c r="Q324" t="s">
        <v>674</v>
      </c>
      <c r="R324" t="s">
        <v>576</v>
      </c>
      <c r="S324" t="s">
        <v>711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572</v>
      </c>
      <c r="Y324" t="s">
        <v>572</v>
      </c>
      <c r="Z324" t="s">
        <v>572</v>
      </c>
      <c r="AA324" t="s">
        <v>572</v>
      </c>
      <c r="AB324" t="s">
        <v>615</v>
      </c>
      <c r="AC324" t="s">
        <v>1297</v>
      </c>
      <c r="AD324" t="s">
        <v>582</v>
      </c>
      <c r="AF324" t="s">
        <v>713</v>
      </c>
      <c r="AG324" t="s">
        <v>700</v>
      </c>
      <c r="AH324" t="s">
        <v>8836</v>
      </c>
      <c r="AI324" t="s">
        <v>585</v>
      </c>
      <c r="AJ324" t="s">
        <v>715</v>
      </c>
      <c r="AK324" t="s">
        <v>863</v>
      </c>
      <c r="AL324" t="s">
        <v>587</v>
      </c>
      <c r="AM324" t="s">
        <v>588</v>
      </c>
      <c r="AN324" t="s">
        <v>589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8836</v>
      </c>
      <c r="ET324" t="s">
        <v>8836</v>
      </c>
      <c r="EU324" t="s">
        <v>590</v>
      </c>
      <c r="EV324" t="s">
        <v>591</v>
      </c>
    </row>
    <row r="325" spans="1:152" x14ac:dyDescent="0.4">
      <c r="A325" t="s">
        <v>156</v>
      </c>
      <c r="B325">
        <v>205900967201</v>
      </c>
      <c r="C325">
        <v>6000000000541</v>
      </c>
      <c r="D325" t="s">
        <v>1298</v>
      </c>
      <c r="E325" t="s">
        <v>1299</v>
      </c>
      <c r="F325" t="s">
        <v>565</v>
      </c>
      <c r="G325" t="s">
        <v>695</v>
      </c>
      <c r="H325" t="s">
        <v>1153</v>
      </c>
      <c r="I325" t="s">
        <v>568</v>
      </c>
      <c r="J325" t="s">
        <v>569</v>
      </c>
      <c r="K325" t="s">
        <v>570</v>
      </c>
      <c r="L325" t="s">
        <v>571</v>
      </c>
      <c r="M325" t="s">
        <v>572</v>
      </c>
      <c r="N325" t="s">
        <v>573</v>
      </c>
      <c r="O325" t="s">
        <v>574</v>
      </c>
      <c r="P325" t="s">
        <v>573</v>
      </c>
      <c r="Q325" t="s">
        <v>575</v>
      </c>
      <c r="R325" t="s">
        <v>576</v>
      </c>
      <c r="S325" t="s">
        <v>576</v>
      </c>
      <c r="T325" s="1">
        <v>42716</v>
      </c>
      <c r="U325" s="1">
        <v>50751</v>
      </c>
      <c r="V325" s="1">
        <v>50751</v>
      </c>
      <c r="X325" t="s">
        <v>696</v>
      </c>
      <c r="Y325" t="s">
        <v>578</v>
      </c>
      <c r="Z325" t="s">
        <v>697</v>
      </c>
      <c r="AA325" t="s">
        <v>1154</v>
      </c>
      <c r="AB325" t="s">
        <v>608</v>
      </c>
      <c r="AC325" t="s">
        <v>572</v>
      </c>
      <c r="AD325" t="s">
        <v>659</v>
      </c>
      <c r="AF325" t="s">
        <v>583</v>
      </c>
      <c r="AG325" t="s">
        <v>584</v>
      </c>
      <c r="AH325" s="1">
        <v>42709</v>
      </c>
      <c r="AI325" t="s">
        <v>585</v>
      </c>
      <c r="AJ325" t="s">
        <v>586</v>
      </c>
      <c r="AK325" t="s">
        <v>565</v>
      </c>
      <c r="AL325" t="s">
        <v>587</v>
      </c>
      <c r="AM325" t="s">
        <v>588</v>
      </c>
      <c r="AN325" t="s">
        <v>597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1005819672</v>
      </c>
      <c r="AZ325">
        <v>21058032265</v>
      </c>
      <c r="BA325">
        <v>0</v>
      </c>
      <c r="BB325">
        <v>-1005819672</v>
      </c>
      <c r="BC325">
        <v>13941967735</v>
      </c>
      <c r="BD325">
        <v>0</v>
      </c>
      <c r="BE325">
        <v>129801561</v>
      </c>
      <c r="BF325">
        <v>4808682559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214791348</v>
      </c>
      <c r="BM325">
        <v>0</v>
      </c>
      <c r="BN325">
        <v>0</v>
      </c>
      <c r="BO325">
        <v>42628044</v>
      </c>
      <c r="BP325">
        <v>215270179</v>
      </c>
      <c r="BQ325">
        <v>42628044</v>
      </c>
      <c r="BR325">
        <v>215270179</v>
      </c>
      <c r="BS325">
        <v>0</v>
      </c>
      <c r="BT325">
        <v>0</v>
      </c>
      <c r="BU325">
        <v>0</v>
      </c>
      <c r="BV325">
        <v>42628044</v>
      </c>
      <c r="BW325">
        <v>215270179</v>
      </c>
      <c r="BX325">
        <v>0.30622156745549378</v>
      </c>
      <c r="BY325">
        <v>1.5015028580492185</v>
      </c>
      <c r="BZ325">
        <v>0</v>
      </c>
      <c r="CA325">
        <v>13949221330</v>
      </c>
      <c r="CB325">
        <v>13949221330</v>
      </c>
      <c r="CC325">
        <v>14955041002</v>
      </c>
      <c r="CD325">
        <v>0</v>
      </c>
      <c r="CE325">
        <v>13941967735</v>
      </c>
      <c r="CF325">
        <v>13941967735</v>
      </c>
      <c r="CG325">
        <v>14947264381</v>
      </c>
      <c r="CH325">
        <v>13941967735</v>
      </c>
      <c r="CI325">
        <v>13941967735</v>
      </c>
      <c r="CJ325">
        <v>14947264381</v>
      </c>
      <c r="CK325">
        <v>523026</v>
      </c>
      <c r="CL325">
        <v>0</v>
      </c>
      <c r="CM325">
        <v>0.30346895833333332</v>
      </c>
      <c r="CN325">
        <v>3.6416274999999998</v>
      </c>
      <c r="CO325">
        <v>3.6416274999999998</v>
      </c>
      <c r="CP325">
        <v>4230954425.6573925</v>
      </c>
      <c r="CQ325">
        <v>50771453107.88871</v>
      </c>
      <c r="CR325">
        <v>50771453107.88871</v>
      </c>
      <c r="CS325">
        <v>1.1373909302571428</v>
      </c>
      <c r="CT325">
        <v>15857467651.726719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50191083846</v>
      </c>
      <c r="DA325">
        <v>0</v>
      </c>
      <c r="DB325">
        <v>0</v>
      </c>
      <c r="DC325">
        <v>0</v>
      </c>
      <c r="DD325">
        <v>3620950819.2000003</v>
      </c>
      <c r="DE325">
        <v>13941967735</v>
      </c>
      <c r="DF325">
        <v>0</v>
      </c>
      <c r="DG325">
        <v>0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42628044</v>
      </c>
      <c r="EH325">
        <v>0</v>
      </c>
      <c r="EI325">
        <v>0</v>
      </c>
      <c r="EJ325">
        <v>0</v>
      </c>
      <c r="EK325">
        <v>0</v>
      </c>
      <c r="EL325">
        <v>215270179</v>
      </c>
      <c r="EM325">
        <v>0</v>
      </c>
      <c r="EN325">
        <v>0</v>
      </c>
      <c r="EO325">
        <v>0</v>
      </c>
      <c r="EP325">
        <v>42628044</v>
      </c>
      <c r="EQ325">
        <v>215270179</v>
      </c>
      <c r="ER325">
        <v>272</v>
      </c>
      <c r="ES325" t="s">
        <v>8836</v>
      </c>
      <c r="ET325" t="s">
        <v>8836</v>
      </c>
      <c r="EU325" t="s">
        <v>590</v>
      </c>
      <c r="EV325" t="s">
        <v>8837</v>
      </c>
    </row>
    <row r="326" spans="1:152" x14ac:dyDescent="0.4">
      <c r="A326" t="s">
        <v>156</v>
      </c>
      <c r="B326" t="s">
        <v>1300</v>
      </c>
      <c r="C326">
        <v>200000818</v>
      </c>
      <c r="D326" t="s">
        <v>1298</v>
      </c>
      <c r="E326" t="s">
        <v>1301</v>
      </c>
      <c r="F326" t="s">
        <v>565</v>
      </c>
      <c r="G326" t="s">
        <v>695</v>
      </c>
      <c r="H326" t="s">
        <v>1153</v>
      </c>
      <c r="I326" t="s">
        <v>568</v>
      </c>
      <c r="J326" t="s">
        <v>569</v>
      </c>
      <c r="K326" t="s">
        <v>570</v>
      </c>
      <c r="L326" t="s">
        <v>571</v>
      </c>
      <c r="M326" t="s">
        <v>572</v>
      </c>
      <c r="N326" t="s">
        <v>613</v>
      </c>
      <c r="O326" t="s">
        <v>673</v>
      </c>
      <c r="P326" t="s">
        <v>603</v>
      </c>
      <c r="Q326" t="s">
        <v>575</v>
      </c>
      <c r="R326" t="s">
        <v>576</v>
      </c>
      <c r="S326" t="s">
        <v>576</v>
      </c>
      <c r="T326" s="1">
        <v>42716</v>
      </c>
      <c r="U326" s="1">
        <v>50751</v>
      </c>
      <c r="V326" s="1">
        <v>50751</v>
      </c>
      <c r="X326" t="s">
        <v>696</v>
      </c>
      <c r="Y326" t="s">
        <v>578</v>
      </c>
      <c r="Z326" t="s">
        <v>697</v>
      </c>
      <c r="AA326" t="s">
        <v>1154</v>
      </c>
      <c r="AB326" t="s">
        <v>608</v>
      </c>
      <c r="AC326" t="s">
        <v>572</v>
      </c>
      <c r="AD326" t="s">
        <v>659</v>
      </c>
      <c r="AF326" t="s">
        <v>583</v>
      </c>
      <c r="AG326" t="s">
        <v>584</v>
      </c>
      <c r="AH326" t="s">
        <v>8836</v>
      </c>
      <c r="AI326" t="s">
        <v>585</v>
      </c>
      <c r="AJ326" t="s">
        <v>586</v>
      </c>
      <c r="AK326" t="s">
        <v>565</v>
      </c>
      <c r="AL326" t="s">
        <v>605</v>
      </c>
      <c r="AM326" t="s">
        <v>588</v>
      </c>
      <c r="AN326" t="s">
        <v>597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101145633</v>
      </c>
      <c r="BF326">
        <v>3884153645</v>
      </c>
      <c r="BG326">
        <v>101145633</v>
      </c>
      <c r="BH326">
        <v>0</v>
      </c>
      <c r="BI326">
        <v>0</v>
      </c>
      <c r="BJ326">
        <v>0</v>
      </c>
      <c r="BK326">
        <v>101145633</v>
      </c>
      <c r="BL326">
        <v>0</v>
      </c>
      <c r="BM326">
        <v>0</v>
      </c>
      <c r="BN326">
        <v>488658095</v>
      </c>
      <c r="BO326">
        <v>0</v>
      </c>
      <c r="BP326">
        <v>101145633</v>
      </c>
      <c r="BQ326">
        <v>0</v>
      </c>
      <c r="BR326">
        <v>589803728</v>
      </c>
      <c r="BS326">
        <v>0</v>
      </c>
      <c r="BT326">
        <v>0</v>
      </c>
      <c r="BU326">
        <v>0</v>
      </c>
      <c r="BV326">
        <v>0</v>
      </c>
      <c r="BW326">
        <v>589803728</v>
      </c>
      <c r="BX326">
        <v>0</v>
      </c>
      <c r="BY326">
        <v>3.3486367226475475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18152480029</v>
      </c>
      <c r="CG326">
        <v>17663821934</v>
      </c>
      <c r="CH326">
        <v>18152480029</v>
      </c>
      <c r="CI326">
        <v>18152480029</v>
      </c>
      <c r="CJ326">
        <v>17663821934</v>
      </c>
      <c r="CK326">
        <v>488658095</v>
      </c>
      <c r="CL326">
        <v>0</v>
      </c>
      <c r="CM326">
        <v>2.9802322387695313E-7</v>
      </c>
      <c r="CN326">
        <v>8.2815167307853699</v>
      </c>
      <c r="CO326">
        <v>4.6072116494178781</v>
      </c>
      <c r="CP326">
        <v>5409.8606196045876</v>
      </c>
      <c r="CQ326">
        <v>150330067065.4108</v>
      </c>
      <c r="CR326">
        <v>83632317455.434189</v>
      </c>
      <c r="CS326">
        <v>1.46774485988113</v>
      </c>
      <c r="CT326">
        <v>26643209256.659615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8724383450.1783733</v>
      </c>
      <c r="DK326">
        <v>9428096578.8216286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101145633</v>
      </c>
      <c r="EM326">
        <v>0</v>
      </c>
      <c r="EN326">
        <v>0</v>
      </c>
      <c r="EO326">
        <v>488658095</v>
      </c>
      <c r="EP326">
        <v>0</v>
      </c>
      <c r="EQ326">
        <v>589803728</v>
      </c>
      <c r="ER326">
        <v>184</v>
      </c>
      <c r="ES326" t="s">
        <v>8836</v>
      </c>
      <c r="ET326" t="s">
        <v>8836</v>
      </c>
      <c r="EU326" t="s">
        <v>590</v>
      </c>
      <c r="EV326" t="s">
        <v>591</v>
      </c>
    </row>
    <row r="327" spans="1:152" x14ac:dyDescent="0.4">
      <c r="A327" t="s">
        <v>157</v>
      </c>
      <c r="B327" t="s">
        <v>1302</v>
      </c>
      <c r="C327">
        <v>210000852</v>
      </c>
      <c r="D327" t="s">
        <v>1303</v>
      </c>
      <c r="E327" t="s">
        <v>1304</v>
      </c>
      <c r="F327" t="s">
        <v>625</v>
      </c>
      <c r="G327" t="s">
        <v>626</v>
      </c>
      <c r="H327" t="s">
        <v>950</v>
      </c>
      <c r="I327" t="s">
        <v>708</v>
      </c>
      <c r="J327" t="s">
        <v>856</v>
      </c>
      <c r="K327" t="s">
        <v>710</v>
      </c>
      <c r="L327" t="s">
        <v>857</v>
      </c>
      <c r="M327" t="s">
        <v>572</v>
      </c>
      <c r="N327" t="s">
        <v>613</v>
      </c>
      <c r="O327" t="s">
        <v>722</v>
      </c>
      <c r="P327" t="s">
        <v>614</v>
      </c>
      <c r="Q327" t="s">
        <v>575</v>
      </c>
      <c r="R327" t="s">
        <v>576</v>
      </c>
      <c r="S327" t="s">
        <v>711</v>
      </c>
      <c r="T327" s="1">
        <v>42703</v>
      </c>
      <c r="U327" s="1">
        <v>46720</v>
      </c>
      <c r="V327" s="1">
        <v>46720</v>
      </c>
      <c r="X327" t="s">
        <v>572</v>
      </c>
      <c r="Y327" t="s">
        <v>572</v>
      </c>
      <c r="Z327" t="s">
        <v>572</v>
      </c>
      <c r="AA327" t="s">
        <v>572</v>
      </c>
      <c r="AB327" t="s">
        <v>1305</v>
      </c>
      <c r="AD327" t="s">
        <v>882</v>
      </c>
      <c r="AF327" t="s">
        <v>631</v>
      </c>
      <c r="AG327" t="s">
        <v>700</v>
      </c>
      <c r="AH327" t="s">
        <v>8836</v>
      </c>
      <c r="AI327" t="s">
        <v>585</v>
      </c>
      <c r="AJ327" t="s">
        <v>792</v>
      </c>
      <c r="AK327" t="s">
        <v>625</v>
      </c>
      <c r="AL327" t="s">
        <v>587</v>
      </c>
      <c r="AM327" t="s">
        <v>588</v>
      </c>
      <c r="AN327" t="s">
        <v>597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1354921849</v>
      </c>
      <c r="BE327">
        <v>2706022489</v>
      </c>
      <c r="BF327">
        <v>37881012630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168412958</v>
      </c>
      <c r="BO327">
        <v>1354921849</v>
      </c>
      <c r="BP327">
        <v>2706022489</v>
      </c>
      <c r="BQ327">
        <v>1354921849</v>
      </c>
      <c r="BR327">
        <v>2874435447</v>
      </c>
      <c r="BS327">
        <v>0</v>
      </c>
      <c r="BT327">
        <v>0</v>
      </c>
      <c r="BU327">
        <v>0</v>
      </c>
      <c r="BV327">
        <v>1354921849</v>
      </c>
      <c r="BW327">
        <v>2874435447</v>
      </c>
      <c r="BX327">
        <v>1.3997243826254386</v>
      </c>
      <c r="BY327">
        <v>2.995600738606659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97476649809</v>
      </c>
      <c r="CG327">
        <v>97308236851</v>
      </c>
      <c r="CH327">
        <v>97476649809</v>
      </c>
      <c r="CI327">
        <v>97476649809</v>
      </c>
      <c r="CJ327">
        <v>97308236851</v>
      </c>
      <c r="CK327">
        <v>168412958</v>
      </c>
      <c r="CL327">
        <v>5662699124</v>
      </c>
      <c r="CM327">
        <v>17.69124448299408</v>
      </c>
      <c r="CN327">
        <v>7.3597815632820156</v>
      </c>
      <c r="CO327">
        <v>4.1592225432395935</v>
      </c>
      <c r="CP327">
        <v>1724483243154.217</v>
      </c>
      <c r="CQ327">
        <v>717406850114.77563</v>
      </c>
      <c r="CR327">
        <v>405427079325.06421</v>
      </c>
      <c r="CS327">
        <v>1.3084880093881559</v>
      </c>
      <c r="CT327">
        <v>127547027470.40477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1354921849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168412958</v>
      </c>
      <c r="EP327">
        <v>1354921849</v>
      </c>
      <c r="EQ327">
        <v>2874435447</v>
      </c>
      <c r="ER327">
        <v>85</v>
      </c>
      <c r="ES327" t="s">
        <v>8836</v>
      </c>
      <c r="ET327" t="s">
        <v>1078</v>
      </c>
      <c r="EU327" t="s">
        <v>590</v>
      </c>
      <c r="EV327" t="s">
        <v>591</v>
      </c>
    </row>
    <row r="328" spans="1:152" x14ac:dyDescent="0.4">
      <c r="A328" t="s">
        <v>158</v>
      </c>
      <c r="B328" t="s">
        <v>1306</v>
      </c>
      <c r="C328">
        <v>200000845</v>
      </c>
      <c r="D328" t="s">
        <v>1307</v>
      </c>
      <c r="E328" t="s">
        <v>1308</v>
      </c>
      <c r="F328" t="s">
        <v>565</v>
      </c>
      <c r="G328" t="s">
        <v>695</v>
      </c>
      <c r="H328" t="s">
        <v>1309</v>
      </c>
      <c r="I328" t="s">
        <v>708</v>
      </c>
      <c r="J328" t="s">
        <v>830</v>
      </c>
      <c r="K328" t="s">
        <v>710</v>
      </c>
      <c r="L328" t="s">
        <v>937</v>
      </c>
      <c r="M328" t="s">
        <v>572</v>
      </c>
      <c r="N328" t="s">
        <v>613</v>
      </c>
      <c r="O328" t="s">
        <v>602</v>
      </c>
      <c r="P328" t="s">
        <v>603</v>
      </c>
      <c r="Q328" t="s">
        <v>575</v>
      </c>
      <c r="R328" t="s">
        <v>576</v>
      </c>
      <c r="S328" t="s">
        <v>938</v>
      </c>
      <c r="T328" s="1">
        <v>42741</v>
      </c>
      <c r="U328" s="1">
        <v>43861</v>
      </c>
      <c r="V328" s="1">
        <v>51897</v>
      </c>
      <c r="X328" t="s">
        <v>572</v>
      </c>
      <c r="Y328" t="s">
        <v>572</v>
      </c>
      <c r="Z328" t="s">
        <v>572</v>
      </c>
      <c r="AA328" t="s">
        <v>572</v>
      </c>
      <c r="AB328" t="s">
        <v>788</v>
      </c>
      <c r="AC328" t="s">
        <v>1310</v>
      </c>
      <c r="AD328" t="s">
        <v>882</v>
      </c>
      <c r="AF328" t="s">
        <v>791</v>
      </c>
      <c r="AG328" t="s">
        <v>584</v>
      </c>
      <c r="AH328" t="s">
        <v>8836</v>
      </c>
      <c r="AI328" t="s">
        <v>585</v>
      </c>
      <c r="AJ328" t="s">
        <v>792</v>
      </c>
      <c r="AK328" t="s">
        <v>565</v>
      </c>
      <c r="AL328" t="s">
        <v>605</v>
      </c>
      <c r="AM328" t="s">
        <v>588</v>
      </c>
      <c r="AN328" t="s">
        <v>597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16117623759</v>
      </c>
      <c r="BE328">
        <v>16119514656</v>
      </c>
      <c r="BF328">
        <v>179161567332</v>
      </c>
      <c r="BG328">
        <v>16117623759</v>
      </c>
      <c r="BH328">
        <v>0</v>
      </c>
      <c r="BI328">
        <v>1890897</v>
      </c>
      <c r="BJ328">
        <v>0</v>
      </c>
      <c r="BK328">
        <v>16117623759</v>
      </c>
      <c r="BL328">
        <v>1890897</v>
      </c>
      <c r="BM328">
        <v>0</v>
      </c>
      <c r="BN328">
        <v>-15168254207</v>
      </c>
      <c r="BO328">
        <v>16117623759</v>
      </c>
      <c r="BP328">
        <v>16119514656</v>
      </c>
      <c r="BQ328">
        <v>16117623759</v>
      </c>
      <c r="BR328">
        <v>951260449</v>
      </c>
      <c r="BS328">
        <v>0</v>
      </c>
      <c r="BT328">
        <v>0</v>
      </c>
      <c r="BU328">
        <v>0</v>
      </c>
      <c r="BV328">
        <v>16117623759</v>
      </c>
      <c r="BW328">
        <v>951260449</v>
      </c>
      <c r="BX328">
        <v>3.0418259074206992</v>
      </c>
      <c r="BY328">
        <v>0.17916237108964214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537925551448</v>
      </c>
      <c r="CG328">
        <v>524923297445</v>
      </c>
      <c r="CH328">
        <v>537925551448</v>
      </c>
      <c r="CI328">
        <v>537925551448</v>
      </c>
      <c r="CJ328">
        <v>524923297445</v>
      </c>
      <c r="CK328">
        <v>-15168254207</v>
      </c>
      <c r="CL328">
        <v>0</v>
      </c>
      <c r="CM328">
        <v>42.668966650962837</v>
      </c>
      <c r="CN328">
        <v>0.42110174894332891</v>
      </c>
      <c r="CO328">
        <v>6.104939877986908</v>
      </c>
      <c r="CP328">
        <v>22952727415435.504</v>
      </c>
      <c r="CQ328">
        <v>226521390516.05746</v>
      </c>
      <c r="CR328">
        <v>3284003150422.9932</v>
      </c>
      <c r="CS328">
        <v>1.4068375471013939</v>
      </c>
      <c r="CT328">
        <v>756773863322.26892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16117623759</v>
      </c>
      <c r="EH328">
        <v>0</v>
      </c>
      <c r="EI328">
        <v>0</v>
      </c>
      <c r="EJ328">
        <v>0</v>
      </c>
      <c r="EK328">
        <v>0</v>
      </c>
      <c r="EL328">
        <v>16119514656</v>
      </c>
      <c r="EM328">
        <v>0</v>
      </c>
      <c r="EN328">
        <v>0</v>
      </c>
      <c r="EO328">
        <v>-15168254207</v>
      </c>
      <c r="EP328">
        <v>16117623759</v>
      </c>
      <c r="EQ328">
        <v>951260449</v>
      </c>
      <c r="ER328">
        <v>765</v>
      </c>
      <c r="ES328" t="s">
        <v>8836</v>
      </c>
      <c r="ET328" t="s">
        <v>8836</v>
      </c>
      <c r="EU328">
        <v>2017</v>
      </c>
      <c r="EV328" t="s">
        <v>591</v>
      </c>
    </row>
    <row r="329" spans="1:152" x14ac:dyDescent="0.4">
      <c r="A329" t="s">
        <v>159</v>
      </c>
      <c r="B329" t="s">
        <v>1311</v>
      </c>
      <c r="C329">
        <v>200000832</v>
      </c>
      <c r="D329" t="s">
        <v>1312</v>
      </c>
      <c r="E329" t="s">
        <v>1313</v>
      </c>
      <c r="F329" t="s">
        <v>565</v>
      </c>
      <c r="G329" t="s">
        <v>720</v>
      </c>
      <c r="H329" t="s">
        <v>1072</v>
      </c>
      <c r="I329" t="s">
        <v>568</v>
      </c>
      <c r="J329" t="s">
        <v>569</v>
      </c>
      <c r="K329" t="s">
        <v>570</v>
      </c>
      <c r="L329" t="s">
        <v>571</v>
      </c>
      <c r="M329" t="s">
        <v>572</v>
      </c>
      <c r="N329" t="s">
        <v>613</v>
      </c>
      <c r="O329" t="s">
        <v>574</v>
      </c>
      <c r="P329" t="s">
        <v>614</v>
      </c>
      <c r="Q329" t="s">
        <v>575</v>
      </c>
      <c r="R329" t="s">
        <v>576</v>
      </c>
      <c r="S329" t="s">
        <v>576</v>
      </c>
      <c r="T329" s="1">
        <v>42726</v>
      </c>
      <c r="U329" s="1">
        <v>51126</v>
      </c>
      <c r="V329" s="1">
        <v>51126</v>
      </c>
      <c r="X329" t="s">
        <v>696</v>
      </c>
      <c r="Y329" t="s">
        <v>578</v>
      </c>
      <c r="Z329" t="s">
        <v>697</v>
      </c>
      <c r="AA329" t="s">
        <v>1314</v>
      </c>
      <c r="AB329" t="s">
        <v>778</v>
      </c>
      <c r="AC329" t="s">
        <v>572</v>
      </c>
      <c r="AD329" t="s">
        <v>639</v>
      </c>
      <c r="AF329" t="s">
        <v>583</v>
      </c>
      <c r="AG329" t="s">
        <v>700</v>
      </c>
      <c r="AH329" t="s">
        <v>8836</v>
      </c>
      <c r="AI329" t="s">
        <v>585</v>
      </c>
      <c r="AJ329" t="s">
        <v>586</v>
      </c>
      <c r="AK329" t="s">
        <v>565</v>
      </c>
      <c r="AL329" t="s">
        <v>587</v>
      </c>
      <c r="AM329" t="s">
        <v>588</v>
      </c>
      <c r="AN329" t="s">
        <v>597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1139156026</v>
      </c>
      <c r="AZ329">
        <v>16977212278</v>
      </c>
      <c r="BA329">
        <v>0</v>
      </c>
      <c r="BB329">
        <v>-1139156026</v>
      </c>
      <c r="BC329">
        <v>43397129039</v>
      </c>
      <c r="BD329">
        <v>0</v>
      </c>
      <c r="BE329">
        <v>483763305</v>
      </c>
      <c r="BF329">
        <v>19878262379</v>
      </c>
      <c r="BG329">
        <v>483763305</v>
      </c>
      <c r="BH329">
        <v>0</v>
      </c>
      <c r="BI329">
        <v>0</v>
      </c>
      <c r="BJ329">
        <v>44071467</v>
      </c>
      <c r="BK329">
        <v>483763305</v>
      </c>
      <c r="BL329">
        <v>0</v>
      </c>
      <c r="BM329">
        <v>0</v>
      </c>
      <c r="BN329">
        <v>1653089030</v>
      </c>
      <c r="BO329">
        <v>0</v>
      </c>
      <c r="BP329">
        <v>483763305</v>
      </c>
      <c r="BQ329">
        <v>0</v>
      </c>
      <c r="BR329">
        <v>2136852335</v>
      </c>
      <c r="BS329">
        <v>0</v>
      </c>
      <c r="BT329">
        <v>0</v>
      </c>
      <c r="BU329">
        <v>0</v>
      </c>
      <c r="BV329">
        <v>0</v>
      </c>
      <c r="BW329">
        <v>2136852335</v>
      </c>
      <c r="BX329">
        <v>0</v>
      </c>
      <c r="BY329">
        <v>5.0862193837792988</v>
      </c>
      <c r="BZ329">
        <v>0</v>
      </c>
      <c r="CA329">
        <v>43403731180</v>
      </c>
      <c r="CB329">
        <v>43403731180</v>
      </c>
      <c r="CC329">
        <v>44542766365</v>
      </c>
      <c r="CD329">
        <v>0</v>
      </c>
      <c r="CE329">
        <v>43337979500</v>
      </c>
      <c r="CF329">
        <v>43337979500</v>
      </c>
      <c r="CG329">
        <v>42824046496</v>
      </c>
      <c r="CH329">
        <v>43337979500</v>
      </c>
      <c r="CI329">
        <v>43337979500</v>
      </c>
      <c r="CJ329">
        <v>42824046496</v>
      </c>
      <c r="CK329">
        <v>1653089030</v>
      </c>
      <c r="CL329">
        <v>4452977471</v>
      </c>
      <c r="CM329">
        <v>2.9802322387695313E-7</v>
      </c>
      <c r="CN329">
        <v>12.822658419609064</v>
      </c>
      <c r="CO329">
        <v>4.5549139380455017</v>
      </c>
      <c r="CP329">
        <v>12915.724366903305</v>
      </c>
      <c r="CQ329">
        <v>555708107724.52002</v>
      </c>
      <c r="CR329">
        <v>197400766871.28021</v>
      </c>
      <c r="CS329">
        <v>1.3282704607233438</v>
      </c>
      <c r="CT329">
        <v>57564557997.283829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43151863237.52829</v>
      </c>
      <c r="DK329">
        <v>186116262.4717142</v>
      </c>
      <c r="DL329">
        <v>42640137334.343063</v>
      </c>
      <c r="DM329">
        <v>183909161.65693486</v>
      </c>
      <c r="DN329">
        <v>0</v>
      </c>
      <c r="DO329">
        <v>0</v>
      </c>
      <c r="DP329">
        <v>1134263886.0253792</v>
      </c>
      <c r="DQ329">
        <v>4892139.9746208955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5438435294.8337088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483763305</v>
      </c>
      <c r="EM329">
        <v>44071467</v>
      </c>
      <c r="EN329">
        <v>0</v>
      </c>
      <c r="EO329">
        <v>1609017563</v>
      </c>
      <c r="EP329">
        <v>0</v>
      </c>
      <c r="EQ329">
        <v>2136852335</v>
      </c>
      <c r="ER329">
        <v>76</v>
      </c>
      <c r="ES329" t="s">
        <v>8836</v>
      </c>
      <c r="ET329" t="s">
        <v>8836</v>
      </c>
      <c r="EU329" t="s">
        <v>590</v>
      </c>
      <c r="EV329" t="s">
        <v>591</v>
      </c>
    </row>
    <row r="330" spans="1:152" x14ac:dyDescent="0.4">
      <c r="A330" t="s">
        <v>160</v>
      </c>
      <c r="B330">
        <v>406298495401</v>
      </c>
      <c r="C330">
        <v>6000000000606</v>
      </c>
      <c r="D330" t="s">
        <v>1315</v>
      </c>
      <c r="E330" t="s">
        <v>1316</v>
      </c>
      <c r="F330" t="s">
        <v>565</v>
      </c>
      <c r="G330" t="s">
        <v>695</v>
      </c>
      <c r="H330" t="s">
        <v>1138</v>
      </c>
      <c r="I330" t="s">
        <v>568</v>
      </c>
      <c r="J330" t="s">
        <v>569</v>
      </c>
      <c r="K330" t="s">
        <v>570</v>
      </c>
      <c r="L330" t="s">
        <v>571</v>
      </c>
      <c r="M330" t="s">
        <v>572</v>
      </c>
      <c r="N330" t="s">
        <v>573</v>
      </c>
      <c r="O330" t="s">
        <v>574</v>
      </c>
      <c r="P330" t="s">
        <v>573</v>
      </c>
      <c r="Q330" t="s">
        <v>575</v>
      </c>
      <c r="R330" t="s">
        <v>576</v>
      </c>
      <c r="S330" t="s">
        <v>576</v>
      </c>
      <c r="T330" s="1">
        <v>43137</v>
      </c>
      <c r="U330" s="1">
        <v>45265</v>
      </c>
      <c r="V330" s="1">
        <v>51507</v>
      </c>
      <c r="X330" t="s">
        <v>1139</v>
      </c>
      <c r="Y330" t="s">
        <v>1140</v>
      </c>
      <c r="Z330" t="s">
        <v>697</v>
      </c>
      <c r="AA330" t="s">
        <v>1141</v>
      </c>
      <c r="AB330" t="s">
        <v>1095</v>
      </c>
      <c r="AC330" t="s">
        <v>572</v>
      </c>
      <c r="AD330" t="s">
        <v>596</v>
      </c>
      <c r="AF330" t="s">
        <v>583</v>
      </c>
      <c r="AG330" t="s">
        <v>584</v>
      </c>
      <c r="AH330" s="1">
        <v>42731</v>
      </c>
      <c r="AI330" t="s">
        <v>585</v>
      </c>
      <c r="AJ330" t="s">
        <v>586</v>
      </c>
      <c r="AK330" t="s">
        <v>565</v>
      </c>
      <c r="AL330" t="s">
        <v>587</v>
      </c>
      <c r="AM330" t="s">
        <v>588</v>
      </c>
      <c r="AN330" t="s">
        <v>597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11262197182</v>
      </c>
      <c r="AZ330">
        <v>75005106482</v>
      </c>
      <c r="BA330">
        <v>0</v>
      </c>
      <c r="BB330">
        <v>-11262197182</v>
      </c>
      <c r="BC330">
        <v>324802893518</v>
      </c>
      <c r="BD330">
        <v>0</v>
      </c>
      <c r="BE330">
        <v>5937066005</v>
      </c>
      <c r="BF330">
        <v>99912298861</v>
      </c>
      <c r="BG330">
        <v>0</v>
      </c>
      <c r="BH330">
        <v>5937066005</v>
      </c>
      <c r="BI330">
        <v>0</v>
      </c>
      <c r="BJ330">
        <v>0</v>
      </c>
      <c r="BK330">
        <v>0</v>
      </c>
      <c r="BL330">
        <v>4965744112</v>
      </c>
      <c r="BM330">
        <v>0</v>
      </c>
      <c r="BN330">
        <v>0</v>
      </c>
      <c r="BO330">
        <v>1006888968</v>
      </c>
      <c r="BP330">
        <v>4991544922</v>
      </c>
      <c r="BQ330">
        <v>1006888968</v>
      </c>
      <c r="BR330">
        <v>4991544922</v>
      </c>
      <c r="BS330">
        <v>0</v>
      </c>
      <c r="BT330">
        <v>0</v>
      </c>
      <c r="BU330">
        <v>0</v>
      </c>
      <c r="BV330">
        <v>1006888968</v>
      </c>
      <c r="BW330">
        <v>4991544922</v>
      </c>
      <c r="BX330">
        <v>0.31048124534261434</v>
      </c>
      <c r="BY330">
        <v>1.5221565358279259</v>
      </c>
      <c r="BZ330">
        <v>0</v>
      </c>
      <c r="CA330">
        <v>325128021539</v>
      </c>
      <c r="CB330">
        <v>325128021539</v>
      </c>
      <c r="CC330">
        <v>336390218721</v>
      </c>
      <c r="CD330">
        <v>0</v>
      </c>
      <c r="CE330">
        <v>324802893518</v>
      </c>
      <c r="CF330">
        <v>324802893518</v>
      </c>
      <c r="CG330">
        <v>336040372894</v>
      </c>
      <c r="CH330">
        <v>324802893518</v>
      </c>
      <c r="CI330">
        <v>324802893518</v>
      </c>
      <c r="CJ330">
        <v>336040372894</v>
      </c>
      <c r="CK330">
        <v>24717806</v>
      </c>
      <c r="CL330">
        <v>0</v>
      </c>
      <c r="CM330">
        <v>0.30818316666666667</v>
      </c>
      <c r="CN330">
        <v>3.6981980000000001</v>
      </c>
      <c r="CO330">
        <v>3.6981980000000001</v>
      </c>
      <c r="CP330">
        <v>100098784266.87338</v>
      </c>
      <c r="CQ330">
        <v>1201185411202.4807</v>
      </c>
      <c r="CR330">
        <v>1201185411202.4807</v>
      </c>
      <c r="CS330">
        <v>1.2499006994882544</v>
      </c>
      <c r="CT330">
        <v>405971363803.95721</v>
      </c>
      <c r="CU330">
        <v>3.65</v>
      </c>
      <c r="CV330">
        <v>0</v>
      </c>
      <c r="CW330">
        <v>0</v>
      </c>
      <c r="CX330">
        <v>0</v>
      </c>
      <c r="CY330">
        <v>3.6500000000000008</v>
      </c>
      <c r="CZ330">
        <v>1185530561340.7</v>
      </c>
      <c r="DA330">
        <v>0</v>
      </c>
      <c r="DB330">
        <v>0</v>
      </c>
      <c r="DC330">
        <v>0</v>
      </c>
      <c r="DD330">
        <v>41107019714.300011</v>
      </c>
      <c r="DE330">
        <v>324802893518</v>
      </c>
      <c r="DF330">
        <v>0</v>
      </c>
      <c r="DG330">
        <v>0</v>
      </c>
      <c r="DH330">
        <v>1</v>
      </c>
      <c r="DI330">
        <v>0</v>
      </c>
      <c r="DJ330">
        <v>324802893518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11262197182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41598411951.689819</v>
      </c>
      <c r="EF330">
        <v>0</v>
      </c>
      <c r="EG330">
        <v>1006888968</v>
      </c>
      <c r="EH330">
        <v>0</v>
      </c>
      <c r="EI330">
        <v>0</v>
      </c>
      <c r="EJ330">
        <v>0</v>
      </c>
      <c r="EK330">
        <v>0</v>
      </c>
      <c r="EL330">
        <v>4991544922</v>
      </c>
      <c r="EM330">
        <v>0</v>
      </c>
      <c r="EN330">
        <v>0</v>
      </c>
      <c r="EO330">
        <v>0</v>
      </c>
      <c r="EP330">
        <v>1006888968</v>
      </c>
      <c r="EQ330">
        <v>4991544922</v>
      </c>
      <c r="ER330">
        <v>47</v>
      </c>
      <c r="ES330" t="s">
        <v>8836</v>
      </c>
      <c r="ET330" t="s">
        <v>8836</v>
      </c>
      <c r="EU330" t="s">
        <v>590</v>
      </c>
      <c r="EV330" t="s">
        <v>8837</v>
      </c>
    </row>
    <row r="331" spans="1:152" x14ac:dyDescent="0.4">
      <c r="A331" t="s">
        <v>160</v>
      </c>
      <c r="B331">
        <v>406298495401</v>
      </c>
      <c r="C331">
        <v>6000000000607</v>
      </c>
      <c r="D331" t="s">
        <v>1315</v>
      </c>
      <c r="E331" t="s">
        <v>1316</v>
      </c>
      <c r="F331" t="s">
        <v>565</v>
      </c>
      <c r="G331" t="s">
        <v>695</v>
      </c>
      <c r="H331" t="s">
        <v>1138</v>
      </c>
      <c r="I331" t="s">
        <v>568</v>
      </c>
      <c r="J331" t="s">
        <v>569</v>
      </c>
      <c r="K331" t="s">
        <v>570</v>
      </c>
      <c r="L331" t="s">
        <v>571</v>
      </c>
      <c r="M331" t="s">
        <v>572</v>
      </c>
      <c r="N331" t="s">
        <v>573</v>
      </c>
      <c r="O331" t="s">
        <v>574</v>
      </c>
      <c r="P331" t="s">
        <v>573</v>
      </c>
      <c r="Q331" t="s">
        <v>575</v>
      </c>
      <c r="R331" t="s">
        <v>576</v>
      </c>
      <c r="S331" t="s">
        <v>576</v>
      </c>
      <c r="T331" s="1">
        <v>43137</v>
      </c>
      <c r="U331" s="1">
        <v>45265</v>
      </c>
      <c r="V331" s="1">
        <v>51507</v>
      </c>
      <c r="X331" t="s">
        <v>1139</v>
      </c>
      <c r="Y331" t="s">
        <v>1140</v>
      </c>
      <c r="Z331" t="s">
        <v>697</v>
      </c>
      <c r="AA331" t="s">
        <v>1141</v>
      </c>
      <c r="AB331" t="s">
        <v>1095</v>
      </c>
      <c r="AC331" t="s">
        <v>572</v>
      </c>
      <c r="AD331" t="s">
        <v>596</v>
      </c>
      <c r="AF331" t="s">
        <v>583</v>
      </c>
      <c r="AG331" t="s">
        <v>584</v>
      </c>
      <c r="AH331" s="1">
        <v>42731</v>
      </c>
      <c r="AI331" t="s">
        <v>585</v>
      </c>
      <c r="AJ331" t="s">
        <v>586</v>
      </c>
      <c r="AK331" t="s">
        <v>565</v>
      </c>
      <c r="AL331" t="s">
        <v>587</v>
      </c>
      <c r="AM331" t="s">
        <v>588</v>
      </c>
      <c r="AN331" t="s">
        <v>597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1407661970</v>
      </c>
      <c r="AZ331">
        <v>9374887947</v>
      </c>
      <c r="BA331">
        <v>0</v>
      </c>
      <c r="BB331">
        <v>-1407661970</v>
      </c>
      <c r="BC331">
        <v>40597112053</v>
      </c>
      <c r="BD331">
        <v>0</v>
      </c>
      <c r="BE331">
        <v>881479018</v>
      </c>
      <c r="BF331">
        <v>17998600955</v>
      </c>
      <c r="BG331">
        <v>0</v>
      </c>
      <c r="BH331">
        <v>881479018</v>
      </c>
      <c r="BI331">
        <v>0</v>
      </c>
      <c r="BJ331">
        <v>0</v>
      </c>
      <c r="BK331">
        <v>0</v>
      </c>
      <c r="BL331">
        <v>816515414</v>
      </c>
      <c r="BM331">
        <v>0</v>
      </c>
      <c r="BN331">
        <v>0</v>
      </c>
      <c r="BO331">
        <v>180329032</v>
      </c>
      <c r="BP331">
        <v>819685501</v>
      </c>
      <c r="BQ331">
        <v>180329032</v>
      </c>
      <c r="BR331">
        <v>819685501</v>
      </c>
      <c r="BS331">
        <v>0</v>
      </c>
      <c r="BT331">
        <v>0</v>
      </c>
      <c r="BU331">
        <v>0</v>
      </c>
      <c r="BV331">
        <v>180329032</v>
      </c>
      <c r="BW331">
        <v>819685501</v>
      </c>
      <c r="BX331">
        <v>0.44518050103697204</v>
      </c>
      <c r="BY331">
        <v>2.0046329436078105</v>
      </c>
      <c r="BZ331">
        <v>0</v>
      </c>
      <c r="CA331">
        <v>40637749802</v>
      </c>
      <c r="CB331">
        <v>40637749802</v>
      </c>
      <c r="CC331">
        <v>42045411772</v>
      </c>
      <c r="CD331">
        <v>0</v>
      </c>
      <c r="CE331">
        <v>40597112053</v>
      </c>
      <c r="CF331">
        <v>40597112053</v>
      </c>
      <c r="CG331">
        <v>42001684543</v>
      </c>
      <c r="CH331">
        <v>40597112053</v>
      </c>
      <c r="CI331">
        <v>40597112053</v>
      </c>
      <c r="CJ331">
        <v>42001684543</v>
      </c>
      <c r="CK331">
        <v>3089480</v>
      </c>
      <c r="CL331">
        <v>0</v>
      </c>
      <c r="CM331">
        <v>0.44417433333333328</v>
      </c>
      <c r="CN331">
        <v>5.3300919999999996</v>
      </c>
      <c r="CO331">
        <v>5.3300919999999996</v>
      </c>
      <c r="CP331">
        <v>18032195181.399906</v>
      </c>
      <c r="CQ331">
        <v>216386342176.79886</v>
      </c>
      <c r="CR331">
        <v>216386342176.79886</v>
      </c>
      <c r="CS331">
        <v>1.3601737163811733</v>
      </c>
      <c r="CT331">
        <v>55219124775.471939</v>
      </c>
      <c r="CU331">
        <v>5.23</v>
      </c>
      <c r="CV331">
        <v>0</v>
      </c>
      <c r="CW331">
        <v>0</v>
      </c>
      <c r="CX331">
        <v>0</v>
      </c>
      <c r="CY331">
        <v>4.9050000000000011</v>
      </c>
      <c r="CZ331">
        <v>212322896037.19</v>
      </c>
      <c r="DA331">
        <v>0</v>
      </c>
      <c r="DB331">
        <v>0</v>
      </c>
      <c r="DC331">
        <v>0</v>
      </c>
      <c r="DD331">
        <v>6904581962.8500013</v>
      </c>
      <c r="DE331">
        <v>40597112053</v>
      </c>
      <c r="DF331">
        <v>0</v>
      </c>
      <c r="DG331">
        <v>0</v>
      </c>
      <c r="DH331">
        <v>1</v>
      </c>
      <c r="DI331">
        <v>0</v>
      </c>
      <c r="DJ331">
        <v>40597112053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1407661970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5204796789.0596876</v>
      </c>
      <c r="EF331">
        <v>0</v>
      </c>
      <c r="EG331">
        <v>180329032</v>
      </c>
      <c r="EH331">
        <v>0</v>
      </c>
      <c r="EI331">
        <v>0</v>
      </c>
      <c r="EJ331">
        <v>0</v>
      </c>
      <c r="EK331">
        <v>0</v>
      </c>
      <c r="EL331">
        <v>819685501</v>
      </c>
      <c r="EM331">
        <v>0</v>
      </c>
      <c r="EN331">
        <v>0</v>
      </c>
      <c r="EO331">
        <v>0</v>
      </c>
      <c r="EP331">
        <v>180329032</v>
      </c>
      <c r="EQ331">
        <v>819685501</v>
      </c>
      <c r="ER331">
        <v>189</v>
      </c>
      <c r="ES331" t="s">
        <v>8836</v>
      </c>
      <c r="ET331" t="s">
        <v>8836</v>
      </c>
      <c r="EU331" t="s">
        <v>590</v>
      </c>
      <c r="EV331" t="s">
        <v>8837</v>
      </c>
    </row>
    <row r="332" spans="1:152" x14ac:dyDescent="0.4">
      <c r="A332" t="s">
        <v>161</v>
      </c>
      <c r="B332" t="s">
        <v>1317</v>
      </c>
      <c r="C332">
        <v>200000969</v>
      </c>
      <c r="D332" t="s">
        <v>1318</v>
      </c>
      <c r="E332" t="s">
        <v>1319</v>
      </c>
      <c r="F332" t="s">
        <v>625</v>
      </c>
      <c r="G332" t="s">
        <v>626</v>
      </c>
      <c r="H332" t="s">
        <v>673</v>
      </c>
      <c r="I332" t="s">
        <v>708</v>
      </c>
      <c r="J332" t="s">
        <v>856</v>
      </c>
      <c r="K332" t="s">
        <v>710</v>
      </c>
      <c r="L332" t="s">
        <v>857</v>
      </c>
      <c r="M332" t="s">
        <v>572</v>
      </c>
      <c r="N332" t="s">
        <v>613</v>
      </c>
      <c r="O332" t="s">
        <v>602</v>
      </c>
      <c r="P332" t="s">
        <v>614</v>
      </c>
      <c r="Q332" t="s">
        <v>674</v>
      </c>
      <c r="R332" t="s">
        <v>711</v>
      </c>
      <c r="S332" t="s">
        <v>711</v>
      </c>
      <c r="T332" s="1">
        <v>42976</v>
      </c>
      <c r="U332" s="1">
        <v>44072</v>
      </c>
      <c r="V332" s="1">
        <v>46994</v>
      </c>
      <c r="X332" t="s">
        <v>572</v>
      </c>
      <c r="Y332" t="s">
        <v>572</v>
      </c>
      <c r="Z332" t="s">
        <v>572</v>
      </c>
      <c r="AA332" t="s">
        <v>572</v>
      </c>
      <c r="AB332" t="s">
        <v>572</v>
      </c>
      <c r="AC332" t="s">
        <v>1320</v>
      </c>
      <c r="AD332" t="s">
        <v>790</v>
      </c>
      <c r="AF332" t="s">
        <v>631</v>
      </c>
      <c r="AG332" t="s">
        <v>584</v>
      </c>
      <c r="AH332" t="s">
        <v>8836</v>
      </c>
      <c r="AI332" t="s">
        <v>585</v>
      </c>
      <c r="AJ332" t="s">
        <v>792</v>
      </c>
      <c r="AK332" t="s">
        <v>625</v>
      </c>
      <c r="AL332" t="s">
        <v>587</v>
      </c>
      <c r="AM332" t="s">
        <v>588</v>
      </c>
      <c r="AN332" t="s">
        <v>597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871227102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0</v>
      </c>
      <c r="BN332">
        <v>-185372821</v>
      </c>
      <c r="BO332">
        <v>0</v>
      </c>
      <c r="BP332">
        <v>183947367</v>
      </c>
      <c r="BQ332">
        <v>0</v>
      </c>
      <c r="BR332">
        <v>-1425454</v>
      </c>
      <c r="BS332">
        <v>0</v>
      </c>
      <c r="BT332">
        <v>0</v>
      </c>
      <c r="BU332">
        <v>0</v>
      </c>
      <c r="BV332">
        <v>0</v>
      </c>
      <c r="BW332">
        <v>-1425454</v>
      </c>
      <c r="BX332">
        <v>0</v>
      </c>
      <c r="BY332">
        <v>-9.6373147662166363E-3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11175937677</v>
      </c>
      <c r="CF332">
        <v>10965940169</v>
      </c>
      <c r="CG332">
        <v>18404611404</v>
      </c>
      <c r="CH332">
        <v>8540168698.6380539</v>
      </c>
      <c r="CI332">
        <v>8541964617.0980549</v>
      </c>
      <c r="CJ332">
        <v>14700328422.00952</v>
      </c>
      <c r="CK332">
        <v>1521297654.6285343</v>
      </c>
      <c r="CL332">
        <v>0</v>
      </c>
      <c r="CM332">
        <v>216.19137048721316</v>
      </c>
      <c r="CN332">
        <v>31.080594658851634</v>
      </c>
      <c r="CO332">
        <v>8.8863262534141558</v>
      </c>
      <c r="CP332">
        <v>2416141282870.3115</v>
      </c>
      <c r="CQ332">
        <v>347354788871.42493</v>
      </c>
      <c r="CR332">
        <v>99313028385.645508</v>
      </c>
      <c r="CS332">
        <v>1.3831440710792349</v>
      </c>
      <c r="CT332">
        <v>15457931936.693586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11175937677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6248522232.1383801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183947367</v>
      </c>
      <c r="EM332">
        <v>-263721035</v>
      </c>
      <c r="EN332">
        <v>0</v>
      </c>
      <c r="EO332">
        <v>78348214</v>
      </c>
      <c r="EP332">
        <v>0</v>
      </c>
      <c r="EQ332">
        <v>-1425454</v>
      </c>
      <c r="ER332">
        <v>395</v>
      </c>
      <c r="ES332" t="s">
        <v>8836</v>
      </c>
      <c r="ET332" t="s">
        <v>8956</v>
      </c>
      <c r="EU332">
        <v>2017</v>
      </c>
      <c r="EV332" t="s">
        <v>833</v>
      </c>
    </row>
    <row r="333" spans="1:152" x14ac:dyDescent="0.4">
      <c r="A333" t="s">
        <v>162</v>
      </c>
      <c r="B333" t="s">
        <v>1321</v>
      </c>
      <c r="C333">
        <v>200000855</v>
      </c>
      <c r="D333" t="s">
        <v>1322</v>
      </c>
      <c r="E333" t="s">
        <v>1323</v>
      </c>
      <c r="F333" t="s">
        <v>565</v>
      </c>
      <c r="G333" t="s">
        <v>566</v>
      </c>
      <c r="H333" t="s">
        <v>727</v>
      </c>
      <c r="I333" t="s">
        <v>568</v>
      </c>
      <c r="J333" t="s">
        <v>569</v>
      </c>
      <c r="K333" t="s">
        <v>570</v>
      </c>
      <c r="L333" t="s">
        <v>571</v>
      </c>
      <c r="M333" t="s">
        <v>572</v>
      </c>
      <c r="N333" t="s">
        <v>613</v>
      </c>
      <c r="O333" t="s">
        <v>574</v>
      </c>
      <c r="P333" t="s">
        <v>614</v>
      </c>
      <c r="Q333" t="s">
        <v>575</v>
      </c>
      <c r="R333" t="s">
        <v>576</v>
      </c>
      <c r="S333" t="s">
        <v>576</v>
      </c>
      <c r="T333" s="1">
        <v>42760</v>
      </c>
      <c r="U333" s="1">
        <v>52987</v>
      </c>
      <c r="V333" s="1">
        <v>52987</v>
      </c>
      <c r="X333" t="s">
        <v>577</v>
      </c>
      <c r="Y333" t="s">
        <v>578</v>
      </c>
      <c r="Z333" t="s">
        <v>579</v>
      </c>
      <c r="AA333" t="s">
        <v>962</v>
      </c>
      <c r="AB333" t="s">
        <v>595</v>
      </c>
      <c r="AC333" t="s">
        <v>572</v>
      </c>
      <c r="AD333" t="s">
        <v>659</v>
      </c>
      <c r="AF333" t="s">
        <v>583</v>
      </c>
      <c r="AG333" t="s">
        <v>584</v>
      </c>
      <c r="AH333" t="s">
        <v>8836</v>
      </c>
      <c r="AI333" t="s">
        <v>585</v>
      </c>
      <c r="AJ333" t="s">
        <v>586</v>
      </c>
      <c r="AK333" t="s">
        <v>565</v>
      </c>
      <c r="AL333" t="s">
        <v>587</v>
      </c>
      <c r="AM333" t="s">
        <v>588</v>
      </c>
      <c r="AN333" t="s">
        <v>597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381583141</v>
      </c>
      <c r="AY333">
        <v>748305250</v>
      </c>
      <c r="AZ333">
        <v>13811551410</v>
      </c>
      <c r="BA333">
        <v>-381583141</v>
      </c>
      <c r="BB333">
        <v>-748305250</v>
      </c>
      <c r="BC333">
        <v>25432370159</v>
      </c>
      <c r="BD333">
        <v>255011764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2537867</v>
      </c>
      <c r="BN333">
        <v>1181759707</v>
      </c>
      <c r="BO333">
        <v>255011764</v>
      </c>
      <c r="BP333">
        <v>520015685</v>
      </c>
      <c r="BQ333">
        <v>257549631</v>
      </c>
      <c r="BR333">
        <v>1701775392</v>
      </c>
      <c r="BS333">
        <v>0</v>
      </c>
      <c r="BT333">
        <v>0</v>
      </c>
      <c r="BU333">
        <v>0</v>
      </c>
      <c r="BV333">
        <v>257549631</v>
      </c>
      <c r="BW333">
        <v>1701775392</v>
      </c>
      <c r="BX333">
        <v>0.9821414308113684</v>
      </c>
      <c r="BY333">
        <v>6.7813566915920598</v>
      </c>
      <c r="BZ333">
        <v>0</v>
      </c>
      <c r="CA333">
        <v>25647020310</v>
      </c>
      <c r="CB333">
        <v>26018596894</v>
      </c>
      <c r="CC333">
        <v>26375778678</v>
      </c>
      <c r="CD333">
        <v>0</v>
      </c>
      <c r="CE333">
        <v>26162525418</v>
      </c>
      <c r="CF333">
        <v>26541570692</v>
      </c>
      <c r="CG333">
        <v>25729070961</v>
      </c>
      <c r="CH333">
        <v>26162525418</v>
      </c>
      <c r="CI333">
        <v>26541570692</v>
      </c>
      <c r="CJ333">
        <v>25729070961</v>
      </c>
      <c r="CK333">
        <v>1181759707</v>
      </c>
      <c r="CL333">
        <v>0</v>
      </c>
      <c r="CM333">
        <v>12.291856408119203</v>
      </c>
      <c r="CN333">
        <v>17.145209908485413</v>
      </c>
      <c r="CO333">
        <v>3.8857570290565495</v>
      </c>
      <c r="CP333">
        <v>321586005711.82483</v>
      </c>
      <c r="CQ333">
        <v>448561990027.69507</v>
      </c>
      <c r="CR333">
        <v>101661217040.86414</v>
      </c>
      <c r="CS333">
        <v>1.3009546712663291</v>
      </c>
      <c r="CT333">
        <v>34036259654.671169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23474827114.675358</v>
      </c>
      <c r="DK333">
        <v>2687698303.3246422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1440225286.6418324</v>
      </c>
      <c r="EF333">
        <v>0</v>
      </c>
      <c r="EG333">
        <v>255011764</v>
      </c>
      <c r="EH333">
        <v>19117244</v>
      </c>
      <c r="EI333">
        <v>0</v>
      </c>
      <c r="EJ333">
        <v>-16579377</v>
      </c>
      <c r="EK333">
        <v>0</v>
      </c>
      <c r="EL333">
        <v>520015685</v>
      </c>
      <c r="EM333">
        <v>37415310</v>
      </c>
      <c r="EN333">
        <v>0</v>
      </c>
      <c r="EO333">
        <v>1144344397</v>
      </c>
      <c r="EP333">
        <v>257549631</v>
      </c>
      <c r="EQ333">
        <v>1701775392</v>
      </c>
      <c r="ER333">
        <v>92</v>
      </c>
      <c r="ES333" t="s">
        <v>8836</v>
      </c>
      <c r="ET333" t="s">
        <v>8836</v>
      </c>
      <c r="EU333">
        <v>2017</v>
      </c>
      <c r="EV333" t="s">
        <v>591</v>
      </c>
    </row>
    <row r="334" spans="1:152" x14ac:dyDescent="0.4">
      <c r="A334" t="s">
        <v>163</v>
      </c>
      <c r="B334">
        <v>506244839501</v>
      </c>
      <c r="C334">
        <v>6000000000544</v>
      </c>
      <c r="D334" t="s">
        <v>1324</v>
      </c>
      <c r="E334" t="s">
        <v>1325</v>
      </c>
      <c r="F334" t="s">
        <v>625</v>
      </c>
      <c r="G334" t="s">
        <v>626</v>
      </c>
      <c r="H334" t="s">
        <v>1256</v>
      </c>
      <c r="I334" t="s">
        <v>568</v>
      </c>
      <c r="J334" t="s">
        <v>569</v>
      </c>
      <c r="K334" t="s">
        <v>570</v>
      </c>
      <c r="L334" t="s">
        <v>571</v>
      </c>
      <c r="M334" t="s">
        <v>951</v>
      </c>
      <c r="N334" t="s">
        <v>573</v>
      </c>
      <c r="O334" t="s">
        <v>574</v>
      </c>
      <c r="P334" t="s">
        <v>573</v>
      </c>
      <c r="Q334" t="s">
        <v>575</v>
      </c>
      <c r="R334" t="s">
        <v>576</v>
      </c>
      <c r="S334" t="s">
        <v>576</v>
      </c>
      <c r="T334" s="1">
        <v>42914</v>
      </c>
      <c r="U334" s="1">
        <v>42914</v>
      </c>
      <c r="V334" s="1">
        <v>48210</v>
      </c>
      <c r="X334" t="s">
        <v>572</v>
      </c>
      <c r="Y334" t="s">
        <v>572</v>
      </c>
      <c r="Z334" t="s">
        <v>1257</v>
      </c>
      <c r="AA334" t="s">
        <v>1257</v>
      </c>
      <c r="AB334" t="s">
        <v>1326</v>
      </c>
      <c r="AC334" t="s">
        <v>572</v>
      </c>
      <c r="AD334" t="s">
        <v>803</v>
      </c>
      <c r="AF334" t="s">
        <v>8839</v>
      </c>
      <c r="AG334" t="s">
        <v>584</v>
      </c>
      <c r="AH334" s="1">
        <v>42727</v>
      </c>
      <c r="AI334" t="s">
        <v>585</v>
      </c>
      <c r="AJ334" t="s">
        <v>586</v>
      </c>
      <c r="AK334" t="s">
        <v>625</v>
      </c>
      <c r="AL334" t="s">
        <v>587</v>
      </c>
      <c r="AM334" t="s">
        <v>588</v>
      </c>
      <c r="AN334" t="s">
        <v>597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1549344558</v>
      </c>
      <c r="BF334">
        <v>56151311239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2570890421</v>
      </c>
      <c r="BM334">
        <v>0</v>
      </c>
      <c r="BN334">
        <v>0</v>
      </c>
      <c r="BO334">
        <v>527798696</v>
      </c>
      <c r="BP334">
        <v>2570890421</v>
      </c>
      <c r="BQ334">
        <v>527798696</v>
      </c>
      <c r="BR334">
        <v>2570890421</v>
      </c>
      <c r="BS334">
        <v>0</v>
      </c>
      <c r="BT334">
        <v>0</v>
      </c>
      <c r="BU334">
        <v>0</v>
      </c>
      <c r="BV334">
        <v>527798696</v>
      </c>
      <c r="BW334">
        <v>2570890421</v>
      </c>
      <c r="BX334">
        <v>0.28407415125927649</v>
      </c>
      <c r="BY334">
        <v>1.3913660481708781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0.28166581666666668</v>
      </c>
      <c r="CN334">
        <v>3.3799898000000002</v>
      </c>
      <c r="CO334">
        <v>3.3799898000000002</v>
      </c>
      <c r="CP334">
        <v>52406741849</v>
      </c>
      <c r="CQ334">
        <v>628880902188</v>
      </c>
      <c r="CR334">
        <v>628880902188</v>
      </c>
      <c r="CS334">
        <v>1.3017914180318177</v>
      </c>
      <c r="CT334">
        <v>242211311239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2570890421</v>
      </c>
      <c r="EM334">
        <v>0</v>
      </c>
      <c r="EN334">
        <v>0</v>
      </c>
      <c r="EO334">
        <v>0</v>
      </c>
      <c r="EP334">
        <v>527798696</v>
      </c>
      <c r="EQ334">
        <v>2570890421</v>
      </c>
      <c r="ER334">
        <v>83</v>
      </c>
      <c r="ES334" t="s">
        <v>8836</v>
      </c>
      <c r="ET334" t="s">
        <v>8836</v>
      </c>
      <c r="EU334" t="s">
        <v>590</v>
      </c>
      <c r="EV334" t="s">
        <v>8837</v>
      </c>
    </row>
    <row r="335" spans="1:152" x14ac:dyDescent="0.4">
      <c r="A335" t="s">
        <v>163</v>
      </c>
      <c r="B335">
        <v>506244839501</v>
      </c>
      <c r="C335">
        <v>6000000000545</v>
      </c>
      <c r="D335" t="s">
        <v>1324</v>
      </c>
      <c r="E335" t="s">
        <v>1325</v>
      </c>
      <c r="F335" t="s">
        <v>625</v>
      </c>
      <c r="G335" t="s">
        <v>626</v>
      </c>
      <c r="H335" t="s">
        <v>1256</v>
      </c>
      <c r="I335" t="s">
        <v>568</v>
      </c>
      <c r="J335" t="s">
        <v>569</v>
      </c>
      <c r="K335" t="s">
        <v>570</v>
      </c>
      <c r="L335" t="s">
        <v>571</v>
      </c>
      <c r="M335" t="s">
        <v>951</v>
      </c>
      <c r="N335" t="s">
        <v>573</v>
      </c>
      <c r="O335" t="s">
        <v>574</v>
      </c>
      <c r="P335" t="s">
        <v>573</v>
      </c>
      <c r="Q335" t="s">
        <v>575</v>
      </c>
      <c r="R335" t="s">
        <v>576</v>
      </c>
      <c r="S335" t="s">
        <v>576</v>
      </c>
      <c r="T335" s="1">
        <v>42914</v>
      </c>
      <c r="U335" s="1">
        <v>42914</v>
      </c>
      <c r="V335" s="1">
        <v>48210</v>
      </c>
      <c r="X335" t="s">
        <v>572</v>
      </c>
      <c r="Y335" t="s">
        <v>572</v>
      </c>
      <c r="Z335" t="s">
        <v>1257</v>
      </c>
      <c r="AA335" t="s">
        <v>1257</v>
      </c>
      <c r="AB335" t="s">
        <v>1326</v>
      </c>
      <c r="AC335" t="s">
        <v>572</v>
      </c>
      <c r="AD335" t="s">
        <v>803</v>
      </c>
      <c r="AF335" t="s">
        <v>8839</v>
      </c>
      <c r="AG335" t="s">
        <v>584</v>
      </c>
      <c r="AH335" s="1">
        <v>42727</v>
      </c>
      <c r="AI335" t="s">
        <v>585</v>
      </c>
      <c r="AJ335" t="s">
        <v>586</v>
      </c>
      <c r="AK335" t="s">
        <v>625</v>
      </c>
      <c r="AL335" t="s">
        <v>587</v>
      </c>
      <c r="AM335" t="s">
        <v>588</v>
      </c>
      <c r="AN335" t="s">
        <v>597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349655906</v>
      </c>
      <c r="BF335">
        <v>12672221643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580198261</v>
      </c>
      <c r="BM335">
        <v>0</v>
      </c>
      <c r="BN335">
        <v>0</v>
      </c>
      <c r="BO335">
        <v>119113550</v>
      </c>
      <c r="BP335">
        <v>580198261</v>
      </c>
      <c r="BQ335">
        <v>119113550</v>
      </c>
      <c r="BR335">
        <v>580198261</v>
      </c>
      <c r="BS335">
        <v>0</v>
      </c>
      <c r="BT335">
        <v>0</v>
      </c>
      <c r="BU335">
        <v>0</v>
      </c>
      <c r="BV335">
        <v>119113550</v>
      </c>
      <c r="BW335">
        <v>580198261</v>
      </c>
      <c r="BX335">
        <v>0.28407414956439447</v>
      </c>
      <c r="BY335">
        <v>1.3913660438084319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0.28166581666666668</v>
      </c>
      <c r="CN335">
        <v>3.3799898000000002</v>
      </c>
      <c r="CO335">
        <v>3.3799898000000002</v>
      </c>
      <c r="CP335">
        <v>11827147641.833334</v>
      </c>
      <c r="CQ335">
        <v>141925771702</v>
      </c>
      <c r="CR335">
        <v>141925771702</v>
      </c>
      <c r="CS335">
        <v>1.3017914180281018</v>
      </c>
      <c r="CT335">
        <v>54662221642.999992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580198261</v>
      </c>
      <c r="EM335">
        <v>0</v>
      </c>
      <c r="EN335">
        <v>0</v>
      </c>
      <c r="EO335">
        <v>0</v>
      </c>
      <c r="EP335">
        <v>119113550</v>
      </c>
      <c r="EQ335">
        <v>580198261</v>
      </c>
      <c r="ER335">
        <v>209</v>
      </c>
      <c r="ES335" t="s">
        <v>8836</v>
      </c>
      <c r="ET335" t="s">
        <v>8836</v>
      </c>
      <c r="EU335" t="s">
        <v>590</v>
      </c>
      <c r="EV335" t="s">
        <v>8837</v>
      </c>
    </row>
    <row r="336" spans="1:152" x14ac:dyDescent="0.4">
      <c r="A336" t="s">
        <v>164</v>
      </c>
      <c r="B336" t="s">
        <v>1327</v>
      </c>
      <c r="C336">
        <v>200000833</v>
      </c>
      <c r="D336" t="s">
        <v>1328</v>
      </c>
      <c r="E336" t="s">
        <v>1329</v>
      </c>
      <c r="F336" t="s">
        <v>565</v>
      </c>
      <c r="G336" t="s">
        <v>1086</v>
      </c>
      <c r="H336" t="s">
        <v>1087</v>
      </c>
      <c r="I336" t="s">
        <v>708</v>
      </c>
      <c r="J336" t="s">
        <v>830</v>
      </c>
      <c r="K336" t="s">
        <v>710</v>
      </c>
      <c r="L336" t="s">
        <v>937</v>
      </c>
      <c r="M336" t="s">
        <v>572</v>
      </c>
      <c r="N336" t="s">
        <v>613</v>
      </c>
      <c r="O336" t="s">
        <v>602</v>
      </c>
      <c r="P336" t="s">
        <v>614</v>
      </c>
      <c r="Q336" t="s">
        <v>575</v>
      </c>
      <c r="R336" t="s">
        <v>576</v>
      </c>
      <c r="S336" t="s">
        <v>938</v>
      </c>
      <c r="T336" s="1">
        <v>42730</v>
      </c>
      <c r="U336" s="1">
        <v>42730</v>
      </c>
      <c r="V336" s="1">
        <v>45273</v>
      </c>
      <c r="X336" t="s">
        <v>572</v>
      </c>
      <c r="Y336" t="s">
        <v>572</v>
      </c>
      <c r="Z336" t="s">
        <v>572</v>
      </c>
      <c r="AA336" t="s">
        <v>572</v>
      </c>
      <c r="AB336" t="s">
        <v>1021</v>
      </c>
      <c r="AC336" t="s">
        <v>1330</v>
      </c>
      <c r="AD336" t="s">
        <v>790</v>
      </c>
      <c r="AF336" t="s">
        <v>791</v>
      </c>
      <c r="AG336" t="s">
        <v>714</v>
      </c>
      <c r="AH336" t="s">
        <v>8836</v>
      </c>
      <c r="AI336" t="s">
        <v>585</v>
      </c>
      <c r="AJ336" t="s">
        <v>792</v>
      </c>
      <c r="AK336" t="s">
        <v>565</v>
      </c>
      <c r="AL336" t="s">
        <v>587</v>
      </c>
      <c r="AM336" t="s">
        <v>588</v>
      </c>
      <c r="AN336" t="s">
        <v>597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222431</v>
      </c>
      <c r="BO336">
        <v>0</v>
      </c>
      <c r="BP336">
        <v>0</v>
      </c>
      <c r="BQ336">
        <v>0</v>
      </c>
      <c r="BR336">
        <v>222431</v>
      </c>
      <c r="BS336">
        <v>0</v>
      </c>
      <c r="BT336">
        <v>0</v>
      </c>
      <c r="BU336">
        <v>0</v>
      </c>
      <c r="BV336">
        <v>0</v>
      </c>
      <c r="BW336">
        <v>222431</v>
      </c>
      <c r="BX336">
        <v>0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16637520</v>
      </c>
      <c r="CG336">
        <v>73557946</v>
      </c>
      <c r="CH336">
        <v>16637520</v>
      </c>
      <c r="CI336">
        <v>16637520</v>
      </c>
      <c r="CJ336">
        <v>73557946</v>
      </c>
      <c r="CK336">
        <v>222431</v>
      </c>
      <c r="CL336">
        <v>35205840911</v>
      </c>
      <c r="CM336">
        <v>2.9802322387695313E-7</v>
      </c>
      <c r="CN336">
        <v>1.6507968306541443</v>
      </c>
      <c r="CO336">
        <v>-30.085565969347954</v>
      </c>
      <c r="CP336">
        <v>4.9583673477172852</v>
      </c>
      <c r="CQ336">
        <v>27465165.285944939</v>
      </c>
      <c r="CR336">
        <v>-500549205.52634597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0</v>
      </c>
      <c r="EQ336">
        <v>222431</v>
      </c>
      <c r="ER336">
        <v>405</v>
      </c>
      <c r="ES336" t="s">
        <v>8836</v>
      </c>
      <c r="ET336" t="s">
        <v>8836</v>
      </c>
      <c r="EU336" t="s">
        <v>590</v>
      </c>
      <c r="EV336" t="s">
        <v>591</v>
      </c>
    </row>
    <row r="337" spans="1:152" x14ac:dyDescent="0.4">
      <c r="A337" t="s">
        <v>1331</v>
      </c>
      <c r="B337">
        <v>606249852601</v>
      </c>
      <c r="C337">
        <v>6000000000552</v>
      </c>
      <c r="D337" t="s">
        <v>1332</v>
      </c>
      <c r="E337" t="e">
        <v>#N/A</v>
      </c>
      <c r="F337" t="s">
        <v>625</v>
      </c>
      <c r="G337" t="s">
        <v>626</v>
      </c>
      <c r="H337" t="s">
        <v>950</v>
      </c>
      <c r="I337" t="s">
        <v>568</v>
      </c>
      <c r="J337" t="s">
        <v>569</v>
      </c>
      <c r="K337" t="s">
        <v>570</v>
      </c>
      <c r="L337" t="s">
        <v>571</v>
      </c>
      <c r="M337" t="s">
        <v>628</v>
      </c>
      <c r="N337" t="s">
        <v>573</v>
      </c>
      <c r="O337" t="s">
        <v>574</v>
      </c>
      <c r="P337" t="s">
        <v>573</v>
      </c>
      <c r="Q337" t="s">
        <v>575</v>
      </c>
      <c r="R337" t="s">
        <v>576</v>
      </c>
      <c r="S337" t="s">
        <v>576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572</v>
      </c>
      <c r="Y337" t="s">
        <v>572</v>
      </c>
      <c r="Z337" t="s">
        <v>629</v>
      </c>
      <c r="AA337" t="s">
        <v>629</v>
      </c>
      <c r="AB337" t="s">
        <v>1031</v>
      </c>
      <c r="AC337" t="s">
        <v>572</v>
      </c>
      <c r="AD337" t="s">
        <v>582</v>
      </c>
      <c r="AF337" t="s">
        <v>8839</v>
      </c>
      <c r="AG337" t="e">
        <v>#N/A</v>
      </c>
      <c r="AH337" t="s">
        <v>8836</v>
      </c>
      <c r="AI337" t="s">
        <v>585</v>
      </c>
      <c r="AJ337" t="s">
        <v>586</v>
      </c>
      <c r="AK337" t="s">
        <v>625</v>
      </c>
      <c r="AL337" t="s">
        <v>587</v>
      </c>
      <c r="AM337" t="s">
        <v>588</v>
      </c>
      <c r="AN337" t="s">
        <v>589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8836</v>
      </c>
      <c r="ET337" t="s">
        <v>8836</v>
      </c>
      <c r="EU337">
        <v>2017</v>
      </c>
      <c r="EV337" t="s">
        <v>8837</v>
      </c>
    </row>
    <row r="338" spans="1:152" x14ac:dyDescent="0.4">
      <c r="A338" t="s">
        <v>165</v>
      </c>
      <c r="B338">
        <v>506249636501</v>
      </c>
      <c r="C338">
        <v>6000000000551</v>
      </c>
      <c r="D338" t="s">
        <v>1333</v>
      </c>
      <c r="E338" t="s">
        <v>1334</v>
      </c>
      <c r="F338" t="s">
        <v>625</v>
      </c>
      <c r="G338" t="s">
        <v>1255</v>
      </c>
      <c r="H338" t="s">
        <v>1256</v>
      </c>
      <c r="I338" t="s">
        <v>568</v>
      </c>
      <c r="J338" t="s">
        <v>569</v>
      </c>
      <c r="K338" t="s">
        <v>570</v>
      </c>
      <c r="L338" t="s">
        <v>571</v>
      </c>
      <c r="M338" t="s">
        <v>1030</v>
      </c>
      <c r="N338" t="s">
        <v>573</v>
      </c>
      <c r="O338" t="s">
        <v>574</v>
      </c>
      <c r="P338" t="s">
        <v>573</v>
      </c>
      <c r="Q338" t="s">
        <v>575</v>
      </c>
      <c r="R338" t="s">
        <v>576</v>
      </c>
      <c r="S338" t="s">
        <v>576</v>
      </c>
      <c r="T338" s="1">
        <v>42760</v>
      </c>
      <c r="U338" s="1">
        <v>46562</v>
      </c>
      <c r="V338" s="1">
        <v>46592</v>
      </c>
      <c r="X338" t="s">
        <v>572</v>
      </c>
      <c r="Y338" t="s">
        <v>572</v>
      </c>
      <c r="Z338" t="s">
        <v>1257</v>
      </c>
      <c r="AA338" t="s">
        <v>1257</v>
      </c>
      <c r="AB338" t="s">
        <v>1335</v>
      </c>
      <c r="AC338" t="s">
        <v>572</v>
      </c>
      <c r="AD338" t="s">
        <v>639</v>
      </c>
      <c r="AF338" t="s">
        <v>8839</v>
      </c>
      <c r="AG338" t="s">
        <v>584</v>
      </c>
      <c r="AH338" s="1">
        <v>42758</v>
      </c>
      <c r="AI338" t="s">
        <v>585</v>
      </c>
      <c r="AJ338" t="s">
        <v>586</v>
      </c>
      <c r="AK338" t="s">
        <v>625</v>
      </c>
      <c r="AL338" t="s">
        <v>587</v>
      </c>
      <c r="AM338" t="s">
        <v>588</v>
      </c>
      <c r="AN338" t="s">
        <v>597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76219734</v>
      </c>
      <c r="BE338">
        <v>383639369</v>
      </c>
      <c r="BF338">
        <v>8756538950</v>
      </c>
      <c r="BG338">
        <v>0</v>
      </c>
      <c r="BH338">
        <v>383638101</v>
      </c>
      <c r="BI338">
        <v>1268</v>
      </c>
      <c r="BJ338">
        <v>0</v>
      </c>
      <c r="BK338">
        <v>0</v>
      </c>
      <c r="BL338">
        <v>383638101</v>
      </c>
      <c r="BM338">
        <v>0</v>
      </c>
      <c r="BN338">
        <v>0</v>
      </c>
      <c r="BO338">
        <v>78760384</v>
      </c>
      <c r="BP338">
        <v>383639369</v>
      </c>
      <c r="BQ338">
        <v>78760384</v>
      </c>
      <c r="BR338">
        <v>383639369</v>
      </c>
      <c r="BS338">
        <v>0</v>
      </c>
      <c r="BT338">
        <v>0</v>
      </c>
      <c r="BU338">
        <v>0</v>
      </c>
      <c r="BV338">
        <v>78760384</v>
      </c>
      <c r="BW338">
        <v>383639369</v>
      </c>
      <c r="BX338">
        <v>0.27385476702048495</v>
      </c>
      <c r="BY338">
        <v>1.3410461140709036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0.27097300833333332</v>
      </c>
      <c r="CN338">
        <v>3.2516761000000001</v>
      </c>
      <c r="CO338">
        <v>3.2516761000000001</v>
      </c>
      <c r="CP338">
        <v>7803830249.1640825</v>
      </c>
      <c r="CQ338">
        <v>93645962989.969009</v>
      </c>
      <c r="CR338">
        <v>93645962989.969009</v>
      </c>
      <c r="CS338">
        <v>1.1813623907460338</v>
      </c>
      <c r="CT338">
        <v>34022398086.188343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78760384</v>
      </c>
      <c r="EH338">
        <v>0</v>
      </c>
      <c r="EI338">
        <v>0</v>
      </c>
      <c r="EJ338">
        <v>0</v>
      </c>
      <c r="EK338">
        <v>0</v>
      </c>
      <c r="EL338">
        <v>383639369</v>
      </c>
      <c r="EM338">
        <v>0</v>
      </c>
      <c r="EN338">
        <v>0</v>
      </c>
      <c r="EO338">
        <v>0</v>
      </c>
      <c r="EP338">
        <v>78760384</v>
      </c>
      <c r="EQ338">
        <v>383639369</v>
      </c>
      <c r="ER338">
        <v>243</v>
      </c>
      <c r="ES338" t="s">
        <v>8836</v>
      </c>
      <c r="ET338" t="s">
        <v>8836</v>
      </c>
      <c r="EU338">
        <v>2017</v>
      </c>
      <c r="EV338" t="s">
        <v>8837</v>
      </c>
    </row>
    <row r="339" spans="1:152" x14ac:dyDescent="0.4">
      <c r="A339" t="s">
        <v>1336</v>
      </c>
      <c r="B339">
        <v>205778787201</v>
      </c>
      <c r="C339">
        <v>6000000000563</v>
      </c>
      <c r="D339" t="s">
        <v>1337</v>
      </c>
      <c r="E339" t="s">
        <v>1338</v>
      </c>
      <c r="F339" t="s">
        <v>565</v>
      </c>
      <c r="G339" t="s">
        <v>566</v>
      </c>
      <c r="H339" t="s">
        <v>727</v>
      </c>
      <c r="I339" t="s">
        <v>568</v>
      </c>
      <c r="J339" t="s">
        <v>569</v>
      </c>
      <c r="K339" t="s">
        <v>570</v>
      </c>
      <c r="L339" t="s">
        <v>571</v>
      </c>
      <c r="M339" t="s">
        <v>572</v>
      </c>
      <c r="N339" t="s">
        <v>573</v>
      </c>
      <c r="O339" t="s">
        <v>574</v>
      </c>
      <c r="P339" t="s">
        <v>573</v>
      </c>
      <c r="Q339" t="s">
        <v>575</v>
      </c>
      <c r="R339" t="s">
        <v>576</v>
      </c>
      <c r="S339" t="s">
        <v>576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577</v>
      </c>
      <c r="Y339" t="s">
        <v>578</v>
      </c>
      <c r="Z339" t="s">
        <v>579</v>
      </c>
      <c r="AA339" t="s">
        <v>1094</v>
      </c>
      <c r="AB339" t="s">
        <v>581</v>
      </c>
      <c r="AC339" t="s">
        <v>572</v>
      </c>
      <c r="AD339" t="s">
        <v>582</v>
      </c>
      <c r="AF339" t="s">
        <v>583</v>
      </c>
      <c r="AG339" t="s">
        <v>700</v>
      </c>
      <c r="AH339" t="s">
        <v>8836</v>
      </c>
      <c r="AI339" t="s">
        <v>585</v>
      </c>
      <c r="AJ339" t="s">
        <v>586</v>
      </c>
      <c r="AK339" t="s">
        <v>565</v>
      </c>
      <c r="AL339" t="s">
        <v>587</v>
      </c>
      <c r="AM339" t="s">
        <v>588</v>
      </c>
      <c r="AN339" t="s">
        <v>589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8836</v>
      </c>
      <c r="ET339" t="s">
        <v>8836</v>
      </c>
      <c r="EU339">
        <v>2017</v>
      </c>
      <c r="EV339" t="s">
        <v>8837</v>
      </c>
    </row>
    <row r="340" spans="1:152" x14ac:dyDescent="0.4">
      <c r="A340" t="s">
        <v>1336</v>
      </c>
      <c r="B340">
        <v>205778787201</v>
      </c>
      <c r="C340">
        <v>6000000000564</v>
      </c>
      <c r="D340" t="s">
        <v>1337</v>
      </c>
      <c r="E340" t="s">
        <v>1338</v>
      </c>
      <c r="F340" t="s">
        <v>565</v>
      </c>
      <c r="G340" t="s">
        <v>566</v>
      </c>
      <c r="H340" t="s">
        <v>727</v>
      </c>
      <c r="I340" t="s">
        <v>568</v>
      </c>
      <c r="J340" t="s">
        <v>569</v>
      </c>
      <c r="K340" t="s">
        <v>570</v>
      </c>
      <c r="L340" t="s">
        <v>571</v>
      </c>
      <c r="M340" t="s">
        <v>572</v>
      </c>
      <c r="N340" t="s">
        <v>573</v>
      </c>
      <c r="O340" t="s">
        <v>574</v>
      </c>
      <c r="P340" t="s">
        <v>573</v>
      </c>
      <c r="Q340" t="s">
        <v>575</v>
      </c>
      <c r="R340" t="s">
        <v>576</v>
      </c>
      <c r="S340" t="s">
        <v>576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577</v>
      </c>
      <c r="Y340" t="s">
        <v>578</v>
      </c>
      <c r="Z340" t="s">
        <v>579</v>
      </c>
      <c r="AA340" t="s">
        <v>1094</v>
      </c>
      <c r="AB340" t="s">
        <v>581</v>
      </c>
      <c r="AC340" t="s">
        <v>572</v>
      </c>
      <c r="AD340" t="s">
        <v>582</v>
      </c>
      <c r="AF340" t="s">
        <v>583</v>
      </c>
      <c r="AG340" t="s">
        <v>700</v>
      </c>
      <c r="AH340" t="s">
        <v>8836</v>
      </c>
      <c r="AI340" t="s">
        <v>585</v>
      </c>
      <c r="AJ340" t="s">
        <v>586</v>
      </c>
      <c r="AK340" t="s">
        <v>565</v>
      </c>
      <c r="AL340" t="s">
        <v>587</v>
      </c>
      <c r="AM340" t="s">
        <v>588</v>
      </c>
      <c r="AN340" t="s">
        <v>589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8836</v>
      </c>
      <c r="ET340" t="s">
        <v>8836</v>
      </c>
      <c r="EU340">
        <v>2017</v>
      </c>
      <c r="EV340" t="s">
        <v>8837</v>
      </c>
    </row>
    <row r="341" spans="1:152" x14ac:dyDescent="0.4">
      <c r="A341" t="s">
        <v>1336</v>
      </c>
      <c r="B341">
        <v>205778787201</v>
      </c>
      <c r="C341">
        <v>6000000000565</v>
      </c>
      <c r="D341" t="s">
        <v>1337</v>
      </c>
      <c r="E341" t="s">
        <v>1338</v>
      </c>
      <c r="F341" t="s">
        <v>565</v>
      </c>
      <c r="G341" t="s">
        <v>566</v>
      </c>
      <c r="H341" t="s">
        <v>727</v>
      </c>
      <c r="I341" t="s">
        <v>568</v>
      </c>
      <c r="J341" t="s">
        <v>569</v>
      </c>
      <c r="K341" t="s">
        <v>570</v>
      </c>
      <c r="L341" t="s">
        <v>571</v>
      </c>
      <c r="M341" t="s">
        <v>572</v>
      </c>
      <c r="N341" t="s">
        <v>573</v>
      </c>
      <c r="O341" t="s">
        <v>574</v>
      </c>
      <c r="P341" t="s">
        <v>573</v>
      </c>
      <c r="Q341" t="s">
        <v>575</v>
      </c>
      <c r="R341" t="s">
        <v>576</v>
      </c>
      <c r="S341" t="s">
        <v>576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577</v>
      </c>
      <c r="Y341" t="s">
        <v>578</v>
      </c>
      <c r="Z341" t="s">
        <v>579</v>
      </c>
      <c r="AA341" t="s">
        <v>1094</v>
      </c>
      <c r="AB341" t="s">
        <v>581</v>
      </c>
      <c r="AC341" t="s">
        <v>572</v>
      </c>
      <c r="AD341" t="s">
        <v>582</v>
      </c>
      <c r="AF341" t="s">
        <v>583</v>
      </c>
      <c r="AG341" t="s">
        <v>700</v>
      </c>
      <c r="AH341" t="s">
        <v>8836</v>
      </c>
      <c r="AI341" t="s">
        <v>585</v>
      </c>
      <c r="AJ341" t="s">
        <v>586</v>
      </c>
      <c r="AK341" t="s">
        <v>565</v>
      </c>
      <c r="AL341" t="s">
        <v>587</v>
      </c>
      <c r="AM341" t="s">
        <v>588</v>
      </c>
      <c r="AN341" t="s">
        <v>589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8836</v>
      </c>
      <c r="ET341" t="s">
        <v>8836</v>
      </c>
      <c r="EU341">
        <v>2017</v>
      </c>
      <c r="EV341" t="s">
        <v>8837</v>
      </c>
    </row>
    <row r="342" spans="1:152" x14ac:dyDescent="0.4">
      <c r="A342" t="s">
        <v>166</v>
      </c>
      <c r="B342" t="s">
        <v>1339</v>
      </c>
      <c r="C342">
        <v>200000975</v>
      </c>
      <c r="D342" t="s">
        <v>1340</v>
      </c>
      <c r="E342" t="s">
        <v>1341</v>
      </c>
      <c r="F342" t="s">
        <v>706</v>
      </c>
      <c r="G342" t="s">
        <v>706</v>
      </c>
      <c r="H342" t="s">
        <v>706</v>
      </c>
      <c r="I342" t="s">
        <v>708</v>
      </c>
      <c r="J342" t="s">
        <v>709</v>
      </c>
      <c r="K342" t="s">
        <v>710</v>
      </c>
      <c r="L342" t="s">
        <v>673</v>
      </c>
      <c r="M342" t="s">
        <v>572</v>
      </c>
      <c r="N342" t="s">
        <v>613</v>
      </c>
      <c r="O342" t="s">
        <v>673</v>
      </c>
      <c r="P342" t="s">
        <v>603</v>
      </c>
      <c r="Q342" t="s">
        <v>674</v>
      </c>
      <c r="R342" t="s">
        <v>576</v>
      </c>
      <c r="S342" t="s">
        <v>711</v>
      </c>
      <c r="T342" s="1">
        <v>42985</v>
      </c>
      <c r="U342" s="1">
        <v>43715</v>
      </c>
      <c r="V342" s="1">
        <v>48098</v>
      </c>
      <c r="X342" t="s">
        <v>572</v>
      </c>
      <c r="Y342" t="s">
        <v>572</v>
      </c>
      <c r="Z342" t="s">
        <v>572</v>
      </c>
      <c r="AA342" t="s">
        <v>572</v>
      </c>
      <c r="AB342" t="s">
        <v>615</v>
      </c>
      <c r="AD342" t="s">
        <v>1111</v>
      </c>
      <c r="AF342" t="s">
        <v>713</v>
      </c>
      <c r="AG342" t="s">
        <v>584</v>
      </c>
      <c r="AH342" t="s">
        <v>8836</v>
      </c>
      <c r="AI342" t="s">
        <v>585</v>
      </c>
      <c r="AJ342" t="s">
        <v>715</v>
      </c>
      <c r="AK342" t="s">
        <v>706</v>
      </c>
      <c r="AL342" t="s">
        <v>605</v>
      </c>
      <c r="AM342" t="s">
        <v>588</v>
      </c>
      <c r="AN342" t="s">
        <v>597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0</v>
      </c>
      <c r="AY342">
        <v>12193333333</v>
      </c>
      <c r="AZ342">
        <v>42470166663</v>
      </c>
      <c r="BA342">
        <v>0</v>
      </c>
      <c r="BB342">
        <v>-6498501851</v>
      </c>
      <c r="BC342">
        <v>309906440856</v>
      </c>
      <c r="BD342">
        <v>0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0</v>
      </c>
      <c r="BN342">
        <v>-2924659142</v>
      </c>
      <c r="BO342">
        <v>0</v>
      </c>
      <c r="BP342">
        <v>3933694109</v>
      </c>
      <c r="BQ342">
        <v>0</v>
      </c>
      <c r="BR342">
        <v>1009034967</v>
      </c>
      <c r="BS342">
        <v>0</v>
      </c>
      <c r="BT342">
        <v>0</v>
      </c>
      <c r="BU342">
        <v>0</v>
      </c>
      <c r="BV342">
        <v>0</v>
      </c>
      <c r="BW342">
        <v>1009034967</v>
      </c>
      <c r="BX342">
        <v>0</v>
      </c>
      <c r="BY342">
        <v>0.26557526077366667</v>
      </c>
      <c r="BZ342">
        <v>0</v>
      </c>
      <c r="CA342">
        <v>318341570665</v>
      </c>
      <c r="CB342">
        <v>318341570665</v>
      </c>
      <c r="CC342">
        <v>323053956686</v>
      </c>
      <c r="CD342">
        <v>0</v>
      </c>
      <c r="CE342">
        <v>375736070267</v>
      </c>
      <c r="CF342">
        <v>375736070267</v>
      </c>
      <c r="CG342">
        <v>385159231260</v>
      </c>
      <c r="CH342">
        <v>375736070267</v>
      </c>
      <c r="CI342">
        <v>375736070267</v>
      </c>
      <c r="CJ342">
        <v>385159231260</v>
      </c>
      <c r="CK342">
        <v>-2924659142</v>
      </c>
      <c r="CL342">
        <v>8661001989</v>
      </c>
      <c r="CM342">
        <v>2.9802322387695313E-7</v>
      </c>
      <c r="CN342">
        <v>0.63818842172622703</v>
      </c>
      <c r="CO342">
        <v>9.2553570866584796</v>
      </c>
      <c r="CP342">
        <v>111978.07498782873</v>
      </c>
      <c r="CQ342">
        <v>239790409669.31146</v>
      </c>
      <c r="CR342">
        <v>3477571500658.8867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10983708317.936197</v>
      </c>
      <c r="DK342">
        <v>364752361949.06378</v>
      </c>
      <c r="DL342">
        <v>11259170963.049076</v>
      </c>
      <c r="DM342">
        <v>373900060296.95093</v>
      </c>
      <c r="DN342">
        <v>166474216.52555132</v>
      </c>
      <c r="DO342">
        <v>5528357265.4744482</v>
      </c>
      <c r="DP342">
        <v>356441734.90682131</v>
      </c>
      <c r="DQ342">
        <v>11836891598.093178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0</v>
      </c>
      <c r="EQ342">
        <v>1009034967</v>
      </c>
      <c r="ER342">
        <v>114</v>
      </c>
      <c r="ES342" t="s">
        <v>1013</v>
      </c>
      <c r="ET342" t="s">
        <v>8836</v>
      </c>
      <c r="EU342">
        <v>2017</v>
      </c>
      <c r="EV342" t="s">
        <v>591</v>
      </c>
    </row>
    <row r="343" spans="1:152" x14ac:dyDescent="0.4">
      <c r="A343" t="s">
        <v>167</v>
      </c>
      <c r="B343" t="s">
        <v>1342</v>
      </c>
      <c r="C343">
        <v>200000977</v>
      </c>
      <c r="D343" t="s">
        <v>1343</v>
      </c>
      <c r="E343" t="s">
        <v>1344</v>
      </c>
      <c r="F343" t="s">
        <v>565</v>
      </c>
      <c r="G343" t="s">
        <v>673</v>
      </c>
      <c r="H343" t="s">
        <v>673</v>
      </c>
      <c r="I343" t="s">
        <v>708</v>
      </c>
      <c r="J343" t="s">
        <v>709</v>
      </c>
      <c r="K343" t="s">
        <v>710</v>
      </c>
      <c r="L343" t="s">
        <v>673</v>
      </c>
      <c r="M343" t="s">
        <v>572</v>
      </c>
      <c r="N343" t="s">
        <v>613</v>
      </c>
      <c r="O343" t="s">
        <v>673</v>
      </c>
      <c r="P343" t="s">
        <v>603</v>
      </c>
      <c r="Q343" t="s">
        <v>674</v>
      </c>
      <c r="R343" t="s">
        <v>576</v>
      </c>
      <c r="S343" t="s">
        <v>711</v>
      </c>
      <c r="T343" s="1">
        <v>43004</v>
      </c>
      <c r="U343" s="1">
        <v>43734</v>
      </c>
      <c r="V343" s="1">
        <v>57249</v>
      </c>
      <c r="X343" t="s">
        <v>572</v>
      </c>
      <c r="Y343" t="s">
        <v>572</v>
      </c>
      <c r="Z343" t="s">
        <v>572</v>
      </c>
      <c r="AA343" t="s">
        <v>572</v>
      </c>
      <c r="AB343" t="s">
        <v>615</v>
      </c>
      <c r="AC343" t="s">
        <v>615</v>
      </c>
      <c r="AD343" t="s">
        <v>882</v>
      </c>
      <c r="AF343" t="s">
        <v>791</v>
      </c>
      <c r="AG343" t="s">
        <v>584</v>
      </c>
      <c r="AH343" t="s">
        <v>8836</v>
      </c>
      <c r="AI343" t="s">
        <v>585</v>
      </c>
      <c r="AJ343" t="s">
        <v>792</v>
      </c>
      <c r="AK343" t="s">
        <v>565</v>
      </c>
      <c r="AL343" t="s">
        <v>605</v>
      </c>
      <c r="AM343" t="s">
        <v>588</v>
      </c>
      <c r="AN343" t="s">
        <v>597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324949286</v>
      </c>
      <c r="AW343">
        <v>476778175135</v>
      </c>
      <c r="AX343">
        <v>0</v>
      </c>
      <c r="AY343">
        <v>9937069715</v>
      </c>
      <c r="AZ343">
        <v>47962839589</v>
      </c>
      <c r="BA343">
        <v>0</v>
      </c>
      <c r="BB343">
        <v>-9612120429</v>
      </c>
      <c r="BC343">
        <v>428815335546</v>
      </c>
      <c r="BD343">
        <v>0</v>
      </c>
      <c r="BE343">
        <v>7915924808</v>
      </c>
      <c r="BF343">
        <v>106976961305</v>
      </c>
      <c r="BG343">
        <v>7915903434</v>
      </c>
      <c r="BH343">
        <v>0</v>
      </c>
      <c r="BI343">
        <v>21374</v>
      </c>
      <c r="BJ343">
        <v>-42690697</v>
      </c>
      <c r="BK343">
        <v>7915903434</v>
      </c>
      <c r="BL343">
        <v>21374</v>
      </c>
      <c r="BM343">
        <v>0</v>
      </c>
      <c r="BN343">
        <v>-575744576</v>
      </c>
      <c r="BO343">
        <v>0</v>
      </c>
      <c r="BP343">
        <v>7915924808</v>
      </c>
      <c r="BQ343">
        <v>0</v>
      </c>
      <c r="BR343">
        <v>7340180232</v>
      </c>
      <c r="BS343">
        <v>0</v>
      </c>
      <c r="BT343">
        <v>0</v>
      </c>
      <c r="BU343">
        <v>0</v>
      </c>
      <c r="BV343">
        <v>0</v>
      </c>
      <c r="BW343">
        <v>7340180232</v>
      </c>
      <c r="BX343">
        <v>0</v>
      </c>
      <c r="BY343">
        <v>1.7020047107855214</v>
      </c>
      <c r="BZ343">
        <v>0</v>
      </c>
      <c r="CA343">
        <v>430905129430</v>
      </c>
      <c r="CB343">
        <v>430905129430</v>
      </c>
      <c r="CC343">
        <v>440572220654</v>
      </c>
      <c r="CD343">
        <v>0</v>
      </c>
      <c r="CE343">
        <v>429842897681</v>
      </c>
      <c r="CF343">
        <v>429842897681</v>
      </c>
      <c r="CG343">
        <v>440030762686</v>
      </c>
      <c r="CH343">
        <v>429842897681</v>
      </c>
      <c r="CI343">
        <v>429842897681</v>
      </c>
      <c r="CJ343">
        <v>440030762686</v>
      </c>
      <c r="CK343">
        <v>-575744576</v>
      </c>
      <c r="CL343">
        <v>0</v>
      </c>
      <c r="CM343">
        <v>2.9802322387695313E-7</v>
      </c>
      <c r="CN343">
        <v>4.1533377766609201</v>
      </c>
      <c r="CO343">
        <v>3.5705897212028521</v>
      </c>
      <c r="CP343">
        <v>128103.16612750292</v>
      </c>
      <c r="CQ343">
        <v>1785282744967.8918</v>
      </c>
      <c r="CR343">
        <v>1534792632191.8279</v>
      </c>
      <c r="CS343">
        <v>1.2265299232906759</v>
      </c>
      <c r="CT343">
        <v>527215176319.71875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10312277555.336975</v>
      </c>
      <c r="DK343">
        <v>419530620125.66302</v>
      </c>
      <c r="DL343">
        <v>10556692647.908384</v>
      </c>
      <c r="DM343">
        <v>429474070038.09161</v>
      </c>
      <c r="DN343">
        <v>7795795.2701301444</v>
      </c>
      <c r="DO343">
        <v>317153490.72986984</v>
      </c>
      <c r="DP343">
        <v>238398311.43112743</v>
      </c>
      <c r="DQ343">
        <v>9698671403.5688725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293029236882.07892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7915924808</v>
      </c>
      <c r="EM343">
        <v>-42690697</v>
      </c>
      <c r="EN343">
        <v>0</v>
      </c>
      <c r="EO343">
        <v>-533053879</v>
      </c>
      <c r="EP343">
        <v>0</v>
      </c>
      <c r="EQ343">
        <v>7340180232</v>
      </c>
      <c r="ER343">
        <v>18</v>
      </c>
      <c r="ES343" t="s">
        <v>8836</v>
      </c>
      <c r="ET343" t="s">
        <v>8836</v>
      </c>
      <c r="EU343">
        <v>2017</v>
      </c>
      <c r="EV343" t="s">
        <v>591</v>
      </c>
    </row>
    <row r="344" spans="1:152" x14ac:dyDescent="0.4">
      <c r="A344" t="s">
        <v>168</v>
      </c>
      <c r="B344" t="s">
        <v>1345</v>
      </c>
      <c r="C344">
        <v>200001001</v>
      </c>
      <c r="D344" t="s">
        <v>1346</v>
      </c>
      <c r="E344" t="s">
        <v>1347</v>
      </c>
      <c r="F344" t="s">
        <v>625</v>
      </c>
      <c r="G344" t="s">
        <v>626</v>
      </c>
      <c r="H344" t="s">
        <v>673</v>
      </c>
      <c r="I344" t="s">
        <v>708</v>
      </c>
      <c r="J344" t="s">
        <v>709</v>
      </c>
      <c r="K344" t="s">
        <v>710</v>
      </c>
      <c r="L344" t="s">
        <v>673</v>
      </c>
      <c r="M344" t="s">
        <v>572</v>
      </c>
      <c r="N344" t="s">
        <v>613</v>
      </c>
      <c r="O344" t="s">
        <v>602</v>
      </c>
      <c r="P344" t="s">
        <v>614</v>
      </c>
      <c r="Q344" t="s">
        <v>674</v>
      </c>
      <c r="R344" t="s">
        <v>576</v>
      </c>
      <c r="S344" t="s">
        <v>711</v>
      </c>
      <c r="T344" s="1">
        <v>43066</v>
      </c>
      <c r="U344" s="1">
        <v>44162</v>
      </c>
      <c r="V344" s="1">
        <v>48179</v>
      </c>
      <c r="X344" t="s">
        <v>572</v>
      </c>
      <c r="Y344" t="s">
        <v>572</v>
      </c>
      <c r="Z344" t="s">
        <v>572</v>
      </c>
      <c r="AA344" t="s">
        <v>572</v>
      </c>
      <c r="AB344" t="s">
        <v>615</v>
      </c>
      <c r="AD344" t="s">
        <v>790</v>
      </c>
      <c r="AF344" t="s">
        <v>631</v>
      </c>
      <c r="AG344" t="s">
        <v>584</v>
      </c>
      <c r="AH344" t="s">
        <v>8836</v>
      </c>
      <c r="AI344" t="s">
        <v>585</v>
      </c>
      <c r="AJ344" t="s">
        <v>792</v>
      </c>
      <c r="AK344" t="s">
        <v>625</v>
      </c>
      <c r="AL344" t="s">
        <v>587</v>
      </c>
      <c r="AM344" t="s">
        <v>588</v>
      </c>
      <c r="AN344" t="s">
        <v>597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1900000000</v>
      </c>
      <c r="AZ344">
        <v>29303127782</v>
      </c>
      <c r="BA344">
        <v>0</v>
      </c>
      <c r="BB344">
        <v>-1900000000</v>
      </c>
      <c r="BC344">
        <v>347105459125</v>
      </c>
      <c r="BD344">
        <v>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0</v>
      </c>
      <c r="BN344">
        <v>-2262552807</v>
      </c>
      <c r="BO344">
        <v>0</v>
      </c>
      <c r="BP344">
        <v>2850000000</v>
      </c>
      <c r="BQ344">
        <v>0</v>
      </c>
      <c r="BR344">
        <v>587447193</v>
      </c>
      <c r="BS344">
        <v>0</v>
      </c>
      <c r="BT344">
        <v>0</v>
      </c>
      <c r="BU344">
        <v>0</v>
      </c>
      <c r="BV344">
        <v>0</v>
      </c>
      <c r="BW344">
        <v>587447193</v>
      </c>
      <c r="BX344">
        <v>0</v>
      </c>
      <c r="BY344">
        <v>0.22291774751766524</v>
      </c>
      <c r="BZ344">
        <v>0</v>
      </c>
      <c r="CA344">
        <v>347389434380</v>
      </c>
      <c r="CB344">
        <v>347389434380</v>
      </c>
      <c r="CC344">
        <v>349909602047</v>
      </c>
      <c r="CD344">
        <v>0</v>
      </c>
      <c r="CE344">
        <v>261738882186</v>
      </c>
      <c r="CF344">
        <v>261738882186</v>
      </c>
      <c r="CG344">
        <v>265901434993</v>
      </c>
      <c r="CH344">
        <v>261738882186</v>
      </c>
      <c r="CI344">
        <v>261738882186</v>
      </c>
      <c r="CJ344">
        <v>265901434993</v>
      </c>
      <c r="CK344">
        <v>-2262552807</v>
      </c>
      <c r="CL344">
        <v>1813976273</v>
      </c>
      <c r="CM344">
        <v>2.9802322387695313E-7</v>
      </c>
      <c r="CN344">
        <v>0.53875595331192028</v>
      </c>
      <c r="CO344">
        <v>-0.4192388802766801</v>
      </c>
      <c r="CP344">
        <v>78004.265483021736</v>
      </c>
      <c r="CQ344">
        <v>141013380990.91483</v>
      </c>
      <c r="CR344">
        <v>-109731115892.52853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202880547889.64423</v>
      </c>
      <c r="DK344">
        <v>58858334296.355782</v>
      </c>
      <c r="DL344">
        <v>206107049764.5304</v>
      </c>
      <c r="DM344">
        <v>59794385228.46962</v>
      </c>
      <c r="DN344">
        <v>0</v>
      </c>
      <c r="DO344">
        <v>0</v>
      </c>
      <c r="DP344">
        <v>1472738928.8550358</v>
      </c>
      <c r="DQ344">
        <v>427261071.14496434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0</v>
      </c>
      <c r="EQ344">
        <v>587447193</v>
      </c>
      <c r="ER344">
        <v>165</v>
      </c>
      <c r="ES344" t="s">
        <v>8836</v>
      </c>
      <c r="ET344" t="s">
        <v>8957</v>
      </c>
      <c r="EU344">
        <v>2017</v>
      </c>
      <c r="EV344" t="s">
        <v>591</v>
      </c>
    </row>
    <row r="345" spans="1:152" x14ac:dyDescent="0.4">
      <c r="A345" t="s">
        <v>169</v>
      </c>
      <c r="B345" t="s">
        <v>1348</v>
      </c>
      <c r="C345">
        <v>100002296</v>
      </c>
      <c r="D345" t="s">
        <v>1349</v>
      </c>
      <c r="E345" t="s">
        <v>1350</v>
      </c>
      <c r="F345" t="s">
        <v>863</v>
      </c>
      <c r="G345" t="s">
        <v>863</v>
      </c>
      <c r="H345" t="s">
        <v>877</v>
      </c>
      <c r="I345" t="s">
        <v>568</v>
      </c>
      <c r="J345" t="s">
        <v>569</v>
      </c>
      <c r="K345" t="s">
        <v>570</v>
      </c>
      <c r="L345" t="s">
        <v>571</v>
      </c>
      <c r="M345" t="s">
        <v>572</v>
      </c>
      <c r="N345" t="s">
        <v>601</v>
      </c>
      <c r="O345" t="s">
        <v>673</v>
      </c>
      <c r="P345" t="s">
        <v>603</v>
      </c>
      <c r="Q345" t="s">
        <v>674</v>
      </c>
      <c r="R345" t="s">
        <v>576</v>
      </c>
      <c r="S345" t="s">
        <v>576</v>
      </c>
      <c r="T345" s="1">
        <v>42916</v>
      </c>
      <c r="U345" s="1">
        <v>44012</v>
      </c>
      <c r="V345" s="1">
        <v>46444</v>
      </c>
      <c r="X345" t="s">
        <v>572</v>
      </c>
      <c r="Y345" t="s">
        <v>572</v>
      </c>
      <c r="Z345" t="s">
        <v>572</v>
      </c>
      <c r="AA345" t="s">
        <v>572</v>
      </c>
      <c r="AB345" t="s">
        <v>1351</v>
      </c>
      <c r="AC345" t="s">
        <v>572</v>
      </c>
      <c r="AD345" t="s">
        <v>699</v>
      </c>
      <c r="AF345" t="s">
        <v>713</v>
      </c>
      <c r="AG345" t="s">
        <v>584</v>
      </c>
      <c r="AH345" t="s">
        <v>8836</v>
      </c>
      <c r="AI345" t="s">
        <v>585</v>
      </c>
      <c r="AJ345" t="s">
        <v>715</v>
      </c>
      <c r="AK345" t="s">
        <v>863</v>
      </c>
      <c r="AL345" t="s">
        <v>605</v>
      </c>
      <c r="AM345" t="s">
        <v>588</v>
      </c>
      <c r="AN345" t="s">
        <v>597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717834900</v>
      </c>
      <c r="AZ345">
        <v>21372927580</v>
      </c>
      <c r="BA345">
        <v>0</v>
      </c>
      <c r="BB345">
        <v>-717834900</v>
      </c>
      <c r="BC345">
        <v>9329082900</v>
      </c>
      <c r="BD345">
        <v>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0</v>
      </c>
      <c r="BN345">
        <v>-774419171</v>
      </c>
      <c r="BO345">
        <v>0</v>
      </c>
      <c r="BP345">
        <v>50692800</v>
      </c>
      <c r="BQ345">
        <v>0</v>
      </c>
      <c r="BR345">
        <v>-723726371</v>
      </c>
      <c r="BS345">
        <v>0</v>
      </c>
      <c r="BT345">
        <v>0</v>
      </c>
      <c r="BU345">
        <v>0</v>
      </c>
      <c r="BV345">
        <v>0</v>
      </c>
      <c r="BW345">
        <v>-723726371</v>
      </c>
      <c r="BX345">
        <v>0</v>
      </c>
      <c r="BY345">
        <v>-4.9482751033251811</v>
      </c>
      <c r="BZ345">
        <v>0</v>
      </c>
      <c r="CA345">
        <v>9329082900</v>
      </c>
      <c r="CB345">
        <v>9329082900</v>
      </c>
      <c r="CC345">
        <v>10046917800</v>
      </c>
      <c r="CD345">
        <v>0</v>
      </c>
      <c r="CE345">
        <v>13517841122</v>
      </c>
      <c r="CF345">
        <v>13517841122</v>
      </c>
      <c r="CG345">
        <v>15010095193</v>
      </c>
      <c r="CH345">
        <v>13517841122</v>
      </c>
      <c r="CI345">
        <v>13517841122</v>
      </c>
      <c r="CJ345">
        <v>15010095193</v>
      </c>
      <c r="CK345">
        <v>-774419171</v>
      </c>
      <c r="CL345">
        <v>0</v>
      </c>
      <c r="CM345">
        <v>2.9802322387695313E-7</v>
      </c>
      <c r="CN345">
        <v>-11.561857350170612</v>
      </c>
      <c r="CO345">
        <v>7.5275436043739337</v>
      </c>
      <c r="CP345">
        <v>4028.6305910348892</v>
      </c>
      <c r="CQ345">
        <v>-156291350734.83426</v>
      </c>
      <c r="CR345">
        <v>101756138482.85406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0</v>
      </c>
      <c r="EQ345">
        <v>-723726371</v>
      </c>
      <c r="ER345">
        <v>742</v>
      </c>
      <c r="ES345" t="s">
        <v>8836</v>
      </c>
      <c r="ET345" t="s">
        <v>8836</v>
      </c>
      <c r="EU345">
        <v>2017</v>
      </c>
      <c r="EV345" t="s">
        <v>8838</v>
      </c>
    </row>
    <row r="346" spans="1:152" x14ac:dyDescent="0.4">
      <c r="A346" t="s">
        <v>170</v>
      </c>
      <c r="B346" t="s">
        <v>1352</v>
      </c>
      <c r="C346">
        <v>200000979</v>
      </c>
      <c r="D346" t="s">
        <v>1353</v>
      </c>
      <c r="E346" t="s">
        <v>1354</v>
      </c>
      <c r="F346" t="s">
        <v>565</v>
      </c>
      <c r="G346" t="s">
        <v>720</v>
      </c>
      <c r="H346" t="s">
        <v>721</v>
      </c>
      <c r="I346" t="s">
        <v>568</v>
      </c>
      <c r="J346" t="s">
        <v>569</v>
      </c>
      <c r="K346" t="s">
        <v>570</v>
      </c>
      <c r="L346" t="s">
        <v>571</v>
      </c>
      <c r="M346" t="s">
        <v>572</v>
      </c>
      <c r="N346" t="s">
        <v>613</v>
      </c>
      <c r="O346" t="s">
        <v>574</v>
      </c>
      <c r="P346" t="s">
        <v>614</v>
      </c>
      <c r="Q346" t="s">
        <v>674</v>
      </c>
      <c r="R346" t="s">
        <v>576</v>
      </c>
      <c r="S346" t="s">
        <v>576</v>
      </c>
      <c r="T346" s="1">
        <v>43005</v>
      </c>
      <c r="U346" s="1">
        <v>51040</v>
      </c>
      <c r="V346" s="1">
        <v>51040</v>
      </c>
      <c r="X346" t="s">
        <v>696</v>
      </c>
      <c r="Y346" t="s">
        <v>578</v>
      </c>
      <c r="Z346" t="s">
        <v>697</v>
      </c>
      <c r="AA346" t="s">
        <v>1201</v>
      </c>
      <c r="AB346" t="s">
        <v>608</v>
      </c>
      <c r="AC346" t="s">
        <v>572</v>
      </c>
      <c r="AD346" t="s">
        <v>639</v>
      </c>
      <c r="AF346" t="s">
        <v>583</v>
      </c>
      <c r="AG346" t="s">
        <v>584</v>
      </c>
      <c r="AH346" t="s">
        <v>8836</v>
      </c>
      <c r="AI346" t="s">
        <v>585</v>
      </c>
      <c r="AJ346" t="s">
        <v>586</v>
      </c>
      <c r="AK346" t="s">
        <v>565</v>
      </c>
      <c r="AL346" t="s">
        <v>587</v>
      </c>
      <c r="AM346" t="s">
        <v>588</v>
      </c>
      <c r="AN346" t="s">
        <v>597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1986486951</v>
      </c>
      <c r="AZ346">
        <v>51847391273</v>
      </c>
      <c r="BA346">
        <v>0</v>
      </c>
      <c r="BB346">
        <v>-1986486951</v>
      </c>
      <c r="BC346">
        <v>14030793477</v>
      </c>
      <c r="BD346">
        <v>0</v>
      </c>
      <c r="BE346">
        <v>171216872</v>
      </c>
      <c r="BF346">
        <v>13178375114</v>
      </c>
      <c r="BG346">
        <v>171216872</v>
      </c>
      <c r="BH346">
        <v>0</v>
      </c>
      <c r="BI346">
        <v>0</v>
      </c>
      <c r="BJ346">
        <v>51692057</v>
      </c>
      <c r="BK346">
        <v>171216872</v>
      </c>
      <c r="BL346">
        <v>0</v>
      </c>
      <c r="BM346">
        <v>0</v>
      </c>
      <c r="BN346">
        <v>408960734</v>
      </c>
      <c r="BO346">
        <v>0</v>
      </c>
      <c r="BP346">
        <v>171216872</v>
      </c>
      <c r="BQ346">
        <v>0</v>
      </c>
      <c r="BR346">
        <v>580177606</v>
      </c>
      <c r="BS346">
        <v>0</v>
      </c>
      <c r="BT346">
        <v>0</v>
      </c>
      <c r="BU346">
        <v>0</v>
      </c>
      <c r="BV346">
        <v>0</v>
      </c>
      <c r="BW346">
        <v>580177606</v>
      </c>
      <c r="BX346">
        <v>0</v>
      </c>
      <c r="BY346">
        <v>4.1253270773155357</v>
      </c>
      <c r="BZ346">
        <v>0</v>
      </c>
      <c r="CA346">
        <v>13704272023</v>
      </c>
      <c r="CB346">
        <v>13704272023</v>
      </c>
      <c r="CC346">
        <v>15711786375</v>
      </c>
      <c r="CD346">
        <v>0</v>
      </c>
      <c r="CE346">
        <v>13565122216</v>
      </c>
      <c r="CF346">
        <v>13565122216</v>
      </c>
      <c r="CG346">
        <v>15142648433</v>
      </c>
      <c r="CH346">
        <v>13565122216</v>
      </c>
      <c r="CI346">
        <v>13565122216</v>
      </c>
      <c r="CJ346">
        <v>15142648433</v>
      </c>
      <c r="CK346">
        <v>408960734</v>
      </c>
      <c r="CL346">
        <v>0</v>
      </c>
      <c r="CM346">
        <v>2.9802322387695313E-7</v>
      </c>
      <c r="CN346">
        <v>10.261000990867617</v>
      </c>
      <c r="CO346">
        <v>4.5859655737876901</v>
      </c>
      <c r="CP346">
        <v>4042.7214550971985</v>
      </c>
      <c r="CQ346">
        <v>139191732499.61633</v>
      </c>
      <c r="CR346">
        <v>62209183486.798584</v>
      </c>
      <c r="CS346">
        <v>1.1929728923351974</v>
      </c>
      <c r="CT346">
        <v>16182823084.901962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13565122216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1986486951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1619722195.3106408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171216872</v>
      </c>
      <c r="EM346">
        <v>51692057</v>
      </c>
      <c r="EN346">
        <v>0</v>
      </c>
      <c r="EO346">
        <v>357268677</v>
      </c>
      <c r="EP346">
        <v>0</v>
      </c>
      <c r="EQ346">
        <v>580177606</v>
      </c>
      <c r="ER346">
        <v>196</v>
      </c>
      <c r="ES346" t="s">
        <v>8836</v>
      </c>
      <c r="ET346" t="s">
        <v>8836</v>
      </c>
      <c r="EU346">
        <v>2017</v>
      </c>
      <c r="EV346" t="s">
        <v>591</v>
      </c>
    </row>
    <row r="347" spans="1:152" x14ac:dyDescent="0.4">
      <c r="A347" t="s">
        <v>171</v>
      </c>
      <c r="B347" t="s">
        <v>1355</v>
      </c>
      <c r="C347">
        <v>200000879</v>
      </c>
      <c r="D347" t="s">
        <v>1356</v>
      </c>
      <c r="E347" t="s">
        <v>1357</v>
      </c>
      <c r="F347" t="s">
        <v>863</v>
      </c>
      <c r="G347" t="s">
        <v>863</v>
      </c>
      <c r="H347" t="s">
        <v>877</v>
      </c>
      <c r="I347" t="s">
        <v>708</v>
      </c>
      <c r="J347" t="s">
        <v>856</v>
      </c>
      <c r="K347" t="s">
        <v>710</v>
      </c>
      <c r="L347" t="s">
        <v>857</v>
      </c>
      <c r="M347" t="s">
        <v>572</v>
      </c>
      <c r="N347" t="s">
        <v>613</v>
      </c>
      <c r="O347" t="s">
        <v>722</v>
      </c>
      <c r="P347" t="s">
        <v>614</v>
      </c>
      <c r="Q347" t="s">
        <v>674</v>
      </c>
      <c r="R347" t="s">
        <v>711</v>
      </c>
      <c r="S347" t="s">
        <v>711</v>
      </c>
      <c r="T347" s="1">
        <v>42850</v>
      </c>
      <c r="U347" s="1">
        <v>44104</v>
      </c>
      <c r="V347" s="1">
        <v>46492</v>
      </c>
      <c r="X347" t="s">
        <v>572</v>
      </c>
      <c r="Y347" t="s">
        <v>572</v>
      </c>
      <c r="Z347" t="s">
        <v>572</v>
      </c>
      <c r="AA347" t="s">
        <v>572</v>
      </c>
      <c r="AB347" t="s">
        <v>572</v>
      </c>
      <c r="AC347" t="s">
        <v>1358</v>
      </c>
      <c r="AD347" t="s">
        <v>870</v>
      </c>
      <c r="AF347" t="s">
        <v>713</v>
      </c>
      <c r="AG347" t="s">
        <v>584</v>
      </c>
      <c r="AH347" t="s">
        <v>8836</v>
      </c>
      <c r="AI347" t="s">
        <v>585</v>
      </c>
      <c r="AJ347" t="s">
        <v>715</v>
      </c>
      <c r="AK347" t="s">
        <v>863</v>
      </c>
      <c r="AL347" t="s">
        <v>587</v>
      </c>
      <c r="AM347" t="s">
        <v>588</v>
      </c>
      <c r="AN347" t="s">
        <v>597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122842206</v>
      </c>
      <c r="AW347">
        <v>77608803423</v>
      </c>
      <c r="AX347">
        <v>0</v>
      </c>
      <c r="AY347">
        <v>56831988</v>
      </c>
      <c r="AZ347">
        <v>31976181063</v>
      </c>
      <c r="BA347">
        <v>0</v>
      </c>
      <c r="BB347">
        <v>66010218</v>
      </c>
      <c r="BC347">
        <v>45632622360</v>
      </c>
      <c r="BD347">
        <v>0</v>
      </c>
      <c r="BE347">
        <v>427017629</v>
      </c>
      <c r="BF347">
        <v>57245846112</v>
      </c>
      <c r="BG347">
        <v>427017629</v>
      </c>
      <c r="BH347">
        <v>0</v>
      </c>
      <c r="BI347">
        <v>0</v>
      </c>
      <c r="BJ347">
        <v>24079868</v>
      </c>
      <c r="BK347">
        <v>448576140</v>
      </c>
      <c r="BL347">
        <v>0</v>
      </c>
      <c r="BM347">
        <v>-1480398521</v>
      </c>
      <c r="BN347">
        <v>-1546160215</v>
      </c>
      <c r="BO347">
        <v>0</v>
      </c>
      <c r="BP347">
        <v>448576140</v>
      </c>
      <c r="BQ347">
        <v>-1480398521</v>
      </c>
      <c r="BR347">
        <v>-1097584075</v>
      </c>
      <c r="BS347">
        <v>0</v>
      </c>
      <c r="BT347">
        <v>0</v>
      </c>
      <c r="BU347">
        <v>0</v>
      </c>
      <c r="BV347">
        <v>-1480398521</v>
      </c>
      <c r="BW347">
        <v>-1097584075</v>
      </c>
      <c r="BX347">
        <v>-4.2199048231048693</v>
      </c>
      <c r="BY347">
        <v>-3.1931324497398763</v>
      </c>
      <c r="BZ347">
        <v>40831125.670000002</v>
      </c>
      <c r="CA347">
        <v>47461819567</v>
      </c>
      <c r="CB347">
        <v>47461819567</v>
      </c>
      <c r="CC347">
        <v>47384535217</v>
      </c>
      <c r="CD347">
        <v>22533591.210000001</v>
      </c>
      <c r="CE347">
        <v>33931081644</v>
      </c>
      <c r="CF347">
        <v>34751169613</v>
      </c>
      <c r="CG347">
        <v>33717876573</v>
      </c>
      <c r="CH347">
        <v>19909392170.77739</v>
      </c>
      <c r="CI347">
        <v>21942164572.176392</v>
      </c>
      <c r="CJ347">
        <v>22577169406.766628</v>
      </c>
      <c r="CK347">
        <v>-2733787453.9892387</v>
      </c>
      <c r="CL347">
        <v>0</v>
      </c>
      <c r="CM347">
        <v>-24.511405900120735</v>
      </c>
      <c r="CN347">
        <v>4.1986808180809003</v>
      </c>
      <c r="CO347">
        <v>10.72212874889374</v>
      </c>
      <c r="CP347">
        <v>-831698514806.21997</v>
      </c>
      <c r="CQ347">
        <v>142465781635.39975</v>
      </c>
      <c r="CR347">
        <v>363813425976.19305</v>
      </c>
      <c r="CS347">
        <v>1.5868445767391199</v>
      </c>
      <c r="CT347">
        <v>53843352889.673698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18644920119.117409</v>
      </c>
      <c r="DK347">
        <v>15286161524.882593</v>
      </c>
      <c r="DL347">
        <v>18527765247.383789</v>
      </c>
      <c r="DM347">
        <v>15190111325.616211</v>
      </c>
      <c r="DN347">
        <v>67501034.66068466</v>
      </c>
      <c r="DO347">
        <v>55341171.33931534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14029983900.213629</v>
      </c>
      <c r="EF347">
        <v>699707394</v>
      </c>
      <c r="EG347">
        <v>0</v>
      </c>
      <c r="EH347">
        <v>0</v>
      </c>
      <c r="EI347">
        <v>-660310552</v>
      </c>
      <c r="EJ347">
        <v>-1519795363</v>
      </c>
      <c r="EK347">
        <v>1667433801</v>
      </c>
      <c r="EL347">
        <v>448576140</v>
      </c>
      <c r="EM347">
        <v>24079868</v>
      </c>
      <c r="EN347">
        <v>-1693355068</v>
      </c>
      <c r="EO347">
        <v>-1544318816</v>
      </c>
      <c r="EP347">
        <v>-1480398521</v>
      </c>
      <c r="EQ347">
        <v>-1097584075</v>
      </c>
      <c r="ER347">
        <v>223</v>
      </c>
      <c r="ES347" t="s">
        <v>8836</v>
      </c>
      <c r="ET347" t="s">
        <v>8836</v>
      </c>
      <c r="EU347">
        <v>2017</v>
      </c>
      <c r="EV347" t="s">
        <v>833</v>
      </c>
    </row>
    <row r="348" spans="1:152" x14ac:dyDescent="0.4">
      <c r="A348" t="s">
        <v>1359</v>
      </c>
      <c r="B348">
        <v>606253461602</v>
      </c>
      <c r="C348">
        <v>6000000000568</v>
      </c>
      <c r="D348" t="s">
        <v>1360</v>
      </c>
      <c r="E348" t="s">
        <v>1361</v>
      </c>
      <c r="F348" t="s">
        <v>625</v>
      </c>
      <c r="G348" t="s">
        <v>626</v>
      </c>
      <c r="H348" t="s">
        <v>950</v>
      </c>
      <c r="I348" t="s">
        <v>568</v>
      </c>
      <c r="J348" t="s">
        <v>569</v>
      </c>
      <c r="K348" t="s">
        <v>570</v>
      </c>
      <c r="L348" t="s">
        <v>571</v>
      </c>
      <c r="M348" t="s">
        <v>1030</v>
      </c>
      <c r="N348" t="s">
        <v>573</v>
      </c>
      <c r="O348" t="s">
        <v>574</v>
      </c>
      <c r="P348" t="s">
        <v>573</v>
      </c>
      <c r="Q348" t="s">
        <v>575</v>
      </c>
      <c r="R348" t="s">
        <v>576</v>
      </c>
      <c r="S348" t="s">
        <v>576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572</v>
      </c>
      <c r="Y348" t="s">
        <v>572</v>
      </c>
      <c r="Z348" t="s">
        <v>697</v>
      </c>
      <c r="AA348" t="s">
        <v>697</v>
      </c>
      <c r="AB348" t="s">
        <v>1362</v>
      </c>
      <c r="AC348" t="s">
        <v>572</v>
      </c>
      <c r="AD348" t="s">
        <v>582</v>
      </c>
      <c r="AF348" t="s">
        <v>8839</v>
      </c>
      <c r="AG348" t="e">
        <v>#N/A</v>
      </c>
      <c r="AH348" t="s">
        <v>8836</v>
      </c>
      <c r="AI348" t="s">
        <v>585</v>
      </c>
      <c r="AJ348" t="s">
        <v>586</v>
      </c>
      <c r="AK348" t="s">
        <v>625</v>
      </c>
      <c r="AL348" t="s">
        <v>587</v>
      </c>
      <c r="AM348" t="s">
        <v>588</v>
      </c>
      <c r="AN348" t="s">
        <v>589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8836</v>
      </c>
      <c r="ET348" t="s">
        <v>8836</v>
      </c>
      <c r="EU348">
        <v>2017</v>
      </c>
      <c r="EV348" t="s">
        <v>8837</v>
      </c>
    </row>
    <row r="349" spans="1:152" x14ac:dyDescent="0.4">
      <c r="A349" t="s">
        <v>1363</v>
      </c>
      <c r="B349">
        <v>106102064101</v>
      </c>
      <c r="C349">
        <v>6000000000571</v>
      </c>
      <c r="D349" t="s">
        <v>1364</v>
      </c>
      <c r="E349" t="s">
        <v>1365</v>
      </c>
      <c r="F349" t="s">
        <v>625</v>
      </c>
      <c r="G349" t="s">
        <v>626</v>
      </c>
      <c r="H349" t="s">
        <v>950</v>
      </c>
      <c r="I349" t="s">
        <v>568</v>
      </c>
      <c r="J349" t="s">
        <v>569</v>
      </c>
      <c r="K349" t="s">
        <v>570</v>
      </c>
      <c r="L349" t="s">
        <v>571</v>
      </c>
      <c r="M349" t="s">
        <v>1030</v>
      </c>
      <c r="N349" t="s">
        <v>573</v>
      </c>
      <c r="O349" t="s">
        <v>574</v>
      </c>
      <c r="P349" t="s">
        <v>573</v>
      </c>
      <c r="Q349" t="s">
        <v>575</v>
      </c>
      <c r="R349" t="s">
        <v>576</v>
      </c>
      <c r="S349" t="s">
        <v>576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572</v>
      </c>
      <c r="Y349" t="s">
        <v>572</v>
      </c>
      <c r="Z349" t="s">
        <v>697</v>
      </c>
      <c r="AA349" t="s">
        <v>697</v>
      </c>
      <c r="AB349" t="s">
        <v>1366</v>
      </c>
      <c r="AC349" t="s">
        <v>572</v>
      </c>
      <c r="AD349" t="s">
        <v>582</v>
      </c>
      <c r="AF349" t="s">
        <v>8839</v>
      </c>
      <c r="AG349" t="e">
        <v>#N/A</v>
      </c>
      <c r="AH349" t="s">
        <v>8836</v>
      </c>
      <c r="AI349" t="s">
        <v>585</v>
      </c>
      <c r="AJ349" t="s">
        <v>586</v>
      </c>
      <c r="AK349" t="s">
        <v>625</v>
      </c>
      <c r="AL349" t="s">
        <v>587</v>
      </c>
      <c r="AM349" t="s">
        <v>588</v>
      </c>
      <c r="AN349" t="s">
        <v>589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8836</v>
      </c>
      <c r="ET349" t="s">
        <v>8836</v>
      </c>
      <c r="EU349">
        <v>2017</v>
      </c>
      <c r="EV349" t="s">
        <v>8837</v>
      </c>
    </row>
    <row r="350" spans="1:152" x14ac:dyDescent="0.4">
      <c r="A350" t="s">
        <v>1363</v>
      </c>
      <c r="B350">
        <v>106102064101</v>
      </c>
      <c r="C350">
        <v>6000000000572</v>
      </c>
      <c r="D350" t="s">
        <v>1364</v>
      </c>
      <c r="E350" t="s">
        <v>1365</v>
      </c>
      <c r="F350" t="s">
        <v>625</v>
      </c>
      <c r="G350" t="s">
        <v>626</v>
      </c>
      <c r="H350" t="s">
        <v>950</v>
      </c>
      <c r="I350" t="s">
        <v>568</v>
      </c>
      <c r="J350" t="s">
        <v>569</v>
      </c>
      <c r="K350" t="s">
        <v>570</v>
      </c>
      <c r="L350" t="s">
        <v>571</v>
      </c>
      <c r="M350" t="s">
        <v>1030</v>
      </c>
      <c r="N350" t="s">
        <v>573</v>
      </c>
      <c r="O350" t="s">
        <v>574</v>
      </c>
      <c r="P350" t="s">
        <v>573</v>
      </c>
      <c r="Q350" t="s">
        <v>575</v>
      </c>
      <c r="R350" t="s">
        <v>576</v>
      </c>
      <c r="S350" t="s">
        <v>576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572</v>
      </c>
      <c r="Y350" t="s">
        <v>572</v>
      </c>
      <c r="Z350" t="s">
        <v>697</v>
      </c>
      <c r="AA350" t="s">
        <v>697</v>
      </c>
      <c r="AB350" t="s">
        <v>1366</v>
      </c>
      <c r="AC350" t="s">
        <v>572</v>
      </c>
      <c r="AD350" t="s">
        <v>582</v>
      </c>
      <c r="AF350" t="s">
        <v>8839</v>
      </c>
      <c r="AG350" t="e">
        <v>#N/A</v>
      </c>
      <c r="AH350" t="s">
        <v>8836</v>
      </c>
      <c r="AI350" t="s">
        <v>585</v>
      </c>
      <c r="AJ350" t="s">
        <v>586</v>
      </c>
      <c r="AK350" t="s">
        <v>625</v>
      </c>
      <c r="AL350" t="s">
        <v>587</v>
      </c>
      <c r="AM350" t="s">
        <v>588</v>
      </c>
      <c r="AN350" t="s">
        <v>589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8836</v>
      </c>
      <c r="ET350" t="s">
        <v>8836</v>
      </c>
      <c r="EU350">
        <v>2017</v>
      </c>
      <c r="EV350" t="s">
        <v>8837</v>
      </c>
    </row>
    <row r="351" spans="1:152" x14ac:dyDescent="0.4">
      <c r="A351" t="s">
        <v>1367</v>
      </c>
      <c r="B351" t="s">
        <v>1368</v>
      </c>
      <c r="C351">
        <v>210000849</v>
      </c>
      <c r="D351" t="s">
        <v>1369</v>
      </c>
      <c r="E351" t="s">
        <v>1370</v>
      </c>
      <c r="F351" t="s">
        <v>625</v>
      </c>
      <c r="G351" t="s">
        <v>626</v>
      </c>
      <c r="H351" t="s">
        <v>950</v>
      </c>
      <c r="I351" t="s">
        <v>708</v>
      </c>
      <c r="J351" t="s">
        <v>856</v>
      </c>
      <c r="K351" t="s">
        <v>710</v>
      </c>
      <c r="L351" t="s">
        <v>857</v>
      </c>
      <c r="M351" t="s">
        <v>572</v>
      </c>
      <c r="N351" t="s">
        <v>613</v>
      </c>
      <c r="O351" t="s">
        <v>722</v>
      </c>
      <c r="P351" t="s">
        <v>614</v>
      </c>
      <c r="Q351" t="s">
        <v>575</v>
      </c>
      <c r="R351" t="s">
        <v>711</v>
      </c>
      <c r="S351" t="s">
        <v>711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572</v>
      </c>
      <c r="Y351" t="s">
        <v>572</v>
      </c>
      <c r="Z351" t="s">
        <v>572</v>
      </c>
      <c r="AA351" t="s">
        <v>572</v>
      </c>
      <c r="AB351" t="s">
        <v>1272</v>
      </c>
      <c r="AC351" t="s">
        <v>1371</v>
      </c>
      <c r="AD351" t="s">
        <v>582</v>
      </c>
      <c r="AF351" t="s">
        <v>631</v>
      </c>
      <c r="AG351" t="e">
        <v>#N/A</v>
      </c>
      <c r="AH351" t="s">
        <v>8836</v>
      </c>
      <c r="AI351" t="s">
        <v>585</v>
      </c>
      <c r="AJ351" t="s">
        <v>792</v>
      </c>
      <c r="AK351" t="s">
        <v>625</v>
      </c>
      <c r="AL351" t="s">
        <v>587</v>
      </c>
      <c r="AM351" t="s">
        <v>588</v>
      </c>
      <c r="AN351" t="s">
        <v>589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8836</v>
      </c>
      <c r="ET351" t="s">
        <v>8836</v>
      </c>
      <c r="EU351">
        <v>2017</v>
      </c>
      <c r="EV351" t="s">
        <v>591</v>
      </c>
    </row>
    <row r="352" spans="1:152" x14ac:dyDescent="0.4">
      <c r="A352" t="s">
        <v>1372</v>
      </c>
      <c r="B352" t="s">
        <v>1373</v>
      </c>
      <c r="C352">
        <v>210000853</v>
      </c>
      <c r="D352" t="s">
        <v>1374</v>
      </c>
      <c r="E352" t="s">
        <v>1375</v>
      </c>
      <c r="F352" t="s">
        <v>625</v>
      </c>
      <c r="G352" t="s">
        <v>626</v>
      </c>
      <c r="H352" t="s">
        <v>950</v>
      </c>
      <c r="I352" t="s">
        <v>708</v>
      </c>
      <c r="J352" t="s">
        <v>856</v>
      </c>
      <c r="K352" t="s">
        <v>710</v>
      </c>
      <c r="L352" t="s">
        <v>857</v>
      </c>
      <c r="M352" t="s">
        <v>572</v>
      </c>
      <c r="N352" t="s">
        <v>613</v>
      </c>
      <c r="O352" t="s">
        <v>722</v>
      </c>
      <c r="P352" t="s">
        <v>614</v>
      </c>
      <c r="Q352" t="s">
        <v>575</v>
      </c>
      <c r="R352" t="s">
        <v>576</v>
      </c>
      <c r="S352" t="s">
        <v>711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572</v>
      </c>
      <c r="Y352" t="s">
        <v>572</v>
      </c>
      <c r="Z352" t="s">
        <v>572</v>
      </c>
      <c r="AA352" t="s">
        <v>572</v>
      </c>
      <c r="AB352" t="s">
        <v>1305</v>
      </c>
      <c r="AD352" t="s">
        <v>582</v>
      </c>
      <c r="AF352" t="s">
        <v>631</v>
      </c>
      <c r="AG352" t="s">
        <v>700</v>
      </c>
      <c r="AH352" t="s">
        <v>8836</v>
      </c>
      <c r="AI352" t="s">
        <v>585</v>
      </c>
      <c r="AJ352" t="s">
        <v>792</v>
      </c>
      <c r="AK352" t="s">
        <v>625</v>
      </c>
      <c r="AL352" t="s">
        <v>587</v>
      </c>
      <c r="AM352" t="s">
        <v>588</v>
      </c>
      <c r="AN352" t="s">
        <v>589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8836</v>
      </c>
      <c r="ET352" t="s">
        <v>8836</v>
      </c>
      <c r="EU352">
        <v>2017</v>
      </c>
      <c r="EV352" t="s">
        <v>591</v>
      </c>
    </row>
    <row r="353" spans="1:152" x14ac:dyDescent="0.4">
      <c r="A353" t="s">
        <v>1376</v>
      </c>
      <c r="B353" t="s">
        <v>1377</v>
      </c>
      <c r="C353">
        <v>210000855</v>
      </c>
      <c r="D353" t="s">
        <v>1378</v>
      </c>
      <c r="E353" t="s">
        <v>1379</v>
      </c>
      <c r="F353" t="s">
        <v>625</v>
      </c>
      <c r="G353" t="s">
        <v>626</v>
      </c>
      <c r="H353" t="s">
        <v>950</v>
      </c>
      <c r="I353" t="s">
        <v>708</v>
      </c>
      <c r="J353" t="s">
        <v>856</v>
      </c>
      <c r="K353" t="s">
        <v>710</v>
      </c>
      <c r="L353" t="s">
        <v>857</v>
      </c>
      <c r="M353" t="s">
        <v>572</v>
      </c>
      <c r="N353" t="s">
        <v>613</v>
      </c>
      <c r="O353" t="s">
        <v>722</v>
      </c>
      <c r="P353" t="s">
        <v>614</v>
      </c>
      <c r="Q353" t="s">
        <v>575</v>
      </c>
      <c r="R353" t="s">
        <v>576</v>
      </c>
      <c r="S353" t="s">
        <v>711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572</v>
      </c>
      <c r="Y353" t="s">
        <v>572</v>
      </c>
      <c r="Z353" t="s">
        <v>572</v>
      </c>
      <c r="AA353" t="s">
        <v>572</v>
      </c>
      <c r="AB353" t="s">
        <v>1305</v>
      </c>
      <c r="AD353" t="s">
        <v>582</v>
      </c>
      <c r="AF353" t="s">
        <v>631</v>
      </c>
      <c r="AG353" t="s">
        <v>700</v>
      </c>
      <c r="AH353" t="s">
        <v>8836</v>
      </c>
      <c r="AI353" t="s">
        <v>585</v>
      </c>
      <c r="AJ353" t="s">
        <v>792</v>
      </c>
      <c r="AK353" t="s">
        <v>625</v>
      </c>
      <c r="AL353" t="s">
        <v>587</v>
      </c>
      <c r="AM353" t="s">
        <v>588</v>
      </c>
      <c r="AN353" t="s">
        <v>589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8836</v>
      </c>
      <c r="ET353" t="s">
        <v>8836</v>
      </c>
      <c r="EU353">
        <v>2017</v>
      </c>
      <c r="EV353" t="s">
        <v>591</v>
      </c>
    </row>
    <row r="354" spans="1:152" x14ac:dyDescent="0.4">
      <c r="A354" t="s">
        <v>1380</v>
      </c>
      <c r="B354" t="s">
        <v>1381</v>
      </c>
      <c r="C354">
        <v>210000854</v>
      </c>
      <c r="D354" t="s">
        <v>1382</v>
      </c>
      <c r="E354" t="s">
        <v>1383</v>
      </c>
      <c r="F354" t="s">
        <v>625</v>
      </c>
      <c r="G354" t="s">
        <v>626</v>
      </c>
      <c r="H354" t="s">
        <v>950</v>
      </c>
      <c r="I354" t="s">
        <v>708</v>
      </c>
      <c r="J354" t="s">
        <v>856</v>
      </c>
      <c r="K354" t="s">
        <v>710</v>
      </c>
      <c r="L354" t="s">
        <v>857</v>
      </c>
      <c r="M354" t="s">
        <v>572</v>
      </c>
      <c r="N354" t="s">
        <v>613</v>
      </c>
      <c r="O354" t="s">
        <v>722</v>
      </c>
      <c r="P354" t="s">
        <v>614</v>
      </c>
      <c r="Q354" t="s">
        <v>575</v>
      </c>
      <c r="R354" t="s">
        <v>576</v>
      </c>
      <c r="S354" t="s">
        <v>711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572</v>
      </c>
      <c r="Y354" t="s">
        <v>572</v>
      </c>
      <c r="Z354" t="s">
        <v>572</v>
      </c>
      <c r="AA354" t="s">
        <v>572</v>
      </c>
      <c r="AB354" t="s">
        <v>1305</v>
      </c>
      <c r="AD354" t="s">
        <v>582</v>
      </c>
      <c r="AF354" t="s">
        <v>631</v>
      </c>
      <c r="AG354" t="s">
        <v>700</v>
      </c>
      <c r="AH354" t="s">
        <v>8836</v>
      </c>
      <c r="AI354" t="s">
        <v>585</v>
      </c>
      <c r="AJ354" t="s">
        <v>792</v>
      </c>
      <c r="AK354" t="s">
        <v>625</v>
      </c>
      <c r="AL354" t="s">
        <v>587</v>
      </c>
      <c r="AM354" t="s">
        <v>588</v>
      </c>
      <c r="AN354" t="s">
        <v>589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8836</v>
      </c>
      <c r="ET354" t="s">
        <v>8836</v>
      </c>
      <c r="EU354">
        <v>2017</v>
      </c>
      <c r="EV354" t="s">
        <v>591</v>
      </c>
    </row>
    <row r="355" spans="1:152" x14ac:dyDescent="0.4">
      <c r="A355" t="s">
        <v>172</v>
      </c>
      <c r="B355" t="s">
        <v>1384</v>
      </c>
      <c r="C355">
        <v>200000992</v>
      </c>
      <c r="D355" t="s">
        <v>1385</v>
      </c>
      <c r="E355" t="s">
        <v>1386</v>
      </c>
      <c r="F355" t="s">
        <v>565</v>
      </c>
      <c r="G355" t="s">
        <v>566</v>
      </c>
      <c r="H355" t="s">
        <v>567</v>
      </c>
      <c r="I355" t="s">
        <v>568</v>
      </c>
      <c r="J355" t="s">
        <v>569</v>
      </c>
      <c r="K355" t="s">
        <v>570</v>
      </c>
      <c r="L355" t="s">
        <v>571</v>
      </c>
      <c r="M355" t="s">
        <v>572</v>
      </c>
      <c r="N355" t="s">
        <v>613</v>
      </c>
      <c r="O355" t="s">
        <v>574</v>
      </c>
      <c r="P355" t="s">
        <v>614</v>
      </c>
      <c r="Q355" t="s">
        <v>575</v>
      </c>
      <c r="R355" t="s">
        <v>576</v>
      </c>
      <c r="S355" t="s">
        <v>576</v>
      </c>
      <c r="T355" s="1">
        <v>43040</v>
      </c>
      <c r="U355" s="1">
        <v>46630</v>
      </c>
      <c r="V355" s="1">
        <v>55761</v>
      </c>
      <c r="X355" t="s">
        <v>577</v>
      </c>
      <c r="Y355" t="s">
        <v>578</v>
      </c>
      <c r="Z355" t="s">
        <v>579</v>
      </c>
      <c r="AB355" t="s">
        <v>1286</v>
      </c>
      <c r="AC355" t="s">
        <v>572</v>
      </c>
      <c r="AD355" t="s">
        <v>676</v>
      </c>
      <c r="AF355" t="s">
        <v>583</v>
      </c>
      <c r="AG355" t="s">
        <v>700</v>
      </c>
      <c r="AH355" t="s">
        <v>8836</v>
      </c>
      <c r="AI355" t="s">
        <v>585</v>
      </c>
      <c r="AJ355" t="s">
        <v>586</v>
      </c>
      <c r="AK355" t="s">
        <v>565</v>
      </c>
      <c r="AL355" t="s">
        <v>587</v>
      </c>
      <c r="AM355" t="s">
        <v>588</v>
      </c>
      <c r="AN355" t="s">
        <v>597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532039877</v>
      </c>
      <c r="AZ355">
        <v>12115653709</v>
      </c>
      <c r="BA355">
        <v>0</v>
      </c>
      <c r="BB355">
        <v>-532039877</v>
      </c>
      <c r="BC355">
        <v>171943451053</v>
      </c>
      <c r="BD355">
        <v>0</v>
      </c>
      <c r="BE355">
        <v>914753520</v>
      </c>
      <c r="BF355">
        <v>41936980082</v>
      </c>
      <c r="BG355">
        <v>914753520</v>
      </c>
      <c r="BH355">
        <v>0</v>
      </c>
      <c r="BI355">
        <v>0</v>
      </c>
      <c r="BJ355">
        <v>61009285</v>
      </c>
      <c r="BK355">
        <v>914753520</v>
      </c>
      <c r="BL355">
        <v>0</v>
      </c>
      <c r="BM355">
        <v>0</v>
      </c>
      <c r="BN355">
        <v>20658308862</v>
      </c>
      <c r="BO355">
        <v>0</v>
      </c>
      <c r="BP355">
        <v>914753520</v>
      </c>
      <c r="BQ355">
        <v>0</v>
      </c>
      <c r="BR355">
        <v>21573062382</v>
      </c>
      <c r="BS355">
        <v>0</v>
      </c>
      <c r="BT355">
        <v>0</v>
      </c>
      <c r="BU355">
        <v>0</v>
      </c>
      <c r="BV355">
        <v>0</v>
      </c>
      <c r="BW355">
        <v>21573062382</v>
      </c>
      <c r="BX355">
        <v>0</v>
      </c>
      <c r="BY355">
        <v>14.135587932937256</v>
      </c>
      <c r="BZ355">
        <v>0</v>
      </c>
      <c r="CA355">
        <v>171946568298</v>
      </c>
      <c r="CB355">
        <v>171946568298</v>
      </c>
      <c r="CC355">
        <v>172476386829</v>
      </c>
      <c r="CD355">
        <v>0</v>
      </c>
      <c r="CE355">
        <v>173464912282</v>
      </c>
      <c r="CF355">
        <v>173464912282</v>
      </c>
      <c r="CG355">
        <v>153338643297</v>
      </c>
      <c r="CH355">
        <v>173464912282</v>
      </c>
      <c r="CI355">
        <v>173464912282</v>
      </c>
      <c r="CJ355">
        <v>153338643297</v>
      </c>
      <c r="CK355">
        <v>20658308862</v>
      </c>
      <c r="CL355">
        <v>11036594617</v>
      </c>
      <c r="CM355">
        <v>2.9802322387695313E-7</v>
      </c>
      <c r="CN355">
        <v>37.648286223411553</v>
      </c>
      <c r="CO355">
        <v>4.1157028079032907</v>
      </c>
      <c r="CP355">
        <v>51696.572387814522</v>
      </c>
      <c r="CQ355">
        <v>6530656667311.7139</v>
      </c>
      <c r="CR355">
        <v>713930026551.72546</v>
      </c>
      <c r="CS355">
        <v>1.2361113369925085</v>
      </c>
      <c r="CT355">
        <v>214421944642.19122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147501726686.61945</v>
      </c>
      <c r="DK355">
        <v>25963185595.380566</v>
      </c>
      <c r="DL355">
        <v>130387836690.11838</v>
      </c>
      <c r="DM355">
        <v>22950806606.881638</v>
      </c>
      <c r="DN355">
        <v>0</v>
      </c>
      <c r="DO355">
        <v>0</v>
      </c>
      <c r="DP355">
        <v>452407345.61960149</v>
      </c>
      <c r="DQ355">
        <v>79632531.380398557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10080787836.73982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914753520</v>
      </c>
      <c r="EM355">
        <v>61009285</v>
      </c>
      <c r="EN355">
        <v>0</v>
      </c>
      <c r="EO355">
        <v>20597299577</v>
      </c>
      <c r="EP355">
        <v>0</v>
      </c>
      <c r="EQ355">
        <v>21573062382</v>
      </c>
      <c r="ER355">
        <v>4</v>
      </c>
      <c r="ES355" t="s">
        <v>8836</v>
      </c>
      <c r="ET355" t="s">
        <v>8836</v>
      </c>
      <c r="EU355">
        <v>2017</v>
      </c>
      <c r="EV355" t="s">
        <v>591</v>
      </c>
    </row>
    <row r="356" spans="1:152" x14ac:dyDescent="0.4">
      <c r="A356" t="s">
        <v>173</v>
      </c>
      <c r="B356">
        <v>505799786502</v>
      </c>
      <c r="C356">
        <v>6000000000583</v>
      </c>
      <c r="D356" t="s">
        <v>1387</v>
      </c>
      <c r="E356" t="s">
        <v>1388</v>
      </c>
      <c r="F356" t="s">
        <v>565</v>
      </c>
      <c r="G356" t="s">
        <v>566</v>
      </c>
      <c r="H356" t="s">
        <v>567</v>
      </c>
      <c r="I356" t="s">
        <v>568</v>
      </c>
      <c r="J356" t="s">
        <v>569</v>
      </c>
      <c r="K356" t="s">
        <v>570</v>
      </c>
      <c r="L356" t="s">
        <v>571</v>
      </c>
      <c r="M356" t="s">
        <v>572</v>
      </c>
      <c r="N356" t="s">
        <v>573</v>
      </c>
      <c r="O356" t="s">
        <v>574</v>
      </c>
      <c r="P356" t="s">
        <v>573</v>
      </c>
      <c r="Q356" t="s">
        <v>575</v>
      </c>
      <c r="R356" t="s">
        <v>576</v>
      </c>
      <c r="S356" t="s">
        <v>576</v>
      </c>
      <c r="T356" s="1">
        <v>42934</v>
      </c>
      <c r="U356" s="1">
        <v>54257</v>
      </c>
      <c r="V356" s="1">
        <v>54257</v>
      </c>
      <c r="X356" t="s">
        <v>577</v>
      </c>
      <c r="Y356" t="s">
        <v>578</v>
      </c>
      <c r="Z356" t="s">
        <v>579</v>
      </c>
      <c r="AA356" t="s">
        <v>1094</v>
      </c>
      <c r="AB356" t="s">
        <v>778</v>
      </c>
      <c r="AC356" t="s">
        <v>572</v>
      </c>
      <c r="AD356" t="s">
        <v>676</v>
      </c>
      <c r="AF356" t="s">
        <v>583</v>
      </c>
      <c r="AG356" t="s">
        <v>700</v>
      </c>
      <c r="AH356" s="1">
        <v>42916</v>
      </c>
      <c r="AI356" t="s">
        <v>585</v>
      </c>
      <c r="AJ356" t="s">
        <v>586</v>
      </c>
      <c r="AK356" t="s">
        <v>565</v>
      </c>
      <c r="AL356" t="s">
        <v>587</v>
      </c>
      <c r="AM356" t="s">
        <v>588</v>
      </c>
      <c r="AN356" t="s">
        <v>597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1005551756</v>
      </c>
      <c r="AZ356">
        <v>13179159818</v>
      </c>
      <c r="BA356">
        <v>0</v>
      </c>
      <c r="BB356">
        <v>-1005551756</v>
      </c>
      <c r="BC356">
        <v>33747840182</v>
      </c>
      <c r="BD356">
        <v>0</v>
      </c>
      <c r="BE356">
        <v>722698417</v>
      </c>
      <c r="BF356">
        <v>12776648132</v>
      </c>
      <c r="BG356">
        <v>0</v>
      </c>
      <c r="BH356">
        <v>722698417</v>
      </c>
      <c r="BI356">
        <v>0</v>
      </c>
      <c r="BJ356">
        <v>0</v>
      </c>
      <c r="BK356">
        <v>0</v>
      </c>
      <c r="BL356">
        <v>593960702</v>
      </c>
      <c r="BM356">
        <v>0</v>
      </c>
      <c r="BN356">
        <v>0</v>
      </c>
      <c r="BO356">
        <v>120382706</v>
      </c>
      <c r="BP356">
        <v>594187560</v>
      </c>
      <c r="BQ356">
        <v>120382706</v>
      </c>
      <c r="BR356">
        <v>594187560</v>
      </c>
      <c r="BS356">
        <v>0</v>
      </c>
      <c r="BT356">
        <v>0</v>
      </c>
      <c r="BU356">
        <v>0</v>
      </c>
      <c r="BV356">
        <v>120382706</v>
      </c>
      <c r="BW356">
        <v>594187560</v>
      </c>
      <c r="BX356">
        <v>0.35734968210773022</v>
      </c>
      <c r="BY356">
        <v>1.7500078926139511</v>
      </c>
      <c r="BZ356">
        <v>0</v>
      </c>
      <c r="CA356">
        <v>33754591100</v>
      </c>
      <c r="CB356">
        <v>33754591100</v>
      </c>
      <c r="CC356">
        <v>34760142856</v>
      </c>
      <c r="CD356">
        <v>0</v>
      </c>
      <c r="CE356">
        <v>33747840182</v>
      </c>
      <c r="CF356">
        <v>33747840182</v>
      </c>
      <c r="CG356">
        <v>34753190828</v>
      </c>
      <c r="CH356">
        <v>33747840182</v>
      </c>
      <c r="CI356">
        <v>33747840182</v>
      </c>
      <c r="CJ356">
        <v>34753190828</v>
      </c>
      <c r="CK356">
        <v>201110</v>
      </c>
      <c r="CL356">
        <v>0</v>
      </c>
      <c r="CM356">
        <v>0.35552620833333332</v>
      </c>
      <c r="CN356">
        <v>4.2663145</v>
      </c>
      <c r="CO356">
        <v>4.2663145</v>
      </c>
      <c r="CP356">
        <v>11998241659.34577</v>
      </c>
      <c r="CQ356">
        <v>143978899912.14923</v>
      </c>
      <c r="CR356">
        <v>143978899912.14923</v>
      </c>
      <c r="CS356">
        <v>1.272266459223901</v>
      </c>
      <c r="CT356">
        <v>42936245134.807228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141740928764.39999</v>
      </c>
      <c r="DA356">
        <v>0</v>
      </c>
      <c r="DB356">
        <v>0</v>
      </c>
      <c r="DC356">
        <v>0</v>
      </c>
      <c r="DD356">
        <v>4223317375.1999998</v>
      </c>
      <c r="DE356">
        <v>33747840182</v>
      </c>
      <c r="DF356">
        <v>0</v>
      </c>
      <c r="DG356">
        <v>0</v>
      </c>
      <c r="DH356">
        <v>1</v>
      </c>
      <c r="DI356">
        <v>0</v>
      </c>
      <c r="DJ356">
        <v>33747840182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1005551756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120382706</v>
      </c>
      <c r="EH356">
        <v>0</v>
      </c>
      <c r="EI356">
        <v>0</v>
      </c>
      <c r="EJ356">
        <v>0</v>
      </c>
      <c r="EK356">
        <v>0</v>
      </c>
      <c r="EL356">
        <v>594187560</v>
      </c>
      <c r="EM356">
        <v>0</v>
      </c>
      <c r="EN356">
        <v>0</v>
      </c>
      <c r="EO356">
        <v>0</v>
      </c>
      <c r="EP356">
        <v>120382706</v>
      </c>
      <c r="EQ356">
        <v>594187560</v>
      </c>
      <c r="ER356">
        <v>203</v>
      </c>
      <c r="ES356" t="s">
        <v>8836</v>
      </c>
      <c r="ET356" t="s">
        <v>8836</v>
      </c>
      <c r="EU356">
        <v>2017</v>
      </c>
      <c r="EV356" t="s">
        <v>8837</v>
      </c>
    </row>
    <row r="357" spans="1:152" x14ac:dyDescent="0.4">
      <c r="A357" t="s">
        <v>173</v>
      </c>
      <c r="B357">
        <v>505799786502</v>
      </c>
      <c r="C357">
        <v>6000000000584</v>
      </c>
      <c r="D357" t="s">
        <v>1387</v>
      </c>
      <c r="E357" t="s">
        <v>1388</v>
      </c>
      <c r="F357" t="s">
        <v>565</v>
      </c>
      <c r="G357" t="s">
        <v>566</v>
      </c>
      <c r="H357" t="s">
        <v>567</v>
      </c>
      <c r="I357" t="s">
        <v>568</v>
      </c>
      <c r="J357" t="s">
        <v>569</v>
      </c>
      <c r="K357" t="s">
        <v>570</v>
      </c>
      <c r="L357" t="s">
        <v>571</v>
      </c>
      <c r="M357" t="s">
        <v>572</v>
      </c>
      <c r="N357" t="s">
        <v>573</v>
      </c>
      <c r="O357" t="s">
        <v>574</v>
      </c>
      <c r="P357" t="s">
        <v>573</v>
      </c>
      <c r="Q357" t="s">
        <v>575</v>
      </c>
      <c r="R357" t="s">
        <v>576</v>
      </c>
      <c r="S357" t="s">
        <v>576</v>
      </c>
      <c r="T357" s="1">
        <v>42934</v>
      </c>
      <c r="U357" s="1">
        <v>54257</v>
      </c>
      <c r="V357" s="1">
        <v>54257</v>
      </c>
      <c r="X357" t="s">
        <v>577</v>
      </c>
      <c r="Y357" t="s">
        <v>578</v>
      </c>
      <c r="Z357" t="s">
        <v>579</v>
      </c>
      <c r="AA357" t="s">
        <v>1094</v>
      </c>
      <c r="AB357" t="s">
        <v>778</v>
      </c>
      <c r="AC357" t="s">
        <v>572</v>
      </c>
      <c r="AD357" t="s">
        <v>676</v>
      </c>
      <c r="AF357" t="s">
        <v>583</v>
      </c>
      <c r="AG357" t="s">
        <v>700</v>
      </c>
      <c r="AH357" s="1">
        <v>42916</v>
      </c>
      <c r="AI357" t="s">
        <v>585</v>
      </c>
      <c r="AJ357" t="s">
        <v>586</v>
      </c>
      <c r="AK357" t="s">
        <v>565</v>
      </c>
      <c r="AL357" t="s">
        <v>587</v>
      </c>
      <c r="AM357" t="s">
        <v>588</v>
      </c>
      <c r="AN357" t="s">
        <v>597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128528572</v>
      </c>
      <c r="AY357">
        <v>257057143</v>
      </c>
      <c r="AZ357">
        <v>3369055107</v>
      </c>
      <c r="BA357">
        <v>-128528572</v>
      </c>
      <c r="BB357">
        <v>-257057143</v>
      </c>
      <c r="BC357">
        <v>8630944893</v>
      </c>
      <c r="BD357">
        <v>72266770</v>
      </c>
      <c r="BE357">
        <v>145593714</v>
      </c>
      <c r="BF357">
        <v>3026740108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143070226</v>
      </c>
      <c r="BM357">
        <v>0</v>
      </c>
      <c r="BN357">
        <v>0</v>
      </c>
      <c r="BO357">
        <v>28532988</v>
      </c>
      <c r="BP357">
        <v>143127444</v>
      </c>
      <c r="BQ357">
        <v>28532988</v>
      </c>
      <c r="BR357">
        <v>143127444</v>
      </c>
      <c r="BS357">
        <v>0</v>
      </c>
      <c r="BT357">
        <v>0</v>
      </c>
      <c r="BU357">
        <v>0</v>
      </c>
      <c r="BV357">
        <v>28532988</v>
      </c>
      <c r="BW357">
        <v>143127444</v>
      </c>
      <c r="BX357">
        <v>0.32868584992843192</v>
      </c>
      <c r="BY357">
        <v>1.6474373207409927</v>
      </c>
      <c r="BZ357">
        <v>0</v>
      </c>
      <c r="CA357">
        <v>8632671427</v>
      </c>
      <c r="CB357">
        <v>8761199999</v>
      </c>
      <c r="CC357">
        <v>8889728570</v>
      </c>
      <c r="CD357">
        <v>0</v>
      </c>
      <c r="CE357">
        <v>8630944893</v>
      </c>
      <c r="CF357">
        <v>8759447759</v>
      </c>
      <c r="CG357">
        <v>8887950624</v>
      </c>
      <c r="CH357">
        <v>8630944893</v>
      </c>
      <c r="CI357">
        <v>8759447759</v>
      </c>
      <c r="CJ357">
        <v>8887950624</v>
      </c>
      <c r="CK357">
        <v>51412</v>
      </c>
      <c r="CL357">
        <v>0</v>
      </c>
      <c r="CM357">
        <v>0.32931950833333334</v>
      </c>
      <c r="CN357">
        <v>3.9518341000000001</v>
      </c>
      <c r="CO357">
        <v>3.9518341000000001</v>
      </c>
      <c r="CP357">
        <v>2842338528.6148543</v>
      </c>
      <c r="CQ357">
        <v>34108062343.378254</v>
      </c>
      <c r="CR357">
        <v>34108062343.378254</v>
      </c>
      <c r="CS357">
        <v>1.2522283423333334</v>
      </c>
      <c r="CT357">
        <v>10807913816.131739</v>
      </c>
      <c r="CU357">
        <v>3.9</v>
      </c>
      <c r="CV357">
        <v>0</v>
      </c>
      <c r="CW357">
        <v>0</v>
      </c>
      <c r="CX357">
        <v>3.9</v>
      </c>
      <c r="CY357">
        <v>3.9000000000000004</v>
      </c>
      <c r="CZ357">
        <v>33660685082.700001</v>
      </c>
      <c r="DA357">
        <v>0</v>
      </c>
      <c r="DB357">
        <v>0</v>
      </c>
      <c r="DC357">
        <v>501261430.80000001</v>
      </c>
      <c r="DD357">
        <v>1002522857.7</v>
      </c>
      <c r="DE357">
        <v>8630944893</v>
      </c>
      <c r="DF357">
        <v>0</v>
      </c>
      <c r="DG357">
        <v>128528572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28532988</v>
      </c>
      <c r="EH357">
        <v>0</v>
      </c>
      <c r="EI357">
        <v>0</v>
      </c>
      <c r="EJ357">
        <v>0</v>
      </c>
      <c r="EK357">
        <v>0</v>
      </c>
      <c r="EL357">
        <v>143127444</v>
      </c>
      <c r="EM357">
        <v>0</v>
      </c>
      <c r="EN357">
        <v>0</v>
      </c>
      <c r="EO357">
        <v>0</v>
      </c>
      <c r="EP357">
        <v>28532988</v>
      </c>
      <c r="EQ357">
        <v>143127444</v>
      </c>
      <c r="ER357">
        <v>294</v>
      </c>
      <c r="ES357" t="s">
        <v>8836</v>
      </c>
      <c r="ET357" t="s">
        <v>8836</v>
      </c>
      <c r="EU357">
        <v>2017</v>
      </c>
      <c r="EV357" t="s">
        <v>8837</v>
      </c>
    </row>
    <row r="358" spans="1:152" x14ac:dyDescent="0.4">
      <c r="A358" t="s">
        <v>173</v>
      </c>
      <c r="B358" t="s">
        <v>1389</v>
      </c>
      <c r="C358">
        <v>200000957</v>
      </c>
      <c r="D358" t="s">
        <v>1387</v>
      </c>
      <c r="E358" t="s">
        <v>1390</v>
      </c>
      <c r="F358" t="s">
        <v>565</v>
      </c>
      <c r="G358" t="s">
        <v>566</v>
      </c>
      <c r="H358" t="s">
        <v>567</v>
      </c>
      <c r="I358" t="s">
        <v>568</v>
      </c>
      <c r="J358" t="s">
        <v>569</v>
      </c>
      <c r="K358" t="s">
        <v>570</v>
      </c>
      <c r="L358" t="s">
        <v>571</v>
      </c>
      <c r="M358" t="s">
        <v>572</v>
      </c>
      <c r="N358" t="s">
        <v>613</v>
      </c>
      <c r="O358" t="s">
        <v>722</v>
      </c>
      <c r="P358" t="s">
        <v>614</v>
      </c>
      <c r="Q358" t="s">
        <v>575</v>
      </c>
      <c r="R358" t="s">
        <v>576</v>
      </c>
      <c r="S358" t="s">
        <v>576</v>
      </c>
      <c r="T358" s="1">
        <v>42934</v>
      </c>
      <c r="U358" s="1">
        <v>54257</v>
      </c>
      <c r="V358" s="1">
        <v>54257</v>
      </c>
      <c r="X358" t="s">
        <v>577</v>
      </c>
      <c r="Y358" t="s">
        <v>578</v>
      </c>
      <c r="Z358" t="s">
        <v>579</v>
      </c>
      <c r="AA358" t="s">
        <v>1094</v>
      </c>
      <c r="AB358" t="s">
        <v>778</v>
      </c>
      <c r="AC358" t="s">
        <v>572</v>
      </c>
      <c r="AD358" t="s">
        <v>676</v>
      </c>
      <c r="AF358" t="s">
        <v>583</v>
      </c>
      <c r="AG358" t="s">
        <v>700</v>
      </c>
      <c r="AH358" t="s">
        <v>8836</v>
      </c>
      <c r="AI358" t="s">
        <v>585</v>
      </c>
      <c r="AJ358" t="s">
        <v>586</v>
      </c>
      <c r="AK358" t="s">
        <v>565</v>
      </c>
      <c r="AL358" t="s">
        <v>587</v>
      </c>
      <c r="AM358" t="s">
        <v>588</v>
      </c>
      <c r="AN358" t="s">
        <v>597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6914796128</v>
      </c>
      <c r="BO358">
        <v>0</v>
      </c>
      <c r="BP358">
        <v>0</v>
      </c>
      <c r="BQ358">
        <v>0</v>
      </c>
      <c r="BR358">
        <v>6914796128</v>
      </c>
      <c r="BS358">
        <v>0</v>
      </c>
      <c r="BT358">
        <v>0</v>
      </c>
      <c r="BU358">
        <v>0</v>
      </c>
      <c r="BV358">
        <v>0</v>
      </c>
      <c r="BW358">
        <v>6914796128</v>
      </c>
      <c r="BX358">
        <v>0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22701976168</v>
      </c>
      <c r="CG358">
        <v>15787180040</v>
      </c>
      <c r="CH358">
        <v>22701976168</v>
      </c>
      <c r="CI358">
        <v>22701976168</v>
      </c>
      <c r="CJ358">
        <v>15787180040</v>
      </c>
      <c r="CK358">
        <v>6914796128</v>
      </c>
      <c r="CL358">
        <v>0</v>
      </c>
      <c r="CM358">
        <v>2.9802322387695313E-7</v>
      </c>
      <c r="CN358">
        <v>140.62360405921936</v>
      </c>
      <c r="CO358">
        <v>1.3960865139961243</v>
      </c>
      <c r="CP358">
        <v>6765.7161259651184</v>
      </c>
      <c r="CQ358">
        <v>3192433708010.666</v>
      </c>
      <c r="CR358">
        <v>31693922769.206211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20394141080.555759</v>
      </c>
      <c r="DK358">
        <v>2307835087.4442415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0</v>
      </c>
      <c r="EQ358">
        <v>6914796128</v>
      </c>
      <c r="ER358">
        <v>21</v>
      </c>
      <c r="ES358" t="s">
        <v>8836</v>
      </c>
      <c r="ET358" t="s">
        <v>8836</v>
      </c>
      <c r="EU358">
        <v>2017</v>
      </c>
      <c r="EV358" t="s">
        <v>591</v>
      </c>
    </row>
    <row r="359" spans="1:152" x14ac:dyDescent="0.4">
      <c r="A359" t="s">
        <v>1391</v>
      </c>
      <c r="B359">
        <v>800951713803</v>
      </c>
      <c r="C359">
        <v>6000000000577</v>
      </c>
      <c r="D359" t="s">
        <v>1392</v>
      </c>
      <c r="E359" t="e">
        <v>#N/A</v>
      </c>
      <c r="F359" t="s">
        <v>625</v>
      </c>
      <c r="G359" t="s">
        <v>626</v>
      </c>
      <c r="H359" t="s">
        <v>950</v>
      </c>
      <c r="I359" t="s">
        <v>568</v>
      </c>
      <c r="J359" t="s">
        <v>569</v>
      </c>
      <c r="K359" t="s">
        <v>570</v>
      </c>
      <c r="L359" t="s">
        <v>571</v>
      </c>
      <c r="M359" t="s">
        <v>1393</v>
      </c>
      <c r="N359" t="s">
        <v>573</v>
      </c>
      <c r="O359" t="s">
        <v>574</v>
      </c>
      <c r="P359" t="s">
        <v>573</v>
      </c>
      <c r="Q359" t="s">
        <v>575</v>
      </c>
      <c r="R359" t="s">
        <v>576</v>
      </c>
      <c r="S359" t="s">
        <v>576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572</v>
      </c>
      <c r="Y359" t="s">
        <v>572</v>
      </c>
      <c r="Z359" t="s">
        <v>697</v>
      </c>
      <c r="AA359" t="s">
        <v>697</v>
      </c>
      <c r="AB359" t="s">
        <v>847</v>
      </c>
      <c r="AC359" t="s">
        <v>572</v>
      </c>
      <c r="AD359" t="s">
        <v>582</v>
      </c>
      <c r="AF359" t="s">
        <v>8839</v>
      </c>
      <c r="AG359" t="e">
        <v>#N/A</v>
      </c>
      <c r="AH359" t="s">
        <v>8836</v>
      </c>
      <c r="AI359" t="s">
        <v>585</v>
      </c>
      <c r="AJ359" t="s">
        <v>586</v>
      </c>
      <c r="AK359" t="s">
        <v>625</v>
      </c>
      <c r="AL359" t="s">
        <v>587</v>
      </c>
      <c r="AM359" t="s">
        <v>588</v>
      </c>
      <c r="AN359" t="s">
        <v>589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8836</v>
      </c>
      <c r="ET359" t="s">
        <v>8836</v>
      </c>
      <c r="EU359">
        <v>2017</v>
      </c>
      <c r="EV359" t="s">
        <v>8837</v>
      </c>
    </row>
    <row r="360" spans="1:152" x14ac:dyDescent="0.4">
      <c r="A360" t="s">
        <v>174</v>
      </c>
      <c r="B360" t="s">
        <v>1394</v>
      </c>
      <c r="C360">
        <v>200000981</v>
      </c>
      <c r="D360" t="s">
        <v>1395</v>
      </c>
      <c r="E360" t="s">
        <v>1396</v>
      </c>
      <c r="F360" t="s">
        <v>846</v>
      </c>
      <c r="G360" t="s">
        <v>846</v>
      </c>
      <c r="H360" t="s">
        <v>846</v>
      </c>
      <c r="I360" t="s">
        <v>708</v>
      </c>
      <c r="J360" t="s">
        <v>856</v>
      </c>
      <c r="K360" t="s">
        <v>710</v>
      </c>
      <c r="L360" t="s">
        <v>857</v>
      </c>
      <c r="M360" t="s">
        <v>572</v>
      </c>
      <c r="N360" t="s">
        <v>613</v>
      </c>
      <c r="O360" t="s">
        <v>602</v>
      </c>
      <c r="P360" t="s">
        <v>603</v>
      </c>
      <c r="Q360" t="s">
        <v>674</v>
      </c>
      <c r="R360" t="s">
        <v>711</v>
      </c>
      <c r="S360" t="s">
        <v>711</v>
      </c>
      <c r="T360" s="1">
        <v>43021</v>
      </c>
      <c r="U360" s="1">
        <v>47233</v>
      </c>
      <c r="V360" s="1">
        <v>47233</v>
      </c>
      <c r="X360" t="s">
        <v>572</v>
      </c>
      <c r="Y360" t="s">
        <v>572</v>
      </c>
      <c r="Z360" t="s">
        <v>572</v>
      </c>
      <c r="AA360" t="s">
        <v>572</v>
      </c>
      <c r="AB360" t="s">
        <v>572</v>
      </c>
      <c r="AC360" t="s">
        <v>1397</v>
      </c>
      <c r="AD360" t="s">
        <v>1398</v>
      </c>
      <c r="AF360" t="s">
        <v>848</v>
      </c>
      <c r="AG360" t="s">
        <v>584</v>
      </c>
      <c r="AH360" t="s">
        <v>8836</v>
      </c>
      <c r="AI360" t="s">
        <v>585</v>
      </c>
      <c r="AJ360" t="s">
        <v>715</v>
      </c>
      <c r="AK360" t="s">
        <v>846</v>
      </c>
      <c r="AL360" t="s">
        <v>605</v>
      </c>
      <c r="AM360" t="s">
        <v>588</v>
      </c>
      <c r="AN360" t="s">
        <v>597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5365141453</v>
      </c>
      <c r="BN360">
        <v>6862766302</v>
      </c>
      <c r="BO360">
        <v>0</v>
      </c>
      <c r="BP360">
        <v>0</v>
      </c>
      <c r="BQ360">
        <v>5365141453</v>
      </c>
      <c r="BR360">
        <v>6862766302</v>
      </c>
      <c r="BS360">
        <v>0</v>
      </c>
      <c r="BT360">
        <v>0</v>
      </c>
      <c r="BU360">
        <v>0</v>
      </c>
      <c r="BV360">
        <v>5365141453</v>
      </c>
      <c r="BW360">
        <v>6862766302</v>
      </c>
      <c r="BX360">
        <v>17.953265746040049</v>
      </c>
      <c r="BY360">
        <v>24.613011832080481</v>
      </c>
      <c r="BZ360">
        <v>3255284</v>
      </c>
      <c r="CA360">
        <v>3763555176</v>
      </c>
      <c r="CB360">
        <v>3763555176</v>
      </c>
      <c r="CC360">
        <v>3696936455</v>
      </c>
      <c r="CD360">
        <v>23606500</v>
      </c>
      <c r="CE360">
        <v>35546667700</v>
      </c>
      <c r="CF360">
        <v>29586334697</v>
      </c>
      <c r="CG360">
        <v>27081450269</v>
      </c>
      <c r="CH360">
        <v>34408416242.187523</v>
      </c>
      <c r="CI360">
        <v>28544765173.987518</v>
      </c>
      <c r="CJ360">
        <v>26173359269.032158</v>
      </c>
      <c r="CK360">
        <v>8168438252.155365</v>
      </c>
      <c r="CL360">
        <v>0</v>
      </c>
      <c r="CM360">
        <v>767.94903278350807</v>
      </c>
      <c r="CN360">
        <v>91.904488801956191</v>
      </c>
      <c r="CO360">
        <v>19.98205840587616</v>
      </c>
      <c r="CP360">
        <v>27298029078891.766</v>
      </c>
      <c r="CQ360">
        <v>3266898323581.5078</v>
      </c>
      <c r="CR360">
        <v>710295590115.67163</v>
      </c>
      <c r="CS360">
        <v>3.2459741006076306</v>
      </c>
      <c r="CT360">
        <v>115383562717.10582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35546667700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26242698744.758915</v>
      </c>
      <c r="EF360">
        <v>561905823</v>
      </c>
      <c r="EG360">
        <v>0</v>
      </c>
      <c r="EH360">
        <v>0</v>
      </c>
      <c r="EI360">
        <v>-595191550</v>
      </c>
      <c r="EJ360">
        <v>5398427180</v>
      </c>
      <c r="EK360">
        <v>1340745460</v>
      </c>
      <c r="EL360">
        <v>0</v>
      </c>
      <c r="EM360">
        <v>0</v>
      </c>
      <c r="EN360">
        <v>-1535832408</v>
      </c>
      <c r="EO360">
        <v>7057853250</v>
      </c>
      <c r="EP360">
        <v>5365141453</v>
      </c>
      <c r="EQ360">
        <v>6862766302</v>
      </c>
      <c r="ER360">
        <v>79</v>
      </c>
      <c r="ES360" t="s">
        <v>1399</v>
      </c>
      <c r="ET360" t="s">
        <v>8836</v>
      </c>
      <c r="EU360">
        <v>2017</v>
      </c>
      <c r="EV360" t="s">
        <v>833</v>
      </c>
    </row>
    <row r="361" spans="1:152" x14ac:dyDescent="0.4">
      <c r="A361" t="s">
        <v>175</v>
      </c>
      <c r="B361" t="s">
        <v>1400</v>
      </c>
      <c r="C361">
        <v>200000989</v>
      </c>
      <c r="D361" t="s">
        <v>1401</v>
      </c>
      <c r="E361" t="s">
        <v>1402</v>
      </c>
      <c r="F361" t="s">
        <v>863</v>
      </c>
      <c r="G361" t="s">
        <v>863</v>
      </c>
      <c r="H361" t="s">
        <v>877</v>
      </c>
      <c r="I361" t="s">
        <v>708</v>
      </c>
      <c r="J361" t="s">
        <v>709</v>
      </c>
      <c r="K361" t="s">
        <v>710</v>
      </c>
      <c r="L361" t="s">
        <v>673</v>
      </c>
      <c r="M361" t="s">
        <v>572</v>
      </c>
      <c r="N361" t="s">
        <v>613</v>
      </c>
      <c r="O361" t="s">
        <v>722</v>
      </c>
      <c r="P361" t="s">
        <v>614</v>
      </c>
      <c r="Q361" t="s">
        <v>674</v>
      </c>
      <c r="R361" t="s">
        <v>711</v>
      </c>
      <c r="S361" t="s">
        <v>711</v>
      </c>
      <c r="T361" s="1">
        <v>43035</v>
      </c>
      <c r="U361" s="1">
        <v>44431</v>
      </c>
      <c r="V361" s="1">
        <v>47664</v>
      </c>
      <c r="X361" t="s">
        <v>572</v>
      </c>
      <c r="Y361" t="s">
        <v>572</v>
      </c>
      <c r="Z361" t="s">
        <v>572</v>
      </c>
      <c r="AA361" t="s">
        <v>572</v>
      </c>
      <c r="AB361" t="s">
        <v>572</v>
      </c>
      <c r="AC361" t="s">
        <v>865</v>
      </c>
      <c r="AD361" t="s">
        <v>866</v>
      </c>
      <c r="AF361" t="s">
        <v>713</v>
      </c>
      <c r="AG361" t="s">
        <v>584</v>
      </c>
      <c r="AH361" t="s">
        <v>8836</v>
      </c>
      <c r="AI361" t="s">
        <v>585</v>
      </c>
      <c r="AJ361" t="s">
        <v>715</v>
      </c>
      <c r="AK361" t="s">
        <v>863</v>
      </c>
      <c r="AL361" t="s">
        <v>587</v>
      </c>
      <c r="AM361" t="s">
        <v>588</v>
      </c>
      <c r="AN361" t="s">
        <v>597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-44966697</v>
      </c>
      <c r="BN361">
        <v>-4006640075</v>
      </c>
      <c r="BO361">
        <v>0</v>
      </c>
      <c r="BP361">
        <v>6600629901</v>
      </c>
      <c r="BQ361">
        <v>-44966697</v>
      </c>
      <c r="BR361">
        <v>2593989826</v>
      </c>
      <c r="BS361">
        <v>0</v>
      </c>
      <c r="BT361">
        <v>0</v>
      </c>
      <c r="BU361">
        <v>0</v>
      </c>
      <c r="BV361">
        <v>-44966697</v>
      </c>
      <c r="BW361">
        <v>2593989826</v>
      </c>
      <c r="BX361">
        <v>-8.5313817581814597E-2</v>
      </c>
      <c r="BY361">
        <v>4.8240712928370826</v>
      </c>
      <c r="BZ361">
        <v>32990236</v>
      </c>
      <c r="CA361">
        <v>43921690553</v>
      </c>
      <c r="CB361">
        <v>43921690553</v>
      </c>
      <c r="CC361">
        <v>43045586462</v>
      </c>
      <c r="CD361">
        <v>35336476</v>
      </c>
      <c r="CE361">
        <v>53209665561</v>
      </c>
      <c r="CF361">
        <v>52160172224</v>
      </c>
      <c r="CG361">
        <v>56927918401</v>
      </c>
      <c r="CH361">
        <v>47454658769.400635</v>
      </c>
      <c r="CI361">
        <v>47384975441.600639</v>
      </c>
      <c r="CJ361">
        <v>52194490144.481613</v>
      </c>
      <c r="CK361">
        <v>-2228377365.0809784</v>
      </c>
      <c r="CL361">
        <v>0</v>
      </c>
      <c r="CM361">
        <v>26.434205174446102</v>
      </c>
      <c r="CN361">
        <v>25.893734097480781</v>
      </c>
      <c r="CO361">
        <v>14.960712790489197</v>
      </c>
      <c r="CP361">
        <v>1406555216703.1328</v>
      </c>
      <c r="CQ361">
        <v>1377796931452.4146</v>
      </c>
      <c r="CR361">
        <v>796054524136.10522</v>
      </c>
      <c r="CS361">
        <v>1.3834215909371796</v>
      </c>
      <c r="CT361">
        <v>73611400183.633881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48760885072.75161</v>
      </c>
      <c r="DK361">
        <v>4448780488.2483912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19832938843.370327</v>
      </c>
      <c r="EF361">
        <v>1128227532</v>
      </c>
      <c r="EG361">
        <v>0</v>
      </c>
      <c r="EH361">
        <v>0</v>
      </c>
      <c r="EI361">
        <v>-1094460034</v>
      </c>
      <c r="EJ361">
        <v>-78734195</v>
      </c>
      <c r="EK361">
        <v>2785051371</v>
      </c>
      <c r="EL361">
        <v>6600629901</v>
      </c>
      <c r="EM361">
        <v>0</v>
      </c>
      <c r="EN361">
        <v>-2799841245</v>
      </c>
      <c r="EO361">
        <v>-3991850201</v>
      </c>
      <c r="EP361">
        <v>-44966697</v>
      </c>
      <c r="EQ361">
        <v>2593989826</v>
      </c>
      <c r="ER361">
        <v>753</v>
      </c>
      <c r="ES361" t="s">
        <v>8836</v>
      </c>
      <c r="ET361" t="s">
        <v>8836</v>
      </c>
      <c r="EU361">
        <v>2017</v>
      </c>
      <c r="EV361" t="s">
        <v>833</v>
      </c>
    </row>
    <row r="362" spans="1:152" x14ac:dyDescent="0.4">
      <c r="A362" t="s">
        <v>176</v>
      </c>
      <c r="B362" t="s">
        <v>1403</v>
      </c>
      <c r="C362">
        <v>200000978</v>
      </c>
      <c r="D362" t="s">
        <v>1404</v>
      </c>
      <c r="E362" t="s">
        <v>1405</v>
      </c>
      <c r="F362" t="s">
        <v>565</v>
      </c>
      <c r="G362" t="s">
        <v>720</v>
      </c>
      <c r="H362" t="s">
        <v>721</v>
      </c>
      <c r="I362" t="s">
        <v>568</v>
      </c>
      <c r="J362" t="s">
        <v>569</v>
      </c>
      <c r="K362" t="s">
        <v>570</v>
      </c>
      <c r="L362" t="s">
        <v>571</v>
      </c>
      <c r="M362" t="s">
        <v>572</v>
      </c>
      <c r="N362" t="s">
        <v>613</v>
      </c>
      <c r="O362" t="s">
        <v>574</v>
      </c>
      <c r="P362" t="s">
        <v>614</v>
      </c>
      <c r="Q362" t="s">
        <v>674</v>
      </c>
      <c r="R362" t="s">
        <v>576</v>
      </c>
      <c r="S362" t="s">
        <v>576</v>
      </c>
      <c r="T362" s="1">
        <v>43003</v>
      </c>
      <c r="U362" s="1">
        <v>50308</v>
      </c>
      <c r="V362" s="1">
        <v>50308</v>
      </c>
      <c r="X362" t="s">
        <v>696</v>
      </c>
      <c r="Y362" t="s">
        <v>578</v>
      </c>
      <c r="Z362" t="s">
        <v>697</v>
      </c>
      <c r="AA362" t="s">
        <v>1201</v>
      </c>
      <c r="AB362" t="s">
        <v>620</v>
      </c>
      <c r="AC362" t="s">
        <v>572</v>
      </c>
      <c r="AD362" t="s">
        <v>596</v>
      </c>
      <c r="AF362" t="s">
        <v>583</v>
      </c>
      <c r="AG362" t="s">
        <v>700</v>
      </c>
      <c r="AH362" t="s">
        <v>8836</v>
      </c>
      <c r="AI362" t="s">
        <v>585</v>
      </c>
      <c r="AJ362" t="s">
        <v>586</v>
      </c>
      <c r="AK362" t="s">
        <v>565</v>
      </c>
      <c r="AL362" t="s">
        <v>587</v>
      </c>
      <c r="AM362" t="s">
        <v>588</v>
      </c>
      <c r="AN362" t="s">
        <v>597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64483400</v>
      </c>
      <c r="AZ362">
        <v>7188001992</v>
      </c>
      <c r="BA362">
        <v>0</v>
      </c>
      <c r="BB362">
        <v>-64483400</v>
      </c>
      <c r="BC362">
        <v>2737998008</v>
      </c>
      <c r="BD362">
        <v>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0</v>
      </c>
      <c r="BN362">
        <v>46152403</v>
      </c>
      <c r="BO362">
        <v>0</v>
      </c>
      <c r="BP362">
        <v>31170000</v>
      </c>
      <c r="BQ362">
        <v>0</v>
      </c>
      <c r="BR362">
        <v>77322403</v>
      </c>
      <c r="BS362">
        <v>0</v>
      </c>
      <c r="BT362">
        <v>0</v>
      </c>
      <c r="BU362">
        <v>0</v>
      </c>
      <c r="BV362">
        <v>0</v>
      </c>
      <c r="BW362">
        <v>77322403</v>
      </c>
      <c r="BX362">
        <v>0</v>
      </c>
      <c r="BY362">
        <v>2.8718579199299739</v>
      </c>
      <c r="BZ362">
        <v>0</v>
      </c>
      <c r="CA362">
        <v>2731146794</v>
      </c>
      <c r="CB362">
        <v>2731146794</v>
      </c>
      <c r="CC362">
        <v>2795467046</v>
      </c>
      <c r="CD362">
        <v>0</v>
      </c>
      <c r="CE362">
        <v>2721913126</v>
      </c>
      <c r="CF362">
        <v>2721913126</v>
      </c>
      <c r="CG362">
        <v>2740244123</v>
      </c>
      <c r="CH362">
        <v>2721913126</v>
      </c>
      <c r="CI362">
        <v>2721913126</v>
      </c>
      <c r="CJ362">
        <v>2740244123</v>
      </c>
      <c r="CK362">
        <v>46152403</v>
      </c>
      <c r="CL362">
        <v>0</v>
      </c>
      <c r="CM362">
        <v>2.9802322387695313E-7</v>
      </c>
      <c r="CN362">
        <v>7.1058776974678066</v>
      </c>
      <c r="CO362">
        <v>4.485127031803132</v>
      </c>
      <c r="CP362">
        <v>811.19332492351532</v>
      </c>
      <c r="CQ362">
        <v>19341581776.488281</v>
      </c>
      <c r="CR362">
        <v>12208126139.642365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0</v>
      </c>
      <c r="EQ362">
        <v>77322403</v>
      </c>
      <c r="ER362">
        <v>299</v>
      </c>
      <c r="ES362" t="s">
        <v>8836</v>
      </c>
      <c r="ET362" t="s">
        <v>8836</v>
      </c>
      <c r="EU362">
        <v>2017</v>
      </c>
      <c r="EV362" t="s">
        <v>591</v>
      </c>
    </row>
    <row r="363" spans="1:152" x14ac:dyDescent="0.4">
      <c r="A363" t="s">
        <v>1406</v>
      </c>
      <c r="B363">
        <v>505854508505</v>
      </c>
      <c r="C363">
        <v>6000000000595</v>
      </c>
      <c r="D363" t="s">
        <v>1407</v>
      </c>
      <c r="E363" t="s">
        <v>1407</v>
      </c>
      <c r="F363" t="s">
        <v>625</v>
      </c>
      <c r="G363" t="s">
        <v>626</v>
      </c>
      <c r="H363" t="s">
        <v>627</v>
      </c>
      <c r="I363" t="s">
        <v>568</v>
      </c>
      <c r="J363" t="s">
        <v>569</v>
      </c>
      <c r="K363" t="s">
        <v>570</v>
      </c>
      <c r="L363" t="s">
        <v>571</v>
      </c>
      <c r="M363" t="s">
        <v>1030</v>
      </c>
      <c r="N363" t="s">
        <v>573</v>
      </c>
      <c r="O363" t="s">
        <v>574</v>
      </c>
      <c r="P363" t="s">
        <v>573</v>
      </c>
      <c r="Q363" t="s">
        <v>575</v>
      </c>
      <c r="R363" t="s">
        <v>576</v>
      </c>
      <c r="S363" t="s">
        <v>576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572</v>
      </c>
      <c r="Y363" t="s">
        <v>572</v>
      </c>
      <c r="Z363" t="s">
        <v>629</v>
      </c>
      <c r="AA363" t="s">
        <v>629</v>
      </c>
      <c r="AB363" t="s">
        <v>608</v>
      </c>
      <c r="AC363" t="s">
        <v>572</v>
      </c>
      <c r="AD363" t="s">
        <v>582</v>
      </c>
      <c r="AF363" t="s">
        <v>8839</v>
      </c>
      <c r="AG363" t="e">
        <v>#N/A</v>
      </c>
      <c r="AH363" t="s">
        <v>8836</v>
      </c>
      <c r="AI363" t="s">
        <v>585</v>
      </c>
      <c r="AJ363" t="s">
        <v>586</v>
      </c>
      <c r="AK363" t="s">
        <v>625</v>
      </c>
      <c r="AL363" t="s">
        <v>587</v>
      </c>
      <c r="AM363" t="s">
        <v>588</v>
      </c>
      <c r="AN363" t="s">
        <v>589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8836</v>
      </c>
      <c r="ET363" t="s">
        <v>8836</v>
      </c>
      <c r="EU363">
        <v>2017</v>
      </c>
      <c r="EV363" t="s">
        <v>8837</v>
      </c>
    </row>
    <row r="364" spans="1:152" x14ac:dyDescent="0.4">
      <c r="A364" t="s">
        <v>177</v>
      </c>
      <c r="B364" t="s">
        <v>1408</v>
      </c>
      <c r="C364">
        <v>210000035</v>
      </c>
      <c r="D364" t="s">
        <v>1409</v>
      </c>
      <c r="E364" t="s">
        <v>1410</v>
      </c>
      <c r="F364" t="s">
        <v>846</v>
      </c>
      <c r="G364" t="s">
        <v>846</v>
      </c>
      <c r="H364" t="s">
        <v>846</v>
      </c>
      <c r="I364" t="s">
        <v>708</v>
      </c>
      <c r="J364" t="s">
        <v>709</v>
      </c>
      <c r="K364" t="s">
        <v>710</v>
      </c>
      <c r="L364" t="s">
        <v>673</v>
      </c>
      <c r="M364" t="s">
        <v>572</v>
      </c>
      <c r="N364" t="s">
        <v>613</v>
      </c>
      <c r="O364" t="s">
        <v>673</v>
      </c>
      <c r="P364" t="s">
        <v>603</v>
      </c>
      <c r="Q364" t="s">
        <v>674</v>
      </c>
      <c r="R364" t="s">
        <v>576</v>
      </c>
      <c r="S364" t="s">
        <v>711</v>
      </c>
      <c r="T364" s="1">
        <v>43194</v>
      </c>
      <c r="U364" s="1">
        <v>45020</v>
      </c>
      <c r="V364" s="1">
        <v>46481</v>
      </c>
      <c r="X364" t="s">
        <v>572</v>
      </c>
      <c r="Y364" t="s">
        <v>572</v>
      </c>
      <c r="Z364" t="s">
        <v>572</v>
      </c>
      <c r="AA364" t="s">
        <v>572</v>
      </c>
      <c r="AB364" t="s">
        <v>615</v>
      </c>
      <c r="AD364" t="s">
        <v>866</v>
      </c>
      <c r="AF364" t="s">
        <v>848</v>
      </c>
      <c r="AG364" t="s">
        <v>584</v>
      </c>
      <c r="AH364" t="s">
        <v>8836</v>
      </c>
      <c r="AI364" t="s">
        <v>585</v>
      </c>
      <c r="AJ364" t="s">
        <v>715</v>
      </c>
      <c r="AK364" t="s">
        <v>846</v>
      </c>
      <c r="AL364" t="s">
        <v>605</v>
      </c>
      <c r="AM364" t="s">
        <v>588</v>
      </c>
      <c r="AN364" t="s">
        <v>597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389124846</v>
      </c>
      <c r="AV364">
        <v>1468472554</v>
      </c>
      <c r="AW364">
        <v>166535466290</v>
      </c>
      <c r="AX364">
        <v>0</v>
      </c>
      <c r="AY364">
        <v>0</v>
      </c>
      <c r="AZ364">
        <v>38999937644</v>
      </c>
      <c r="BA364">
        <v>389124846</v>
      </c>
      <c r="BB364">
        <v>1468472554</v>
      </c>
      <c r="BC364">
        <v>127535528646</v>
      </c>
      <c r="BD364">
        <v>26119</v>
      </c>
      <c r="BE364">
        <v>98568</v>
      </c>
      <c r="BF364">
        <v>70326554126</v>
      </c>
      <c r="BG364">
        <v>0</v>
      </c>
      <c r="BH364">
        <v>0</v>
      </c>
      <c r="BI364">
        <v>98568</v>
      </c>
      <c r="BJ364">
        <v>0</v>
      </c>
      <c r="BK364">
        <v>0</v>
      </c>
      <c r="BL364">
        <v>98568</v>
      </c>
      <c r="BM364">
        <v>284221880</v>
      </c>
      <c r="BN364">
        <v>3446009900</v>
      </c>
      <c r="BO364">
        <v>26119</v>
      </c>
      <c r="BP364">
        <v>98568</v>
      </c>
      <c r="BQ364">
        <v>284247999</v>
      </c>
      <c r="BR364">
        <v>3446108468</v>
      </c>
      <c r="BS364">
        <v>0</v>
      </c>
      <c r="BT364">
        <v>0</v>
      </c>
      <c r="BU364">
        <v>0</v>
      </c>
      <c r="BV364">
        <v>284247999</v>
      </c>
      <c r="BW364">
        <v>3446108468</v>
      </c>
      <c r="BX364">
        <v>0.12667468255866432</v>
      </c>
      <c r="BY364">
        <v>1.5615110967820702</v>
      </c>
      <c r="BZ364">
        <v>0</v>
      </c>
      <c r="CA364">
        <v>129637856570</v>
      </c>
      <c r="CB364">
        <v>129248731724</v>
      </c>
      <c r="CC364">
        <v>128169384016</v>
      </c>
      <c r="CD364">
        <v>0</v>
      </c>
      <c r="CE364">
        <v>224870912076</v>
      </c>
      <c r="CF364">
        <v>224197565350</v>
      </c>
      <c r="CG364">
        <v>219956429622</v>
      </c>
      <c r="CH364">
        <v>224870912076</v>
      </c>
      <c r="CI364">
        <v>224197565350</v>
      </c>
      <c r="CJ364">
        <v>219956429622</v>
      </c>
      <c r="CK364">
        <v>3446009900</v>
      </c>
      <c r="CL364">
        <v>0</v>
      </c>
      <c r="CM364">
        <v>1.5014168620109556</v>
      </c>
      <c r="CN364">
        <v>3.8125643134117122</v>
      </c>
      <c r="CO364">
        <v>20.511632561683658</v>
      </c>
      <c r="CP364">
        <v>337624979166.68939</v>
      </c>
      <c r="CQ364">
        <v>857334814505.30042</v>
      </c>
      <c r="CR364">
        <v>4612469522313.585</v>
      </c>
      <c r="CS364">
        <v>2.0067641523520185</v>
      </c>
      <c r="CT364">
        <v>451262885260.81946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22077369647.855808</v>
      </c>
      <c r="DK364">
        <v>202793542428.1442</v>
      </c>
      <c r="DL364">
        <v>21594875737.179668</v>
      </c>
      <c r="DM364">
        <v>198361553884.82031</v>
      </c>
      <c r="DN364">
        <v>144171654.27528417</v>
      </c>
      <c r="DO364">
        <v>1324300899.7247157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130413251647.8542</v>
      </c>
      <c r="EF364">
        <v>0</v>
      </c>
      <c r="EG364">
        <v>26119</v>
      </c>
      <c r="EH364">
        <v>0</v>
      </c>
      <c r="EI364">
        <v>0</v>
      </c>
      <c r="EJ364">
        <v>284221880</v>
      </c>
      <c r="EK364">
        <v>0</v>
      </c>
      <c r="EL364">
        <v>98568</v>
      </c>
      <c r="EM364">
        <v>0</v>
      </c>
      <c r="EN364">
        <v>0</v>
      </c>
      <c r="EO364">
        <v>3446009900</v>
      </c>
      <c r="EP364">
        <v>284247999</v>
      </c>
      <c r="EQ364">
        <v>3446108468</v>
      </c>
      <c r="ER364">
        <v>46</v>
      </c>
      <c r="ES364" t="s">
        <v>1220</v>
      </c>
      <c r="ET364" t="s">
        <v>8836</v>
      </c>
      <c r="EU364">
        <v>2018</v>
      </c>
      <c r="EV364" t="s">
        <v>591</v>
      </c>
    </row>
    <row r="365" spans="1:152" x14ac:dyDescent="0.4">
      <c r="A365" t="s">
        <v>1411</v>
      </c>
      <c r="B365">
        <v>205473808203</v>
      </c>
      <c r="C365">
        <v>6000000000592</v>
      </c>
      <c r="D365" t="s">
        <v>1412</v>
      </c>
      <c r="E365" t="e">
        <v>#N/A</v>
      </c>
      <c r="F365" t="s">
        <v>625</v>
      </c>
      <c r="G365" t="s">
        <v>626</v>
      </c>
      <c r="H365" t="s">
        <v>950</v>
      </c>
      <c r="I365" t="s">
        <v>568</v>
      </c>
      <c r="J365" t="s">
        <v>569</v>
      </c>
      <c r="K365" t="s">
        <v>570</v>
      </c>
      <c r="L365" t="s">
        <v>571</v>
      </c>
      <c r="M365" t="s">
        <v>1030</v>
      </c>
      <c r="N365" t="s">
        <v>573</v>
      </c>
      <c r="O365" t="s">
        <v>574</v>
      </c>
      <c r="P365" t="s">
        <v>573</v>
      </c>
      <c r="Q365" t="s">
        <v>575</v>
      </c>
      <c r="R365" t="s">
        <v>576</v>
      </c>
      <c r="S365" t="s">
        <v>576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572</v>
      </c>
      <c r="Y365" t="s">
        <v>572</v>
      </c>
      <c r="Z365" t="s">
        <v>697</v>
      </c>
      <c r="AA365" t="s">
        <v>697</v>
      </c>
      <c r="AB365" t="s">
        <v>604</v>
      </c>
      <c r="AC365" t="s">
        <v>572</v>
      </c>
      <c r="AD365" t="s">
        <v>582</v>
      </c>
      <c r="AF365" t="s">
        <v>8839</v>
      </c>
      <c r="AG365" t="e">
        <v>#N/A</v>
      </c>
      <c r="AH365" t="s">
        <v>8836</v>
      </c>
      <c r="AI365" t="s">
        <v>585</v>
      </c>
      <c r="AJ365" t="s">
        <v>586</v>
      </c>
      <c r="AK365" t="s">
        <v>625</v>
      </c>
      <c r="AL365" t="s">
        <v>587</v>
      </c>
      <c r="AM365" t="s">
        <v>588</v>
      </c>
      <c r="AN365" t="s">
        <v>589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8836</v>
      </c>
      <c r="ET365" t="s">
        <v>8836</v>
      </c>
      <c r="EU365">
        <v>2017</v>
      </c>
      <c r="EV365" t="s">
        <v>8837</v>
      </c>
    </row>
    <row r="366" spans="1:152" x14ac:dyDescent="0.4">
      <c r="A366" t="s">
        <v>178</v>
      </c>
      <c r="B366" t="s">
        <v>1413</v>
      </c>
      <c r="C366">
        <v>210000848</v>
      </c>
      <c r="D366" t="s">
        <v>1414</v>
      </c>
      <c r="E366" t="s">
        <v>1415</v>
      </c>
      <c r="F366" t="s">
        <v>625</v>
      </c>
      <c r="G366" t="s">
        <v>626</v>
      </c>
      <c r="H366" t="s">
        <v>950</v>
      </c>
      <c r="I366" t="s">
        <v>708</v>
      </c>
      <c r="J366" t="s">
        <v>856</v>
      </c>
      <c r="K366" t="s">
        <v>710</v>
      </c>
      <c r="L366" t="s">
        <v>857</v>
      </c>
      <c r="M366" t="s">
        <v>572</v>
      </c>
      <c r="N366" t="s">
        <v>613</v>
      </c>
      <c r="O366" t="s">
        <v>722</v>
      </c>
      <c r="P366" t="s">
        <v>614</v>
      </c>
      <c r="Q366" t="s">
        <v>575</v>
      </c>
      <c r="R366" t="s">
        <v>576</v>
      </c>
      <c r="S366" t="s">
        <v>711</v>
      </c>
      <c r="T366" s="1">
        <v>43042</v>
      </c>
      <c r="U366" s="1">
        <v>45599</v>
      </c>
      <c r="V366" s="1">
        <v>46404</v>
      </c>
      <c r="W366">
        <v>46039</v>
      </c>
      <c r="X366" t="s">
        <v>572</v>
      </c>
      <c r="Y366" t="s">
        <v>572</v>
      </c>
      <c r="Z366" t="s">
        <v>572</v>
      </c>
      <c r="AA366" t="s">
        <v>572</v>
      </c>
      <c r="AB366" t="s">
        <v>1272</v>
      </c>
      <c r="AD366" t="s">
        <v>790</v>
      </c>
      <c r="AF366" t="s">
        <v>631</v>
      </c>
      <c r="AG366" t="s">
        <v>584</v>
      </c>
      <c r="AH366" t="s">
        <v>8836</v>
      </c>
      <c r="AI366" t="s">
        <v>585</v>
      </c>
      <c r="AJ366" t="s">
        <v>792</v>
      </c>
      <c r="AK366" t="s">
        <v>625</v>
      </c>
      <c r="AL366" t="s">
        <v>587</v>
      </c>
      <c r="AM366" t="s">
        <v>588</v>
      </c>
      <c r="AN366" t="s">
        <v>589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8836</v>
      </c>
      <c r="ET366" t="s">
        <v>1078</v>
      </c>
      <c r="EU366">
        <v>2017</v>
      </c>
      <c r="EV366" t="s">
        <v>591</v>
      </c>
    </row>
    <row r="367" spans="1:152" x14ac:dyDescent="0.4">
      <c r="A367" t="s">
        <v>1416</v>
      </c>
      <c r="B367">
        <v>6202176003</v>
      </c>
      <c r="C367">
        <v>6000000001107</v>
      </c>
      <c r="D367" t="s">
        <v>1417</v>
      </c>
      <c r="E367" t="s">
        <v>1418</v>
      </c>
      <c r="F367" t="s">
        <v>625</v>
      </c>
      <c r="G367" t="s">
        <v>1255</v>
      </c>
      <c r="H367" t="s">
        <v>1256</v>
      </c>
      <c r="I367" t="s">
        <v>568</v>
      </c>
      <c r="J367" t="s">
        <v>569</v>
      </c>
      <c r="K367" t="s">
        <v>570</v>
      </c>
      <c r="L367" t="s">
        <v>571</v>
      </c>
      <c r="M367" t="s">
        <v>1030</v>
      </c>
      <c r="N367" t="s">
        <v>573</v>
      </c>
      <c r="O367" t="s">
        <v>574</v>
      </c>
      <c r="P367" t="s">
        <v>573</v>
      </c>
      <c r="Q367" t="s">
        <v>575</v>
      </c>
      <c r="R367" t="s">
        <v>576</v>
      </c>
      <c r="S367" t="s">
        <v>576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572</v>
      </c>
      <c r="Y367" t="s">
        <v>572</v>
      </c>
      <c r="Z367" t="s">
        <v>1419</v>
      </c>
      <c r="AA367" t="s">
        <v>1419</v>
      </c>
      <c r="AB367" t="s">
        <v>847</v>
      </c>
      <c r="AC367" t="s">
        <v>572</v>
      </c>
      <c r="AD367" t="s">
        <v>582</v>
      </c>
      <c r="AF367" t="s">
        <v>8839</v>
      </c>
      <c r="AG367" t="s">
        <v>584</v>
      </c>
      <c r="AH367" t="s">
        <v>8836</v>
      </c>
      <c r="AI367" t="s">
        <v>585</v>
      </c>
      <c r="AJ367" t="s">
        <v>586</v>
      </c>
      <c r="AK367" t="s">
        <v>625</v>
      </c>
      <c r="AL367" t="s">
        <v>587</v>
      </c>
      <c r="AM367" t="s">
        <v>588</v>
      </c>
      <c r="AN367" t="s">
        <v>589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8836</v>
      </c>
      <c r="ET367" t="s">
        <v>8836</v>
      </c>
      <c r="EU367">
        <v>2019</v>
      </c>
      <c r="EV367" t="s">
        <v>8837</v>
      </c>
    </row>
    <row r="368" spans="1:152" x14ac:dyDescent="0.4">
      <c r="A368" t="s">
        <v>179</v>
      </c>
      <c r="B368" t="s">
        <v>1420</v>
      </c>
      <c r="C368">
        <v>210000004</v>
      </c>
      <c r="D368" t="s">
        <v>1421</v>
      </c>
      <c r="E368" t="s">
        <v>1422</v>
      </c>
      <c r="F368" t="s">
        <v>565</v>
      </c>
      <c r="G368" t="s">
        <v>720</v>
      </c>
      <c r="H368" t="s">
        <v>721</v>
      </c>
      <c r="I368" t="s">
        <v>568</v>
      </c>
      <c r="J368" t="s">
        <v>569</v>
      </c>
      <c r="K368" t="s">
        <v>570</v>
      </c>
      <c r="L368" t="s">
        <v>571</v>
      </c>
      <c r="M368" t="s">
        <v>572</v>
      </c>
      <c r="N368" t="s">
        <v>613</v>
      </c>
      <c r="O368" t="s">
        <v>574</v>
      </c>
      <c r="P368" t="s">
        <v>614</v>
      </c>
      <c r="Q368" t="s">
        <v>674</v>
      </c>
      <c r="R368" t="s">
        <v>576</v>
      </c>
      <c r="S368" t="s">
        <v>576</v>
      </c>
      <c r="T368" s="1">
        <v>43166</v>
      </c>
      <c r="U368" s="1">
        <v>43896</v>
      </c>
      <c r="V368" s="1">
        <v>51202</v>
      </c>
      <c r="X368" t="s">
        <v>696</v>
      </c>
      <c r="Y368" t="s">
        <v>578</v>
      </c>
      <c r="Z368" t="s">
        <v>697</v>
      </c>
      <c r="AA368" t="s">
        <v>1201</v>
      </c>
      <c r="AB368" t="s">
        <v>608</v>
      </c>
      <c r="AC368" t="s">
        <v>572</v>
      </c>
      <c r="AD368" t="s">
        <v>803</v>
      </c>
      <c r="AF368" t="s">
        <v>583</v>
      </c>
      <c r="AG368" t="s">
        <v>584</v>
      </c>
      <c r="AH368" t="s">
        <v>8836</v>
      </c>
      <c r="AI368" t="s">
        <v>585</v>
      </c>
      <c r="AJ368" t="s">
        <v>586</v>
      </c>
      <c r="AK368" t="s">
        <v>565</v>
      </c>
      <c r="AL368" t="s">
        <v>587</v>
      </c>
      <c r="AM368" t="s">
        <v>588</v>
      </c>
      <c r="AN368" t="s">
        <v>597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277572451</v>
      </c>
      <c r="AZ368">
        <v>10589565516</v>
      </c>
      <c r="BA368">
        <v>0</v>
      </c>
      <c r="BB368">
        <v>-277572451</v>
      </c>
      <c r="BC368">
        <v>3895214484</v>
      </c>
      <c r="BD368">
        <v>0</v>
      </c>
      <c r="BE368">
        <v>82727818</v>
      </c>
      <c r="BF368">
        <v>2982169187</v>
      </c>
      <c r="BG368">
        <v>82727818</v>
      </c>
      <c r="BH368">
        <v>0</v>
      </c>
      <c r="BI368">
        <v>0</v>
      </c>
      <c r="BJ368">
        <v>7937471</v>
      </c>
      <c r="BK368">
        <v>82727818</v>
      </c>
      <c r="BL368">
        <v>0</v>
      </c>
      <c r="BM368">
        <v>0</v>
      </c>
      <c r="BN368">
        <v>-24834695</v>
      </c>
      <c r="BO368">
        <v>0</v>
      </c>
      <c r="BP368">
        <v>82727818</v>
      </c>
      <c r="BQ368">
        <v>0</v>
      </c>
      <c r="BR368">
        <v>57893123</v>
      </c>
      <c r="BS368">
        <v>0</v>
      </c>
      <c r="BT368">
        <v>0</v>
      </c>
      <c r="BU368">
        <v>0</v>
      </c>
      <c r="BV368">
        <v>0</v>
      </c>
      <c r="BW368">
        <v>57893123</v>
      </c>
      <c r="BX368">
        <v>0</v>
      </c>
      <c r="BY368">
        <v>1.5034044543350755</v>
      </c>
      <c r="BZ368">
        <v>0</v>
      </c>
      <c r="CA368">
        <v>3882003249</v>
      </c>
      <c r="CB368">
        <v>3882003249</v>
      </c>
      <c r="CC368">
        <v>4160289801</v>
      </c>
      <c r="CD368">
        <v>0</v>
      </c>
      <c r="CE368">
        <v>3728544603</v>
      </c>
      <c r="CF368">
        <v>3728544603</v>
      </c>
      <c r="CG368">
        <v>4030951749</v>
      </c>
      <c r="CH368">
        <v>3728544603</v>
      </c>
      <c r="CI368">
        <v>3728544603</v>
      </c>
      <c r="CJ368">
        <v>4030951749</v>
      </c>
      <c r="CK368">
        <v>-24834695</v>
      </c>
      <c r="CL368">
        <v>0</v>
      </c>
      <c r="CM368">
        <v>2.9802322387695313E-7</v>
      </c>
      <c r="CN368">
        <v>3.7363395094871521</v>
      </c>
      <c r="CO368">
        <v>4.1906622052192697</v>
      </c>
      <c r="CP368">
        <v>1111.1928829550743</v>
      </c>
      <c r="CQ368">
        <v>13931108513.073988</v>
      </c>
      <c r="CR368">
        <v>15625070948.266386</v>
      </c>
      <c r="CS368">
        <v>1.1943763941185161</v>
      </c>
      <c r="CT368">
        <v>4453285658.2411947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3728544603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277572451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449446933.60888588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82727818</v>
      </c>
      <c r="EM368">
        <v>7937471</v>
      </c>
      <c r="EN368">
        <v>0</v>
      </c>
      <c r="EO368">
        <v>-32772166</v>
      </c>
      <c r="EP368">
        <v>0</v>
      </c>
      <c r="EQ368">
        <v>57893123</v>
      </c>
      <c r="ER368">
        <v>343</v>
      </c>
      <c r="ES368" t="s">
        <v>8836</v>
      </c>
      <c r="ET368" t="s">
        <v>8836</v>
      </c>
      <c r="EU368">
        <v>2018</v>
      </c>
      <c r="EV368" t="s">
        <v>591</v>
      </c>
    </row>
    <row r="369" spans="1:152" x14ac:dyDescent="0.4">
      <c r="A369" t="s">
        <v>180</v>
      </c>
      <c r="B369" t="s">
        <v>1423</v>
      </c>
      <c r="C369">
        <v>210000055</v>
      </c>
      <c r="D369" t="s">
        <v>1424</v>
      </c>
      <c r="E369" t="s">
        <v>1425</v>
      </c>
      <c r="F369" t="s">
        <v>625</v>
      </c>
      <c r="G369" t="s">
        <v>626</v>
      </c>
      <c r="H369" t="s">
        <v>673</v>
      </c>
      <c r="I369" t="s">
        <v>708</v>
      </c>
      <c r="J369" t="s">
        <v>709</v>
      </c>
      <c r="K369" t="s">
        <v>710</v>
      </c>
      <c r="L369" t="s">
        <v>673</v>
      </c>
      <c r="M369" t="s">
        <v>572</v>
      </c>
      <c r="N369" t="s">
        <v>613</v>
      </c>
      <c r="O369" t="s">
        <v>602</v>
      </c>
      <c r="P369" t="s">
        <v>603</v>
      </c>
      <c r="Q369" t="s">
        <v>674</v>
      </c>
      <c r="R369" t="s">
        <v>576</v>
      </c>
      <c r="S369" t="s">
        <v>711</v>
      </c>
      <c r="T369" s="1">
        <v>43223</v>
      </c>
      <c r="U369" s="1">
        <v>43954</v>
      </c>
      <c r="V369" s="1">
        <v>48337</v>
      </c>
      <c r="X369" t="s">
        <v>572</v>
      </c>
      <c r="Y369" t="s">
        <v>572</v>
      </c>
      <c r="Z369" t="s">
        <v>572</v>
      </c>
      <c r="AA369" t="s">
        <v>572</v>
      </c>
      <c r="AB369" t="s">
        <v>615</v>
      </c>
      <c r="AD369" t="s">
        <v>790</v>
      </c>
      <c r="AF369" t="s">
        <v>631</v>
      </c>
      <c r="AG369" t="s">
        <v>584</v>
      </c>
      <c r="AH369" t="s">
        <v>8836</v>
      </c>
      <c r="AI369" t="s">
        <v>585</v>
      </c>
      <c r="AJ369" t="s">
        <v>792</v>
      </c>
      <c r="AK369" t="s">
        <v>625</v>
      </c>
      <c r="AL369" t="s">
        <v>605</v>
      </c>
      <c r="AM369" t="s">
        <v>588</v>
      </c>
      <c r="AN369" t="s">
        <v>597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1802417486</v>
      </c>
      <c r="AW369">
        <v>403694446052</v>
      </c>
      <c r="AX369">
        <v>0</v>
      </c>
      <c r="AY369">
        <v>0</v>
      </c>
      <c r="AZ369">
        <v>81911033872</v>
      </c>
      <c r="BA369">
        <v>0</v>
      </c>
      <c r="BB369">
        <v>1802417486</v>
      </c>
      <c r="BC369">
        <v>321783412180</v>
      </c>
      <c r="BD369">
        <v>0</v>
      </c>
      <c r="BE369">
        <v>2850117638</v>
      </c>
      <c r="BF369">
        <v>176531138339</v>
      </c>
      <c r="BG369">
        <v>2850000000</v>
      </c>
      <c r="BH369">
        <v>0</v>
      </c>
      <c r="BI369">
        <v>117638</v>
      </c>
      <c r="BJ369">
        <v>0</v>
      </c>
      <c r="BK369">
        <v>2850000000</v>
      </c>
      <c r="BL369">
        <v>117638</v>
      </c>
      <c r="BM369">
        <v>0</v>
      </c>
      <c r="BN369">
        <v>-1397820395</v>
      </c>
      <c r="BO369">
        <v>0</v>
      </c>
      <c r="BP369">
        <v>2850117638</v>
      </c>
      <c r="BQ369">
        <v>0</v>
      </c>
      <c r="BR369">
        <v>1452297243</v>
      </c>
      <c r="BS369">
        <v>0</v>
      </c>
      <c r="BT369">
        <v>0</v>
      </c>
      <c r="BU369">
        <v>0</v>
      </c>
      <c r="BV369">
        <v>0</v>
      </c>
      <c r="BW369">
        <v>1452297243</v>
      </c>
      <c r="BX369">
        <v>0</v>
      </c>
      <c r="BY369">
        <v>0.6677763068272885</v>
      </c>
      <c r="BZ369">
        <v>0</v>
      </c>
      <c r="CA369">
        <v>316495267061</v>
      </c>
      <c r="CB369">
        <v>316495267061</v>
      </c>
      <c r="CC369">
        <v>314692849575</v>
      </c>
      <c r="CD369">
        <v>0</v>
      </c>
      <c r="CE369">
        <v>218411042484</v>
      </c>
      <c r="CF369">
        <v>218411042484</v>
      </c>
      <c r="CG369">
        <v>218006445393</v>
      </c>
      <c r="CH369">
        <v>218411042484</v>
      </c>
      <c r="CI369">
        <v>218411042484</v>
      </c>
      <c r="CJ369">
        <v>218006445393</v>
      </c>
      <c r="CK369">
        <v>-1397820395</v>
      </c>
      <c r="CL369">
        <v>0</v>
      </c>
      <c r="CM369">
        <v>2.9802322387695313E-7</v>
      </c>
      <c r="CN369">
        <v>1.6190043091773985</v>
      </c>
      <c r="CO369">
        <v>3.4629878401756282</v>
      </c>
      <c r="CP369">
        <v>65091.563011407852</v>
      </c>
      <c r="CQ369">
        <v>353608418953.52386</v>
      </c>
      <c r="CR369">
        <v>756354784282.17456</v>
      </c>
      <c r="CS369">
        <v>1.1812231239702922</v>
      </c>
      <c r="CT369">
        <v>257992173912.55869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86207964901.929901</v>
      </c>
      <c r="DK369">
        <v>132203077582.07008</v>
      </c>
      <c r="DL369">
        <v>86048268343.442459</v>
      </c>
      <c r="DM369">
        <v>131958177049.55754</v>
      </c>
      <c r="DN369">
        <v>711423477.51531613</v>
      </c>
      <c r="DO369">
        <v>1090994008.4846838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151264445584.50943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2850117638</v>
      </c>
      <c r="EM369">
        <v>0</v>
      </c>
      <c r="EN369">
        <v>0</v>
      </c>
      <c r="EO369">
        <v>-1397820395</v>
      </c>
      <c r="EP369">
        <v>0</v>
      </c>
      <c r="EQ369">
        <v>1452297243</v>
      </c>
      <c r="ER369">
        <v>90</v>
      </c>
      <c r="ES369" t="s">
        <v>8836</v>
      </c>
      <c r="ET369" t="s">
        <v>8957</v>
      </c>
      <c r="EU369">
        <v>2018</v>
      </c>
      <c r="EV369" t="s">
        <v>591</v>
      </c>
    </row>
    <row r="370" spans="1:152" x14ac:dyDescent="0.4">
      <c r="A370" t="s">
        <v>181</v>
      </c>
      <c r="B370" t="s">
        <v>1426</v>
      </c>
      <c r="C370">
        <v>210000066</v>
      </c>
      <c r="D370" t="s">
        <v>1427</v>
      </c>
      <c r="E370" t="s">
        <v>1428</v>
      </c>
      <c r="F370" t="s">
        <v>565</v>
      </c>
      <c r="G370" t="s">
        <v>673</v>
      </c>
      <c r="H370" t="s">
        <v>673</v>
      </c>
      <c r="I370" t="s">
        <v>708</v>
      </c>
      <c r="J370" t="s">
        <v>709</v>
      </c>
      <c r="K370" t="s">
        <v>710</v>
      </c>
      <c r="L370" t="s">
        <v>673</v>
      </c>
      <c r="M370" t="s">
        <v>572</v>
      </c>
      <c r="N370" t="s">
        <v>613</v>
      </c>
      <c r="O370" t="s">
        <v>673</v>
      </c>
      <c r="P370" t="s">
        <v>603</v>
      </c>
      <c r="Q370" t="s">
        <v>674</v>
      </c>
      <c r="R370" t="s">
        <v>576</v>
      </c>
      <c r="S370" t="s">
        <v>711</v>
      </c>
      <c r="T370" s="1">
        <v>43255</v>
      </c>
      <c r="U370" s="1">
        <v>43986</v>
      </c>
      <c r="V370" s="1">
        <v>57500</v>
      </c>
      <c r="X370" t="s">
        <v>572</v>
      </c>
      <c r="Y370" t="s">
        <v>572</v>
      </c>
      <c r="Z370" t="s">
        <v>572</v>
      </c>
      <c r="AA370" t="s">
        <v>572</v>
      </c>
      <c r="AB370" t="s">
        <v>615</v>
      </c>
      <c r="AC370" t="s">
        <v>615</v>
      </c>
      <c r="AD370" t="s">
        <v>882</v>
      </c>
      <c r="AF370" t="s">
        <v>791</v>
      </c>
      <c r="AG370" t="s">
        <v>584</v>
      </c>
      <c r="AH370" t="s">
        <v>8836</v>
      </c>
      <c r="AI370" t="s">
        <v>585</v>
      </c>
      <c r="AJ370" t="s">
        <v>792</v>
      </c>
      <c r="AK370" t="s">
        <v>565</v>
      </c>
      <c r="AL370" t="s">
        <v>605</v>
      </c>
      <c r="AM370" t="s">
        <v>588</v>
      </c>
      <c r="AN370" t="s">
        <v>597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0</v>
      </c>
      <c r="AY370">
        <v>2756184665</v>
      </c>
      <c r="AZ370">
        <v>92955496369</v>
      </c>
      <c r="BA370">
        <v>0</v>
      </c>
      <c r="BB370">
        <v>20814227130</v>
      </c>
      <c r="BC370">
        <v>503120447019</v>
      </c>
      <c r="BD370">
        <v>0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0</v>
      </c>
      <c r="BN370">
        <v>-4454983555</v>
      </c>
      <c r="BO370">
        <v>0</v>
      </c>
      <c r="BP370">
        <v>6304867751</v>
      </c>
      <c r="BQ370">
        <v>0</v>
      </c>
      <c r="BR370">
        <v>1849884196</v>
      </c>
      <c r="BS370">
        <v>0</v>
      </c>
      <c r="BT370">
        <v>0</v>
      </c>
      <c r="BU370">
        <v>0</v>
      </c>
      <c r="BV370">
        <v>0</v>
      </c>
      <c r="BW370">
        <v>1849884196</v>
      </c>
      <c r="BX370">
        <v>0</v>
      </c>
      <c r="BY370">
        <v>0.35228688494902</v>
      </c>
      <c r="BZ370">
        <v>0</v>
      </c>
      <c r="CA370">
        <v>508583875226</v>
      </c>
      <c r="CB370">
        <v>508583875226</v>
      </c>
      <c r="CC370">
        <v>487626559487</v>
      </c>
      <c r="CD370">
        <v>0</v>
      </c>
      <c r="CE370">
        <v>534211876997</v>
      </c>
      <c r="CF370">
        <v>534211876997</v>
      </c>
      <c r="CG370">
        <v>517852633422</v>
      </c>
      <c r="CH370">
        <v>534211876997</v>
      </c>
      <c r="CI370">
        <v>534211876997</v>
      </c>
      <c r="CJ370">
        <v>517852633422</v>
      </c>
      <c r="CK370">
        <v>-4454983555</v>
      </c>
      <c r="CL370">
        <v>0</v>
      </c>
      <c r="CM370">
        <v>2.9802322387695313E-7</v>
      </c>
      <c r="CN370">
        <v>-2.1404239535331726</v>
      </c>
      <c r="CO370">
        <v>4.2518386244773847</v>
      </c>
      <c r="CP370">
        <v>159207.54581600428</v>
      </c>
      <c r="CQ370">
        <v>-1143439897786.2957</v>
      </c>
      <c r="CR370">
        <v>2271382692270.4063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103915882591.99466</v>
      </c>
      <c r="DK370">
        <v>430295994405.00537</v>
      </c>
      <c r="DL370">
        <v>100733652267.59644</v>
      </c>
      <c r="DM370">
        <v>417118981154.40356</v>
      </c>
      <c r="DN370">
        <v>4584960107.0324783</v>
      </c>
      <c r="DO370">
        <v>18985451687.967522</v>
      </c>
      <c r="DP370">
        <v>536138139.90811843</v>
      </c>
      <c r="DQ370">
        <v>2220046525.0918818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0</v>
      </c>
      <c r="EQ370">
        <v>1849884196</v>
      </c>
      <c r="ER370">
        <v>67</v>
      </c>
      <c r="ES370" t="s">
        <v>8836</v>
      </c>
      <c r="ET370" t="s">
        <v>8836</v>
      </c>
      <c r="EU370">
        <v>2018</v>
      </c>
      <c r="EV370" t="s">
        <v>591</v>
      </c>
    </row>
    <row r="371" spans="1:152" x14ac:dyDescent="0.4">
      <c r="A371" t="s">
        <v>182</v>
      </c>
      <c r="B371" t="s">
        <v>1429</v>
      </c>
      <c r="C371">
        <v>210000065</v>
      </c>
      <c r="D371" t="s">
        <v>1430</v>
      </c>
      <c r="E371" t="s">
        <v>1431</v>
      </c>
      <c r="F371" t="s">
        <v>706</v>
      </c>
      <c r="G371" t="s">
        <v>706</v>
      </c>
      <c r="H371" t="s">
        <v>706</v>
      </c>
      <c r="I371" t="s">
        <v>708</v>
      </c>
      <c r="J371" t="s">
        <v>709</v>
      </c>
      <c r="K371" t="s">
        <v>710</v>
      </c>
      <c r="L371" t="s">
        <v>673</v>
      </c>
      <c r="M371" t="s">
        <v>572</v>
      </c>
      <c r="N371" t="s">
        <v>613</v>
      </c>
      <c r="O371" t="s">
        <v>673</v>
      </c>
      <c r="P371" t="s">
        <v>603</v>
      </c>
      <c r="Q371" t="s">
        <v>674</v>
      </c>
      <c r="R371" t="s">
        <v>576</v>
      </c>
      <c r="S371" t="s">
        <v>711</v>
      </c>
      <c r="T371" s="1">
        <v>43252</v>
      </c>
      <c r="U371" s="1">
        <v>43983</v>
      </c>
      <c r="V371" s="1">
        <v>48366</v>
      </c>
      <c r="X371" t="s">
        <v>572</v>
      </c>
      <c r="Y371" t="s">
        <v>572</v>
      </c>
      <c r="Z371" t="s">
        <v>572</v>
      </c>
      <c r="AA371" t="s">
        <v>572</v>
      </c>
      <c r="AB371" t="s">
        <v>615</v>
      </c>
      <c r="AD371" t="s">
        <v>699</v>
      </c>
      <c r="AF371" t="s">
        <v>713</v>
      </c>
      <c r="AG371" t="s">
        <v>584</v>
      </c>
      <c r="AH371" t="s">
        <v>8836</v>
      </c>
      <c r="AI371" t="s">
        <v>585</v>
      </c>
      <c r="AJ371" t="s">
        <v>715</v>
      </c>
      <c r="AK371" t="s">
        <v>706</v>
      </c>
      <c r="AL371" t="s">
        <v>605</v>
      </c>
      <c r="AM371" t="s">
        <v>588</v>
      </c>
      <c r="AN371" t="s">
        <v>597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0</v>
      </c>
      <c r="AY371">
        <v>1950000000</v>
      </c>
      <c r="AZ371">
        <v>87077267325</v>
      </c>
      <c r="BA371">
        <v>0</v>
      </c>
      <c r="BB371">
        <v>22948649160</v>
      </c>
      <c r="BC371">
        <v>399782214903</v>
      </c>
      <c r="BD371">
        <v>0</v>
      </c>
      <c r="BE371">
        <v>1951613842</v>
      </c>
      <c r="BF371">
        <v>54256360874</v>
      </c>
      <c r="BG371">
        <v>1950000000</v>
      </c>
      <c r="BH371">
        <v>0</v>
      </c>
      <c r="BI371">
        <v>1613842</v>
      </c>
      <c r="BJ371">
        <v>-190795516</v>
      </c>
      <c r="BK371">
        <v>1950000000</v>
      </c>
      <c r="BL371">
        <v>1613842</v>
      </c>
      <c r="BM371">
        <v>0</v>
      </c>
      <c r="BN371">
        <v>5604989455</v>
      </c>
      <c r="BO371">
        <v>0</v>
      </c>
      <c r="BP371">
        <v>1951613842</v>
      </c>
      <c r="BQ371">
        <v>0</v>
      </c>
      <c r="BR371">
        <v>7556603297</v>
      </c>
      <c r="BS371">
        <v>0</v>
      </c>
      <c r="BT371">
        <v>0</v>
      </c>
      <c r="BU371">
        <v>0</v>
      </c>
      <c r="BV371">
        <v>0</v>
      </c>
      <c r="BW371">
        <v>7556603297</v>
      </c>
      <c r="BX371">
        <v>0</v>
      </c>
      <c r="BY371">
        <v>1.7364453431801354</v>
      </c>
      <c r="BZ371">
        <v>0</v>
      </c>
      <c r="CA371">
        <v>404219294455</v>
      </c>
      <c r="CB371">
        <v>404219294455</v>
      </c>
      <c r="CC371">
        <v>381246754468</v>
      </c>
      <c r="CD371">
        <v>0</v>
      </c>
      <c r="CE371">
        <v>453231691683</v>
      </c>
      <c r="CF371">
        <v>453231691683</v>
      </c>
      <c r="CG371">
        <v>424678053068</v>
      </c>
      <c r="CH371">
        <v>453231691683</v>
      </c>
      <c r="CI371">
        <v>453231691683</v>
      </c>
      <c r="CJ371">
        <v>424678053068</v>
      </c>
      <c r="CK371">
        <v>5604989455</v>
      </c>
      <c r="CL371">
        <v>0</v>
      </c>
      <c r="CM371">
        <v>2.9802322387695313E-7</v>
      </c>
      <c r="CN371">
        <v>4.2686107754707336</v>
      </c>
      <c r="CO371">
        <v>4.5426109433174142</v>
      </c>
      <c r="CP371">
        <v>135073.5699185729</v>
      </c>
      <c r="CQ371">
        <v>1934669682902.8831</v>
      </c>
      <c r="CR371">
        <v>2058855242497.46</v>
      </c>
      <c r="CS371">
        <v>1.2212257162192037</v>
      </c>
      <c r="CT371">
        <v>553498197288.81299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453231691683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331075949738.74591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1951613842</v>
      </c>
      <c r="EM371">
        <v>-190795516</v>
      </c>
      <c r="EN371">
        <v>0</v>
      </c>
      <c r="EO371">
        <v>5795784971</v>
      </c>
      <c r="EP371">
        <v>0</v>
      </c>
      <c r="EQ371">
        <v>7556603297</v>
      </c>
      <c r="ER371">
        <v>28</v>
      </c>
      <c r="ES371" t="s">
        <v>1013</v>
      </c>
      <c r="ET371" t="s">
        <v>8836</v>
      </c>
      <c r="EU371">
        <v>2018</v>
      </c>
      <c r="EV371" t="s">
        <v>591</v>
      </c>
    </row>
    <row r="372" spans="1:152" x14ac:dyDescent="0.4">
      <c r="A372" t="s">
        <v>183</v>
      </c>
      <c r="B372" t="s">
        <v>1432</v>
      </c>
      <c r="C372">
        <v>210000111</v>
      </c>
      <c r="D372" t="s">
        <v>1433</v>
      </c>
      <c r="E372" t="s">
        <v>1434</v>
      </c>
      <c r="F372" t="s">
        <v>863</v>
      </c>
      <c r="G372" t="s">
        <v>863</v>
      </c>
      <c r="H372" t="s">
        <v>1296</v>
      </c>
      <c r="I372" t="s">
        <v>708</v>
      </c>
      <c r="J372" t="s">
        <v>709</v>
      </c>
      <c r="K372" t="s">
        <v>710</v>
      </c>
      <c r="L372" t="s">
        <v>673</v>
      </c>
      <c r="M372" t="s">
        <v>572</v>
      </c>
      <c r="N372" t="s">
        <v>613</v>
      </c>
      <c r="O372" t="s">
        <v>574</v>
      </c>
      <c r="P372" t="s">
        <v>614</v>
      </c>
      <c r="Q372" t="s">
        <v>674</v>
      </c>
      <c r="R372" t="s">
        <v>711</v>
      </c>
      <c r="S372" t="s">
        <v>711</v>
      </c>
      <c r="T372" s="1">
        <v>43361</v>
      </c>
      <c r="U372" s="1">
        <v>44457</v>
      </c>
      <c r="V372" s="1">
        <v>47014</v>
      </c>
      <c r="X372" t="s">
        <v>572</v>
      </c>
      <c r="Y372" t="s">
        <v>572</v>
      </c>
      <c r="Z372" t="s">
        <v>572</v>
      </c>
      <c r="AA372" t="s">
        <v>572</v>
      </c>
      <c r="AB372" t="s">
        <v>608</v>
      </c>
      <c r="AD372" t="s">
        <v>1111</v>
      </c>
      <c r="AF372" t="s">
        <v>713</v>
      </c>
      <c r="AG372" t="s">
        <v>584</v>
      </c>
      <c r="AH372" t="s">
        <v>8836</v>
      </c>
      <c r="AI372" t="s">
        <v>585</v>
      </c>
      <c r="AJ372" t="s">
        <v>715</v>
      </c>
      <c r="AK372" t="s">
        <v>863</v>
      </c>
      <c r="AL372" t="s">
        <v>587</v>
      </c>
      <c r="AM372" t="s">
        <v>588</v>
      </c>
      <c r="AN372" t="s">
        <v>597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20564136340</v>
      </c>
      <c r="AZ372">
        <v>281041953285</v>
      </c>
      <c r="BA372">
        <v>0</v>
      </c>
      <c r="BB372">
        <v>-20564136340</v>
      </c>
      <c r="BC372">
        <v>52553264192</v>
      </c>
      <c r="BD372">
        <v>0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-622269529</v>
      </c>
      <c r="BN372">
        <v>-3271500878</v>
      </c>
      <c r="BO372">
        <v>0</v>
      </c>
      <c r="BP372">
        <v>3211107655</v>
      </c>
      <c r="BQ372">
        <v>-622269529</v>
      </c>
      <c r="BR372">
        <v>-60393223</v>
      </c>
      <c r="BS372">
        <v>0</v>
      </c>
      <c r="BT372">
        <v>0</v>
      </c>
      <c r="BU372">
        <v>0</v>
      </c>
      <c r="BV372">
        <v>-622269529</v>
      </c>
      <c r="BW372">
        <v>-60393223</v>
      </c>
      <c r="BX372">
        <v>-0.47472323592168636</v>
      </c>
      <c r="BY372">
        <v>-4.3173109022444839E-2</v>
      </c>
      <c r="BZ372">
        <v>90568138.400000006</v>
      </c>
      <c r="CA372">
        <v>104183095961</v>
      </c>
      <c r="CB372">
        <v>104183095961</v>
      </c>
      <c r="CC372">
        <v>120724944393</v>
      </c>
      <c r="CD372">
        <v>87708744.170000002</v>
      </c>
      <c r="CE372">
        <v>132071826971</v>
      </c>
      <c r="CF372">
        <v>129466877269</v>
      </c>
      <c r="CG372">
        <v>147640186137</v>
      </c>
      <c r="CH372">
        <v>99877420470.842255</v>
      </c>
      <c r="CI372">
        <v>99962344479.322266</v>
      </c>
      <c r="CJ372">
        <v>117774888770.42813</v>
      </c>
      <c r="CK372">
        <v>2666668040.4141235</v>
      </c>
      <c r="CL372">
        <v>0</v>
      </c>
      <c r="CM372">
        <v>26.434205174446102</v>
      </c>
      <c r="CN372">
        <v>15.160213112831119</v>
      </c>
      <c r="CO372">
        <v>10.176673531532288</v>
      </c>
      <c r="CP372">
        <v>3491213771915.3584</v>
      </c>
      <c r="CQ372">
        <v>2002237043081.3169</v>
      </c>
      <c r="CR372">
        <v>1344051865796.8877</v>
      </c>
      <c r="CS372">
        <v>1.6597987695377419</v>
      </c>
      <c r="CT372">
        <v>219212655897.06735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121500703351.42778</v>
      </c>
      <c r="DK372">
        <v>10571123619.572216</v>
      </c>
      <c r="DL372">
        <v>135822959899.84361</v>
      </c>
      <c r="DM372">
        <v>11817226237.156384</v>
      </c>
      <c r="DN372">
        <v>0</v>
      </c>
      <c r="DO372">
        <v>0</v>
      </c>
      <c r="DP372">
        <v>18918168139.472187</v>
      </c>
      <c r="DQ372">
        <v>1645968200.5278115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49314206471.550812</v>
      </c>
      <c r="EF372">
        <v>2637179206</v>
      </c>
      <c r="EG372">
        <v>0</v>
      </c>
      <c r="EH372">
        <v>0</v>
      </c>
      <c r="EI372">
        <v>-3227219231</v>
      </c>
      <c r="EJ372">
        <v>-32229504</v>
      </c>
      <c r="EK372">
        <v>7209065030</v>
      </c>
      <c r="EL372">
        <v>3211107655</v>
      </c>
      <c r="EM372">
        <v>-579241129</v>
      </c>
      <c r="EN372">
        <v>-8267278052</v>
      </c>
      <c r="EO372">
        <v>-1634046727</v>
      </c>
      <c r="EP372">
        <v>-622269529</v>
      </c>
      <c r="EQ372">
        <v>-60393223</v>
      </c>
      <c r="ER372">
        <v>229</v>
      </c>
      <c r="ES372" t="s">
        <v>8836</v>
      </c>
      <c r="ET372" t="s">
        <v>8836</v>
      </c>
      <c r="EU372">
        <v>2018</v>
      </c>
      <c r="EV372" t="s">
        <v>591</v>
      </c>
    </row>
    <row r="373" spans="1:152" x14ac:dyDescent="0.4">
      <c r="A373" t="s">
        <v>184</v>
      </c>
      <c r="B373" t="s">
        <v>1435</v>
      </c>
      <c r="C373">
        <v>210000063</v>
      </c>
      <c r="D373" t="s">
        <v>1436</v>
      </c>
      <c r="E373" t="s">
        <v>1437</v>
      </c>
      <c r="F373" t="s">
        <v>625</v>
      </c>
      <c r="G373" t="s">
        <v>1255</v>
      </c>
      <c r="H373" t="s">
        <v>1438</v>
      </c>
      <c r="I373" t="s">
        <v>708</v>
      </c>
      <c r="J373" t="s">
        <v>856</v>
      </c>
      <c r="K373" t="s">
        <v>710</v>
      </c>
      <c r="L373" t="s">
        <v>857</v>
      </c>
      <c r="M373" t="s">
        <v>572</v>
      </c>
      <c r="N373" t="s">
        <v>613</v>
      </c>
      <c r="O373" t="s">
        <v>602</v>
      </c>
      <c r="P373" t="s">
        <v>603</v>
      </c>
      <c r="Q373" t="s">
        <v>674</v>
      </c>
      <c r="R373" t="s">
        <v>711</v>
      </c>
      <c r="S373" t="s">
        <v>711</v>
      </c>
      <c r="T373" s="1">
        <v>43245</v>
      </c>
      <c r="U373" s="1">
        <v>43939</v>
      </c>
      <c r="V373" s="1">
        <v>46983</v>
      </c>
      <c r="X373" t="s">
        <v>572</v>
      </c>
      <c r="Y373" t="s">
        <v>572</v>
      </c>
      <c r="Z373" t="s">
        <v>572</v>
      </c>
      <c r="AA373" t="s">
        <v>572</v>
      </c>
      <c r="AB373" t="s">
        <v>572</v>
      </c>
      <c r="AC373" t="s">
        <v>1439</v>
      </c>
      <c r="AD373" t="s">
        <v>790</v>
      </c>
      <c r="AF373" t="s">
        <v>631</v>
      </c>
      <c r="AG373" t="s">
        <v>584</v>
      </c>
      <c r="AH373" t="s">
        <v>8836</v>
      </c>
      <c r="AI373" t="s">
        <v>585</v>
      </c>
      <c r="AJ373" t="s">
        <v>792</v>
      </c>
      <c r="AK373" t="s">
        <v>625</v>
      </c>
      <c r="AL373" t="s">
        <v>605</v>
      </c>
      <c r="AM373" t="s">
        <v>588</v>
      </c>
      <c r="AN373" t="s">
        <v>597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-211481909</v>
      </c>
      <c r="BN373">
        <v>-10368760261</v>
      </c>
      <c r="BO373">
        <v>0</v>
      </c>
      <c r="BP373">
        <v>0</v>
      </c>
      <c r="BQ373">
        <v>-211481909</v>
      </c>
      <c r="BR373">
        <v>-10368760261</v>
      </c>
      <c r="BS373">
        <v>0</v>
      </c>
      <c r="BT373">
        <v>0</v>
      </c>
      <c r="BU373">
        <v>0</v>
      </c>
      <c r="BV373">
        <v>-211481909</v>
      </c>
      <c r="BW373">
        <v>-10368760261</v>
      </c>
      <c r="BX373">
        <v>-8.1929083817737478</v>
      </c>
      <c r="BY373">
        <v>-81.423284283478452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2500195687</v>
      </c>
      <c r="CF373">
        <v>2450882490</v>
      </c>
      <c r="CG373">
        <v>12599828202</v>
      </c>
      <c r="CH373">
        <v>1135266227.3485301</v>
      </c>
      <c r="CI373">
        <v>1203388701.4485302</v>
      </c>
      <c r="CJ373">
        <v>11515241809.048529</v>
      </c>
      <c r="CK373">
        <v>-10379975581.699999</v>
      </c>
      <c r="CL373">
        <v>0</v>
      </c>
      <c r="CM373">
        <v>26.434205174446102</v>
      </c>
      <c r="CN373">
        <v>-97.994750700891018</v>
      </c>
      <c r="CO373">
        <v>19.068886637687683</v>
      </c>
      <c r="CP373">
        <v>66090685766.423225</v>
      </c>
      <c r="CQ373">
        <v>-245006053051.00797</v>
      </c>
      <c r="CR373">
        <v>47675948127.438675</v>
      </c>
      <c r="CS373">
        <v>1.9626355318625164</v>
      </c>
      <c r="CT373">
        <v>4906972891.9156141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2500195687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1250442808.1530364</v>
      </c>
      <c r="EF373">
        <v>0</v>
      </c>
      <c r="EG373">
        <v>0</v>
      </c>
      <c r="EH373">
        <v>0</v>
      </c>
      <c r="EI373">
        <v>0</v>
      </c>
      <c r="EJ373">
        <v>-211481909</v>
      </c>
      <c r="EK373">
        <v>655939206</v>
      </c>
      <c r="EL373">
        <v>0</v>
      </c>
      <c r="EM373">
        <v>0</v>
      </c>
      <c r="EN373">
        <v>-302495468</v>
      </c>
      <c r="EO373">
        <v>-10722203999</v>
      </c>
      <c r="EP373">
        <v>-211481909</v>
      </c>
      <c r="EQ373">
        <v>-10368760261</v>
      </c>
      <c r="ER373">
        <v>764</v>
      </c>
      <c r="ES373" t="s">
        <v>8836</v>
      </c>
      <c r="ET373" t="s">
        <v>1897</v>
      </c>
      <c r="EU373">
        <v>2018</v>
      </c>
      <c r="EV373" t="s">
        <v>833</v>
      </c>
    </row>
    <row r="374" spans="1:152" x14ac:dyDescent="0.4">
      <c r="A374" t="s">
        <v>185</v>
      </c>
      <c r="B374">
        <v>806463839801</v>
      </c>
      <c r="C374">
        <v>6000000001173</v>
      </c>
      <c r="D374" t="s">
        <v>1440</v>
      </c>
      <c r="E374" t="s">
        <v>1441</v>
      </c>
      <c r="F374" t="s">
        <v>565</v>
      </c>
      <c r="G374" t="s">
        <v>695</v>
      </c>
      <c r="H374" t="s">
        <v>1138</v>
      </c>
      <c r="I374" t="s">
        <v>568</v>
      </c>
      <c r="J374" t="s">
        <v>569</v>
      </c>
      <c r="K374" t="s">
        <v>570</v>
      </c>
      <c r="L374" t="s">
        <v>571</v>
      </c>
      <c r="M374" t="s">
        <v>572</v>
      </c>
      <c r="N374" t="s">
        <v>573</v>
      </c>
      <c r="O374" t="s">
        <v>574</v>
      </c>
      <c r="P374" t="s">
        <v>573</v>
      </c>
      <c r="Q374" t="s">
        <v>575</v>
      </c>
      <c r="R374" t="s">
        <v>576</v>
      </c>
      <c r="S374" t="s">
        <v>576</v>
      </c>
      <c r="T374" s="1">
        <v>44082</v>
      </c>
      <c r="U374" s="1">
        <v>46637</v>
      </c>
      <c r="V374" s="1">
        <v>52390</v>
      </c>
      <c r="X374" t="s">
        <v>1139</v>
      </c>
      <c r="Y374" t="s">
        <v>1140</v>
      </c>
      <c r="Z374" t="s">
        <v>697</v>
      </c>
      <c r="AA374" t="s">
        <v>1141</v>
      </c>
      <c r="AB374" t="s">
        <v>581</v>
      </c>
      <c r="AC374" t="s">
        <v>572</v>
      </c>
      <c r="AD374" t="s">
        <v>659</v>
      </c>
      <c r="AF374" t="s">
        <v>583</v>
      </c>
      <c r="AG374" t="s">
        <v>700</v>
      </c>
      <c r="AH374" s="1">
        <v>43238</v>
      </c>
      <c r="AI374" t="s">
        <v>585</v>
      </c>
      <c r="AJ374" t="s">
        <v>586</v>
      </c>
      <c r="AK374" t="s">
        <v>565</v>
      </c>
      <c r="AL374" t="s">
        <v>587</v>
      </c>
      <c r="AM374" t="s">
        <v>588</v>
      </c>
      <c r="AN374" t="s">
        <v>597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521115115</v>
      </c>
      <c r="BF374">
        <v>12151906692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864707493</v>
      </c>
      <c r="BM374">
        <v>0</v>
      </c>
      <c r="BN374">
        <v>0</v>
      </c>
      <c r="BO374">
        <v>177345209</v>
      </c>
      <c r="BP374">
        <v>866313759</v>
      </c>
      <c r="BQ374">
        <v>177345209</v>
      </c>
      <c r="BR374">
        <v>866313759</v>
      </c>
      <c r="BS374">
        <v>0</v>
      </c>
      <c r="BT374">
        <v>0</v>
      </c>
      <c r="BU374">
        <v>0</v>
      </c>
      <c r="BV374">
        <v>177345209</v>
      </c>
      <c r="BW374">
        <v>866313759</v>
      </c>
      <c r="BX374">
        <v>0.36587357508757995</v>
      </c>
      <c r="BY374">
        <v>1.8000852841449657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0.36401546666666668</v>
      </c>
      <c r="CN374">
        <v>4.3681856000000003</v>
      </c>
      <c r="CO374">
        <v>4.3681856000000003</v>
      </c>
      <c r="CP374">
        <v>17676733391.380802</v>
      </c>
      <c r="CQ374">
        <v>212120800696.56961</v>
      </c>
      <c r="CR374">
        <v>212120800696.56961</v>
      </c>
      <c r="CS374">
        <v>1.2499929373572796</v>
      </c>
      <c r="CT374">
        <v>60700145785.307999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177345209</v>
      </c>
      <c r="EH374">
        <v>0</v>
      </c>
      <c r="EI374">
        <v>0</v>
      </c>
      <c r="EJ374">
        <v>0</v>
      </c>
      <c r="EK374">
        <v>0</v>
      </c>
      <c r="EL374">
        <v>866313759</v>
      </c>
      <c r="EM374">
        <v>0</v>
      </c>
      <c r="EN374">
        <v>0</v>
      </c>
      <c r="EO374">
        <v>0</v>
      </c>
      <c r="EP374">
        <v>177345209</v>
      </c>
      <c r="EQ374">
        <v>866313759</v>
      </c>
      <c r="ER374">
        <v>175</v>
      </c>
      <c r="ES374" t="s">
        <v>8836</v>
      </c>
      <c r="ET374" t="s">
        <v>8836</v>
      </c>
      <c r="EU374">
        <v>2018</v>
      </c>
      <c r="EV374" t="s">
        <v>8837</v>
      </c>
    </row>
    <row r="375" spans="1:152" x14ac:dyDescent="0.4">
      <c r="A375" t="s">
        <v>186</v>
      </c>
      <c r="B375">
        <v>206328112201</v>
      </c>
      <c r="C375">
        <v>6000000001024</v>
      </c>
      <c r="D375" t="s">
        <v>1442</v>
      </c>
      <c r="E375" t="s">
        <v>1443</v>
      </c>
      <c r="F375" t="s">
        <v>565</v>
      </c>
      <c r="G375" t="s">
        <v>695</v>
      </c>
      <c r="H375" t="s">
        <v>1138</v>
      </c>
      <c r="I375" t="s">
        <v>568</v>
      </c>
      <c r="J375" t="s">
        <v>569</v>
      </c>
      <c r="K375" t="s">
        <v>570</v>
      </c>
      <c r="L375" t="s">
        <v>571</v>
      </c>
      <c r="M375" t="s">
        <v>572</v>
      </c>
      <c r="N375" t="s">
        <v>573</v>
      </c>
      <c r="O375" t="s">
        <v>574</v>
      </c>
      <c r="P375" t="s">
        <v>573</v>
      </c>
      <c r="Q375" t="s">
        <v>575</v>
      </c>
      <c r="R375" t="s">
        <v>576</v>
      </c>
      <c r="S375" t="s">
        <v>576</v>
      </c>
      <c r="T375" s="1">
        <v>43641</v>
      </c>
      <c r="U375" s="1">
        <v>45588</v>
      </c>
      <c r="V375" s="1">
        <v>52773</v>
      </c>
      <c r="X375" t="s">
        <v>1139</v>
      </c>
      <c r="Y375" t="s">
        <v>1140</v>
      </c>
      <c r="Z375" t="s">
        <v>697</v>
      </c>
      <c r="AA375" t="s">
        <v>1141</v>
      </c>
      <c r="AB375" t="s">
        <v>1127</v>
      </c>
      <c r="AC375" t="s">
        <v>572</v>
      </c>
      <c r="AD375" t="s">
        <v>659</v>
      </c>
      <c r="AF375" t="s">
        <v>583</v>
      </c>
      <c r="AG375" t="s">
        <v>700</v>
      </c>
      <c r="AH375" s="1">
        <v>43258</v>
      </c>
      <c r="AI375" t="s">
        <v>585</v>
      </c>
      <c r="AJ375" t="s">
        <v>586</v>
      </c>
      <c r="AK375" t="s">
        <v>565</v>
      </c>
      <c r="AL375" t="s">
        <v>587</v>
      </c>
      <c r="AM375" t="s">
        <v>588</v>
      </c>
      <c r="AN375" t="s">
        <v>597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2727307692</v>
      </c>
      <c r="AZ375">
        <v>11108321537</v>
      </c>
      <c r="BA375">
        <v>0</v>
      </c>
      <c r="BB375">
        <v>-2727307692</v>
      </c>
      <c r="BC375">
        <v>198891678463</v>
      </c>
      <c r="BD375">
        <v>0</v>
      </c>
      <c r="BE375">
        <v>2066838278</v>
      </c>
      <c r="BF375">
        <v>58839825172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3485317950</v>
      </c>
      <c r="BM375">
        <v>0</v>
      </c>
      <c r="BN375">
        <v>0</v>
      </c>
      <c r="BO375">
        <v>709471141</v>
      </c>
      <c r="BP375">
        <v>3494705076</v>
      </c>
      <c r="BQ375">
        <v>709471141</v>
      </c>
      <c r="BR375">
        <v>3494705076</v>
      </c>
      <c r="BS375">
        <v>0</v>
      </c>
      <c r="BT375">
        <v>0</v>
      </c>
      <c r="BU375">
        <v>0</v>
      </c>
      <c r="BV375">
        <v>709471141</v>
      </c>
      <c r="BW375">
        <v>3494705076</v>
      </c>
      <c r="BX375">
        <v>0.35734968548606638</v>
      </c>
      <c r="BY375">
        <v>1.7605338330089728</v>
      </c>
      <c r="BZ375">
        <v>0</v>
      </c>
      <c r="CA375">
        <v>199090769232</v>
      </c>
      <c r="CB375">
        <v>199090769232</v>
      </c>
      <c r="CC375">
        <v>201818076924</v>
      </c>
      <c r="CD375">
        <v>0</v>
      </c>
      <c r="CE375">
        <v>198891678463</v>
      </c>
      <c r="CF375">
        <v>198891678463</v>
      </c>
      <c r="CG375">
        <v>201608186125</v>
      </c>
      <c r="CH375">
        <v>198891678463</v>
      </c>
      <c r="CI375">
        <v>198891678463</v>
      </c>
      <c r="CJ375">
        <v>201608186125</v>
      </c>
      <c r="CK375">
        <v>10800030</v>
      </c>
      <c r="CL375">
        <v>0</v>
      </c>
      <c r="CM375">
        <v>0.35538793333333335</v>
      </c>
      <c r="CN375">
        <v>4.2646552</v>
      </c>
      <c r="CO375">
        <v>4.2646552</v>
      </c>
      <c r="CP375">
        <v>70683702566.163422</v>
      </c>
      <c r="CQ375">
        <v>848204430793.96094</v>
      </c>
      <c r="CR375">
        <v>848204430793.96094</v>
      </c>
      <c r="CS375">
        <v>1.2801896436761904</v>
      </c>
      <c r="CT375">
        <v>254619066981.7074</v>
      </c>
      <c r="CU375">
        <v>4.2</v>
      </c>
      <c r="CV375">
        <v>0</v>
      </c>
      <c r="CW375">
        <v>0</v>
      </c>
      <c r="CX375">
        <v>0</v>
      </c>
      <c r="CY375">
        <v>4.2</v>
      </c>
      <c r="CZ375">
        <v>835345049544.59998</v>
      </c>
      <c r="DA375">
        <v>0</v>
      </c>
      <c r="DB375">
        <v>0</v>
      </c>
      <c r="DC375">
        <v>0</v>
      </c>
      <c r="DD375">
        <v>11454692306.400002</v>
      </c>
      <c r="DE375">
        <v>198891678463</v>
      </c>
      <c r="DF375">
        <v>0</v>
      </c>
      <c r="DG375">
        <v>0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709471141</v>
      </c>
      <c r="EH375">
        <v>0</v>
      </c>
      <c r="EI375">
        <v>0</v>
      </c>
      <c r="EJ375">
        <v>0</v>
      </c>
      <c r="EK375">
        <v>0</v>
      </c>
      <c r="EL375">
        <v>3494705076</v>
      </c>
      <c r="EM375">
        <v>0</v>
      </c>
      <c r="EN375">
        <v>0</v>
      </c>
      <c r="EO375">
        <v>0</v>
      </c>
      <c r="EP375">
        <v>709471141</v>
      </c>
      <c r="EQ375">
        <v>3494705076</v>
      </c>
      <c r="ER375">
        <v>60</v>
      </c>
      <c r="ES375" t="s">
        <v>8836</v>
      </c>
      <c r="ET375" t="s">
        <v>8836</v>
      </c>
      <c r="EU375">
        <v>2018</v>
      </c>
      <c r="EV375" t="s">
        <v>8837</v>
      </c>
    </row>
    <row r="376" spans="1:152" x14ac:dyDescent="0.4">
      <c r="A376" t="s">
        <v>187</v>
      </c>
      <c r="B376" t="s">
        <v>1444</v>
      </c>
      <c r="C376">
        <v>210000223</v>
      </c>
      <c r="D376" t="s">
        <v>1445</v>
      </c>
      <c r="E376" t="s">
        <v>1446</v>
      </c>
      <c r="F376" t="s">
        <v>565</v>
      </c>
      <c r="G376" t="s">
        <v>673</v>
      </c>
      <c r="H376" t="s">
        <v>673</v>
      </c>
      <c r="I376" t="s">
        <v>708</v>
      </c>
      <c r="J376" t="s">
        <v>709</v>
      </c>
      <c r="K376" t="s">
        <v>710</v>
      </c>
      <c r="L376" t="s">
        <v>673</v>
      </c>
      <c r="M376" t="s">
        <v>572</v>
      </c>
      <c r="N376" t="s">
        <v>613</v>
      </c>
      <c r="O376" t="s">
        <v>602</v>
      </c>
      <c r="P376" t="s">
        <v>603</v>
      </c>
      <c r="Q376" t="s">
        <v>674</v>
      </c>
      <c r="R376" t="s">
        <v>711</v>
      </c>
      <c r="S376" t="s">
        <v>711</v>
      </c>
      <c r="T376" s="1">
        <v>43538</v>
      </c>
      <c r="U376" s="1">
        <v>2958465</v>
      </c>
      <c r="V376" s="1">
        <v>2958465</v>
      </c>
      <c r="X376" t="s">
        <v>572</v>
      </c>
      <c r="Y376" t="s">
        <v>572</v>
      </c>
      <c r="Z376" t="s">
        <v>572</v>
      </c>
      <c r="AA376" t="s">
        <v>572</v>
      </c>
      <c r="AB376" t="s">
        <v>572</v>
      </c>
      <c r="AC376" t="s">
        <v>1320</v>
      </c>
      <c r="AD376" t="s">
        <v>790</v>
      </c>
      <c r="AF376" t="s">
        <v>791</v>
      </c>
      <c r="AG376" t="s">
        <v>584</v>
      </c>
      <c r="AH376" t="s">
        <v>8836</v>
      </c>
      <c r="AI376" t="s">
        <v>585</v>
      </c>
      <c r="AJ376" t="s">
        <v>792</v>
      </c>
      <c r="AK376" t="s">
        <v>565</v>
      </c>
      <c r="AL376" t="s">
        <v>605</v>
      </c>
      <c r="AM376" t="s">
        <v>588</v>
      </c>
      <c r="AN376" t="s">
        <v>597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3593369017</v>
      </c>
      <c r="BF376">
        <v>45662219302</v>
      </c>
      <c r="BG376">
        <v>3593369017</v>
      </c>
      <c r="BH376">
        <v>0</v>
      </c>
      <c r="BI376">
        <v>0</v>
      </c>
      <c r="BJ376">
        <v>0</v>
      </c>
      <c r="BK376">
        <v>3677451144</v>
      </c>
      <c r="BL376">
        <v>0</v>
      </c>
      <c r="BM376">
        <v>21077623243</v>
      </c>
      <c r="BN376">
        <v>40525187311</v>
      </c>
      <c r="BO376">
        <v>0</v>
      </c>
      <c r="BP376">
        <v>3677451144</v>
      </c>
      <c r="BQ376">
        <v>21077623243</v>
      </c>
      <c r="BR376">
        <v>44202638455</v>
      </c>
      <c r="BS376">
        <v>0</v>
      </c>
      <c r="BT376">
        <v>0</v>
      </c>
      <c r="BU376">
        <v>0</v>
      </c>
      <c r="BV376">
        <v>21077623243</v>
      </c>
      <c r="BW376">
        <v>44202638455</v>
      </c>
      <c r="BX376">
        <v>5.7169986732838343</v>
      </c>
      <c r="BY376">
        <v>12.927062248137569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393213819931</v>
      </c>
      <c r="CF376">
        <v>365230538816</v>
      </c>
      <c r="CG376">
        <v>334866371003</v>
      </c>
      <c r="CH376">
        <v>342192545431</v>
      </c>
      <c r="CI376">
        <v>318664264316</v>
      </c>
      <c r="CJ376">
        <v>294480096503</v>
      </c>
      <c r="CK376">
        <v>47712448928</v>
      </c>
      <c r="CL376">
        <v>0</v>
      </c>
      <c r="CM376">
        <v>138.50667357444766</v>
      </c>
      <c r="CN376">
        <v>51.019707322120645</v>
      </c>
      <c r="CO376">
        <v>20.459784865379333</v>
      </c>
      <c r="CP376">
        <v>54462738202144.656</v>
      </c>
      <c r="CQ376">
        <v>20061654007892.668</v>
      </c>
      <c r="CR376">
        <v>8045070161882.2686</v>
      </c>
      <c r="CS376">
        <v>2.4724511661088941</v>
      </c>
      <c r="CT376">
        <v>972201967618.53369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393213819931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283163376038.62939</v>
      </c>
      <c r="EF376">
        <v>6931166784</v>
      </c>
      <c r="EG376">
        <v>0</v>
      </c>
      <c r="EH376">
        <v>0</v>
      </c>
      <c r="EI376">
        <v>-6905657872</v>
      </c>
      <c r="EJ376">
        <v>21052114331</v>
      </c>
      <c r="EK376">
        <v>16546118687</v>
      </c>
      <c r="EL376">
        <v>3677451144</v>
      </c>
      <c r="EM376">
        <v>0</v>
      </c>
      <c r="EN376">
        <v>-17822261617</v>
      </c>
      <c r="EO376">
        <v>41801330241</v>
      </c>
      <c r="EP376">
        <v>21077623243</v>
      </c>
      <c r="EQ376">
        <v>44202638455</v>
      </c>
      <c r="ER376">
        <v>207</v>
      </c>
      <c r="ES376" t="s">
        <v>8836</v>
      </c>
      <c r="ET376" t="s">
        <v>8836</v>
      </c>
      <c r="EU376">
        <v>2019</v>
      </c>
      <c r="EV376" t="s">
        <v>833</v>
      </c>
    </row>
    <row r="377" spans="1:152" x14ac:dyDescent="0.4">
      <c r="A377" t="s">
        <v>1447</v>
      </c>
      <c r="B377">
        <v>100951708105</v>
      </c>
      <c r="C377">
        <v>6000000001013</v>
      </c>
      <c r="D377" t="s">
        <v>1448</v>
      </c>
      <c r="E377" t="s">
        <v>1449</v>
      </c>
      <c r="F377" t="s">
        <v>625</v>
      </c>
      <c r="G377" t="s">
        <v>626</v>
      </c>
      <c r="H377" t="s">
        <v>627</v>
      </c>
      <c r="I377" t="s">
        <v>568</v>
      </c>
      <c r="J377" t="s">
        <v>569</v>
      </c>
      <c r="K377" t="s">
        <v>570</v>
      </c>
      <c r="L377" t="s">
        <v>571</v>
      </c>
      <c r="M377" t="s">
        <v>628</v>
      </c>
      <c r="N377" t="s">
        <v>573</v>
      </c>
      <c r="O377" t="s">
        <v>574</v>
      </c>
      <c r="P377" t="s">
        <v>573</v>
      </c>
      <c r="Q377" t="s">
        <v>575</v>
      </c>
      <c r="R377" t="s">
        <v>576</v>
      </c>
      <c r="S377" t="s">
        <v>576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572</v>
      </c>
      <c r="Y377" t="s">
        <v>572</v>
      </c>
      <c r="Z377" t="s">
        <v>629</v>
      </c>
      <c r="AA377" t="s">
        <v>629</v>
      </c>
      <c r="AB377" t="s">
        <v>630</v>
      </c>
      <c r="AC377" t="s">
        <v>572</v>
      </c>
      <c r="AD377" t="s">
        <v>582</v>
      </c>
      <c r="AF377" t="s">
        <v>8839</v>
      </c>
      <c r="AG377" t="s">
        <v>584</v>
      </c>
      <c r="AH377" t="s">
        <v>8836</v>
      </c>
      <c r="AI377" t="s">
        <v>585</v>
      </c>
      <c r="AJ377" t="s">
        <v>586</v>
      </c>
      <c r="AK377" t="s">
        <v>625</v>
      </c>
      <c r="AL377" t="s">
        <v>587</v>
      </c>
      <c r="AM377" t="s">
        <v>588</v>
      </c>
      <c r="AN377" t="s">
        <v>589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8836</v>
      </c>
      <c r="ET377" t="s">
        <v>8836</v>
      </c>
      <c r="EU377">
        <v>2018</v>
      </c>
      <c r="EV377" t="s">
        <v>8837</v>
      </c>
    </row>
    <row r="378" spans="1:152" x14ac:dyDescent="0.4">
      <c r="A378" t="s">
        <v>1450</v>
      </c>
      <c r="B378">
        <v>505854508506</v>
      </c>
      <c r="C378">
        <v>6000000001011</v>
      </c>
      <c r="D378" t="s">
        <v>1451</v>
      </c>
      <c r="E378" t="s">
        <v>1452</v>
      </c>
      <c r="F378" t="s">
        <v>625</v>
      </c>
      <c r="G378" t="s">
        <v>626</v>
      </c>
      <c r="H378" t="s">
        <v>950</v>
      </c>
      <c r="I378" t="s">
        <v>568</v>
      </c>
      <c r="J378" t="s">
        <v>569</v>
      </c>
      <c r="K378" t="s">
        <v>570</v>
      </c>
      <c r="L378" t="s">
        <v>571</v>
      </c>
      <c r="M378" t="s">
        <v>1205</v>
      </c>
      <c r="N378" t="s">
        <v>573</v>
      </c>
      <c r="O378" t="s">
        <v>574</v>
      </c>
      <c r="P378" t="s">
        <v>573</v>
      </c>
      <c r="Q378" t="s">
        <v>575</v>
      </c>
      <c r="R378" t="s">
        <v>576</v>
      </c>
      <c r="S378" t="s">
        <v>576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572</v>
      </c>
      <c r="Y378" t="s">
        <v>572</v>
      </c>
      <c r="Z378" t="s">
        <v>629</v>
      </c>
      <c r="AA378" t="s">
        <v>629</v>
      </c>
      <c r="AB378" t="s">
        <v>1044</v>
      </c>
      <c r="AC378" t="s">
        <v>572</v>
      </c>
      <c r="AD378" t="s">
        <v>582</v>
      </c>
      <c r="AF378" t="s">
        <v>8839</v>
      </c>
      <c r="AG378" t="s">
        <v>584</v>
      </c>
      <c r="AH378" t="s">
        <v>8836</v>
      </c>
      <c r="AI378" t="s">
        <v>585</v>
      </c>
      <c r="AJ378" t="s">
        <v>586</v>
      </c>
      <c r="AK378" t="s">
        <v>625</v>
      </c>
      <c r="AL378" t="s">
        <v>587</v>
      </c>
      <c r="AM378" t="s">
        <v>588</v>
      </c>
      <c r="AN378" t="s">
        <v>589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8836</v>
      </c>
      <c r="ET378" t="s">
        <v>8836</v>
      </c>
      <c r="EU378">
        <v>2018</v>
      </c>
      <c r="EV378" t="s">
        <v>8837</v>
      </c>
    </row>
    <row r="379" spans="1:152" x14ac:dyDescent="0.4">
      <c r="A379" t="s">
        <v>188</v>
      </c>
      <c r="B379">
        <v>806320810801</v>
      </c>
      <c r="C379">
        <v>6000000001021</v>
      </c>
      <c r="D379" t="s">
        <v>1453</v>
      </c>
      <c r="E379" t="s">
        <v>1454</v>
      </c>
      <c r="F379" t="s">
        <v>565</v>
      </c>
      <c r="G379" t="s">
        <v>720</v>
      </c>
      <c r="H379" t="s">
        <v>1072</v>
      </c>
      <c r="I379" t="s">
        <v>568</v>
      </c>
      <c r="J379" t="s">
        <v>569</v>
      </c>
      <c r="K379" t="s">
        <v>570</v>
      </c>
      <c r="L379" t="s">
        <v>571</v>
      </c>
      <c r="M379" t="s">
        <v>572</v>
      </c>
      <c r="N379" t="s">
        <v>573</v>
      </c>
      <c r="O379" t="s">
        <v>574</v>
      </c>
      <c r="P379" t="s">
        <v>573</v>
      </c>
      <c r="Q379" t="s">
        <v>575</v>
      </c>
      <c r="R379" t="s">
        <v>576</v>
      </c>
      <c r="S379" t="s">
        <v>576</v>
      </c>
      <c r="T379" s="1">
        <v>43280</v>
      </c>
      <c r="U379" s="1">
        <v>49489</v>
      </c>
      <c r="V379" s="1">
        <v>49489</v>
      </c>
      <c r="X379" t="s">
        <v>696</v>
      </c>
      <c r="Y379" t="s">
        <v>578</v>
      </c>
      <c r="Z379" t="s">
        <v>697</v>
      </c>
      <c r="AA379" t="s">
        <v>1455</v>
      </c>
      <c r="AB379" t="s">
        <v>1456</v>
      </c>
      <c r="AC379" t="s">
        <v>572</v>
      </c>
      <c r="AD379" t="s">
        <v>596</v>
      </c>
      <c r="AF379" t="s">
        <v>583</v>
      </c>
      <c r="AG379" t="s">
        <v>700</v>
      </c>
      <c r="AH379" s="1">
        <v>43277</v>
      </c>
      <c r="AI379" t="s">
        <v>585</v>
      </c>
      <c r="AJ379" t="s">
        <v>586</v>
      </c>
      <c r="AK379" t="s">
        <v>565</v>
      </c>
      <c r="AL379" t="s">
        <v>587</v>
      </c>
      <c r="AM379" t="s">
        <v>588</v>
      </c>
      <c r="AN379" t="s">
        <v>597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569000000</v>
      </c>
      <c r="AZ379">
        <v>15804659400</v>
      </c>
      <c r="BA379">
        <v>0</v>
      </c>
      <c r="BB379">
        <v>-569000000</v>
      </c>
      <c r="BC379">
        <v>23423340600</v>
      </c>
      <c r="BD379">
        <v>0</v>
      </c>
      <c r="BE379">
        <v>256437863</v>
      </c>
      <c r="BF379">
        <v>8106330581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426089709</v>
      </c>
      <c r="BM379">
        <v>0</v>
      </c>
      <c r="BN379">
        <v>0</v>
      </c>
      <c r="BO379">
        <v>85543324</v>
      </c>
      <c r="BP379">
        <v>438072350</v>
      </c>
      <c r="BQ379">
        <v>85543324</v>
      </c>
      <c r="BR379">
        <v>438072350</v>
      </c>
      <c r="BS379">
        <v>0</v>
      </c>
      <c r="BT379">
        <v>0</v>
      </c>
      <c r="BU379">
        <v>0</v>
      </c>
      <c r="BV379">
        <v>85543324</v>
      </c>
      <c r="BW379">
        <v>438072350</v>
      </c>
      <c r="BX379">
        <v>0.36587357744305377</v>
      </c>
      <c r="BY379">
        <v>1.8655572259729691</v>
      </c>
      <c r="BZ379">
        <v>0</v>
      </c>
      <c r="CA379">
        <v>23617000000</v>
      </c>
      <c r="CB379">
        <v>23617000000</v>
      </c>
      <c r="CC379">
        <v>24186000000</v>
      </c>
      <c r="CD379">
        <v>0</v>
      </c>
      <c r="CE379">
        <v>23423340600</v>
      </c>
      <c r="CF379">
        <v>23423340600</v>
      </c>
      <c r="CG379">
        <v>23978967840</v>
      </c>
      <c r="CH379">
        <v>23423340600</v>
      </c>
      <c r="CI379">
        <v>23423340600</v>
      </c>
      <c r="CJ379">
        <v>23978967840</v>
      </c>
      <c r="CK379">
        <v>13372760</v>
      </c>
      <c r="CL379">
        <v>0</v>
      </c>
      <c r="CM379">
        <v>0.36386364166666668</v>
      </c>
      <c r="CN379">
        <v>4.3663637</v>
      </c>
      <c r="CO379">
        <v>4.3663637</v>
      </c>
      <c r="CP379">
        <v>8522902010.7146854</v>
      </c>
      <c r="CQ379">
        <v>102274824128.57622</v>
      </c>
      <c r="CR379">
        <v>102274824128.57622</v>
      </c>
      <c r="CS379">
        <v>1.2066465428010604</v>
      </c>
      <c r="CT379">
        <v>28263692955.841717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100720364580</v>
      </c>
      <c r="DA379">
        <v>0</v>
      </c>
      <c r="DB379">
        <v>0</v>
      </c>
      <c r="DC379">
        <v>0</v>
      </c>
      <c r="DD379">
        <v>2446700000</v>
      </c>
      <c r="DE379">
        <v>23423340600</v>
      </c>
      <c r="DF379">
        <v>0</v>
      </c>
      <c r="DG379">
        <v>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85543324</v>
      </c>
      <c r="EH379">
        <v>0</v>
      </c>
      <c r="EI379">
        <v>0</v>
      </c>
      <c r="EJ379">
        <v>0</v>
      </c>
      <c r="EK379">
        <v>0</v>
      </c>
      <c r="EL379">
        <v>438072350</v>
      </c>
      <c r="EM379">
        <v>0</v>
      </c>
      <c r="EN379">
        <v>0</v>
      </c>
      <c r="EO379">
        <v>0</v>
      </c>
      <c r="EP379">
        <v>85543324</v>
      </c>
      <c r="EQ379">
        <v>438072350</v>
      </c>
      <c r="ER379">
        <v>231</v>
      </c>
      <c r="ES379" t="s">
        <v>8836</v>
      </c>
      <c r="ET379" t="s">
        <v>8836</v>
      </c>
      <c r="EU379">
        <v>2018</v>
      </c>
      <c r="EV379" t="s">
        <v>8837</v>
      </c>
    </row>
    <row r="380" spans="1:152" x14ac:dyDescent="0.4">
      <c r="A380" t="s">
        <v>189</v>
      </c>
      <c r="B380">
        <v>100951708107</v>
      </c>
      <c r="C380">
        <v>6000000001020</v>
      </c>
      <c r="D380" t="s">
        <v>1457</v>
      </c>
      <c r="E380" t="s">
        <v>1458</v>
      </c>
      <c r="F380" t="s">
        <v>565</v>
      </c>
      <c r="G380" t="s">
        <v>566</v>
      </c>
      <c r="H380" t="s">
        <v>567</v>
      </c>
      <c r="I380" t="s">
        <v>568</v>
      </c>
      <c r="J380" t="s">
        <v>569</v>
      </c>
      <c r="K380" t="s">
        <v>570</v>
      </c>
      <c r="L380" t="s">
        <v>571</v>
      </c>
      <c r="M380" t="s">
        <v>572</v>
      </c>
      <c r="N380" t="s">
        <v>573</v>
      </c>
      <c r="O380" t="s">
        <v>574</v>
      </c>
      <c r="P380" t="s">
        <v>573</v>
      </c>
      <c r="Q380" t="s">
        <v>575</v>
      </c>
      <c r="R380" t="s">
        <v>576</v>
      </c>
      <c r="S380" t="s">
        <v>576</v>
      </c>
      <c r="T380" s="1">
        <v>43280</v>
      </c>
      <c r="U380" s="1">
        <v>49491</v>
      </c>
      <c r="V380" s="1">
        <v>49491</v>
      </c>
      <c r="X380" t="s">
        <v>577</v>
      </c>
      <c r="Y380" t="s">
        <v>578</v>
      </c>
      <c r="Z380" t="s">
        <v>579</v>
      </c>
      <c r="AA380" t="s">
        <v>1094</v>
      </c>
      <c r="AB380" t="s">
        <v>595</v>
      </c>
      <c r="AC380" t="s">
        <v>572</v>
      </c>
      <c r="AD380" t="s">
        <v>582</v>
      </c>
      <c r="AF380" t="s">
        <v>583</v>
      </c>
      <c r="AG380" t="s">
        <v>584</v>
      </c>
      <c r="AH380" s="1">
        <v>43278</v>
      </c>
      <c r="AI380" t="s">
        <v>585</v>
      </c>
      <c r="AJ380" t="s">
        <v>586</v>
      </c>
      <c r="AK380" t="s">
        <v>565</v>
      </c>
      <c r="AL380" t="s">
        <v>587</v>
      </c>
      <c r="AM380" t="s">
        <v>588</v>
      </c>
      <c r="AN380" t="s">
        <v>597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2360141118</v>
      </c>
      <c r="AZ380">
        <v>24650102274</v>
      </c>
      <c r="BA380">
        <v>0</v>
      </c>
      <c r="BB380">
        <v>-2360141118</v>
      </c>
      <c r="BC380">
        <v>4646897726</v>
      </c>
      <c r="BD380">
        <v>0</v>
      </c>
      <c r="BE380">
        <v>92817280</v>
      </c>
      <c r="BF380">
        <v>1114306523</v>
      </c>
      <c r="BG380">
        <v>0</v>
      </c>
      <c r="BH380">
        <v>92281743</v>
      </c>
      <c r="BI380">
        <v>535537</v>
      </c>
      <c r="BJ380">
        <v>0</v>
      </c>
      <c r="BK380">
        <v>0</v>
      </c>
      <c r="BL380">
        <v>62592786</v>
      </c>
      <c r="BM380">
        <v>0</v>
      </c>
      <c r="BN380">
        <v>0</v>
      </c>
      <c r="BO380">
        <v>11840040</v>
      </c>
      <c r="BP380">
        <v>63606289</v>
      </c>
      <c r="BQ380">
        <v>11840040</v>
      </c>
      <c r="BR380">
        <v>63606289</v>
      </c>
      <c r="BS380">
        <v>0</v>
      </c>
      <c r="BT380">
        <v>0</v>
      </c>
      <c r="BU380">
        <v>0</v>
      </c>
      <c r="BV380">
        <v>11840040</v>
      </c>
      <c r="BW380">
        <v>63606289</v>
      </c>
      <c r="BX380">
        <v>0.25511951899042368</v>
      </c>
      <c r="BY380">
        <v>1.0976197916661112</v>
      </c>
      <c r="BZ380">
        <v>0</v>
      </c>
      <c r="CA380">
        <v>4647827291</v>
      </c>
      <c r="CB380">
        <v>4647827291</v>
      </c>
      <c r="CC380">
        <v>7007968409</v>
      </c>
      <c r="CD380">
        <v>0</v>
      </c>
      <c r="CE380">
        <v>4646897726</v>
      </c>
      <c r="CF380">
        <v>4646897726</v>
      </c>
      <c r="CG380">
        <v>7006566815</v>
      </c>
      <c r="CH380">
        <v>4646897726</v>
      </c>
      <c r="CI380">
        <v>4646897726</v>
      </c>
      <c r="CJ380">
        <v>7006566815</v>
      </c>
      <c r="CK380">
        <v>472029</v>
      </c>
      <c r="CL380">
        <v>0</v>
      </c>
      <c r="CM380">
        <v>0.25211851666666668</v>
      </c>
      <c r="CN380">
        <v>3.0254222</v>
      </c>
      <c r="CO380">
        <v>3.0254222</v>
      </c>
      <c r="CP380">
        <v>1171568961.7808266</v>
      </c>
      <c r="CQ380">
        <v>14058827541.369917</v>
      </c>
      <c r="CR380">
        <v>14058827541.369917</v>
      </c>
      <c r="CS380">
        <v>1.0380348337031096</v>
      </c>
      <c r="CT380">
        <v>4823641708.2437677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13940693178</v>
      </c>
      <c r="DA380">
        <v>0</v>
      </c>
      <c r="DB380">
        <v>0</v>
      </c>
      <c r="DC380">
        <v>0</v>
      </c>
      <c r="DD380">
        <v>7080423354</v>
      </c>
      <c r="DE380">
        <v>4646897726</v>
      </c>
      <c r="DF380">
        <v>0</v>
      </c>
      <c r="DG380">
        <v>0</v>
      </c>
      <c r="DH380">
        <v>1</v>
      </c>
      <c r="DI380">
        <v>0</v>
      </c>
      <c r="DJ380">
        <v>4646897726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2360141118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11840040</v>
      </c>
      <c r="EH380">
        <v>0</v>
      </c>
      <c r="EI380">
        <v>0</v>
      </c>
      <c r="EJ380">
        <v>0</v>
      </c>
      <c r="EK380">
        <v>0</v>
      </c>
      <c r="EL380">
        <v>63606289</v>
      </c>
      <c r="EM380">
        <v>0</v>
      </c>
      <c r="EN380">
        <v>0</v>
      </c>
      <c r="EO380">
        <v>0</v>
      </c>
      <c r="EP380">
        <v>11840040</v>
      </c>
      <c r="EQ380">
        <v>63606289</v>
      </c>
      <c r="ER380">
        <v>317</v>
      </c>
      <c r="ES380" t="s">
        <v>8836</v>
      </c>
      <c r="ET380" t="s">
        <v>8836</v>
      </c>
      <c r="EU380">
        <v>2018</v>
      </c>
      <c r="EV380" t="s">
        <v>8837</v>
      </c>
    </row>
    <row r="381" spans="1:152" x14ac:dyDescent="0.4">
      <c r="A381" t="s">
        <v>190</v>
      </c>
      <c r="B381">
        <v>5166045001</v>
      </c>
      <c r="C381">
        <v>6000000001018</v>
      </c>
      <c r="D381" t="s">
        <v>1459</v>
      </c>
      <c r="E381" t="s">
        <v>1460</v>
      </c>
      <c r="F381" t="s">
        <v>625</v>
      </c>
      <c r="G381" t="s">
        <v>1255</v>
      </c>
      <c r="H381" t="s">
        <v>1256</v>
      </c>
      <c r="I381" t="s">
        <v>568</v>
      </c>
      <c r="J381" t="s">
        <v>569</v>
      </c>
      <c r="K381" t="s">
        <v>570</v>
      </c>
      <c r="L381" t="s">
        <v>571</v>
      </c>
      <c r="M381" t="s">
        <v>628</v>
      </c>
      <c r="N381" t="s">
        <v>573</v>
      </c>
      <c r="O381" t="s">
        <v>574</v>
      </c>
      <c r="P381" t="s">
        <v>573</v>
      </c>
      <c r="Q381" t="s">
        <v>575</v>
      </c>
      <c r="R381" t="s">
        <v>576</v>
      </c>
      <c r="S381" t="s">
        <v>576</v>
      </c>
      <c r="T381" s="1">
        <v>43279</v>
      </c>
      <c r="U381" s="1">
        <v>47149</v>
      </c>
      <c r="V381" s="1">
        <v>47177</v>
      </c>
      <c r="X381" t="s">
        <v>572</v>
      </c>
      <c r="Y381" t="s">
        <v>572</v>
      </c>
      <c r="Z381" t="s">
        <v>1257</v>
      </c>
      <c r="AA381" t="s">
        <v>1257</v>
      </c>
      <c r="AB381" t="s">
        <v>1335</v>
      </c>
      <c r="AC381" t="s">
        <v>572</v>
      </c>
      <c r="AD381" t="s">
        <v>639</v>
      </c>
      <c r="AF381" t="s">
        <v>8839</v>
      </c>
      <c r="AG381" t="s">
        <v>584</v>
      </c>
      <c r="AH381" s="1">
        <v>43278</v>
      </c>
      <c r="AI381" t="s">
        <v>585</v>
      </c>
      <c r="AJ381" t="s">
        <v>586</v>
      </c>
      <c r="AK381" t="s">
        <v>625</v>
      </c>
      <c r="AL381" t="s">
        <v>587</v>
      </c>
      <c r="AM381" t="s">
        <v>588</v>
      </c>
      <c r="AN381" t="s">
        <v>597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748930000</v>
      </c>
      <c r="BF381">
        <v>24035208641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1242729996</v>
      </c>
      <c r="BM381">
        <v>0</v>
      </c>
      <c r="BN381">
        <v>0</v>
      </c>
      <c r="BO381">
        <v>255129998</v>
      </c>
      <c r="BP381">
        <v>1242729996</v>
      </c>
      <c r="BQ381">
        <v>255129998</v>
      </c>
      <c r="BR381">
        <v>1242729996</v>
      </c>
      <c r="BS381">
        <v>0</v>
      </c>
      <c r="BT381">
        <v>0</v>
      </c>
      <c r="BU381">
        <v>0</v>
      </c>
      <c r="BV381">
        <v>255129998</v>
      </c>
      <c r="BW381">
        <v>1242729996</v>
      </c>
      <c r="BX381">
        <v>0.31048124349350875</v>
      </c>
      <c r="BY381">
        <v>1.52148722364125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0.30694541666666669</v>
      </c>
      <c r="CN381">
        <v>3.6833450000000001</v>
      </c>
      <c r="CO381">
        <v>3.6833450000000001</v>
      </c>
      <c r="CP381">
        <v>25261607791.666668</v>
      </c>
      <c r="CQ381">
        <v>303139293500</v>
      </c>
      <c r="CR381">
        <v>303139293500</v>
      </c>
      <c r="CS381">
        <v>1.1550658622000001</v>
      </c>
      <c r="CT381">
        <v>95061920459.060013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255129998</v>
      </c>
      <c r="EH381">
        <v>0</v>
      </c>
      <c r="EI381">
        <v>0</v>
      </c>
      <c r="EJ381">
        <v>0</v>
      </c>
      <c r="EK381">
        <v>0</v>
      </c>
      <c r="EL381">
        <v>1242729996</v>
      </c>
      <c r="EM381">
        <v>0</v>
      </c>
      <c r="EN381">
        <v>0</v>
      </c>
      <c r="EO381">
        <v>0</v>
      </c>
      <c r="EP381">
        <v>255129998</v>
      </c>
      <c r="EQ381">
        <v>1242729996</v>
      </c>
      <c r="ER381">
        <v>144</v>
      </c>
      <c r="ES381" t="s">
        <v>8836</v>
      </c>
      <c r="ET381" t="s">
        <v>8836</v>
      </c>
      <c r="EU381">
        <v>2018</v>
      </c>
      <c r="EV381" t="s">
        <v>8837</v>
      </c>
    </row>
    <row r="382" spans="1:152" x14ac:dyDescent="0.4">
      <c r="A382" t="s">
        <v>191</v>
      </c>
      <c r="B382" t="s">
        <v>1461</v>
      </c>
      <c r="C382">
        <v>210000097</v>
      </c>
      <c r="D382" t="s">
        <v>1462</v>
      </c>
      <c r="E382" t="s">
        <v>1463</v>
      </c>
      <c r="F382" t="s">
        <v>846</v>
      </c>
      <c r="G382" t="s">
        <v>846</v>
      </c>
      <c r="H382" t="s">
        <v>846</v>
      </c>
      <c r="I382" t="s">
        <v>708</v>
      </c>
      <c r="J382" t="s">
        <v>569</v>
      </c>
      <c r="K382" t="s">
        <v>570</v>
      </c>
      <c r="L382" t="s">
        <v>1464</v>
      </c>
      <c r="M382" t="s">
        <v>572</v>
      </c>
      <c r="N382" t="s">
        <v>613</v>
      </c>
      <c r="O382" t="s">
        <v>673</v>
      </c>
      <c r="P382" t="s">
        <v>603</v>
      </c>
      <c r="Q382" t="s">
        <v>674</v>
      </c>
      <c r="R382" t="s">
        <v>576</v>
      </c>
      <c r="S382" t="s">
        <v>1465</v>
      </c>
      <c r="T382" s="1">
        <v>43329</v>
      </c>
      <c r="U382" s="1">
        <v>44060</v>
      </c>
      <c r="V382" s="1">
        <v>48992</v>
      </c>
      <c r="X382" t="s">
        <v>572</v>
      </c>
      <c r="Y382" t="s">
        <v>572</v>
      </c>
      <c r="Z382" t="s">
        <v>572</v>
      </c>
      <c r="AA382" t="s">
        <v>572</v>
      </c>
      <c r="AB382" t="s">
        <v>615</v>
      </c>
      <c r="AD382" t="s">
        <v>1111</v>
      </c>
      <c r="AF382" t="s">
        <v>848</v>
      </c>
      <c r="AG382" t="s">
        <v>700</v>
      </c>
      <c r="AH382" t="s">
        <v>8836</v>
      </c>
      <c r="AI382" t="s">
        <v>585</v>
      </c>
      <c r="AJ382" t="s">
        <v>715</v>
      </c>
      <c r="AK382" t="s">
        <v>846</v>
      </c>
      <c r="AL382" t="s">
        <v>605</v>
      </c>
      <c r="AM382" t="s">
        <v>588</v>
      </c>
      <c r="AN382" t="s">
        <v>597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170488761622</v>
      </c>
      <c r="AY382">
        <v>170488761622</v>
      </c>
      <c r="AZ382">
        <v>483159131328</v>
      </c>
      <c r="BA382">
        <v>-170488761622</v>
      </c>
      <c r="BB382">
        <v>-170488761622</v>
      </c>
      <c r="BC382">
        <v>42371754852</v>
      </c>
      <c r="BD382">
        <v>7658750854</v>
      </c>
      <c r="BE382">
        <v>7658750854</v>
      </c>
      <c r="BF382">
        <v>20450703936</v>
      </c>
      <c r="BG382">
        <v>7658750854</v>
      </c>
      <c r="BH382">
        <v>0</v>
      </c>
      <c r="BI382">
        <v>0</v>
      </c>
      <c r="BJ382">
        <v>132029768</v>
      </c>
      <c r="BK382">
        <v>7658750854</v>
      </c>
      <c r="BL382">
        <v>0</v>
      </c>
      <c r="BM382">
        <v>-4513455208</v>
      </c>
      <c r="BN382">
        <v>518787278</v>
      </c>
      <c r="BO382">
        <v>7658750854</v>
      </c>
      <c r="BP382">
        <v>7658750854</v>
      </c>
      <c r="BQ382">
        <v>3145295646</v>
      </c>
      <c r="BR382">
        <v>8177538132</v>
      </c>
      <c r="BS382">
        <v>0</v>
      </c>
      <c r="BT382">
        <v>0</v>
      </c>
      <c r="BU382">
        <v>0</v>
      </c>
      <c r="BV382">
        <v>3145295646</v>
      </c>
      <c r="BW382">
        <v>8177538132</v>
      </c>
      <c r="BX382">
        <v>3.129704025892738</v>
      </c>
      <c r="BY382">
        <v>8.5659222326963658</v>
      </c>
      <c r="BZ382">
        <v>0</v>
      </c>
      <c r="CA382">
        <v>15232656545</v>
      </c>
      <c r="CB382">
        <v>198197628949</v>
      </c>
      <c r="CC382">
        <v>198197628949</v>
      </c>
      <c r="CD382">
        <v>0</v>
      </c>
      <c r="CE382">
        <v>14569721344</v>
      </c>
      <c r="CF382">
        <v>189571938174</v>
      </c>
      <c r="CG382">
        <v>184539695688</v>
      </c>
      <c r="CH382">
        <v>14569721344</v>
      </c>
      <c r="CI382">
        <v>189571938174</v>
      </c>
      <c r="CJ382">
        <v>184539695688</v>
      </c>
      <c r="CK382">
        <v>518787278</v>
      </c>
      <c r="CL382">
        <v>0</v>
      </c>
      <c r="CM382">
        <v>23.71199905872345</v>
      </c>
      <c r="CN382">
        <v>11.194019913673401</v>
      </c>
      <c r="CO382">
        <v>-0.26154905557632452</v>
      </c>
      <c r="CP382">
        <v>345477218794.79095</v>
      </c>
      <c r="CQ382">
        <v>163093750861.40839</v>
      </c>
      <c r="CR382">
        <v>-3810696857.5334177</v>
      </c>
      <c r="CS382">
        <v>0.986011612703802</v>
      </c>
      <c r="CT382">
        <v>14365914439.042446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14569721344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170488761622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9517414302.7730026</v>
      </c>
      <c r="EF382">
        <v>0</v>
      </c>
      <c r="EG382">
        <v>7658750854</v>
      </c>
      <c r="EH382">
        <v>132029768</v>
      </c>
      <c r="EI382">
        <v>0</v>
      </c>
      <c r="EJ382">
        <v>-4645484976</v>
      </c>
      <c r="EK382">
        <v>0</v>
      </c>
      <c r="EL382">
        <v>7658750854</v>
      </c>
      <c r="EM382">
        <v>132029768</v>
      </c>
      <c r="EN382">
        <v>0</v>
      </c>
      <c r="EO382">
        <v>386757510</v>
      </c>
      <c r="EP382">
        <v>3145295646</v>
      </c>
      <c r="EQ382">
        <v>8177538132</v>
      </c>
      <c r="ER382">
        <v>31</v>
      </c>
      <c r="ES382" t="s">
        <v>1466</v>
      </c>
      <c r="ET382" t="s">
        <v>8836</v>
      </c>
      <c r="EU382">
        <v>2018</v>
      </c>
      <c r="EV382" t="s">
        <v>591</v>
      </c>
    </row>
    <row r="383" spans="1:152" x14ac:dyDescent="0.4">
      <c r="A383" t="s">
        <v>1467</v>
      </c>
      <c r="B383">
        <v>205211923201</v>
      </c>
      <c r="C383">
        <v>6000000001022</v>
      </c>
      <c r="D383" t="s">
        <v>1468</v>
      </c>
      <c r="E383" t="s">
        <v>1469</v>
      </c>
      <c r="F383" t="s">
        <v>625</v>
      </c>
      <c r="G383" t="s">
        <v>626</v>
      </c>
      <c r="H383" t="s">
        <v>950</v>
      </c>
      <c r="I383" t="s">
        <v>568</v>
      </c>
      <c r="J383" t="s">
        <v>569</v>
      </c>
      <c r="K383" t="s">
        <v>570</v>
      </c>
      <c r="L383" t="s">
        <v>571</v>
      </c>
      <c r="M383" t="s">
        <v>1205</v>
      </c>
      <c r="N383" t="s">
        <v>573</v>
      </c>
      <c r="O383" t="s">
        <v>574</v>
      </c>
      <c r="P383" t="s">
        <v>573</v>
      </c>
      <c r="Q383" t="s">
        <v>575</v>
      </c>
      <c r="R383" t="s">
        <v>576</v>
      </c>
      <c r="S383" t="s">
        <v>576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572</v>
      </c>
      <c r="Y383" t="s">
        <v>572</v>
      </c>
      <c r="Z383" t="s">
        <v>697</v>
      </c>
      <c r="AA383" t="s">
        <v>697</v>
      </c>
      <c r="AB383" t="s">
        <v>1470</v>
      </c>
      <c r="AC383" t="s">
        <v>572</v>
      </c>
      <c r="AD383" t="s">
        <v>639</v>
      </c>
      <c r="AF383" t="s">
        <v>8839</v>
      </c>
      <c r="AG383" t="s">
        <v>584</v>
      </c>
      <c r="AH383" t="s">
        <v>8836</v>
      </c>
      <c r="AI383" t="s">
        <v>585</v>
      </c>
      <c r="AJ383" t="s">
        <v>586</v>
      </c>
      <c r="AK383" t="s">
        <v>625</v>
      </c>
      <c r="AL383" t="s">
        <v>587</v>
      </c>
      <c r="AM383" t="s">
        <v>588</v>
      </c>
      <c r="AN383" t="s">
        <v>589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8836</v>
      </c>
      <c r="ET383" t="s">
        <v>8836</v>
      </c>
      <c r="EU383">
        <v>2018</v>
      </c>
      <c r="EV383" t="s">
        <v>8837</v>
      </c>
    </row>
    <row r="384" spans="1:152" x14ac:dyDescent="0.4">
      <c r="A384" t="s">
        <v>192</v>
      </c>
      <c r="B384">
        <v>406341042401</v>
      </c>
      <c r="C384">
        <v>6000000001034</v>
      </c>
      <c r="D384" t="s">
        <v>1471</v>
      </c>
      <c r="E384" t="s">
        <v>1472</v>
      </c>
      <c r="F384" t="s">
        <v>565</v>
      </c>
      <c r="G384" t="s">
        <v>720</v>
      </c>
      <c r="H384" t="s">
        <v>1473</v>
      </c>
      <c r="I384" t="s">
        <v>568</v>
      </c>
      <c r="J384" t="s">
        <v>569</v>
      </c>
      <c r="K384" t="s">
        <v>570</v>
      </c>
      <c r="L384" t="s">
        <v>571</v>
      </c>
      <c r="M384" t="s">
        <v>572</v>
      </c>
      <c r="N384" t="s">
        <v>573</v>
      </c>
      <c r="O384" t="s">
        <v>574</v>
      </c>
      <c r="P384" t="s">
        <v>573</v>
      </c>
      <c r="Q384" t="s">
        <v>575</v>
      </c>
      <c r="R384" t="s">
        <v>576</v>
      </c>
      <c r="S384" t="s">
        <v>576</v>
      </c>
      <c r="T384" s="1">
        <v>43384</v>
      </c>
      <c r="U384" s="1">
        <v>46125</v>
      </c>
      <c r="V384" s="1">
        <v>46125</v>
      </c>
      <c r="X384" t="s">
        <v>696</v>
      </c>
      <c r="Y384" t="s">
        <v>578</v>
      </c>
      <c r="Z384" t="s">
        <v>697</v>
      </c>
      <c r="AA384" t="s">
        <v>1474</v>
      </c>
      <c r="AB384" t="s">
        <v>615</v>
      </c>
      <c r="AC384" t="s">
        <v>572</v>
      </c>
      <c r="AD384" t="s">
        <v>639</v>
      </c>
      <c r="AF384" t="s">
        <v>583</v>
      </c>
      <c r="AG384" t="s">
        <v>584</v>
      </c>
      <c r="AH384" s="1">
        <v>43328</v>
      </c>
      <c r="AI384" t="s">
        <v>585</v>
      </c>
      <c r="AJ384" t="s">
        <v>586</v>
      </c>
      <c r="AK384" t="s">
        <v>565</v>
      </c>
      <c r="AL384" t="s">
        <v>587</v>
      </c>
      <c r="AM384" t="s">
        <v>588</v>
      </c>
      <c r="AN384" t="s">
        <v>597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>
        <v>356</v>
      </c>
      <c r="ES384" t="s">
        <v>8836</v>
      </c>
      <c r="ET384" t="s">
        <v>8836</v>
      </c>
      <c r="EU384">
        <v>2018</v>
      </c>
      <c r="EV384" t="s">
        <v>8837</v>
      </c>
    </row>
    <row r="385" spans="1:152" x14ac:dyDescent="0.4">
      <c r="A385" t="s">
        <v>1475</v>
      </c>
      <c r="B385" t="s">
        <v>1476</v>
      </c>
      <c r="C385">
        <v>210000112</v>
      </c>
      <c r="D385" t="s">
        <v>1477</v>
      </c>
      <c r="E385" t="s">
        <v>1478</v>
      </c>
      <c r="F385" t="s">
        <v>625</v>
      </c>
      <c r="G385" t="s">
        <v>1255</v>
      </c>
      <c r="H385" t="s">
        <v>1256</v>
      </c>
      <c r="I385" t="s">
        <v>568</v>
      </c>
      <c r="J385" t="s">
        <v>569</v>
      </c>
      <c r="K385" t="s">
        <v>570</v>
      </c>
      <c r="L385" t="s">
        <v>571</v>
      </c>
      <c r="M385" t="s">
        <v>1030</v>
      </c>
      <c r="N385" t="s">
        <v>613</v>
      </c>
      <c r="O385" t="s">
        <v>673</v>
      </c>
      <c r="P385" t="s">
        <v>603</v>
      </c>
      <c r="Q385" t="s">
        <v>575</v>
      </c>
      <c r="R385" t="s">
        <v>576</v>
      </c>
      <c r="S385" t="s">
        <v>576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572</v>
      </c>
      <c r="Y385" t="s">
        <v>572</v>
      </c>
      <c r="Z385" t="s">
        <v>1479</v>
      </c>
      <c r="AA385" t="s">
        <v>1479</v>
      </c>
      <c r="AB385" t="s">
        <v>1480</v>
      </c>
      <c r="AC385" t="s">
        <v>572</v>
      </c>
      <c r="AD385" t="s">
        <v>582</v>
      </c>
      <c r="AF385" t="s">
        <v>8839</v>
      </c>
      <c r="AG385" t="e">
        <v>#N/A</v>
      </c>
      <c r="AH385" t="s">
        <v>8836</v>
      </c>
      <c r="AI385" t="s">
        <v>585</v>
      </c>
      <c r="AJ385" t="s">
        <v>586</v>
      </c>
      <c r="AK385" t="s">
        <v>625</v>
      </c>
      <c r="AL385" t="s">
        <v>605</v>
      </c>
      <c r="AM385" t="s">
        <v>588</v>
      </c>
      <c r="AN385" t="s">
        <v>589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8836</v>
      </c>
      <c r="ET385" t="s">
        <v>8836</v>
      </c>
      <c r="EU385">
        <v>2018</v>
      </c>
      <c r="EV385" t="s">
        <v>591</v>
      </c>
    </row>
    <row r="386" spans="1:152" x14ac:dyDescent="0.4">
      <c r="A386" t="s">
        <v>1475</v>
      </c>
      <c r="B386" t="s">
        <v>1476</v>
      </c>
      <c r="C386">
        <v>210000113</v>
      </c>
      <c r="D386" t="s">
        <v>1477</v>
      </c>
      <c r="E386" t="s">
        <v>1481</v>
      </c>
      <c r="F386" t="s">
        <v>625</v>
      </c>
      <c r="G386" t="s">
        <v>1255</v>
      </c>
      <c r="H386" t="s">
        <v>1256</v>
      </c>
      <c r="I386" t="s">
        <v>568</v>
      </c>
      <c r="J386" t="s">
        <v>569</v>
      </c>
      <c r="K386" t="s">
        <v>570</v>
      </c>
      <c r="L386" t="s">
        <v>571</v>
      </c>
      <c r="M386" t="s">
        <v>1030</v>
      </c>
      <c r="N386" t="s">
        <v>613</v>
      </c>
      <c r="O386" t="s">
        <v>673</v>
      </c>
      <c r="P386" t="s">
        <v>603</v>
      </c>
      <c r="Q386" t="s">
        <v>575</v>
      </c>
      <c r="R386" t="s">
        <v>576</v>
      </c>
      <c r="S386" t="s">
        <v>576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572</v>
      </c>
      <c r="Y386" t="s">
        <v>572</v>
      </c>
      <c r="Z386" t="s">
        <v>1479</v>
      </c>
      <c r="AA386" t="s">
        <v>1479</v>
      </c>
      <c r="AB386" t="s">
        <v>1480</v>
      </c>
      <c r="AC386" t="s">
        <v>572</v>
      </c>
      <c r="AD386" t="s">
        <v>582</v>
      </c>
      <c r="AF386" t="s">
        <v>8839</v>
      </c>
      <c r="AG386" t="e">
        <v>#N/A</v>
      </c>
      <c r="AH386" t="s">
        <v>8836</v>
      </c>
      <c r="AI386" t="s">
        <v>585</v>
      </c>
      <c r="AJ386" t="s">
        <v>586</v>
      </c>
      <c r="AK386" t="s">
        <v>625</v>
      </c>
      <c r="AL386" t="s">
        <v>605</v>
      </c>
      <c r="AM386" t="s">
        <v>588</v>
      </c>
      <c r="AN386" t="s">
        <v>589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8836</v>
      </c>
      <c r="ET386" t="s">
        <v>8836</v>
      </c>
      <c r="EU386">
        <v>2018</v>
      </c>
      <c r="EV386" t="s">
        <v>591</v>
      </c>
    </row>
    <row r="387" spans="1:152" x14ac:dyDescent="0.4">
      <c r="A387" t="s">
        <v>193</v>
      </c>
      <c r="B387" t="s">
        <v>1482</v>
      </c>
      <c r="C387">
        <v>210000101</v>
      </c>
      <c r="D387" t="s">
        <v>1483</v>
      </c>
      <c r="E387" t="s">
        <v>1484</v>
      </c>
      <c r="F387" t="s">
        <v>625</v>
      </c>
      <c r="G387" t="s">
        <v>626</v>
      </c>
      <c r="H387" t="s">
        <v>950</v>
      </c>
      <c r="I387" t="s">
        <v>708</v>
      </c>
      <c r="J387" t="s">
        <v>830</v>
      </c>
      <c r="K387" t="s">
        <v>710</v>
      </c>
      <c r="L387" t="s">
        <v>1485</v>
      </c>
      <c r="M387" t="s">
        <v>572</v>
      </c>
      <c r="N387" t="s">
        <v>613</v>
      </c>
      <c r="O387" t="s">
        <v>602</v>
      </c>
      <c r="P387" t="s">
        <v>614</v>
      </c>
      <c r="Q387" t="s">
        <v>575</v>
      </c>
      <c r="R387" t="s">
        <v>576</v>
      </c>
      <c r="S387" t="s">
        <v>831</v>
      </c>
      <c r="T387" s="1">
        <v>43340</v>
      </c>
      <c r="U387" s="1">
        <v>45897</v>
      </c>
      <c r="V387" s="1">
        <v>47003</v>
      </c>
      <c r="X387" t="s">
        <v>572</v>
      </c>
      <c r="Y387" t="s">
        <v>572</v>
      </c>
      <c r="Z387" t="s">
        <v>572</v>
      </c>
      <c r="AA387" t="s">
        <v>572</v>
      </c>
      <c r="AB387" t="s">
        <v>1486</v>
      </c>
      <c r="AC387" t="s">
        <v>1487</v>
      </c>
      <c r="AD387" t="s">
        <v>882</v>
      </c>
      <c r="AF387" t="s">
        <v>631</v>
      </c>
      <c r="AG387" t="s">
        <v>584</v>
      </c>
      <c r="AH387" t="s">
        <v>8836</v>
      </c>
      <c r="AI387" t="s">
        <v>585</v>
      </c>
      <c r="AJ387" t="s">
        <v>792</v>
      </c>
      <c r="AK387" t="s">
        <v>625</v>
      </c>
      <c r="AL387" t="s">
        <v>587</v>
      </c>
      <c r="AM387" t="s">
        <v>588</v>
      </c>
      <c r="AN387" t="s">
        <v>597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249858284</v>
      </c>
      <c r="BO387">
        <v>0</v>
      </c>
      <c r="BP387">
        <v>0</v>
      </c>
      <c r="BQ387">
        <v>0</v>
      </c>
      <c r="BR387">
        <v>249858284</v>
      </c>
      <c r="BS387">
        <v>0</v>
      </c>
      <c r="BT387">
        <v>0</v>
      </c>
      <c r="BU387">
        <v>0</v>
      </c>
      <c r="BV387">
        <v>0</v>
      </c>
      <c r="BW387">
        <v>249858284</v>
      </c>
      <c r="BX387">
        <v>0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50915550647</v>
      </c>
      <c r="CG387">
        <v>50665692363</v>
      </c>
      <c r="CH387">
        <v>50915550647</v>
      </c>
      <c r="CI387">
        <v>50915550647</v>
      </c>
      <c r="CJ387">
        <v>50665692363</v>
      </c>
      <c r="CK387">
        <v>249858284</v>
      </c>
      <c r="CL387">
        <v>0</v>
      </c>
      <c r="CM387">
        <v>2.9802322387695313E-7</v>
      </c>
      <c r="CN387">
        <v>1.1962220072746277</v>
      </c>
      <c r="CO387">
        <v>2.1122124791145325</v>
      </c>
      <c r="CP387">
        <v>15174.016549289227</v>
      </c>
      <c r="CQ387">
        <v>60906302196.447311</v>
      </c>
      <c r="CR387">
        <v>107544461457.58141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0</v>
      </c>
      <c r="EQ387">
        <v>249858284</v>
      </c>
      <c r="ER387">
        <v>236</v>
      </c>
      <c r="ES387" t="s">
        <v>8836</v>
      </c>
      <c r="ET387" t="s">
        <v>1078</v>
      </c>
      <c r="EU387">
        <v>2018</v>
      </c>
      <c r="EV387" t="s">
        <v>591</v>
      </c>
    </row>
    <row r="388" spans="1:152" x14ac:dyDescent="0.4">
      <c r="A388" t="s">
        <v>1488</v>
      </c>
      <c r="B388" t="s">
        <v>1489</v>
      </c>
      <c r="C388">
        <v>210000378</v>
      </c>
      <c r="D388" t="s">
        <v>1490</v>
      </c>
      <c r="E388" t="s">
        <v>1491</v>
      </c>
      <c r="F388" t="s">
        <v>565</v>
      </c>
      <c r="G388" t="s">
        <v>566</v>
      </c>
      <c r="H388" t="s">
        <v>567</v>
      </c>
      <c r="I388" t="s">
        <v>568</v>
      </c>
      <c r="J388" t="s">
        <v>569</v>
      </c>
      <c r="K388" t="s">
        <v>570</v>
      </c>
      <c r="L388" t="s">
        <v>571</v>
      </c>
      <c r="M388" t="s">
        <v>572</v>
      </c>
      <c r="N388" t="s">
        <v>613</v>
      </c>
      <c r="O388" t="s">
        <v>673</v>
      </c>
      <c r="P388" t="s">
        <v>614</v>
      </c>
      <c r="Q388" t="s">
        <v>575</v>
      </c>
      <c r="R388" t="s">
        <v>576</v>
      </c>
      <c r="S388" t="s">
        <v>576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577</v>
      </c>
      <c r="Y388" t="s">
        <v>578</v>
      </c>
      <c r="Z388" t="s">
        <v>579</v>
      </c>
      <c r="AB388" t="s">
        <v>724</v>
      </c>
      <c r="AC388" t="s">
        <v>572</v>
      </c>
      <c r="AD388" t="s">
        <v>639</v>
      </c>
      <c r="AF388" t="s">
        <v>583</v>
      </c>
      <c r="AG388" t="s">
        <v>700</v>
      </c>
      <c r="AH388" t="s">
        <v>8836</v>
      </c>
      <c r="AI388" t="s">
        <v>585</v>
      </c>
      <c r="AJ388" t="s">
        <v>586</v>
      </c>
      <c r="AK388" t="s">
        <v>565</v>
      </c>
      <c r="AL388" t="s">
        <v>587</v>
      </c>
      <c r="AM388" t="s">
        <v>588</v>
      </c>
      <c r="AN388" t="s">
        <v>589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8836</v>
      </c>
      <c r="ET388" t="s">
        <v>8836</v>
      </c>
      <c r="EU388">
        <v>2019</v>
      </c>
      <c r="EV388" t="s">
        <v>591</v>
      </c>
    </row>
    <row r="389" spans="1:152" x14ac:dyDescent="0.4">
      <c r="A389" t="s">
        <v>1488</v>
      </c>
      <c r="B389" t="s">
        <v>1492</v>
      </c>
      <c r="C389">
        <v>210000379</v>
      </c>
      <c r="D389" t="s">
        <v>1490</v>
      </c>
      <c r="E389" t="s">
        <v>1493</v>
      </c>
      <c r="F389" t="s">
        <v>565</v>
      </c>
      <c r="G389" t="s">
        <v>566</v>
      </c>
      <c r="H389" t="s">
        <v>567</v>
      </c>
      <c r="I389" t="s">
        <v>568</v>
      </c>
      <c r="J389" t="s">
        <v>569</v>
      </c>
      <c r="K389" t="s">
        <v>570</v>
      </c>
      <c r="L389" t="s">
        <v>571</v>
      </c>
      <c r="M389" t="s">
        <v>572</v>
      </c>
      <c r="N389" t="s">
        <v>613</v>
      </c>
      <c r="O389" t="s">
        <v>673</v>
      </c>
      <c r="P389" t="s">
        <v>614</v>
      </c>
      <c r="Q389" t="s">
        <v>575</v>
      </c>
      <c r="R389" t="s">
        <v>576</v>
      </c>
      <c r="S389" t="s">
        <v>576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577</v>
      </c>
      <c r="Y389" t="s">
        <v>578</v>
      </c>
      <c r="Z389" t="s">
        <v>579</v>
      </c>
      <c r="AB389" t="s">
        <v>778</v>
      </c>
      <c r="AC389" t="s">
        <v>572</v>
      </c>
      <c r="AD389" t="s">
        <v>639</v>
      </c>
      <c r="AF389" t="s">
        <v>583</v>
      </c>
      <c r="AG389" t="s">
        <v>700</v>
      </c>
      <c r="AH389" t="s">
        <v>8836</v>
      </c>
      <c r="AI389" t="s">
        <v>585</v>
      </c>
      <c r="AJ389" t="s">
        <v>586</v>
      </c>
      <c r="AK389" t="s">
        <v>565</v>
      </c>
      <c r="AL389" t="s">
        <v>587</v>
      </c>
      <c r="AM389" t="s">
        <v>588</v>
      </c>
      <c r="AN389" t="s">
        <v>589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8836</v>
      </c>
      <c r="ET389" t="s">
        <v>8836</v>
      </c>
      <c r="EU389">
        <v>2019</v>
      </c>
      <c r="EV389" t="s">
        <v>591</v>
      </c>
    </row>
    <row r="390" spans="1:152" x14ac:dyDescent="0.4">
      <c r="A390" t="s">
        <v>1488</v>
      </c>
      <c r="B390">
        <v>807001528801</v>
      </c>
      <c r="C390">
        <v>6000000001297</v>
      </c>
      <c r="D390" t="s">
        <v>1494</v>
      </c>
      <c r="E390" t="s">
        <v>1494</v>
      </c>
      <c r="F390" t="s">
        <v>565</v>
      </c>
      <c r="G390" t="s">
        <v>566</v>
      </c>
      <c r="H390" t="s">
        <v>567</v>
      </c>
      <c r="I390" t="s">
        <v>568</v>
      </c>
      <c r="J390" t="s">
        <v>569</v>
      </c>
      <c r="K390" t="s">
        <v>570</v>
      </c>
      <c r="L390" t="s">
        <v>571</v>
      </c>
      <c r="M390" t="s">
        <v>572</v>
      </c>
      <c r="N390" t="s">
        <v>573</v>
      </c>
      <c r="O390" t="s">
        <v>574</v>
      </c>
      <c r="P390" t="s">
        <v>614</v>
      </c>
      <c r="Q390" t="s">
        <v>575</v>
      </c>
      <c r="R390" t="s">
        <v>576</v>
      </c>
      <c r="S390" t="s">
        <v>576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577</v>
      </c>
      <c r="Y390" t="s">
        <v>578</v>
      </c>
      <c r="Z390" t="s">
        <v>579</v>
      </c>
      <c r="AB390" t="s">
        <v>724</v>
      </c>
      <c r="AC390" t="s">
        <v>572</v>
      </c>
      <c r="AD390" t="s">
        <v>639</v>
      </c>
      <c r="AF390" t="s">
        <v>583</v>
      </c>
      <c r="AH390" s="1">
        <v>43402</v>
      </c>
      <c r="AI390" t="s">
        <v>585</v>
      </c>
      <c r="AJ390" t="s">
        <v>586</v>
      </c>
      <c r="AK390" t="s">
        <v>565</v>
      </c>
      <c r="AL390" t="s">
        <v>587</v>
      </c>
      <c r="AM390" t="s">
        <v>588</v>
      </c>
      <c r="AN390" t="s">
        <v>589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8836</v>
      </c>
      <c r="ET390" t="s">
        <v>8836</v>
      </c>
      <c r="EU390">
        <v>2018</v>
      </c>
      <c r="EV390" t="s">
        <v>8837</v>
      </c>
    </row>
    <row r="391" spans="1:152" x14ac:dyDescent="0.4">
      <c r="A391" t="s">
        <v>194</v>
      </c>
      <c r="B391" t="s">
        <v>1495</v>
      </c>
      <c r="C391">
        <v>210000859</v>
      </c>
      <c r="D391" t="s">
        <v>1496</v>
      </c>
      <c r="E391" t="s">
        <v>1497</v>
      </c>
      <c r="F391" t="s">
        <v>625</v>
      </c>
      <c r="G391" t="s">
        <v>626</v>
      </c>
      <c r="H391" t="s">
        <v>950</v>
      </c>
      <c r="I391" t="s">
        <v>708</v>
      </c>
      <c r="J391" t="s">
        <v>856</v>
      </c>
      <c r="K391" t="s">
        <v>710</v>
      </c>
      <c r="L391" t="s">
        <v>857</v>
      </c>
      <c r="M391" t="s">
        <v>572</v>
      </c>
      <c r="N391" t="s">
        <v>613</v>
      </c>
      <c r="O391" t="s">
        <v>722</v>
      </c>
      <c r="P391" t="s">
        <v>614</v>
      </c>
      <c r="Q391" t="s">
        <v>575</v>
      </c>
      <c r="R391" t="s">
        <v>576</v>
      </c>
      <c r="S391" t="s">
        <v>711</v>
      </c>
      <c r="T391" s="1">
        <v>43349</v>
      </c>
      <c r="U391" s="1">
        <v>45357</v>
      </c>
      <c r="V391" s="1">
        <v>47367</v>
      </c>
      <c r="X391" t="s">
        <v>572</v>
      </c>
      <c r="Y391" t="s">
        <v>572</v>
      </c>
      <c r="Z391" t="s">
        <v>572</v>
      </c>
      <c r="AA391" t="s">
        <v>572</v>
      </c>
      <c r="AB391" t="s">
        <v>608</v>
      </c>
      <c r="AC391" t="s">
        <v>1498</v>
      </c>
      <c r="AD391" t="s">
        <v>790</v>
      </c>
      <c r="AF391" t="s">
        <v>631</v>
      </c>
      <c r="AH391" t="s">
        <v>8836</v>
      </c>
      <c r="AI391" t="s">
        <v>585</v>
      </c>
      <c r="AJ391" t="s">
        <v>792</v>
      </c>
      <c r="AK391" t="s">
        <v>625</v>
      </c>
      <c r="AL391" t="s">
        <v>587</v>
      </c>
      <c r="AM391" t="s">
        <v>588</v>
      </c>
      <c r="AN391" t="s">
        <v>597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154050465</v>
      </c>
      <c r="AY391">
        <v>154050465</v>
      </c>
      <c r="AZ391">
        <v>5160690571</v>
      </c>
      <c r="BA391">
        <v>-154050465</v>
      </c>
      <c r="BB391">
        <v>-154050465</v>
      </c>
      <c r="BC391">
        <v>82319122426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693501</v>
      </c>
      <c r="BN391">
        <v>957414629</v>
      </c>
      <c r="BO391">
        <v>0</v>
      </c>
      <c r="BP391">
        <v>0</v>
      </c>
      <c r="BQ391">
        <v>693501</v>
      </c>
      <c r="BR391">
        <v>957414629</v>
      </c>
      <c r="BS391">
        <v>0</v>
      </c>
      <c r="BT391">
        <v>0</v>
      </c>
      <c r="BU391">
        <v>0</v>
      </c>
      <c r="BV391">
        <v>693501</v>
      </c>
      <c r="BW391">
        <v>957414629</v>
      </c>
      <c r="BX391">
        <v>4.3421689014292296E-2</v>
      </c>
      <c r="BY391">
        <v>149.50042967248839</v>
      </c>
      <c r="BZ391">
        <v>0</v>
      </c>
      <c r="CA391">
        <v>74815472513</v>
      </c>
      <c r="CB391">
        <v>82359846340</v>
      </c>
      <c r="CC391">
        <v>82359846340</v>
      </c>
      <c r="CD391">
        <v>0</v>
      </c>
      <c r="CE391">
        <v>1520798679</v>
      </c>
      <c r="CF391">
        <v>1674155643</v>
      </c>
      <c r="CG391">
        <v>717434515</v>
      </c>
      <c r="CH391">
        <v>1520798679</v>
      </c>
      <c r="CI391">
        <v>1674155643</v>
      </c>
      <c r="CJ391">
        <v>717434515</v>
      </c>
      <c r="CK391">
        <v>957414629</v>
      </c>
      <c r="CL391">
        <v>0</v>
      </c>
      <c r="CM391">
        <v>0.51325052976608276</v>
      </c>
      <c r="CN391">
        <v>692.75166034698486</v>
      </c>
      <c r="CO391">
        <v>-50.774960638955235</v>
      </c>
      <c r="CP391">
        <v>780550727.66430879</v>
      </c>
      <c r="CQ391">
        <v>1053535809930.7512</v>
      </c>
      <c r="CR391">
        <v>-77218493066.000122</v>
      </c>
      <c r="CS391">
        <v>0.31170508902362554</v>
      </c>
      <c r="CT391">
        <v>474040687.6247071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1520798679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88331618</v>
      </c>
      <c r="EI391">
        <v>0</v>
      </c>
      <c r="EJ391">
        <v>-87638117</v>
      </c>
      <c r="EK391">
        <v>0</v>
      </c>
      <c r="EL391">
        <v>0</v>
      </c>
      <c r="EM391">
        <v>88331618</v>
      </c>
      <c r="EN391">
        <v>0</v>
      </c>
      <c r="EO391">
        <v>869083011</v>
      </c>
      <c r="EP391">
        <v>693501</v>
      </c>
      <c r="EQ391">
        <v>957414629</v>
      </c>
      <c r="ER391">
        <v>126</v>
      </c>
      <c r="ES391" t="s">
        <v>8836</v>
      </c>
      <c r="ET391" t="s">
        <v>1078</v>
      </c>
      <c r="EU391">
        <v>2018</v>
      </c>
      <c r="EV391" t="s">
        <v>591</v>
      </c>
    </row>
    <row r="392" spans="1:152" x14ac:dyDescent="0.4">
      <c r="A392" t="s">
        <v>1499</v>
      </c>
      <c r="B392">
        <v>305830012301</v>
      </c>
      <c r="C392">
        <v>6000000001033</v>
      </c>
      <c r="D392" t="s">
        <v>1500</v>
      </c>
      <c r="E392" t="s">
        <v>1501</v>
      </c>
      <c r="F392" t="s">
        <v>625</v>
      </c>
      <c r="G392" t="s">
        <v>1255</v>
      </c>
      <c r="H392" t="s">
        <v>1502</v>
      </c>
      <c r="I392" t="s">
        <v>568</v>
      </c>
      <c r="J392" t="s">
        <v>569</v>
      </c>
      <c r="K392" t="s">
        <v>570</v>
      </c>
      <c r="L392" t="s">
        <v>571</v>
      </c>
      <c r="M392" t="s">
        <v>1205</v>
      </c>
      <c r="N392" t="s">
        <v>573</v>
      </c>
      <c r="O392" t="s">
        <v>574</v>
      </c>
      <c r="P392" t="s">
        <v>573</v>
      </c>
      <c r="Q392" t="s">
        <v>575</v>
      </c>
      <c r="R392" t="s">
        <v>576</v>
      </c>
      <c r="S392" t="s">
        <v>576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572</v>
      </c>
      <c r="Y392" t="s">
        <v>572</v>
      </c>
      <c r="Z392" t="s">
        <v>1419</v>
      </c>
      <c r="AA392" t="s">
        <v>1419</v>
      </c>
      <c r="AB392" t="s">
        <v>952</v>
      </c>
      <c r="AC392" t="s">
        <v>572</v>
      </c>
      <c r="AD392" t="s">
        <v>582</v>
      </c>
      <c r="AF392" t="s">
        <v>8839</v>
      </c>
      <c r="AH392" t="s">
        <v>8836</v>
      </c>
      <c r="AI392" t="s">
        <v>585</v>
      </c>
      <c r="AJ392" t="s">
        <v>586</v>
      </c>
      <c r="AK392" t="s">
        <v>625</v>
      </c>
      <c r="AL392" t="s">
        <v>587</v>
      </c>
      <c r="AM392" t="s">
        <v>588</v>
      </c>
      <c r="AN392" t="s">
        <v>589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8836</v>
      </c>
      <c r="ET392" t="s">
        <v>8836</v>
      </c>
      <c r="EU392">
        <v>2018</v>
      </c>
      <c r="EV392" t="s">
        <v>8837</v>
      </c>
    </row>
    <row r="393" spans="1:152" x14ac:dyDescent="0.4">
      <c r="A393" t="s">
        <v>195</v>
      </c>
      <c r="B393">
        <v>205799861202</v>
      </c>
      <c r="C393">
        <v>6000000001039</v>
      </c>
      <c r="D393" t="s">
        <v>1503</v>
      </c>
      <c r="E393" t="s">
        <v>1504</v>
      </c>
      <c r="F393" t="s">
        <v>565</v>
      </c>
      <c r="G393" t="s">
        <v>566</v>
      </c>
      <c r="H393" t="s">
        <v>567</v>
      </c>
      <c r="I393" t="s">
        <v>568</v>
      </c>
      <c r="J393" t="s">
        <v>569</v>
      </c>
      <c r="K393" t="s">
        <v>570</v>
      </c>
      <c r="L393" t="s">
        <v>571</v>
      </c>
      <c r="M393" t="s">
        <v>572</v>
      </c>
      <c r="N393" t="s">
        <v>573</v>
      </c>
      <c r="O393" t="s">
        <v>574</v>
      </c>
      <c r="P393" t="s">
        <v>573</v>
      </c>
      <c r="Q393" t="s">
        <v>575</v>
      </c>
      <c r="R393" t="s">
        <v>576</v>
      </c>
      <c r="S393" t="s">
        <v>576</v>
      </c>
      <c r="T393" s="1">
        <v>43440</v>
      </c>
      <c r="U393" s="1">
        <v>51674</v>
      </c>
      <c r="V393" s="1">
        <v>51674</v>
      </c>
      <c r="X393" t="s">
        <v>577</v>
      </c>
      <c r="Y393" t="s">
        <v>578</v>
      </c>
      <c r="Z393" t="s">
        <v>579</v>
      </c>
      <c r="AA393" t="s">
        <v>1094</v>
      </c>
      <c r="AB393" t="s">
        <v>1127</v>
      </c>
      <c r="AC393" t="s">
        <v>572</v>
      </c>
      <c r="AD393" t="s">
        <v>659</v>
      </c>
      <c r="AF393" t="s">
        <v>583</v>
      </c>
      <c r="AH393" s="1">
        <v>43433</v>
      </c>
      <c r="AI393" t="s">
        <v>585</v>
      </c>
      <c r="AJ393" t="s">
        <v>586</v>
      </c>
      <c r="AK393" t="s">
        <v>565</v>
      </c>
      <c r="AL393" t="s">
        <v>587</v>
      </c>
      <c r="AM393" t="s">
        <v>588</v>
      </c>
      <c r="AN393" t="s">
        <v>597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616380511</v>
      </c>
      <c r="AZ393">
        <v>11119274714</v>
      </c>
      <c r="BA393">
        <v>0</v>
      </c>
      <c r="BB393">
        <v>-616380511</v>
      </c>
      <c r="BC393">
        <v>62880725286</v>
      </c>
      <c r="BD393">
        <v>0</v>
      </c>
      <c r="BE393">
        <v>625439891</v>
      </c>
      <c r="BF393">
        <v>18352863649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1033215252</v>
      </c>
      <c r="BM393">
        <v>0</v>
      </c>
      <c r="BN393">
        <v>0</v>
      </c>
      <c r="BO393">
        <v>210951913</v>
      </c>
      <c r="BP393">
        <v>1033256973</v>
      </c>
      <c r="BQ393">
        <v>210951913</v>
      </c>
      <c r="BR393">
        <v>1033256973</v>
      </c>
      <c r="BS393">
        <v>0</v>
      </c>
      <c r="BT393">
        <v>0</v>
      </c>
      <c r="BU393">
        <v>0</v>
      </c>
      <c r="BV393">
        <v>210951913</v>
      </c>
      <c r="BW393">
        <v>1033256973</v>
      </c>
      <c r="BX393">
        <v>0.33604313045853135</v>
      </c>
      <c r="BY393">
        <v>1.6486680760497239</v>
      </c>
      <c r="BZ393">
        <v>0</v>
      </c>
      <c r="CA393">
        <v>62893303947</v>
      </c>
      <c r="CB393">
        <v>62893303947</v>
      </c>
      <c r="CC393">
        <v>63509684458</v>
      </c>
      <c r="CD393">
        <v>0</v>
      </c>
      <c r="CE393">
        <v>62880725286</v>
      </c>
      <c r="CF393">
        <v>62880725286</v>
      </c>
      <c r="CG393">
        <v>63496982521</v>
      </c>
      <c r="CH393">
        <v>62880725286</v>
      </c>
      <c r="CI393">
        <v>62880725286</v>
      </c>
      <c r="CJ393">
        <v>63496982521</v>
      </c>
      <c r="CK393">
        <v>123276</v>
      </c>
      <c r="CL393">
        <v>0</v>
      </c>
      <c r="CM393">
        <v>0.3248316083333333</v>
      </c>
      <c r="CN393">
        <v>3.8979792999999998</v>
      </c>
      <c r="CO393">
        <v>3.8979792999999998</v>
      </c>
      <c r="CP393">
        <v>20425647127.817879</v>
      </c>
      <c r="CQ393">
        <v>245107765533.81458</v>
      </c>
      <c r="CR393">
        <v>245107765533.81458</v>
      </c>
      <c r="CS393">
        <v>1.2480116709324325</v>
      </c>
      <c r="CT393">
        <v>78475879033.624115</v>
      </c>
      <c r="CU393">
        <v>3.95</v>
      </c>
      <c r="CV393">
        <v>0</v>
      </c>
      <c r="CW393">
        <v>0</v>
      </c>
      <c r="CX393">
        <v>0</v>
      </c>
      <c r="CY393">
        <v>3.9500000000000006</v>
      </c>
      <c r="CZ393">
        <v>248378864879.70001</v>
      </c>
      <c r="DA393">
        <v>0</v>
      </c>
      <c r="DB393">
        <v>0</v>
      </c>
      <c r="DC393">
        <v>0</v>
      </c>
      <c r="DD393">
        <v>2434703018.4500003</v>
      </c>
      <c r="DE393">
        <v>62880725286</v>
      </c>
      <c r="DF393">
        <v>0</v>
      </c>
      <c r="DG393">
        <v>0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210951913</v>
      </c>
      <c r="EH393">
        <v>0</v>
      </c>
      <c r="EI393">
        <v>0</v>
      </c>
      <c r="EJ393">
        <v>0</v>
      </c>
      <c r="EK393">
        <v>0</v>
      </c>
      <c r="EL393">
        <v>1033256973</v>
      </c>
      <c r="EM393">
        <v>0</v>
      </c>
      <c r="EN393">
        <v>0</v>
      </c>
      <c r="EO393">
        <v>0</v>
      </c>
      <c r="EP393">
        <v>210951913</v>
      </c>
      <c r="EQ393">
        <v>1033256973</v>
      </c>
      <c r="ER393">
        <v>158</v>
      </c>
      <c r="ES393" t="s">
        <v>8836</v>
      </c>
      <c r="ET393" t="s">
        <v>8836</v>
      </c>
      <c r="EU393">
        <v>2018</v>
      </c>
      <c r="EV393" t="s">
        <v>8837</v>
      </c>
    </row>
    <row r="394" spans="1:152" x14ac:dyDescent="0.4">
      <c r="A394" t="s">
        <v>195</v>
      </c>
      <c r="B394">
        <v>205799861203</v>
      </c>
      <c r="C394">
        <v>6000000001047</v>
      </c>
      <c r="D394" t="s">
        <v>1503</v>
      </c>
      <c r="E394" t="s">
        <v>1505</v>
      </c>
      <c r="F394" t="s">
        <v>565</v>
      </c>
      <c r="G394" t="s">
        <v>566</v>
      </c>
      <c r="H394" t="s">
        <v>567</v>
      </c>
      <c r="I394" t="s">
        <v>568</v>
      </c>
      <c r="J394" t="s">
        <v>569</v>
      </c>
      <c r="K394" t="s">
        <v>570</v>
      </c>
      <c r="L394" t="s">
        <v>571</v>
      </c>
      <c r="M394" t="s">
        <v>572</v>
      </c>
      <c r="N394" t="s">
        <v>573</v>
      </c>
      <c r="O394" t="s">
        <v>574</v>
      </c>
      <c r="P394" t="s">
        <v>573</v>
      </c>
      <c r="Q394" t="s">
        <v>575</v>
      </c>
      <c r="R394" t="s">
        <v>576</v>
      </c>
      <c r="S394" t="s">
        <v>576</v>
      </c>
      <c r="T394" s="1">
        <v>43440</v>
      </c>
      <c r="U394" s="1">
        <v>51674</v>
      </c>
      <c r="V394" s="1">
        <v>51674</v>
      </c>
      <c r="X394" t="s">
        <v>577</v>
      </c>
      <c r="Y394" t="s">
        <v>578</v>
      </c>
      <c r="Z394" t="s">
        <v>579</v>
      </c>
      <c r="AA394" t="s">
        <v>1094</v>
      </c>
      <c r="AB394" t="s">
        <v>1127</v>
      </c>
      <c r="AC394" t="s">
        <v>572</v>
      </c>
      <c r="AD394" t="s">
        <v>659</v>
      </c>
      <c r="AF394" t="s">
        <v>583</v>
      </c>
      <c r="AH394" s="1">
        <v>43458</v>
      </c>
      <c r="AI394" t="s">
        <v>585</v>
      </c>
      <c r="AJ394" t="s">
        <v>586</v>
      </c>
      <c r="AK394" t="s">
        <v>565</v>
      </c>
      <c r="AL394" t="s">
        <v>587</v>
      </c>
      <c r="AM394" t="s">
        <v>588</v>
      </c>
      <c r="AN394" t="s">
        <v>597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333200000</v>
      </c>
      <c r="AZ394">
        <v>3003599960</v>
      </c>
      <c r="BA394">
        <v>0</v>
      </c>
      <c r="BB394">
        <v>-333200000</v>
      </c>
      <c r="BC394">
        <v>16996400040</v>
      </c>
      <c r="BD394">
        <v>0</v>
      </c>
      <c r="BE394">
        <v>266326765</v>
      </c>
      <c r="BF394">
        <v>4703273621</v>
      </c>
      <c r="BG394">
        <v>0</v>
      </c>
      <c r="BH394">
        <v>266326765</v>
      </c>
      <c r="BI394">
        <v>0</v>
      </c>
      <c r="BJ394">
        <v>0</v>
      </c>
      <c r="BK394">
        <v>0</v>
      </c>
      <c r="BL394">
        <v>260714184</v>
      </c>
      <c r="BM394">
        <v>0</v>
      </c>
      <c r="BN394">
        <v>0</v>
      </c>
      <c r="BO394">
        <v>52833589</v>
      </c>
      <c r="BP394">
        <v>260791643</v>
      </c>
      <c r="BQ394">
        <v>52833589</v>
      </c>
      <c r="BR394">
        <v>260791643</v>
      </c>
      <c r="BS394">
        <v>0</v>
      </c>
      <c r="BT394">
        <v>0</v>
      </c>
      <c r="BU394">
        <v>0</v>
      </c>
      <c r="BV394">
        <v>52833589</v>
      </c>
      <c r="BW394">
        <v>260791643</v>
      </c>
      <c r="BX394">
        <v>0.31133554014562803</v>
      </c>
      <c r="BY394">
        <v>1.5311349329123709</v>
      </c>
      <c r="BZ394">
        <v>0</v>
      </c>
      <c r="CA394">
        <v>16999800000</v>
      </c>
      <c r="CB394">
        <v>16999800000</v>
      </c>
      <c r="CC394">
        <v>17333000000</v>
      </c>
      <c r="CD394">
        <v>0</v>
      </c>
      <c r="CE394">
        <v>16996400040</v>
      </c>
      <c r="CF394">
        <v>16996400040</v>
      </c>
      <c r="CG394">
        <v>17329533400</v>
      </c>
      <c r="CH394">
        <v>16996400040</v>
      </c>
      <c r="CI394">
        <v>16996400040</v>
      </c>
      <c r="CJ394">
        <v>17329533400</v>
      </c>
      <c r="CK394">
        <v>66640</v>
      </c>
      <c r="CL394">
        <v>0</v>
      </c>
      <c r="CM394">
        <v>0.30797487500000004</v>
      </c>
      <c r="CN394">
        <v>3.6956985000000002</v>
      </c>
      <c r="CO394">
        <v>3.6956985000000002</v>
      </c>
      <c r="CP394">
        <v>5234464177.7689953</v>
      </c>
      <c r="CQ394">
        <v>62813570133.227943</v>
      </c>
      <c r="CR394">
        <v>62813570133.227943</v>
      </c>
      <c r="CS394">
        <v>1.23516368105</v>
      </c>
      <c r="CT394">
        <v>20993336038.004768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62036860146</v>
      </c>
      <c r="DA394">
        <v>0</v>
      </c>
      <c r="DB394">
        <v>0</v>
      </c>
      <c r="DC394">
        <v>0</v>
      </c>
      <c r="DD394">
        <v>1216180000</v>
      </c>
      <c r="DE394">
        <v>16996400040</v>
      </c>
      <c r="DF394">
        <v>0</v>
      </c>
      <c r="DG394">
        <v>0</v>
      </c>
      <c r="DH394">
        <v>1</v>
      </c>
      <c r="DI394">
        <v>0</v>
      </c>
      <c r="DJ394">
        <v>16996400040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333200000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52833589</v>
      </c>
      <c r="EH394">
        <v>0</v>
      </c>
      <c r="EI394">
        <v>0</v>
      </c>
      <c r="EJ394">
        <v>0</v>
      </c>
      <c r="EK394">
        <v>0</v>
      </c>
      <c r="EL394">
        <v>260791643</v>
      </c>
      <c r="EM394">
        <v>0</v>
      </c>
      <c r="EN394">
        <v>0</v>
      </c>
      <c r="EO394">
        <v>0</v>
      </c>
      <c r="EP394">
        <v>52833589</v>
      </c>
      <c r="EQ394">
        <v>260791643</v>
      </c>
      <c r="ER394">
        <v>261</v>
      </c>
      <c r="ES394" t="s">
        <v>8836</v>
      </c>
      <c r="ET394" t="s">
        <v>8836</v>
      </c>
      <c r="EU394">
        <v>2018</v>
      </c>
      <c r="EV394" t="s">
        <v>8837</v>
      </c>
    </row>
    <row r="395" spans="1:152" x14ac:dyDescent="0.4">
      <c r="A395" t="s">
        <v>196</v>
      </c>
      <c r="B395" t="s">
        <v>1506</v>
      </c>
      <c r="C395">
        <v>110000059</v>
      </c>
      <c r="D395" t="s">
        <v>1507</v>
      </c>
      <c r="E395" t="s">
        <v>1507</v>
      </c>
      <c r="F395" t="s">
        <v>846</v>
      </c>
      <c r="G395" t="s">
        <v>846</v>
      </c>
      <c r="H395" t="s">
        <v>846</v>
      </c>
      <c r="I395" t="s">
        <v>568</v>
      </c>
      <c r="J395" t="s">
        <v>569</v>
      </c>
      <c r="K395" t="s">
        <v>570</v>
      </c>
      <c r="L395" t="s">
        <v>571</v>
      </c>
      <c r="M395" t="s">
        <v>572</v>
      </c>
      <c r="N395" t="s">
        <v>601</v>
      </c>
      <c r="O395" t="s">
        <v>602</v>
      </c>
      <c r="P395" t="s">
        <v>603</v>
      </c>
      <c r="Q395" t="s">
        <v>674</v>
      </c>
      <c r="R395" t="s">
        <v>576</v>
      </c>
      <c r="S395" t="s">
        <v>576</v>
      </c>
      <c r="T395" s="1">
        <v>43417</v>
      </c>
      <c r="U395" s="1">
        <v>44733</v>
      </c>
      <c r="V395" s="1">
        <v>46925</v>
      </c>
      <c r="X395" t="s">
        <v>572</v>
      </c>
      <c r="Y395" t="s">
        <v>572</v>
      </c>
      <c r="Z395" t="s">
        <v>572</v>
      </c>
      <c r="AA395" t="s">
        <v>572</v>
      </c>
      <c r="AB395" t="s">
        <v>1508</v>
      </c>
      <c r="AC395" t="s">
        <v>572</v>
      </c>
      <c r="AD395" t="s">
        <v>866</v>
      </c>
      <c r="AF395" t="s">
        <v>848</v>
      </c>
      <c r="AH395" t="s">
        <v>8836</v>
      </c>
      <c r="AI395" t="s">
        <v>585</v>
      </c>
      <c r="AJ395" t="s">
        <v>715</v>
      </c>
      <c r="AK395" t="s">
        <v>846</v>
      </c>
      <c r="AL395" t="s">
        <v>605</v>
      </c>
      <c r="AM395" t="s">
        <v>588</v>
      </c>
      <c r="AN395" t="s">
        <v>597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-296249</v>
      </c>
      <c r="BO395">
        <v>0</v>
      </c>
      <c r="BP395">
        <v>0</v>
      </c>
      <c r="BQ395">
        <v>0</v>
      </c>
      <c r="BR395">
        <v>-296249</v>
      </c>
      <c r="BS395">
        <v>0</v>
      </c>
      <c r="BT395">
        <v>0</v>
      </c>
      <c r="BU395">
        <v>0</v>
      </c>
      <c r="BV395">
        <v>0</v>
      </c>
      <c r="BW395">
        <v>-296249</v>
      </c>
      <c r="BX395">
        <v>0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3010642901</v>
      </c>
      <c r="CG395">
        <v>3010939150</v>
      </c>
      <c r="CH395">
        <v>3010642901</v>
      </c>
      <c r="CI395">
        <v>3010642901</v>
      </c>
      <c r="CJ395">
        <v>3010939150</v>
      </c>
      <c r="CK395">
        <v>-296249</v>
      </c>
      <c r="CL395">
        <v>268349005</v>
      </c>
      <c r="CM395">
        <v>2.9802322387695313E-7</v>
      </c>
      <c r="CN395">
        <v>-2.3781359195709225E-2</v>
      </c>
      <c r="CO395">
        <v>2.9570230841636658</v>
      </c>
      <c r="CP395">
        <v>897.24150329828262</v>
      </c>
      <c r="CQ395">
        <v>-71597180.238693044</v>
      </c>
      <c r="CR395">
        <v>8902540556.4304657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0</v>
      </c>
      <c r="EQ395">
        <v>-296249</v>
      </c>
      <c r="ER395">
        <v>691</v>
      </c>
      <c r="ES395" t="s">
        <v>8836</v>
      </c>
      <c r="ET395" t="s">
        <v>8836</v>
      </c>
      <c r="EU395">
        <v>2018</v>
      </c>
      <c r="EV395" t="s">
        <v>8838</v>
      </c>
    </row>
    <row r="396" spans="1:152" x14ac:dyDescent="0.4">
      <c r="A396" t="s">
        <v>197</v>
      </c>
      <c r="B396" t="s">
        <v>1509</v>
      </c>
      <c r="C396">
        <v>210000207</v>
      </c>
      <c r="D396" t="s">
        <v>1510</v>
      </c>
      <c r="E396" t="s">
        <v>1511</v>
      </c>
      <c r="F396" t="s">
        <v>625</v>
      </c>
      <c r="G396" t="s">
        <v>626</v>
      </c>
      <c r="H396" t="s">
        <v>673</v>
      </c>
      <c r="I396" t="s">
        <v>708</v>
      </c>
      <c r="J396" t="s">
        <v>856</v>
      </c>
      <c r="K396" t="s">
        <v>710</v>
      </c>
      <c r="L396" t="s">
        <v>857</v>
      </c>
      <c r="M396" t="s">
        <v>572</v>
      </c>
      <c r="N396" t="s">
        <v>613</v>
      </c>
      <c r="O396" t="s">
        <v>602</v>
      </c>
      <c r="P396" t="s">
        <v>614</v>
      </c>
      <c r="Q396" t="s">
        <v>674</v>
      </c>
      <c r="R396" t="s">
        <v>711</v>
      </c>
      <c r="S396" t="s">
        <v>711</v>
      </c>
      <c r="T396" s="1">
        <v>43521</v>
      </c>
      <c r="U396" s="1">
        <v>47848</v>
      </c>
      <c r="V396" s="1">
        <v>47848</v>
      </c>
      <c r="X396" t="s">
        <v>572</v>
      </c>
      <c r="Y396" t="s">
        <v>572</v>
      </c>
      <c r="Z396" t="s">
        <v>572</v>
      </c>
      <c r="AA396" t="s">
        <v>572</v>
      </c>
      <c r="AB396" t="s">
        <v>572</v>
      </c>
      <c r="AC396" t="s">
        <v>1512</v>
      </c>
      <c r="AD396" t="s">
        <v>882</v>
      </c>
      <c r="AF396" t="s">
        <v>631</v>
      </c>
      <c r="AH396" t="s">
        <v>8836</v>
      </c>
      <c r="AI396" t="s">
        <v>585</v>
      </c>
      <c r="AJ396" t="s">
        <v>792</v>
      </c>
      <c r="AK396" t="s">
        <v>625</v>
      </c>
      <c r="AL396" t="s">
        <v>587</v>
      </c>
      <c r="AM396" t="s">
        <v>588</v>
      </c>
      <c r="AN396" t="s">
        <v>597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1667311507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310547889</v>
      </c>
      <c r="BN396">
        <v>151006405</v>
      </c>
      <c r="BO396">
        <v>1667311507</v>
      </c>
      <c r="BP396">
        <v>3525522845</v>
      </c>
      <c r="BQ396">
        <v>1977859396</v>
      </c>
      <c r="BR396">
        <v>3676529250</v>
      </c>
      <c r="BS396">
        <v>0</v>
      </c>
      <c r="BT396">
        <v>0</v>
      </c>
      <c r="BU396">
        <v>0</v>
      </c>
      <c r="BV396">
        <v>1977859396</v>
      </c>
      <c r="BW396">
        <v>3676529250</v>
      </c>
      <c r="BX396">
        <v>2.4724895547862618</v>
      </c>
      <c r="BY396">
        <v>4.7179726545495884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81790184888</v>
      </c>
      <c r="CF396">
        <v>80176976964</v>
      </c>
      <c r="CG396">
        <v>77738424024</v>
      </c>
      <c r="CH396">
        <v>60038716088</v>
      </c>
      <c r="CI396">
        <v>60207508164</v>
      </c>
      <c r="CJ396">
        <v>60240955223.999985</v>
      </c>
      <c r="CK396">
        <v>-202239135.99998474</v>
      </c>
      <c r="CL396">
        <v>0</v>
      </c>
      <c r="CM396">
        <v>60.991359353065491</v>
      </c>
      <c r="CN396">
        <v>25.721057057380669</v>
      </c>
      <c r="CO396">
        <v>10.56943237781525</v>
      </c>
      <c r="CP396">
        <v>4988494558057.6748</v>
      </c>
      <c r="CQ396">
        <v>2103730012237.9622</v>
      </c>
      <c r="CR396">
        <v>864475828342.72278</v>
      </c>
      <c r="CS396">
        <v>1.6822215757348529</v>
      </c>
      <c r="CT396">
        <v>137589213701.93631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80817283286.619919</v>
      </c>
      <c r="DK396">
        <v>972901601.3800807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26213666332.634045</v>
      </c>
      <c r="EF396">
        <v>1722825203</v>
      </c>
      <c r="EG396">
        <v>1667311507</v>
      </c>
      <c r="EH396">
        <v>0</v>
      </c>
      <c r="EI396">
        <v>-1416431510</v>
      </c>
      <c r="EJ396">
        <v>4154196</v>
      </c>
      <c r="EK396">
        <v>3954913202</v>
      </c>
      <c r="EL396">
        <v>3525522845</v>
      </c>
      <c r="EM396">
        <v>0</v>
      </c>
      <c r="EN396">
        <v>-4014525934</v>
      </c>
      <c r="EO396">
        <v>210619137</v>
      </c>
      <c r="EP396">
        <v>1977859396</v>
      </c>
      <c r="EQ396">
        <v>3676529250</v>
      </c>
      <c r="ER396">
        <v>69</v>
      </c>
      <c r="ES396" t="s">
        <v>8836</v>
      </c>
      <c r="ET396" t="s">
        <v>8956</v>
      </c>
      <c r="EU396">
        <v>2019</v>
      </c>
      <c r="EV396" t="s">
        <v>833</v>
      </c>
    </row>
    <row r="397" spans="1:152" x14ac:dyDescent="0.4">
      <c r="A397" t="s">
        <v>198</v>
      </c>
      <c r="B397" t="s">
        <v>1513</v>
      </c>
      <c r="C397">
        <v>210000136</v>
      </c>
      <c r="D397" t="s">
        <v>1514</v>
      </c>
      <c r="E397" t="s">
        <v>1515</v>
      </c>
      <c r="F397" t="s">
        <v>565</v>
      </c>
      <c r="G397" t="s">
        <v>720</v>
      </c>
      <c r="H397" t="s">
        <v>1232</v>
      </c>
      <c r="I397" t="s">
        <v>568</v>
      </c>
      <c r="J397" t="s">
        <v>569</v>
      </c>
      <c r="K397" t="s">
        <v>570</v>
      </c>
      <c r="L397" t="s">
        <v>571</v>
      </c>
      <c r="M397" t="s">
        <v>572</v>
      </c>
      <c r="N397" t="s">
        <v>613</v>
      </c>
      <c r="O397" t="s">
        <v>574</v>
      </c>
      <c r="P397" t="s">
        <v>603</v>
      </c>
      <c r="Q397" t="s">
        <v>575</v>
      </c>
      <c r="R397" t="s">
        <v>576</v>
      </c>
      <c r="S397" t="s">
        <v>576</v>
      </c>
      <c r="T397" s="1">
        <v>43403</v>
      </c>
      <c r="U397" s="1">
        <v>44196</v>
      </c>
      <c r="V397" s="1">
        <v>51804</v>
      </c>
      <c r="X397" t="s">
        <v>696</v>
      </c>
      <c r="Y397" t="s">
        <v>578</v>
      </c>
      <c r="Z397" t="s">
        <v>697</v>
      </c>
      <c r="AA397" t="s">
        <v>826</v>
      </c>
      <c r="AB397" t="s">
        <v>1286</v>
      </c>
      <c r="AC397" t="s">
        <v>572</v>
      </c>
      <c r="AD397" t="s">
        <v>803</v>
      </c>
      <c r="AF397" t="s">
        <v>583</v>
      </c>
      <c r="AH397" t="s">
        <v>8836</v>
      </c>
      <c r="AI397" t="s">
        <v>585</v>
      </c>
      <c r="AJ397" t="s">
        <v>586</v>
      </c>
      <c r="AK397" t="s">
        <v>565</v>
      </c>
      <c r="AL397" t="s">
        <v>605</v>
      </c>
      <c r="AM397" t="s">
        <v>588</v>
      </c>
      <c r="AN397" t="s">
        <v>597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-124629</v>
      </c>
      <c r="BO397">
        <v>0</v>
      </c>
      <c r="BP397">
        <v>0</v>
      </c>
      <c r="BQ397">
        <v>0</v>
      </c>
      <c r="BR397">
        <v>-124629</v>
      </c>
      <c r="BS397">
        <v>0</v>
      </c>
      <c r="BT397">
        <v>0</v>
      </c>
      <c r="BU397">
        <v>0</v>
      </c>
      <c r="BV397">
        <v>0</v>
      </c>
      <c r="BW397">
        <v>-124629</v>
      </c>
      <c r="BX397">
        <v>0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622860636</v>
      </c>
      <c r="CG397">
        <v>622985265</v>
      </c>
      <c r="CH397">
        <v>622860636</v>
      </c>
      <c r="CI397">
        <v>622860636</v>
      </c>
      <c r="CJ397">
        <v>622985265</v>
      </c>
      <c r="CK397">
        <v>-124629</v>
      </c>
      <c r="CL397">
        <v>6319209</v>
      </c>
      <c r="CM397">
        <v>2.9802322387695313E-7</v>
      </c>
      <c r="CN397">
        <v>-4.8349797725677497E-2</v>
      </c>
      <c r="CO397">
        <v>3.77778559923172</v>
      </c>
      <c r="CP397">
        <v>185.62693476676941</v>
      </c>
      <c r="CQ397">
        <v>-30115185.761886839</v>
      </c>
      <c r="CR397">
        <v>2353033941.0091105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0</v>
      </c>
      <c r="EQ397">
        <v>-124629</v>
      </c>
      <c r="ER397">
        <v>690</v>
      </c>
      <c r="ES397" t="s">
        <v>8836</v>
      </c>
      <c r="ET397" t="s">
        <v>8836</v>
      </c>
      <c r="EU397">
        <v>2018</v>
      </c>
      <c r="EV397" t="s">
        <v>591</v>
      </c>
    </row>
    <row r="398" spans="1:152" x14ac:dyDescent="0.4">
      <c r="A398" t="s">
        <v>199</v>
      </c>
      <c r="B398" t="s">
        <v>1516</v>
      </c>
      <c r="C398">
        <v>210000851</v>
      </c>
      <c r="D398" t="s">
        <v>1517</v>
      </c>
      <c r="E398" t="s">
        <v>1518</v>
      </c>
      <c r="F398" t="s">
        <v>625</v>
      </c>
      <c r="G398" t="s">
        <v>626</v>
      </c>
      <c r="H398" t="s">
        <v>627</v>
      </c>
      <c r="I398" t="s">
        <v>708</v>
      </c>
      <c r="J398" t="s">
        <v>856</v>
      </c>
      <c r="K398" t="s">
        <v>710</v>
      </c>
      <c r="L398" t="s">
        <v>857</v>
      </c>
      <c r="M398" t="s">
        <v>572</v>
      </c>
      <c r="N398" t="s">
        <v>613</v>
      </c>
      <c r="O398" t="s">
        <v>722</v>
      </c>
      <c r="P398" t="s">
        <v>614</v>
      </c>
      <c r="Q398" t="s">
        <v>575</v>
      </c>
      <c r="R398" t="s">
        <v>576</v>
      </c>
      <c r="S398" t="s">
        <v>711</v>
      </c>
      <c r="T398" s="1">
        <v>43411</v>
      </c>
      <c r="U398" s="1">
        <v>47125</v>
      </c>
      <c r="V398" s="1">
        <v>47125</v>
      </c>
      <c r="X398" t="s">
        <v>572</v>
      </c>
      <c r="Y398" t="s">
        <v>572</v>
      </c>
      <c r="Z398" t="s">
        <v>572</v>
      </c>
      <c r="AA398" t="s">
        <v>572</v>
      </c>
      <c r="AB398" t="s">
        <v>952</v>
      </c>
      <c r="AC398" t="s">
        <v>1519</v>
      </c>
      <c r="AD398" t="s">
        <v>882</v>
      </c>
      <c r="AF398" t="s">
        <v>631</v>
      </c>
      <c r="AH398" t="s">
        <v>8836</v>
      </c>
      <c r="AI398" t="s">
        <v>585</v>
      </c>
      <c r="AJ398" t="s">
        <v>792</v>
      </c>
      <c r="AK398" t="s">
        <v>625</v>
      </c>
      <c r="AL398" t="s">
        <v>587</v>
      </c>
      <c r="AM398" t="s">
        <v>588</v>
      </c>
      <c r="AN398" t="s">
        <v>597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870330306</v>
      </c>
      <c r="BO398">
        <v>0</v>
      </c>
      <c r="BP398">
        <v>84997</v>
      </c>
      <c r="BQ398">
        <v>0</v>
      </c>
      <c r="BR398">
        <v>870415303</v>
      </c>
      <c r="BS398">
        <v>0</v>
      </c>
      <c r="BT398">
        <v>0</v>
      </c>
      <c r="BU398">
        <v>0</v>
      </c>
      <c r="BV398">
        <v>0</v>
      </c>
      <c r="BW398">
        <v>870415303</v>
      </c>
      <c r="BX398">
        <v>0</v>
      </c>
      <c r="BY398">
        <v>2.1760806152899907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44747618725</v>
      </c>
      <c r="CF398">
        <v>44747618725</v>
      </c>
      <c r="CG398">
        <v>36121239364</v>
      </c>
      <c r="CH398">
        <v>44747618725</v>
      </c>
      <c r="CI398">
        <v>44747618725</v>
      </c>
      <c r="CJ398">
        <v>36121239364</v>
      </c>
      <c r="CK398">
        <v>870330306</v>
      </c>
      <c r="CL398">
        <v>0</v>
      </c>
      <c r="CM398">
        <v>2.9802322387695313E-7</v>
      </c>
      <c r="CN398">
        <v>5.3617402911186236</v>
      </c>
      <c r="CO398">
        <v>4.3235257267951983</v>
      </c>
      <c r="CP398">
        <v>13335.829593241215</v>
      </c>
      <c r="CQ398">
        <v>239925110249.44669</v>
      </c>
      <c r="CR398">
        <v>193467480770.36005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0</v>
      </c>
      <c r="EQ398">
        <v>870415303</v>
      </c>
      <c r="ER398">
        <v>132</v>
      </c>
      <c r="ES398" t="s">
        <v>8836</v>
      </c>
      <c r="ET398" t="s">
        <v>1078</v>
      </c>
      <c r="EU398">
        <v>2018</v>
      </c>
      <c r="EV398" t="s">
        <v>591</v>
      </c>
    </row>
    <row r="399" spans="1:152" x14ac:dyDescent="0.4">
      <c r="A399" t="s">
        <v>200</v>
      </c>
      <c r="B399" t="s">
        <v>1520</v>
      </c>
      <c r="C399">
        <v>110000090</v>
      </c>
      <c r="D399" t="s">
        <v>1521</v>
      </c>
      <c r="E399" t="s">
        <v>1522</v>
      </c>
      <c r="F399" t="s">
        <v>846</v>
      </c>
      <c r="G399" t="s">
        <v>846</v>
      </c>
      <c r="H399" t="s">
        <v>846</v>
      </c>
      <c r="I399" t="s">
        <v>568</v>
      </c>
      <c r="J399" t="s">
        <v>569</v>
      </c>
      <c r="K399" t="s">
        <v>570</v>
      </c>
      <c r="L399" t="s">
        <v>571</v>
      </c>
      <c r="M399" t="s">
        <v>572</v>
      </c>
      <c r="N399" t="s">
        <v>601</v>
      </c>
      <c r="O399" t="s">
        <v>602</v>
      </c>
      <c r="P399" t="s">
        <v>603</v>
      </c>
      <c r="Q399" t="s">
        <v>674</v>
      </c>
      <c r="R399" t="s">
        <v>576</v>
      </c>
      <c r="S399" t="s">
        <v>576</v>
      </c>
      <c r="T399" s="1">
        <v>43455</v>
      </c>
      <c r="U399" s="1">
        <v>44921</v>
      </c>
      <c r="V399" s="1">
        <v>46382</v>
      </c>
      <c r="X399" t="s">
        <v>572</v>
      </c>
      <c r="Y399" t="s">
        <v>572</v>
      </c>
      <c r="Z399" t="s">
        <v>572</v>
      </c>
      <c r="AA399" t="s">
        <v>572</v>
      </c>
      <c r="AB399" t="s">
        <v>1523</v>
      </c>
      <c r="AC399" t="s">
        <v>572</v>
      </c>
      <c r="AD399" t="s">
        <v>1012</v>
      </c>
      <c r="AF399" t="s">
        <v>848</v>
      </c>
      <c r="AH399" t="s">
        <v>8836</v>
      </c>
      <c r="AI399" t="s">
        <v>585</v>
      </c>
      <c r="AJ399" t="s">
        <v>715</v>
      </c>
      <c r="AK399" t="s">
        <v>846</v>
      </c>
      <c r="AL399" t="s">
        <v>605</v>
      </c>
      <c r="AM399" t="s">
        <v>588</v>
      </c>
      <c r="AN399" t="s">
        <v>597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-511971248</v>
      </c>
      <c r="BO399">
        <v>0</v>
      </c>
      <c r="BP399">
        <v>0</v>
      </c>
      <c r="BQ399">
        <v>0</v>
      </c>
      <c r="BR399">
        <v>-511971248</v>
      </c>
      <c r="BS399">
        <v>0</v>
      </c>
      <c r="BT399">
        <v>0</v>
      </c>
      <c r="BU399">
        <v>0</v>
      </c>
      <c r="BV399">
        <v>0</v>
      </c>
      <c r="BW399">
        <v>-511971248</v>
      </c>
      <c r="BX399">
        <v>0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1761153653</v>
      </c>
      <c r="CG399">
        <v>2273124901</v>
      </c>
      <c r="CH399">
        <v>1761153653</v>
      </c>
      <c r="CI399">
        <v>1761153653</v>
      </c>
      <c r="CJ399">
        <v>2273124901</v>
      </c>
      <c r="CK399">
        <v>-511971248</v>
      </c>
      <c r="CL399">
        <v>0</v>
      </c>
      <c r="CM399">
        <v>2.9802322387695313E-7</v>
      </c>
      <c r="CN399">
        <v>-46.035368815064437</v>
      </c>
      <c r="CO399">
        <v>-6.0989672131836414</v>
      </c>
      <c r="CP399">
        <v>524.86468940973282</v>
      </c>
      <c r="CQ399">
        <v>-81075357955.853012</v>
      </c>
      <c r="CR399">
        <v>-10741218387.0256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0</v>
      </c>
      <c r="EQ399">
        <v>-511971248</v>
      </c>
      <c r="ER399">
        <v>739</v>
      </c>
      <c r="ES399" t="s">
        <v>8836</v>
      </c>
      <c r="ET399" t="s">
        <v>8836</v>
      </c>
      <c r="EU399">
        <v>2018</v>
      </c>
      <c r="EV399" t="s">
        <v>8838</v>
      </c>
    </row>
    <row r="400" spans="1:152" x14ac:dyDescent="0.4">
      <c r="A400" t="s">
        <v>1524</v>
      </c>
      <c r="B400">
        <v>406348094401</v>
      </c>
      <c r="C400">
        <v>6000000001041</v>
      </c>
      <c r="D400" t="s">
        <v>1525</v>
      </c>
      <c r="E400" t="s">
        <v>1526</v>
      </c>
      <c r="F400" t="s">
        <v>625</v>
      </c>
      <c r="G400" t="s">
        <v>626</v>
      </c>
      <c r="H400" t="s">
        <v>950</v>
      </c>
      <c r="I400" t="s">
        <v>568</v>
      </c>
      <c r="J400" t="s">
        <v>569</v>
      </c>
      <c r="K400" t="s">
        <v>570</v>
      </c>
      <c r="L400" t="s">
        <v>571</v>
      </c>
      <c r="M400" t="s">
        <v>1205</v>
      </c>
      <c r="N400" t="s">
        <v>573</v>
      </c>
      <c r="O400" t="s">
        <v>574</v>
      </c>
      <c r="P400" t="s">
        <v>573</v>
      </c>
      <c r="Q400" t="s">
        <v>575</v>
      </c>
      <c r="R400" t="s">
        <v>576</v>
      </c>
      <c r="S400" t="s">
        <v>576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572</v>
      </c>
      <c r="Y400" t="s">
        <v>572</v>
      </c>
      <c r="Z400" t="s">
        <v>697</v>
      </c>
      <c r="AA400" t="s">
        <v>697</v>
      </c>
      <c r="AB400" t="s">
        <v>1031</v>
      </c>
      <c r="AC400" t="s">
        <v>572</v>
      </c>
      <c r="AD400" t="s">
        <v>582</v>
      </c>
      <c r="AF400" t="s">
        <v>8839</v>
      </c>
      <c r="AH400" t="s">
        <v>8836</v>
      </c>
      <c r="AI400" t="s">
        <v>585</v>
      </c>
      <c r="AJ400" t="s">
        <v>586</v>
      </c>
      <c r="AK400" t="s">
        <v>625</v>
      </c>
      <c r="AL400" t="s">
        <v>587</v>
      </c>
      <c r="AM400" t="s">
        <v>588</v>
      </c>
      <c r="AN400" t="s">
        <v>589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8836</v>
      </c>
      <c r="ET400" t="s">
        <v>8836</v>
      </c>
      <c r="EU400">
        <v>2018</v>
      </c>
      <c r="EV400" t="s">
        <v>8837</v>
      </c>
    </row>
    <row r="401" spans="1:167" x14ac:dyDescent="0.4">
      <c r="A401" t="s">
        <v>1524</v>
      </c>
      <c r="B401">
        <v>406348094401</v>
      </c>
      <c r="C401">
        <v>6000000001042</v>
      </c>
      <c r="D401" t="s">
        <v>1525</v>
      </c>
      <c r="E401" t="s">
        <v>1526</v>
      </c>
      <c r="F401" t="s">
        <v>625</v>
      </c>
      <c r="G401" t="s">
        <v>626</v>
      </c>
      <c r="H401" t="s">
        <v>950</v>
      </c>
      <c r="I401" t="s">
        <v>568</v>
      </c>
      <c r="J401" t="s">
        <v>569</v>
      </c>
      <c r="K401" t="s">
        <v>570</v>
      </c>
      <c r="L401" t="s">
        <v>571</v>
      </c>
      <c r="M401" t="s">
        <v>1205</v>
      </c>
      <c r="N401" t="s">
        <v>573</v>
      </c>
      <c r="O401" t="s">
        <v>574</v>
      </c>
      <c r="P401" t="s">
        <v>573</v>
      </c>
      <c r="Q401" t="s">
        <v>575</v>
      </c>
      <c r="R401" t="s">
        <v>576</v>
      </c>
      <c r="S401" t="s">
        <v>576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572</v>
      </c>
      <c r="Y401" t="s">
        <v>572</v>
      </c>
      <c r="Z401" t="s">
        <v>697</v>
      </c>
      <c r="AA401" t="s">
        <v>697</v>
      </c>
      <c r="AB401" t="s">
        <v>1031</v>
      </c>
      <c r="AC401" t="s">
        <v>572</v>
      </c>
      <c r="AD401" t="s">
        <v>582</v>
      </c>
      <c r="AF401" t="s">
        <v>8839</v>
      </c>
      <c r="AH401" t="s">
        <v>8836</v>
      </c>
      <c r="AI401" t="s">
        <v>585</v>
      </c>
      <c r="AJ401" t="s">
        <v>586</v>
      </c>
      <c r="AK401" t="s">
        <v>625</v>
      </c>
      <c r="AL401" t="s">
        <v>587</v>
      </c>
      <c r="AM401" t="s">
        <v>588</v>
      </c>
      <c r="AN401" t="s">
        <v>589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8836</v>
      </c>
      <c r="ET401" t="s">
        <v>8836</v>
      </c>
      <c r="EU401">
        <v>2018</v>
      </c>
      <c r="EV401" t="s">
        <v>8837</v>
      </c>
    </row>
    <row r="402" spans="1:167" x14ac:dyDescent="0.4">
      <c r="A402" t="s">
        <v>1527</v>
      </c>
      <c r="B402">
        <v>406348279401</v>
      </c>
      <c r="C402">
        <v>6000000001044</v>
      </c>
      <c r="D402" t="s">
        <v>1528</v>
      </c>
      <c r="E402" t="s">
        <v>1528</v>
      </c>
      <c r="F402" t="s">
        <v>625</v>
      </c>
      <c r="G402" t="s">
        <v>626</v>
      </c>
      <c r="H402" t="s">
        <v>950</v>
      </c>
      <c r="I402" t="s">
        <v>568</v>
      </c>
      <c r="J402" t="s">
        <v>569</v>
      </c>
      <c r="K402" t="s">
        <v>570</v>
      </c>
      <c r="L402" t="s">
        <v>571</v>
      </c>
      <c r="M402" t="s">
        <v>951</v>
      </c>
      <c r="N402" t="s">
        <v>573</v>
      </c>
      <c r="O402" t="s">
        <v>574</v>
      </c>
      <c r="P402" t="s">
        <v>573</v>
      </c>
      <c r="Q402" t="s">
        <v>575</v>
      </c>
      <c r="R402" t="s">
        <v>576</v>
      </c>
      <c r="S402" t="s">
        <v>576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572</v>
      </c>
      <c r="Y402" t="s">
        <v>572</v>
      </c>
      <c r="Z402" t="s">
        <v>697</v>
      </c>
      <c r="AA402" t="s">
        <v>697</v>
      </c>
      <c r="AB402" t="s">
        <v>1529</v>
      </c>
      <c r="AC402" t="s">
        <v>572</v>
      </c>
      <c r="AD402" t="s">
        <v>582</v>
      </c>
      <c r="AF402" t="s">
        <v>8839</v>
      </c>
      <c r="AH402" t="s">
        <v>8836</v>
      </c>
      <c r="AI402" t="s">
        <v>585</v>
      </c>
      <c r="AJ402" t="s">
        <v>586</v>
      </c>
      <c r="AK402" t="s">
        <v>625</v>
      </c>
      <c r="AL402" t="s">
        <v>587</v>
      </c>
      <c r="AM402" t="s">
        <v>588</v>
      </c>
      <c r="AN402" t="s">
        <v>589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8836</v>
      </c>
      <c r="ET402" t="s">
        <v>8836</v>
      </c>
      <c r="EU402">
        <v>2018</v>
      </c>
      <c r="EV402" t="s">
        <v>8837</v>
      </c>
    </row>
    <row r="403" spans="1:167" x14ac:dyDescent="0.4">
      <c r="A403" t="s">
        <v>1530</v>
      </c>
      <c r="B403">
        <v>306346872301</v>
      </c>
      <c r="C403">
        <v>6000000001036</v>
      </c>
      <c r="D403" t="s">
        <v>1531</v>
      </c>
      <c r="E403" t="s">
        <v>1531</v>
      </c>
      <c r="F403" t="s">
        <v>625</v>
      </c>
      <c r="G403" t="s">
        <v>1255</v>
      </c>
      <c r="H403" t="s">
        <v>1256</v>
      </c>
      <c r="I403" t="s">
        <v>568</v>
      </c>
      <c r="J403" t="s">
        <v>569</v>
      </c>
      <c r="K403" t="s">
        <v>570</v>
      </c>
      <c r="L403" t="s">
        <v>571</v>
      </c>
      <c r="M403" t="s">
        <v>951</v>
      </c>
      <c r="N403" t="s">
        <v>573</v>
      </c>
      <c r="O403" t="s">
        <v>574</v>
      </c>
      <c r="P403" t="s">
        <v>573</v>
      </c>
      <c r="Q403" t="s">
        <v>575</v>
      </c>
      <c r="R403" t="s">
        <v>576</v>
      </c>
      <c r="S403" t="s">
        <v>576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572</v>
      </c>
      <c r="Y403" t="s">
        <v>572</v>
      </c>
      <c r="Z403" t="s">
        <v>1532</v>
      </c>
      <c r="AA403" t="s">
        <v>1532</v>
      </c>
      <c r="AB403" t="s">
        <v>1095</v>
      </c>
      <c r="AC403" t="s">
        <v>572</v>
      </c>
      <c r="AD403" t="s">
        <v>582</v>
      </c>
      <c r="AF403" t="s">
        <v>8839</v>
      </c>
      <c r="AH403" t="s">
        <v>8836</v>
      </c>
      <c r="AI403" t="s">
        <v>585</v>
      </c>
      <c r="AJ403" t="s">
        <v>586</v>
      </c>
      <c r="AK403" t="s">
        <v>625</v>
      </c>
      <c r="AL403" t="s">
        <v>587</v>
      </c>
      <c r="AM403" t="s">
        <v>588</v>
      </c>
      <c r="AN403" t="s">
        <v>589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8836</v>
      </c>
      <c r="ET403" t="s">
        <v>8836</v>
      </c>
      <c r="EU403">
        <v>2018</v>
      </c>
      <c r="EV403" t="s">
        <v>8837</v>
      </c>
    </row>
    <row r="404" spans="1:167" x14ac:dyDescent="0.4">
      <c r="A404" t="s">
        <v>201</v>
      </c>
      <c r="B404" t="s">
        <v>1533</v>
      </c>
      <c r="C404">
        <v>210000461</v>
      </c>
      <c r="D404" t="s">
        <v>1534</v>
      </c>
      <c r="E404" t="s">
        <v>1535</v>
      </c>
      <c r="F404" t="s">
        <v>625</v>
      </c>
      <c r="G404" t="s">
        <v>626</v>
      </c>
      <c r="H404" t="s">
        <v>673</v>
      </c>
      <c r="I404" t="s">
        <v>708</v>
      </c>
      <c r="J404" t="s">
        <v>856</v>
      </c>
      <c r="K404" t="s">
        <v>710</v>
      </c>
      <c r="L404" t="s">
        <v>857</v>
      </c>
      <c r="M404" t="s">
        <v>572</v>
      </c>
      <c r="N404" t="s">
        <v>613</v>
      </c>
      <c r="O404" t="s">
        <v>602</v>
      </c>
      <c r="P404" t="s">
        <v>614</v>
      </c>
      <c r="Q404" t="s">
        <v>674</v>
      </c>
      <c r="R404" t="s">
        <v>711</v>
      </c>
      <c r="S404" t="s">
        <v>711</v>
      </c>
      <c r="T404" s="1">
        <v>43830</v>
      </c>
      <c r="U404" s="1">
        <v>47483</v>
      </c>
      <c r="V404" s="1">
        <v>47483</v>
      </c>
      <c r="X404" t="s">
        <v>572</v>
      </c>
      <c r="Y404" t="s">
        <v>572</v>
      </c>
      <c r="Z404" t="s">
        <v>572</v>
      </c>
      <c r="AA404" t="s">
        <v>572</v>
      </c>
      <c r="AB404" t="s">
        <v>572</v>
      </c>
      <c r="AC404" t="s">
        <v>1536</v>
      </c>
      <c r="AD404" t="s">
        <v>790</v>
      </c>
      <c r="AF404" t="s">
        <v>631</v>
      </c>
      <c r="AH404" t="s">
        <v>8836</v>
      </c>
      <c r="AI404" t="s">
        <v>585</v>
      </c>
      <c r="AJ404" t="s">
        <v>792</v>
      </c>
      <c r="AK404" t="s">
        <v>625</v>
      </c>
      <c r="AL404" t="s">
        <v>587</v>
      </c>
      <c r="AM404" t="s">
        <v>588</v>
      </c>
      <c r="AN404" t="s">
        <v>597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193983849</v>
      </c>
      <c r="BE404">
        <v>1029111238</v>
      </c>
      <c r="BF404">
        <v>13619329007</v>
      </c>
      <c r="BG404">
        <v>970901358</v>
      </c>
      <c r="BH404">
        <v>0</v>
      </c>
      <c r="BI404">
        <v>0</v>
      </c>
      <c r="BJ404">
        <v>0</v>
      </c>
      <c r="BK404">
        <v>1183148360</v>
      </c>
      <c r="BL404">
        <v>0</v>
      </c>
      <c r="BM404">
        <v>-67387067</v>
      </c>
      <c r="BN404">
        <v>-435469154</v>
      </c>
      <c r="BO404">
        <v>230253830</v>
      </c>
      <c r="BP404">
        <v>1183148360</v>
      </c>
      <c r="BQ404">
        <v>162866763</v>
      </c>
      <c r="BR404">
        <v>747679206</v>
      </c>
      <c r="BS404">
        <v>0</v>
      </c>
      <c r="BT404">
        <v>0</v>
      </c>
      <c r="BU404">
        <v>0</v>
      </c>
      <c r="BV404">
        <v>162866763</v>
      </c>
      <c r="BW404">
        <v>747679206</v>
      </c>
      <c r="BX404">
        <v>0.38392337057770898</v>
      </c>
      <c r="BY404">
        <v>1.7971444275814232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42920605325</v>
      </c>
      <c r="CF404">
        <v>42085631486</v>
      </c>
      <c r="CG404">
        <v>41034543968</v>
      </c>
      <c r="CH404">
        <v>32696605325</v>
      </c>
      <c r="CI404">
        <v>32752631486</v>
      </c>
      <c r="CJ404">
        <v>32937543967.999996</v>
      </c>
      <c r="CK404">
        <v>-240938642.99999619</v>
      </c>
      <c r="CL404">
        <v>0</v>
      </c>
      <c r="CM404">
        <v>33.047630190849311</v>
      </c>
      <c r="CN404">
        <v>18.317750096321106</v>
      </c>
      <c r="CO404">
        <v>8.8592299818992633</v>
      </c>
      <c r="CP404">
        <v>1418424292347.9978</v>
      </c>
      <c r="CQ404">
        <v>786208922326.17896</v>
      </c>
      <c r="CR404">
        <v>380243513536.50519</v>
      </c>
      <c r="CS404">
        <v>1.6177377491273248</v>
      </c>
      <c r="CT404">
        <v>69434283449.647766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42920605325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13791717724.973475</v>
      </c>
      <c r="EF404">
        <v>849345568</v>
      </c>
      <c r="EG404">
        <v>230253830</v>
      </c>
      <c r="EH404">
        <v>0</v>
      </c>
      <c r="EI404">
        <v>-902360906</v>
      </c>
      <c r="EJ404">
        <v>-14371729</v>
      </c>
      <c r="EK404">
        <v>2027562317</v>
      </c>
      <c r="EL404">
        <v>1183148360</v>
      </c>
      <c r="EM404">
        <v>0</v>
      </c>
      <c r="EN404">
        <v>-2321530511</v>
      </c>
      <c r="EO404">
        <v>-141500960</v>
      </c>
      <c r="EP404">
        <v>162866763</v>
      </c>
      <c r="EQ404">
        <v>747679206</v>
      </c>
      <c r="ER404">
        <v>186</v>
      </c>
      <c r="ES404" t="s">
        <v>8836</v>
      </c>
      <c r="ET404" t="s">
        <v>8956</v>
      </c>
      <c r="EU404">
        <v>2019</v>
      </c>
      <c r="EV404" t="s">
        <v>833</v>
      </c>
    </row>
    <row r="405" spans="1:167" x14ac:dyDescent="0.4">
      <c r="A405" t="s">
        <v>202</v>
      </c>
      <c r="B405" t="s">
        <v>1537</v>
      </c>
      <c r="C405">
        <v>210000846</v>
      </c>
      <c r="D405" t="s">
        <v>1538</v>
      </c>
      <c r="E405" t="s">
        <v>1539</v>
      </c>
      <c r="F405" t="s">
        <v>625</v>
      </c>
      <c r="G405" t="s">
        <v>626</v>
      </c>
      <c r="H405" t="s">
        <v>1271</v>
      </c>
      <c r="I405" t="s">
        <v>708</v>
      </c>
      <c r="J405" t="s">
        <v>856</v>
      </c>
      <c r="K405" t="s">
        <v>710</v>
      </c>
      <c r="L405" t="s">
        <v>1540</v>
      </c>
      <c r="M405" t="s">
        <v>572</v>
      </c>
      <c r="N405" t="s">
        <v>613</v>
      </c>
      <c r="O405" t="s">
        <v>574</v>
      </c>
      <c r="P405" t="s">
        <v>614</v>
      </c>
      <c r="Q405" t="s">
        <v>575</v>
      </c>
      <c r="R405" t="s">
        <v>576</v>
      </c>
      <c r="S405" t="s">
        <v>711</v>
      </c>
      <c r="T405" s="1">
        <v>43494</v>
      </c>
      <c r="U405" s="1">
        <v>45502</v>
      </c>
      <c r="V405" s="1">
        <v>46650</v>
      </c>
      <c r="W405">
        <v>46098</v>
      </c>
      <c r="X405" t="s">
        <v>572</v>
      </c>
      <c r="Y405" t="s">
        <v>572</v>
      </c>
      <c r="Z405" t="s">
        <v>572</v>
      </c>
      <c r="AA405" t="s">
        <v>572</v>
      </c>
      <c r="AB405" t="s">
        <v>1272</v>
      </c>
      <c r="AD405" t="s">
        <v>882</v>
      </c>
      <c r="AF405" t="s">
        <v>631</v>
      </c>
      <c r="AH405" t="s">
        <v>8836</v>
      </c>
      <c r="AI405" t="s">
        <v>585</v>
      </c>
      <c r="AJ405" t="s">
        <v>792</v>
      </c>
      <c r="AK405" t="s">
        <v>625</v>
      </c>
      <c r="AL405" t="s">
        <v>587</v>
      </c>
      <c r="AM405" t="s">
        <v>588</v>
      </c>
      <c r="AN405" t="s">
        <v>589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>
        <v>134</v>
      </c>
      <c r="ES405" t="s">
        <v>8836</v>
      </c>
      <c r="ET405" t="s">
        <v>1897</v>
      </c>
      <c r="EU405">
        <v>2019</v>
      </c>
      <c r="EV405" t="s">
        <v>591</v>
      </c>
    </row>
    <row r="406" spans="1:167" x14ac:dyDescent="0.4">
      <c r="A406" t="s">
        <v>203</v>
      </c>
      <c r="B406" t="s">
        <v>1541</v>
      </c>
      <c r="C406">
        <v>110000092</v>
      </c>
      <c r="D406" t="s">
        <v>1542</v>
      </c>
      <c r="E406" t="s">
        <v>1542</v>
      </c>
      <c r="F406" t="s">
        <v>846</v>
      </c>
      <c r="G406" t="s">
        <v>846</v>
      </c>
      <c r="H406" t="s">
        <v>846</v>
      </c>
      <c r="I406" t="s">
        <v>568</v>
      </c>
      <c r="J406" t="s">
        <v>569</v>
      </c>
      <c r="K406" t="s">
        <v>570</v>
      </c>
      <c r="L406" t="s">
        <v>571</v>
      </c>
      <c r="M406" t="s">
        <v>572</v>
      </c>
      <c r="N406" t="s">
        <v>601</v>
      </c>
      <c r="O406" t="s">
        <v>602</v>
      </c>
      <c r="P406" t="s">
        <v>603</v>
      </c>
      <c r="Q406" t="s">
        <v>674</v>
      </c>
      <c r="R406" t="s">
        <v>576</v>
      </c>
      <c r="S406" t="s">
        <v>576</v>
      </c>
      <c r="T406" s="1">
        <v>43455</v>
      </c>
      <c r="U406" s="1">
        <v>44900</v>
      </c>
      <c r="V406" s="1">
        <v>45996</v>
      </c>
      <c r="X406" t="s">
        <v>572</v>
      </c>
      <c r="Y406" t="s">
        <v>572</v>
      </c>
      <c r="Z406" t="s">
        <v>572</v>
      </c>
      <c r="AA406" t="s">
        <v>572</v>
      </c>
      <c r="AB406" t="s">
        <v>1543</v>
      </c>
      <c r="AC406" t="s">
        <v>572</v>
      </c>
      <c r="AD406" t="s">
        <v>1398</v>
      </c>
      <c r="AF406" t="s">
        <v>848</v>
      </c>
      <c r="AH406" t="s">
        <v>8836</v>
      </c>
      <c r="AI406" t="s">
        <v>585</v>
      </c>
      <c r="AJ406" t="s">
        <v>715</v>
      </c>
      <c r="AK406" t="s">
        <v>846</v>
      </c>
      <c r="AL406" t="s">
        <v>605</v>
      </c>
      <c r="AM406" t="s">
        <v>588</v>
      </c>
      <c r="AN406" t="s">
        <v>597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-104693464</v>
      </c>
      <c r="BO406">
        <v>0</v>
      </c>
      <c r="BP406">
        <v>0</v>
      </c>
      <c r="BQ406">
        <v>0</v>
      </c>
      <c r="BR406">
        <v>-104693464</v>
      </c>
      <c r="BS406">
        <v>0</v>
      </c>
      <c r="BT406">
        <v>0</v>
      </c>
      <c r="BU406">
        <v>0</v>
      </c>
      <c r="BV406">
        <v>0</v>
      </c>
      <c r="BW406">
        <v>-104693464</v>
      </c>
      <c r="BX406">
        <v>0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2122302042</v>
      </c>
      <c r="CG406">
        <v>2226995506</v>
      </c>
      <c r="CH406">
        <v>2122302042</v>
      </c>
      <c r="CI406">
        <v>2122302042</v>
      </c>
      <c r="CJ406">
        <v>2226995506</v>
      </c>
      <c r="CK406">
        <v>-104693464</v>
      </c>
      <c r="CL406">
        <v>215525532</v>
      </c>
      <c r="CM406">
        <v>2.9802322387695313E-7</v>
      </c>
      <c r="CN406">
        <v>-10.98754744976759</v>
      </c>
      <c r="CO406">
        <v>4.4413331151008624</v>
      </c>
      <c r="CP406">
        <v>632.49529659748077</v>
      </c>
      <c r="CQ406">
        <v>-23318894389.213646</v>
      </c>
      <c r="CR406">
        <v>9425850339.3807812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0</v>
      </c>
      <c r="EQ406">
        <v>-104693464</v>
      </c>
      <c r="ER406">
        <v>723</v>
      </c>
      <c r="ES406" t="s">
        <v>8836</v>
      </c>
      <c r="ET406" t="s">
        <v>8836</v>
      </c>
      <c r="EU406">
        <v>2018</v>
      </c>
      <c r="EV406" t="s">
        <v>8838</v>
      </c>
    </row>
    <row r="407" spans="1:167" x14ac:dyDescent="0.4">
      <c r="A407" t="s">
        <v>204</v>
      </c>
      <c r="B407" t="s">
        <v>1544</v>
      </c>
      <c r="C407">
        <v>110000091</v>
      </c>
      <c r="D407" t="s">
        <v>1545</v>
      </c>
      <c r="E407" t="s">
        <v>1546</v>
      </c>
      <c r="F407" t="s">
        <v>846</v>
      </c>
      <c r="G407" t="s">
        <v>846</v>
      </c>
      <c r="H407" t="s">
        <v>846</v>
      </c>
      <c r="I407" t="s">
        <v>568</v>
      </c>
      <c r="J407" t="s">
        <v>569</v>
      </c>
      <c r="K407" t="s">
        <v>570</v>
      </c>
      <c r="L407" t="s">
        <v>571</v>
      </c>
      <c r="M407" t="s">
        <v>572</v>
      </c>
      <c r="N407" t="s">
        <v>601</v>
      </c>
      <c r="O407" t="s">
        <v>602</v>
      </c>
      <c r="P407" t="s">
        <v>603</v>
      </c>
      <c r="Q407" t="s">
        <v>674</v>
      </c>
      <c r="R407" t="s">
        <v>576</v>
      </c>
      <c r="S407" t="s">
        <v>576</v>
      </c>
      <c r="T407" s="1">
        <v>43460</v>
      </c>
      <c r="U407" s="1">
        <v>44920</v>
      </c>
      <c r="V407" s="1">
        <v>46381</v>
      </c>
      <c r="X407" t="s">
        <v>572</v>
      </c>
      <c r="Y407" t="s">
        <v>572</v>
      </c>
      <c r="Z407" t="s">
        <v>572</v>
      </c>
      <c r="AA407" t="s">
        <v>572</v>
      </c>
      <c r="AB407" t="s">
        <v>847</v>
      </c>
      <c r="AC407" t="s">
        <v>572</v>
      </c>
      <c r="AD407" t="s">
        <v>712</v>
      </c>
      <c r="AF407" t="s">
        <v>848</v>
      </c>
      <c r="AH407" t="s">
        <v>8836</v>
      </c>
      <c r="AI407" t="s">
        <v>585</v>
      </c>
      <c r="AJ407" t="s">
        <v>715</v>
      </c>
      <c r="AK407" t="s">
        <v>846</v>
      </c>
      <c r="AL407" t="s">
        <v>605</v>
      </c>
      <c r="AM407" t="s">
        <v>588</v>
      </c>
      <c r="AN407" t="s">
        <v>597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8836</v>
      </c>
      <c r="ET407" t="s">
        <v>8836</v>
      </c>
      <c r="EU407">
        <v>2018</v>
      </c>
      <c r="EV407" t="s">
        <v>8838</v>
      </c>
    </row>
    <row r="408" spans="1:167" x14ac:dyDescent="0.4">
      <c r="A408" t="s">
        <v>205</v>
      </c>
      <c r="B408">
        <v>706187418701</v>
      </c>
      <c r="C408">
        <v>6000000001046</v>
      </c>
      <c r="D408" t="s">
        <v>1547</v>
      </c>
      <c r="E408" t="s">
        <v>1548</v>
      </c>
      <c r="F408" t="s">
        <v>565</v>
      </c>
      <c r="G408" t="s">
        <v>720</v>
      </c>
      <c r="H408" t="s">
        <v>1072</v>
      </c>
      <c r="I408" t="s">
        <v>568</v>
      </c>
      <c r="J408" t="s">
        <v>569</v>
      </c>
      <c r="K408" t="s">
        <v>570</v>
      </c>
      <c r="L408" t="s">
        <v>571</v>
      </c>
      <c r="M408" t="s">
        <v>572</v>
      </c>
      <c r="N408" t="s">
        <v>573</v>
      </c>
      <c r="O408" t="s">
        <v>574</v>
      </c>
      <c r="P408" t="s">
        <v>573</v>
      </c>
      <c r="Q408" t="s">
        <v>575</v>
      </c>
      <c r="R408" t="s">
        <v>576</v>
      </c>
      <c r="S408" t="s">
        <v>576</v>
      </c>
      <c r="T408" s="1">
        <v>43454</v>
      </c>
      <c r="U408" s="1">
        <v>49023</v>
      </c>
      <c r="V408" s="1">
        <v>49023</v>
      </c>
      <c r="X408" t="s">
        <v>696</v>
      </c>
      <c r="Y408" t="s">
        <v>578</v>
      </c>
      <c r="Z408" t="s">
        <v>697</v>
      </c>
      <c r="AA408" t="s">
        <v>1455</v>
      </c>
      <c r="AB408" t="s">
        <v>1286</v>
      </c>
      <c r="AC408" t="s">
        <v>572</v>
      </c>
      <c r="AD408" t="s">
        <v>803</v>
      </c>
      <c r="AF408" t="s">
        <v>583</v>
      </c>
      <c r="AH408" s="1">
        <v>43453</v>
      </c>
      <c r="AI408" t="s">
        <v>585</v>
      </c>
      <c r="AJ408" t="s">
        <v>586</v>
      </c>
      <c r="AK408" t="s">
        <v>565</v>
      </c>
      <c r="AL408" t="s">
        <v>587</v>
      </c>
      <c r="AM408" t="s">
        <v>588</v>
      </c>
      <c r="AN408" t="s">
        <v>597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855080214</v>
      </c>
      <c r="AZ408">
        <v>18695055661</v>
      </c>
      <c r="BA408">
        <v>0</v>
      </c>
      <c r="BB408">
        <v>-855080214</v>
      </c>
      <c r="BC408">
        <v>33304944339</v>
      </c>
      <c r="BD408">
        <v>0</v>
      </c>
      <c r="BE408">
        <v>295012783</v>
      </c>
      <c r="BF408">
        <v>8763329154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489882266</v>
      </c>
      <c r="BM408">
        <v>0</v>
      </c>
      <c r="BN408">
        <v>0</v>
      </c>
      <c r="BO408">
        <v>99002370</v>
      </c>
      <c r="BP408">
        <v>490357618</v>
      </c>
      <c r="BQ408">
        <v>99002370</v>
      </c>
      <c r="BR408">
        <v>490357618</v>
      </c>
      <c r="BS408">
        <v>0</v>
      </c>
      <c r="BT408">
        <v>0</v>
      </c>
      <c r="BU408">
        <v>0</v>
      </c>
      <c r="BV408">
        <v>99002370</v>
      </c>
      <c r="BW408">
        <v>490357618</v>
      </c>
      <c r="BX408">
        <v>0.29770275362603876</v>
      </c>
      <c r="BY408">
        <v>1.4643224238758452</v>
      </c>
      <c r="BZ408">
        <v>0</v>
      </c>
      <c r="CA408">
        <v>33328941178</v>
      </c>
      <c r="CB408">
        <v>33328941178</v>
      </c>
      <c r="CC408">
        <v>34184021392</v>
      </c>
      <c r="CD408">
        <v>0</v>
      </c>
      <c r="CE408">
        <v>33304944339</v>
      </c>
      <c r="CF408">
        <v>33304944339</v>
      </c>
      <c r="CG408">
        <v>34159408897</v>
      </c>
      <c r="CH408">
        <v>33304944339</v>
      </c>
      <c r="CI408">
        <v>33304944339</v>
      </c>
      <c r="CJ408">
        <v>34159408897</v>
      </c>
      <c r="CK408">
        <v>615656</v>
      </c>
      <c r="CL408">
        <v>0</v>
      </c>
      <c r="CM408">
        <v>0.29434917500000002</v>
      </c>
      <c r="CN408">
        <v>3.5321901000000002</v>
      </c>
      <c r="CO408">
        <v>3.5321901000000002</v>
      </c>
      <c r="CP408">
        <v>9803282889.6055717</v>
      </c>
      <c r="CQ408">
        <v>117639394675.26685</v>
      </c>
      <c r="CR408">
        <v>117639394675.26685</v>
      </c>
      <c r="CS408">
        <v>1.1685255606538461</v>
      </c>
      <c r="CT408">
        <v>38917678756.275108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116567305186.5</v>
      </c>
      <c r="DA408">
        <v>0</v>
      </c>
      <c r="DB408">
        <v>0</v>
      </c>
      <c r="DC408">
        <v>0</v>
      </c>
      <c r="DD408">
        <v>2992780749</v>
      </c>
      <c r="DE408">
        <v>33304944339</v>
      </c>
      <c r="DF408">
        <v>0</v>
      </c>
      <c r="DG408">
        <v>0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99002370</v>
      </c>
      <c r="EH408">
        <v>0</v>
      </c>
      <c r="EI408">
        <v>0</v>
      </c>
      <c r="EJ408">
        <v>0</v>
      </c>
      <c r="EK408">
        <v>0</v>
      </c>
      <c r="EL408">
        <v>490357618</v>
      </c>
      <c r="EM408">
        <v>0</v>
      </c>
      <c r="EN408">
        <v>0</v>
      </c>
      <c r="EO408">
        <v>0</v>
      </c>
      <c r="EP408">
        <v>99002370</v>
      </c>
      <c r="EQ408">
        <v>490357618</v>
      </c>
      <c r="ER408">
        <v>221</v>
      </c>
      <c r="ES408" t="s">
        <v>8836</v>
      </c>
      <c r="ET408" t="s">
        <v>8836</v>
      </c>
      <c r="EU408">
        <v>2018</v>
      </c>
      <c r="EV408" t="s">
        <v>8837</v>
      </c>
    </row>
    <row r="409" spans="1:167" x14ac:dyDescent="0.4">
      <c r="A409" t="s">
        <v>206</v>
      </c>
      <c r="B409" t="s">
        <v>1549</v>
      </c>
      <c r="C409">
        <v>210000264</v>
      </c>
      <c r="D409" t="s">
        <v>1550</v>
      </c>
      <c r="E409" t="s">
        <v>1550</v>
      </c>
      <c r="F409" t="s">
        <v>846</v>
      </c>
      <c r="G409" t="s">
        <v>846</v>
      </c>
      <c r="H409" t="s">
        <v>846</v>
      </c>
      <c r="I409" t="s">
        <v>708</v>
      </c>
      <c r="J409" t="s">
        <v>856</v>
      </c>
      <c r="K409" t="s">
        <v>710</v>
      </c>
      <c r="L409" t="s">
        <v>1551</v>
      </c>
      <c r="M409" t="s">
        <v>572</v>
      </c>
      <c r="N409" t="s">
        <v>613</v>
      </c>
      <c r="O409" t="s">
        <v>602</v>
      </c>
      <c r="P409" t="s">
        <v>603</v>
      </c>
      <c r="Q409" t="s">
        <v>674</v>
      </c>
      <c r="R409" t="s">
        <v>711</v>
      </c>
      <c r="S409" t="s">
        <v>711</v>
      </c>
      <c r="T409" s="1">
        <v>43651</v>
      </c>
      <c r="U409" s="1">
        <v>45843</v>
      </c>
      <c r="V409" s="1">
        <v>47304</v>
      </c>
      <c r="X409" t="s">
        <v>572</v>
      </c>
      <c r="Y409" t="s">
        <v>572</v>
      </c>
      <c r="Z409" t="s">
        <v>572</v>
      </c>
      <c r="AA409" t="s">
        <v>572</v>
      </c>
      <c r="AB409" t="s">
        <v>572</v>
      </c>
      <c r="AC409" t="s">
        <v>1552</v>
      </c>
      <c r="AD409" t="s">
        <v>712</v>
      </c>
      <c r="AF409" t="s">
        <v>848</v>
      </c>
      <c r="AH409" t="s">
        <v>8836</v>
      </c>
      <c r="AI409" t="s">
        <v>585</v>
      </c>
      <c r="AJ409" t="s">
        <v>715</v>
      </c>
      <c r="AK409" t="s">
        <v>846</v>
      </c>
      <c r="AL409" t="s">
        <v>605</v>
      </c>
      <c r="AM409" t="s">
        <v>588</v>
      </c>
      <c r="AN409" t="s">
        <v>597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531050287</v>
      </c>
      <c r="BN409">
        <v>2724566050</v>
      </c>
      <c r="BO409">
        <v>0</v>
      </c>
      <c r="BP409">
        <v>0</v>
      </c>
      <c r="BQ409">
        <v>531050287</v>
      </c>
      <c r="BR409">
        <v>2724566050</v>
      </c>
      <c r="BS409">
        <v>0</v>
      </c>
      <c r="BT409">
        <v>0</v>
      </c>
      <c r="BU409">
        <v>0</v>
      </c>
      <c r="BV409">
        <v>531050287</v>
      </c>
      <c r="BW409">
        <v>2724566050</v>
      </c>
      <c r="BX409">
        <v>0.73155089041640509</v>
      </c>
      <c r="BY409">
        <v>3.9836239321715601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73876809712</v>
      </c>
      <c r="CF409">
        <v>71839023741</v>
      </c>
      <c r="CG409">
        <v>65636072524</v>
      </c>
      <c r="CH409">
        <v>63930677030.580688</v>
      </c>
      <c r="CI409">
        <v>63002102071.247688</v>
      </c>
      <c r="CJ409">
        <v>58271084292.143646</v>
      </c>
      <c r="CK409">
        <v>4014432738.4370422</v>
      </c>
      <c r="CL409">
        <v>0</v>
      </c>
      <c r="CM409">
        <v>39.004704356193542</v>
      </c>
      <c r="CN409">
        <v>25.749999880790732</v>
      </c>
      <c r="CO409">
        <v>13.605775237083437</v>
      </c>
      <c r="CP409">
        <v>2881543121595.3276</v>
      </c>
      <c r="CQ409">
        <v>1902327841277.1995</v>
      </c>
      <c r="CR409">
        <v>1005151268174.2548</v>
      </c>
      <c r="CS409">
        <v>1.7235855628442307</v>
      </c>
      <c r="CT409">
        <v>127333002648.59364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73876809712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54446517422.519485</v>
      </c>
      <c r="EF409">
        <v>1391225547</v>
      </c>
      <c r="EG409">
        <v>0</v>
      </c>
      <c r="EH409">
        <v>0</v>
      </c>
      <c r="EI409">
        <v>-1506735684</v>
      </c>
      <c r="EJ409">
        <v>646560424</v>
      </c>
      <c r="EK409">
        <v>3254371120</v>
      </c>
      <c r="EL409">
        <v>0</v>
      </c>
      <c r="EM409">
        <v>0</v>
      </c>
      <c r="EN409">
        <v>-3871011138</v>
      </c>
      <c r="EO409">
        <v>3341206068</v>
      </c>
      <c r="EP409">
        <v>531050287</v>
      </c>
      <c r="EQ409">
        <v>2724566050</v>
      </c>
      <c r="ER409">
        <v>53</v>
      </c>
      <c r="ES409" t="s">
        <v>1399</v>
      </c>
      <c r="ET409" t="s">
        <v>8836</v>
      </c>
      <c r="EU409">
        <v>2019</v>
      </c>
      <c r="EV409" t="s">
        <v>833</v>
      </c>
    </row>
    <row r="410" spans="1:167" x14ac:dyDescent="0.4">
      <c r="A410" t="s">
        <v>1553</v>
      </c>
      <c r="B410">
        <v>306173067301</v>
      </c>
      <c r="C410">
        <v>6000000001038</v>
      </c>
      <c r="D410" t="s">
        <v>1554</v>
      </c>
      <c r="E410" t="s">
        <v>1554</v>
      </c>
      <c r="F410" t="s">
        <v>625</v>
      </c>
      <c r="G410" t="s">
        <v>626</v>
      </c>
      <c r="H410" t="s">
        <v>950</v>
      </c>
      <c r="I410" t="s">
        <v>568</v>
      </c>
      <c r="J410" t="s">
        <v>569</v>
      </c>
      <c r="K410" t="s">
        <v>570</v>
      </c>
      <c r="L410" t="s">
        <v>571</v>
      </c>
      <c r="M410" t="s">
        <v>1393</v>
      </c>
      <c r="N410" t="s">
        <v>573</v>
      </c>
      <c r="O410" t="s">
        <v>574</v>
      </c>
      <c r="P410" t="s">
        <v>573</v>
      </c>
      <c r="Q410" t="s">
        <v>575</v>
      </c>
      <c r="R410" t="s">
        <v>576</v>
      </c>
      <c r="S410" t="s">
        <v>576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572</v>
      </c>
      <c r="Y410" t="s">
        <v>572</v>
      </c>
      <c r="Z410" t="s">
        <v>697</v>
      </c>
      <c r="AA410" t="s">
        <v>697</v>
      </c>
      <c r="AB410" t="s">
        <v>1044</v>
      </c>
      <c r="AC410" t="s">
        <v>572</v>
      </c>
      <c r="AD410" t="s">
        <v>582</v>
      </c>
      <c r="AF410" t="s">
        <v>8839</v>
      </c>
      <c r="AH410" t="s">
        <v>8836</v>
      </c>
      <c r="AI410" t="s">
        <v>585</v>
      </c>
      <c r="AJ410" t="s">
        <v>586</v>
      </c>
      <c r="AK410" t="s">
        <v>625</v>
      </c>
      <c r="AL410" t="s">
        <v>587</v>
      </c>
      <c r="AM410" t="s">
        <v>588</v>
      </c>
      <c r="AN410" t="s">
        <v>589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8836</v>
      </c>
      <c r="ET410" t="s">
        <v>8836</v>
      </c>
      <c r="EU410">
        <v>2018</v>
      </c>
      <c r="EV410" t="s">
        <v>8837</v>
      </c>
      <c r="FH410" s="2"/>
      <c r="FI410" s="2"/>
      <c r="FJ410" s="2"/>
      <c r="FK410" s="2"/>
    </row>
    <row r="411" spans="1:167" x14ac:dyDescent="0.4">
      <c r="A411" t="s">
        <v>207</v>
      </c>
      <c r="B411" t="s">
        <v>1555</v>
      </c>
      <c r="C411">
        <v>210000161</v>
      </c>
      <c r="D411" t="s">
        <v>1556</v>
      </c>
      <c r="E411" t="s">
        <v>1557</v>
      </c>
      <c r="F411" t="s">
        <v>565</v>
      </c>
      <c r="G411" t="s">
        <v>720</v>
      </c>
      <c r="H411" t="s">
        <v>1473</v>
      </c>
      <c r="I411" t="s">
        <v>568</v>
      </c>
      <c r="J411" t="s">
        <v>569</v>
      </c>
      <c r="K411" t="s">
        <v>570</v>
      </c>
      <c r="L411" t="s">
        <v>571</v>
      </c>
      <c r="M411" t="s">
        <v>572</v>
      </c>
      <c r="N411" t="s">
        <v>613</v>
      </c>
      <c r="O411" t="s">
        <v>722</v>
      </c>
      <c r="P411" t="s">
        <v>614</v>
      </c>
      <c r="Q411" t="s">
        <v>674</v>
      </c>
      <c r="R411" t="s">
        <v>576</v>
      </c>
      <c r="S411" t="s">
        <v>576</v>
      </c>
      <c r="T411" s="1">
        <v>43454</v>
      </c>
      <c r="U411" s="1">
        <v>44549</v>
      </c>
      <c r="V411" s="1">
        <v>52585</v>
      </c>
      <c r="X411" t="s">
        <v>696</v>
      </c>
      <c r="Y411" t="s">
        <v>578</v>
      </c>
      <c r="Z411" t="s">
        <v>697</v>
      </c>
      <c r="AA411" t="s">
        <v>1201</v>
      </c>
      <c r="AB411" t="s">
        <v>1286</v>
      </c>
      <c r="AC411" t="s">
        <v>572</v>
      </c>
      <c r="AD411" t="s">
        <v>803</v>
      </c>
      <c r="AF411" t="s">
        <v>583</v>
      </c>
      <c r="AH411" t="s">
        <v>8836</v>
      </c>
      <c r="AI411" t="s">
        <v>585</v>
      </c>
      <c r="AJ411" t="s">
        <v>586</v>
      </c>
      <c r="AK411" t="s">
        <v>565</v>
      </c>
      <c r="AL411" t="s">
        <v>587</v>
      </c>
      <c r="AM411" t="s">
        <v>588</v>
      </c>
      <c r="AN411" t="s">
        <v>597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2851436978</v>
      </c>
      <c r="AZ411">
        <v>31827264024</v>
      </c>
      <c r="BA411">
        <v>0</v>
      </c>
      <c r="BB411">
        <v>-2851436978</v>
      </c>
      <c r="BC411">
        <v>61773527265</v>
      </c>
      <c r="BD411">
        <v>0</v>
      </c>
      <c r="BE411">
        <v>591810741</v>
      </c>
      <c r="BF411">
        <v>20282617762</v>
      </c>
      <c r="BG411">
        <v>591810741</v>
      </c>
      <c r="BH411">
        <v>0</v>
      </c>
      <c r="BI411">
        <v>0</v>
      </c>
      <c r="BJ411">
        <v>131372744</v>
      </c>
      <c r="BK411">
        <v>591810741</v>
      </c>
      <c r="BL411">
        <v>0</v>
      </c>
      <c r="BM411">
        <v>0</v>
      </c>
      <c r="BN411">
        <v>2026442918</v>
      </c>
      <c r="BO411">
        <v>0</v>
      </c>
      <c r="BP411">
        <v>591810741</v>
      </c>
      <c r="BQ411">
        <v>0</v>
      </c>
      <c r="BR411">
        <v>2618253659</v>
      </c>
      <c r="BS411">
        <v>0</v>
      </c>
      <c r="BT411">
        <v>0</v>
      </c>
      <c r="BU411">
        <v>0</v>
      </c>
      <c r="BV411">
        <v>0</v>
      </c>
      <c r="BW411">
        <v>2618253659</v>
      </c>
      <c r="BX411">
        <v>0</v>
      </c>
      <c r="BY411">
        <v>4.3746272306995095</v>
      </c>
      <c r="BZ411">
        <v>0</v>
      </c>
      <c r="CA411">
        <v>61744673566</v>
      </c>
      <c r="CB411">
        <v>61744673566</v>
      </c>
      <c r="CC411">
        <v>64598411311</v>
      </c>
      <c r="CD411">
        <v>0</v>
      </c>
      <c r="CE411">
        <v>60747527280</v>
      </c>
      <c r="CF411">
        <v>60747527280</v>
      </c>
      <c r="CG411">
        <v>61572521340</v>
      </c>
      <c r="CH411">
        <v>60747527280</v>
      </c>
      <c r="CI411">
        <v>60747527280</v>
      </c>
      <c r="CJ411">
        <v>61572521340</v>
      </c>
      <c r="CK411">
        <v>2026442918</v>
      </c>
      <c r="CL411">
        <v>6573253663</v>
      </c>
      <c r="CM411">
        <v>2.9802322387695313E-7</v>
      </c>
      <c r="CN411">
        <v>10.983244776725771</v>
      </c>
      <c r="CO411">
        <v>3.6601594090461749</v>
      </c>
      <c r="CP411">
        <v>18104.173922538757</v>
      </c>
      <c r="CQ411">
        <v>667204961697.06628</v>
      </c>
      <c r="CR411">
        <v>222345633550.18118</v>
      </c>
      <c r="CS411">
        <v>1.2057313566670995</v>
      </c>
      <c r="CT411">
        <v>73245198481.486038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59596855884.625877</v>
      </c>
      <c r="DK411">
        <v>1150671395.3741214</v>
      </c>
      <c r="DL411">
        <v>60406223019.404381</v>
      </c>
      <c r="DM411">
        <v>1166298320.5956209</v>
      </c>
      <c r="DN411">
        <v>0</v>
      </c>
      <c r="DO411">
        <v>0</v>
      </c>
      <c r="DP411">
        <v>2797425446.7787638</v>
      </c>
      <c r="DQ411">
        <v>54011531.221236371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7845452534.0781126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591810741</v>
      </c>
      <c r="EM411">
        <v>131372744</v>
      </c>
      <c r="EN411">
        <v>0</v>
      </c>
      <c r="EO411">
        <v>1895070174</v>
      </c>
      <c r="EP411">
        <v>0</v>
      </c>
      <c r="EQ411">
        <v>2618253659</v>
      </c>
      <c r="ER411">
        <v>62</v>
      </c>
      <c r="ES411" t="s">
        <v>8836</v>
      </c>
      <c r="ET411" t="s">
        <v>8836</v>
      </c>
      <c r="EU411">
        <v>2018</v>
      </c>
      <c r="EV411" t="s">
        <v>591</v>
      </c>
    </row>
    <row r="412" spans="1:167" x14ac:dyDescent="0.4">
      <c r="A412" t="s">
        <v>208</v>
      </c>
      <c r="B412" t="s">
        <v>1558</v>
      </c>
      <c r="C412">
        <v>210000218</v>
      </c>
      <c r="D412" t="s">
        <v>1559</v>
      </c>
      <c r="E412" t="s">
        <v>1560</v>
      </c>
      <c r="F412" t="s">
        <v>565</v>
      </c>
      <c r="G412" t="s">
        <v>673</v>
      </c>
      <c r="H412" t="s">
        <v>673</v>
      </c>
      <c r="I412" t="s">
        <v>708</v>
      </c>
      <c r="J412" t="s">
        <v>709</v>
      </c>
      <c r="K412" t="s">
        <v>710</v>
      </c>
      <c r="L412" t="s">
        <v>673</v>
      </c>
      <c r="M412" t="s">
        <v>572</v>
      </c>
      <c r="N412" t="s">
        <v>613</v>
      </c>
      <c r="O412" t="s">
        <v>673</v>
      </c>
      <c r="P412" t="s">
        <v>614</v>
      </c>
      <c r="Q412" t="s">
        <v>674</v>
      </c>
      <c r="R412" t="s">
        <v>576</v>
      </c>
      <c r="S412" t="s">
        <v>711</v>
      </c>
      <c r="T412" s="1">
        <v>43511</v>
      </c>
      <c r="U412" s="1">
        <v>44242</v>
      </c>
      <c r="V412" s="1">
        <v>57756</v>
      </c>
      <c r="X412" t="s">
        <v>572</v>
      </c>
      <c r="Y412" t="s">
        <v>572</v>
      </c>
      <c r="Z412" t="s">
        <v>572</v>
      </c>
      <c r="AA412" t="s">
        <v>572</v>
      </c>
      <c r="AB412" t="s">
        <v>615</v>
      </c>
      <c r="AC412" t="s">
        <v>615</v>
      </c>
      <c r="AD412" t="s">
        <v>882</v>
      </c>
      <c r="AF412" t="s">
        <v>791</v>
      </c>
      <c r="AH412" t="s">
        <v>8836</v>
      </c>
      <c r="AI412" t="s">
        <v>585</v>
      </c>
      <c r="AJ412" t="s">
        <v>792</v>
      </c>
      <c r="AK412" t="s">
        <v>565</v>
      </c>
      <c r="AL412" t="s">
        <v>587</v>
      </c>
      <c r="AM412" t="s">
        <v>588</v>
      </c>
      <c r="AN412" t="s">
        <v>597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1022525801</v>
      </c>
      <c r="AZ412">
        <v>122037162281</v>
      </c>
      <c r="BA412">
        <v>0</v>
      </c>
      <c r="BB412">
        <v>7711413704</v>
      </c>
      <c r="BC412">
        <v>323489337980</v>
      </c>
      <c r="BD412">
        <v>0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0</v>
      </c>
      <c r="BN412">
        <v>4446054903</v>
      </c>
      <c r="BO412">
        <v>0</v>
      </c>
      <c r="BP412">
        <v>4395537399</v>
      </c>
      <c r="BQ412">
        <v>0</v>
      </c>
      <c r="BR412">
        <v>8841592302</v>
      </c>
      <c r="BS412">
        <v>0</v>
      </c>
      <c r="BT412">
        <v>0</v>
      </c>
      <c r="BU412">
        <v>0</v>
      </c>
      <c r="BV412">
        <v>0</v>
      </c>
      <c r="BW412">
        <v>8841592302</v>
      </c>
      <c r="BX412">
        <v>0</v>
      </c>
      <c r="BY412">
        <v>2.8184196048228345</v>
      </c>
      <c r="BZ412">
        <v>0</v>
      </c>
      <c r="CA412">
        <v>326539648275</v>
      </c>
      <c r="CB412">
        <v>326539648275</v>
      </c>
      <c r="CC412">
        <v>318822130131</v>
      </c>
      <c r="CD412">
        <v>0</v>
      </c>
      <c r="CE412">
        <v>324206981498</v>
      </c>
      <c r="CF412">
        <v>324206981498</v>
      </c>
      <c r="CG412">
        <v>312049512891</v>
      </c>
      <c r="CH412">
        <v>324206981498</v>
      </c>
      <c r="CI412">
        <v>324206981498</v>
      </c>
      <c r="CJ412">
        <v>312049512891</v>
      </c>
      <c r="CK412">
        <v>4446054903</v>
      </c>
      <c r="CL412">
        <v>0</v>
      </c>
      <c r="CM412">
        <v>2.9802322387695313E-7</v>
      </c>
      <c r="CN412">
        <v>6.9245877861976624</v>
      </c>
      <c r="CO412">
        <v>5.0102797150611886</v>
      </c>
      <c r="CP412">
        <v>96621.209829449654</v>
      </c>
      <c r="CQ412">
        <v>2244999704281.0625</v>
      </c>
      <c r="CR412">
        <v>1624367662880.6475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220622023964.46915</v>
      </c>
      <c r="DK412">
        <v>103584957533.53087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695826199.45493579</v>
      </c>
      <c r="DQ412">
        <v>326699601.54506427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0</v>
      </c>
      <c r="EQ412">
        <v>8841592302</v>
      </c>
      <c r="ER412">
        <v>14</v>
      </c>
      <c r="ES412" t="s">
        <v>8836</v>
      </c>
      <c r="ET412" t="s">
        <v>8836</v>
      </c>
      <c r="EU412">
        <v>2019</v>
      </c>
      <c r="EV412" t="s">
        <v>591</v>
      </c>
    </row>
    <row r="413" spans="1:167" x14ac:dyDescent="0.4">
      <c r="A413" t="s">
        <v>209</v>
      </c>
      <c r="B413" t="s">
        <v>1561</v>
      </c>
      <c r="C413">
        <v>210000224</v>
      </c>
      <c r="D413" t="s">
        <v>1562</v>
      </c>
      <c r="E413" t="s">
        <v>1563</v>
      </c>
      <c r="F413" t="s">
        <v>565</v>
      </c>
      <c r="G413" t="s">
        <v>633</v>
      </c>
      <c r="H413" t="s">
        <v>673</v>
      </c>
      <c r="I413" t="s">
        <v>568</v>
      </c>
      <c r="J413" t="s">
        <v>569</v>
      </c>
      <c r="K413" t="s">
        <v>570</v>
      </c>
      <c r="L413" t="s">
        <v>571</v>
      </c>
      <c r="M413" t="s">
        <v>572</v>
      </c>
      <c r="N413" t="s">
        <v>613</v>
      </c>
      <c r="O413" t="s">
        <v>574</v>
      </c>
      <c r="P413" t="s">
        <v>614</v>
      </c>
      <c r="Q413" t="s">
        <v>674</v>
      </c>
      <c r="R413" t="s">
        <v>576</v>
      </c>
      <c r="S413" t="s">
        <v>576</v>
      </c>
      <c r="T413" s="1">
        <v>43536</v>
      </c>
      <c r="U413" s="1">
        <v>45320</v>
      </c>
      <c r="V413" s="1">
        <v>48973</v>
      </c>
      <c r="X413" t="s">
        <v>577</v>
      </c>
      <c r="Y413" t="s">
        <v>635</v>
      </c>
      <c r="Z413" t="s">
        <v>636</v>
      </c>
      <c r="AA413" t="s">
        <v>637</v>
      </c>
      <c r="AB413" t="s">
        <v>724</v>
      </c>
      <c r="AC413" t="s">
        <v>572</v>
      </c>
      <c r="AD413" t="s">
        <v>639</v>
      </c>
      <c r="AF413" t="s">
        <v>583</v>
      </c>
      <c r="AH413" t="s">
        <v>8836</v>
      </c>
      <c r="AI413" t="s">
        <v>585</v>
      </c>
      <c r="AJ413" t="s">
        <v>586</v>
      </c>
      <c r="AK413" t="s">
        <v>565</v>
      </c>
      <c r="AL413" t="s">
        <v>587</v>
      </c>
      <c r="AM413" t="s">
        <v>588</v>
      </c>
      <c r="AN413" t="s">
        <v>597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1836697165</v>
      </c>
      <c r="AZ413">
        <v>16338168569</v>
      </c>
      <c r="BA413">
        <v>0</v>
      </c>
      <c r="BB413">
        <v>-1836697165</v>
      </c>
      <c r="BC413">
        <v>72001857357</v>
      </c>
      <c r="BD413">
        <v>0</v>
      </c>
      <c r="BE413">
        <v>516622724</v>
      </c>
      <c r="BF413">
        <v>12822053895</v>
      </c>
      <c r="BG413">
        <v>516622724</v>
      </c>
      <c r="BH413">
        <v>0</v>
      </c>
      <c r="BI413">
        <v>0</v>
      </c>
      <c r="BJ413">
        <v>75006477</v>
      </c>
      <c r="BK413">
        <v>516622724</v>
      </c>
      <c r="BL413">
        <v>0</v>
      </c>
      <c r="BM413">
        <v>0</v>
      </c>
      <c r="BN413">
        <v>7411558681</v>
      </c>
      <c r="BO413">
        <v>0</v>
      </c>
      <c r="BP413">
        <v>516622724</v>
      </c>
      <c r="BQ413">
        <v>0</v>
      </c>
      <c r="BR413">
        <v>7928181405</v>
      </c>
      <c r="BS413">
        <v>0</v>
      </c>
      <c r="BT413">
        <v>0</v>
      </c>
      <c r="BU413">
        <v>0</v>
      </c>
      <c r="BV413">
        <v>0</v>
      </c>
      <c r="BW413">
        <v>7928181405</v>
      </c>
      <c r="BX413">
        <v>0</v>
      </c>
      <c r="BY413">
        <v>11.383036487781231</v>
      </c>
      <c r="BZ413">
        <v>0</v>
      </c>
      <c r="CA413">
        <v>72002820545</v>
      </c>
      <c r="CB413">
        <v>72002820545</v>
      </c>
      <c r="CC413">
        <v>73839473337</v>
      </c>
      <c r="CD413">
        <v>0</v>
      </c>
      <c r="CE413">
        <v>76400612136</v>
      </c>
      <c r="CF413">
        <v>76400612136</v>
      </c>
      <c r="CG413">
        <v>70825750620</v>
      </c>
      <c r="CH413">
        <v>76400612136</v>
      </c>
      <c r="CI413">
        <v>76400612136</v>
      </c>
      <c r="CJ413">
        <v>70825750620</v>
      </c>
      <c r="CK413">
        <v>7411558681</v>
      </c>
      <c r="CL413">
        <v>5073868846</v>
      </c>
      <c r="CM413">
        <v>2.9802322387695313E-7</v>
      </c>
      <c r="CN413">
        <v>29.896495938301094</v>
      </c>
      <c r="CO413">
        <v>3.8007321953773503</v>
      </c>
      <c r="CP413">
        <v>22769.15673494339</v>
      </c>
      <c r="CQ413">
        <v>2284110590407.6411</v>
      </c>
      <c r="CR413">
        <v>290378266291.8327</v>
      </c>
      <c r="CS413">
        <v>1.1949377815264102</v>
      </c>
      <c r="CT413">
        <v>91293977973.051575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71915713168.586884</v>
      </c>
      <c r="DK413">
        <v>4484898967.4131193</v>
      </c>
      <c r="DL413">
        <v>66668109379.423836</v>
      </c>
      <c r="DM413">
        <v>4157641240.5761604</v>
      </c>
      <c r="DN413">
        <v>0</v>
      </c>
      <c r="DO413">
        <v>0</v>
      </c>
      <c r="DP413">
        <v>1728878641.1890156</v>
      </c>
      <c r="DQ413">
        <v>107818523.81098445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3514482469.2443519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516622724</v>
      </c>
      <c r="EM413">
        <v>75006477</v>
      </c>
      <c r="EN413">
        <v>0</v>
      </c>
      <c r="EO413">
        <v>7336552204</v>
      </c>
      <c r="EP413">
        <v>0</v>
      </c>
      <c r="EQ413">
        <v>7928181405</v>
      </c>
      <c r="ER413">
        <v>17</v>
      </c>
      <c r="ES413" t="s">
        <v>8836</v>
      </c>
      <c r="ET413" t="s">
        <v>8836</v>
      </c>
      <c r="EU413">
        <v>2019</v>
      </c>
      <c r="EV413" t="s">
        <v>591</v>
      </c>
    </row>
    <row r="414" spans="1:167" x14ac:dyDescent="0.4">
      <c r="A414" t="s">
        <v>210</v>
      </c>
      <c r="B414" t="s">
        <v>1564</v>
      </c>
      <c r="C414">
        <v>210000221</v>
      </c>
      <c r="D414" t="s">
        <v>1565</v>
      </c>
      <c r="E414" t="s">
        <v>1566</v>
      </c>
      <c r="F414" t="s">
        <v>625</v>
      </c>
      <c r="G414" t="s">
        <v>628</v>
      </c>
      <c r="H414" t="s">
        <v>993</v>
      </c>
      <c r="I414" t="s">
        <v>568</v>
      </c>
      <c r="J414" t="s">
        <v>569</v>
      </c>
      <c r="K414" t="s">
        <v>570</v>
      </c>
      <c r="L414" t="s">
        <v>571</v>
      </c>
      <c r="M414" t="s">
        <v>628</v>
      </c>
      <c r="N414" t="s">
        <v>613</v>
      </c>
      <c r="O414" t="s">
        <v>673</v>
      </c>
      <c r="P414" t="s">
        <v>614</v>
      </c>
      <c r="Q414" t="s">
        <v>674</v>
      </c>
      <c r="R414" t="s">
        <v>576</v>
      </c>
      <c r="S414" t="s">
        <v>576</v>
      </c>
      <c r="T414" s="1">
        <v>43529</v>
      </c>
      <c r="U414" s="1">
        <v>43529</v>
      </c>
      <c r="V414" s="1">
        <v>46451</v>
      </c>
      <c r="X414" t="s">
        <v>572</v>
      </c>
      <c r="Y414" t="s">
        <v>572</v>
      </c>
      <c r="Z414" t="s">
        <v>697</v>
      </c>
      <c r="AA414" t="s">
        <v>697</v>
      </c>
      <c r="AB414" t="s">
        <v>1567</v>
      </c>
      <c r="AC414" t="s">
        <v>572</v>
      </c>
      <c r="AD414" t="s">
        <v>639</v>
      </c>
      <c r="AF414" t="s">
        <v>8839</v>
      </c>
      <c r="AH414" t="s">
        <v>8836</v>
      </c>
      <c r="AI414" t="s">
        <v>585</v>
      </c>
      <c r="AJ414" t="s">
        <v>586</v>
      </c>
      <c r="AK414" t="s">
        <v>625</v>
      </c>
      <c r="AL414" t="s">
        <v>587</v>
      </c>
      <c r="AM414" t="s">
        <v>588</v>
      </c>
      <c r="AN414" t="s">
        <v>597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63253263</v>
      </c>
      <c r="BO414">
        <v>0</v>
      </c>
      <c r="BP414">
        <v>0</v>
      </c>
      <c r="BQ414">
        <v>0</v>
      </c>
      <c r="BR414">
        <v>63253263</v>
      </c>
      <c r="BS414">
        <v>0</v>
      </c>
      <c r="BT414">
        <v>0</v>
      </c>
      <c r="BU414">
        <v>0</v>
      </c>
      <c r="BV414">
        <v>0</v>
      </c>
      <c r="BW414">
        <v>63253263</v>
      </c>
      <c r="BX414">
        <v>0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11290906636</v>
      </c>
      <c r="CG414">
        <v>11227653373</v>
      </c>
      <c r="CH414">
        <v>11290906636</v>
      </c>
      <c r="CI414">
        <v>11290906636</v>
      </c>
      <c r="CJ414">
        <v>11227653373</v>
      </c>
      <c r="CK414">
        <v>63253263</v>
      </c>
      <c r="CL414">
        <v>0</v>
      </c>
      <c r="CM414">
        <v>2.9802322387695313E-7</v>
      </c>
      <c r="CN414">
        <v>1.3672295212745667</v>
      </c>
      <c r="CO414">
        <v>6.9008180499076825</v>
      </c>
      <c r="CP414">
        <v>3364.9523961544037</v>
      </c>
      <c r="CQ414">
        <v>15437260874.694107</v>
      </c>
      <c r="CR414">
        <v>77916492313.531235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11201618821.786909</v>
      </c>
      <c r="DK414">
        <v>89287814.213089824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0</v>
      </c>
      <c r="EQ414">
        <v>63253263</v>
      </c>
      <c r="ER414">
        <v>307</v>
      </c>
      <c r="ES414" t="s">
        <v>8836</v>
      </c>
      <c r="ET414" t="s">
        <v>8836</v>
      </c>
      <c r="EU414">
        <v>2019</v>
      </c>
      <c r="EV414" t="s">
        <v>591</v>
      </c>
    </row>
    <row r="415" spans="1:167" x14ac:dyDescent="0.4">
      <c r="A415" t="s">
        <v>211</v>
      </c>
      <c r="B415" t="s">
        <v>1568</v>
      </c>
      <c r="C415">
        <v>210000366</v>
      </c>
      <c r="D415" t="s">
        <v>1569</v>
      </c>
      <c r="E415" t="s">
        <v>1570</v>
      </c>
      <c r="F415" t="s">
        <v>625</v>
      </c>
      <c r="G415" t="s">
        <v>1255</v>
      </c>
      <c r="H415" t="s">
        <v>673</v>
      </c>
      <c r="I415" t="s">
        <v>708</v>
      </c>
      <c r="J415" t="s">
        <v>709</v>
      </c>
      <c r="K415" t="s">
        <v>710</v>
      </c>
      <c r="L415" t="s">
        <v>673</v>
      </c>
      <c r="M415" t="s">
        <v>572</v>
      </c>
      <c r="N415" t="s">
        <v>613</v>
      </c>
      <c r="O415" t="s">
        <v>602</v>
      </c>
      <c r="P415" t="s">
        <v>603</v>
      </c>
      <c r="Q415" t="s">
        <v>674</v>
      </c>
      <c r="R415" t="s">
        <v>711</v>
      </c>
      <c r="S415" t="s">
        <v>711</v>
      </c>
      <c r="T415" s="1">
        <v>43731</v>
      </c>
      <c r="U415" s="1">
        <v>45558</v>
      </c>
      <c r="V415" s="1">
        <v>47272</v>
      </c>
      <c r="X415" t="s">
        <v>572</v>
      </c>
      <c r="Y415" t="s">
        <v>572</v>
      </c>
      <c r="Z415" t="s">
        <v>572</v>
      </c>
      <c r="AA415" t="s">
        <v>572</v>
      </c>
      <c r="AB415" t="s">
        <v>572</v>
      </c>
      <c r="AC415" t="s">
        <v>1320</v>
      </c>
      <c r="AD415" t="s">
        <v>790</v>
      </c>
      <c r="AF415" t="s">
        <v>631</v>
      </c>
      <c r="AH415" t="s">
        <v>8836</v>
      </c>
      <c r="AI415" t="s">
        <v>585</v>
      </c>
      <c r="AJ415" t="s">
        <v>792</v>
      </c>
      <c r="AK415" t="s">
        <v>625</v>
      </c>
      <c r="AL415" t="s">
        <v>605</v>
      </c>
      <c r="AM415" t="s">
        <v>588</v>
      </c>
      <c r="AN415" t="s">
        <v>597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321463414</v>
      </c>
      <c r="AV415">
        <v>607274472</v>
      </c>
      <c r="AW415">
        <v>70111183396</v>
      </c>
      <c r="AX415">
        <v>322851342</v>
      </c>
      <c r="AY415">
        <v>3998531854</v>
      </c>
      <c r="AZ415">
        <v>17915649757</v>
      </c>
      <c r="BA415">
        <v>-1387928</v>
      </c>
      <c r="BB415">
        <v>-3391257382</v>
      </c>
      <c r="BC415">
        <v>52195533639</v>
      </c>
      <c r="BD415">
        <v>453535006</v>
      </c>
      <c r="BE415">
        <v>2344352618</v>
      </c>
      <c r="BF415">
        <v>12689241716</v>
      </c>
      <c r="BG415">
        <v>2344352618</v>
      </c>
      <c r="BH415">
        <v>0</v>
      </c>
      <c r="BI415">
        <v>0</v>
      </c>
      <c r="BJ415">
        <v>-229081521</v>
      </c>
      <c r="BK415">
        <v>2951113829</v>
      </c>
      <c r="BL415">
        <v>0</v>
      </c>
      <c r="BM415">
        <v>-4762343780</v>
      </c>
      <c r="BN415">
        <v>-9549461214</v>
      </c>
      <c r="BO415">
        <v>695305060</v>
      </c>
      <c r="BP415">
        <v>2951113829</v>
      </c>
      <c r="BQ415">
        <v>-4067038720</v>
      </c>
      <c r="BR415">
        <v>-6598347385</v>
      </c>
      <c r="BS415">
        <v>0</v>
      </c>
      <c r="BT415">
        <v>0</v>
      </c>
      <c r="BU415">
        <v>0</v>
      </c>
      <c r="BV415">
        <v>-4067038720</v>
      </c>
      <c r="BW415">
        <v>-6598347385</v>
      </c>
      <c r="BX415">
        <v>-6.2093126362289928</v>
      </c>
      <c r="BY415">
        <v>-9.5155931313718742</v>
      </c>
      <c r="BZ415">
        <v>43139668.979999997</v>
      </c>
      <c r="CA415">
        <v>53502679711</v>
      </c>
      <c r="CB415">
        <v>53428524181</v>
      </c>
      <c r="CC415">
        <v>56192458096</v>
      </c>
      <c r="CD415">
        <v>41020664.729999997</v>
      </c>
      <c r="CE415">
        <v>61768916950</v>
      </c>
      <c r="CF415">
        <v>65162077712</v>
      </c>
      <c r="CG415">
        <v>70317677190</v>
      </c>
      <c r="CH415">
        <v>50311883230.894913</v>
      </c>
      <c r="CI415">
        <v>54936123009.936172</v>
      </c>
      <c r="CJ415">
        <v>61385394945.144951</v>
      </c>
      <c r="CK415">
        <v>-7682254332.2500381</v>
      </c>
      <c r="CL415">
        <v>0</v>
      </c>
      <c r="CM415">
        <v>-41.964455470442779</v>
      </c>
      <c r="CN415">
        <v>-9.8906010389328003</v>
      </c>
      <c r="CO415">
        <v>8.040438592433933</v>
      </c>
      <c r="CP415">
        <v>-2592098964805.7534</v>
      </c>
      <c r="CQ415">
        <v>-610931714159.42383</v>
      </c>
      <c r="CR415">
        <v>496649183657.62653</v>
      </c>
      <c r="CS415">
        <v>1.3175331516123023</v>
      </c>
      <c r="CT415">
        <v>81382595820.812057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61768916950</v>
      </c>
      <c r="DL415">
        <v>0</v>
      </c>
      <c r="DM415">
        <v>70317677190</v>
      </c>
      <c r="DN415">
        <v>0</v>
      </c>
      <c r="DO415">
        <v>607274472</v>
      </c>
      <c r="DP415">
        <v>0</v>
      </c>
      <c r="DQ415">
        <v>3998531854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77211146187.500015</v>
      </c>
      <c r="EF415">
        <v>13944264</v>
      </c>
      <c r="EG415">
        <v>695305060</v>
      </c>
      <c r="EH415">
        <v>0</v>
      </c>
      <c r="EI415">
        <v>0</v>
      </c>
      <c r="EJ415">
        <v>-4776288044</v>
      </c>
      <c r="EK415">
        <v>2489850242</v>
      </c>
      <c r="EL415">
        <v>2951113829</v>
      </c>
      <c r="EM415">
        <v>-229081521</v>
      </c>
      <c r="EN415">
        <v>-3489115093</v>
      </c>
      <c r="EO415">
        <v>-8321114842</v>
      </c>
      <c r="EP415">
        <v>-4067038720</v>
      </c>
      <c r="EQ415">
        <v>-6598347385</v>
      </c>
      <c r="ER415">
        <v>752</v>
      </c>
      <c r="ES415" t="s">
        <v>8836</v>
      </c>
      <c r="ET415" t="s">
        <v>8956</v>
      </c>
      <c r="EU415">
        <v>2019</v>
      </c>
      <c r="EV415" t="s">
        <v>833</v>
      </c>
    </row>
    <row r="416" spans="1:167" x14ac:dyDescent="0.4">
      <c r="A416" t="s">
        <v>212</v>
      </c>
      <c r="B416" t="s">
        <v>1572</v>
      </c>
      <c r="C416">
        <v>210000248</v>
      </c>
      <c r="D416" t="s">
        <v>1573</v>
      </c>
      <c r="E416" t="s">
        <v>1574</v>
      </c>
      <c r="F416" t="s">
        <v>625</v>
      </c>
      <c r="G416" t="s">
        <v>628</v>
      </c>
      <c r="H416" t="s">
        <v>993</v>
      </c>
      <c r="I416" t="s">
        <v>568</v>
      </c>
      <c r="J416" t="s">
        <v>569</v>
      </c>
      <c r="K416" t="s">
        <v>570</v>
      </c>
      <c r="L416" t="s">
        <v>571</v>
      </c>
      <c r="M416" t="s">
        <v>628</v>
      </c>
      <c r="N416" t="s">
        <v>613</v>
      </c>
      <c r="O416" t="s">
        <v>673</v>
      </c>
      <c r="P416" t="s">
        <v>603</v>
      </c>
      <c r="Q416" t="s">
        <v>674</v>
      </c>
      <c r="R416" t="s">
        <v>576</v>
      </c>
      <c r="S416" t="s">
        <v>576</v>
      </c>
      <c r="T416" s="1">
        <v>43600</v>
      </c>
      <c r="U416" s="1">
        <v>43600</v>
      </c>
      <c r="V416" s="1">
        <v>46522</v>
      </c>
      <c r="X416" t="s">
        <v>572</v>
      </c>
      <c r="Y416" t="s">
        <v>572</v>
      </c>
      <c r="Z416" t="s">
        <v>697</v>
      </c>
      <c r="AA416" t="s">
        <v>697</v>
      </c>
      <c r="AB416" t="s">
        <v>994</v>
      </c>
      <c r="AC416" t="s">
        <v>572</v>
      </c>
      <c r="AD416" t="s">
        <v>676</v>
      </c>
      <c r="AF416" t="s">
        <v>8839</v>
      </c>
      <c r="AH416" t="s">
        <v>8836</v>
      </c>
      <c r="AI416" t="s">
        <v>585</v>
      </c>
      <c r="AJ416" t="s">
        <v>586</v>
      </c>
      <c r="AK416" t="s">
        <v>625</v>
      </c>
      <c r="AL416" t="s">
        <v>587</v>
      </c>
      <c r="AM416" t="s">
        <v>588</v>
      </c>
      <c r="AN416" t="s">
        <v>597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0</v>
      </c>
      <c r="BE416">
        <v>2918136257</v>
      </c>
      <c r="BF416">
        <v>19718050895</v>
      </c>
      <c r="BG416">
        <v>2918136257</v>
      </c>
      <c r="BH416">
        <v>0</v>
      </c>
      <c r="BI416">
        <v>0</v>
      </c>
      <c r="BJ416">
        <v>-240999274</v>
      </c>
      <c r="BK416">
        <v>2918136257</v>
      </c>
      <c r="BL416">
        <v>0</v>
      </c>
      <c r="BM416">
        <v>0</v>
      </c>
      <c r="BN416">
        <v>-1869271100</v>
      </c>
      <c r="BO416">
        <v>0</v>
      </c>
      <c r="BP416">
        <v>2918136257</v>
      </c>
      <c r="BQ416">
        <v>0</v>
      </c>
      <c r="BR416">
        <v>1048865157</v>
      </c>
      <c r="BS416">
        <v>0</v>
      </c>
      <c r="BT416">
        <v>0</v>
      </c>
      <c r="BU416">
        <v>0</v>
      </c>
      <c r="BV416">
        <v>0</v>
      </c>
      <c r="BW416">
        <v>1048865157</v>
      </c>
      <c r="BX416">
        <v>0</v>
      </c>
      <c r="BY416">
        <v>3.0984031923195037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31755661366</v>
      </c>
      <c r="CF416">
        <v>31755661366</v>
      </c>
      <c r="CG416">
        <v>36996797668</v>
      </c>
      <c r="CH416">
        <v>31755661366</v>
      </c>
      <c r="CI416">
        <v>31755661366</v>
      </c>
      <c r="CJ416">
        <v>36996797668</v>
      </c>
      <c r="CK416">
        <v>-1869271100</v>
      </c>
      <c r="CL416">
        <v>0</v>
      </c>
      <c r="CM416">
        <v>2.9802322387695313E-7</v>
      </c>
      <c r="CN416">
        <v>8.0432143807411212</v>
      </c>
      <c r="CO416">
        <v>7.9726180434226999</v>
      </c>
      <c r="CP416">
        <v>9463.9245766401291</v>
      </c>
      <c r="CQ416">
        <v>255417592168.95642</v>
      </c>
      <c r="CR416">
        <v>253175758787.39273</v>
      </c>
      <c r="CS416">
        <v>1.3096514622050175</v>
      </c>
      <c r="CT416">
        <v>41588848341.269279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17555987082.3997</v>
      </c>
      <c r="DK416">
        <v>14199674283.600304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16466553422.223028</v>
      </c>
      <c r="EF416">
        <v>0</v>
      </c>
      <c r="EG416">
        <v>0</v>
      </c>
      <c r="EH416">
        <v>0</v>
      </c>
      <c r="EI416">
        <v>0</v>
      </c>
      <c r="EJ416">
        <v>0</v>
      </c>
      <c r="EK416">
        <v>0</v>
      </c>
      <c r="EL416">
        <v>2918136257</v>
      </c>
      <c r="EM416">
        <v>-240999274</v>
      </c>
      <c r="EN416">
        <v>0</v>
      </c>
      <c r="EO416">
        <v>-1628271826</v>
      </c>
      <c r="EP416">
        <v>0</v>
      </c>
      <c r="EQ416">
        <v>1048865157</v>
      </c>
      <c r="ER416">
        <v>115</v>
      </c>
      <c r="ES416" t="s">
        <v>8836</v>
      </c>
      <c r="ET416" t="s">
        <v>8836</v>
      </c>
      <c r="EU416">
        <v>2019</v>
      </c>
      <c r="EV416" t="s">
        <v>591</v>
      </c>
    </row>
    <row r="417" spans="1:152" x14ac:dyDescent="0.4">
      <c r="A417" t="s">
        <v>213</v>
      </c>
      <c r="B417" t="s">
        <v>1575</v>
      </c>
      <c r="C417">
        <v>210000856</v>
      </c>
      <c r="D417" t="s">
        <v>1576</v>
      </c>
      <c r="E417" t="s">
        <v>1577</v>
      </c>
      <c r="F417" t="s">
        <v>625</v>
      </c>
      <c r="G417" t="s">
        <v>1255</v>
      </c>
      <c r="H417" t="s">
        <v>627</v>
      </c>
      <c r="I417" t="s">
        <v>708</v>
      </c>
      <c r="J417" t="s">
        <v>856</v>
      </c>
      <c r="K417" t="s">
        <v>710</v>
      </c>
      <c r="L417" t="s">
        <v>857</v>
      </c>
      <c r="M417" t="s">
        <v>572</v>
      </c>
      <c r="N417" t="s">
        <v>613</v>
      </c>
      <c r="O417" t="s">
        <v>574</v>
      </c>
      <c r="P417" t="s">
        <v>614</v>
      </c>
      <c r="Q417" t="s">
        <v>575</v>
      </c>
      <c r="R417" t="s">
        <v>576</v>
      </c>
      <c r="S417" t="s">
        <v>711</v>
      </c>
      <c r="T417" s="1">
        <v>43489</v>
      </c>
      <c r="U417" s="1">
        <v>46592</v>
      </c>
      <c r="V417" s="1">
        <v>46592</v>
      </c>
      <c r="X417" t="s">
        <v>572</v>
      </c>
      <c r="Y417" t="s">
        <v>572</v>
      </c>
      <c r="Z417" t="s">
        <v>572</v>
      </c>
      <c r="AA417" t="s">
        <v>572</v>
      </c>
      <c r="AB417" t="s">
        <v>608</v>
      </c>
      <c r="AC417" t="s">
        <v>865</v>
      </c>
      <c r="AD417" t="s">
        <v>790</v>
      </c>
      <c r="AF417" t="s">
        <v>631</v>
      </c>
      <c r="AH417" t="s">
        <v>8836</v>
      </c>
      <c r="AI417" t="s">
        <v>585</v>
      </c>
      <c r="AJ417" t="s">
        <v>792</v>
      </c>
      <c r="AK417" t="s">
        <v>625</v>
      </c>
      <c r="AL417" t="s">
        <v>587</v>
      </c>
      <c r="AM417" t="s">
        <v>588</v>
      </c>
      <c r="AN417" t="s">
        <v>597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7667310776</v>
      </c>
      <c r="AW417">
        <v>200483939250</v>
      </c>
      <c r="AX417">
        <v>0</v>
      </c>
      <c r="AY417">
        <v>0</v>
      </c>
      <c r="AZ417">
        <v>8433180870</v>
      </c>
      <c r="BA417">
        <v>0</v>
      </c>
      <c r="BB417">
        <v>7667310776</v>
      </c>
      <c r="BC417">
        <v>192050758380</v>
      </c>
      <c r="BD417">
        <v>0</v>
      </c>
      <c r="BE417">
        <v>514654</v>
      </c>
      <c r="BF417">
        <v>26259092842</v>
      </c>
      <c r="BG417">
        <v>0</v>
      </c>
      <c r="BH417">
        <v>0</v>
      </c>
      <c r="BI417">
        <v>514654</v>
      </c>
      <c r="BJ417">
        <v>0</v>
      </c>
      <c r="BK417">
        <v>0</v>
      </c>
      <c r="BL417">
        <v>514654</v>
      </c>
      <c r="BM417">
        <v>0</v>
      </c>
      <c r="BN417">
        <v>-620296173</v>
      </c>
      <c r="BO417">
        <v>0</v>
      </c>
      <c r="BP417">
        <v>514654</v>
      </c>
      <c r="BQ417">
        <v>0</v>
      </c>
      <c r="BR417">
        <v>-619781519</v>
      </c>
      <c r="BS417">
        <v>0</v>
      </c>
      <c r="BT417">
        <v>0</v>
      </c>
      <c r="BU417">
        <v>0</v>
      </c>
      <c r="BV417">
        <v>0</v>
      </c>
      <c r="BW417">
        <v>-619781519</v>
      </c>
      <c r="BX417">
        <v>0</v>
      </c>
      <c r="BY417">
        <v>-0.39341787037257026</v>
      </c>
      <c r="BZ417">
        <v>0</v>
      </c>
      <c r="CA417">
        <v>192135427705</v>
      </c>
      <c r="CB417">
        <v>192135427705</v>
      </c>
      <c r="CC417">
        <v>184468116929</v>
      </c>
      <c r="CD417">
        <v>0</v>
      </c>
      <c r="CE417">
        <v>160751330427</v>
      </c>
      <c r="CF417">
        <v>160751330427</v>
      </c>
      <c r="CG417">
        <v>153704315824</v>
      </c>
      <c r="CH417">
        <v>160751330427</v>
      </c>
      <c r="CI417">
        <v>160751330427</v>
      </c>
      <c r="CJ417">
        <v>153704315824</v>
      </c>
      <c r="CK417">
        <v>-620296173</v>
      </c>
      <c r="CL417">
        <v>0</v>
      </c>
      <c r="CM417">
        <v>2.9802322387695313E-7</v>
      </c>
      <c r="CN417">
        <v>-0.93275457620620728</v>
      </c>
      <c r="CO417">
        <v>-0.76420694589614868</v>
      </c>
      <c r="CP417">
        <v>47907.629736363888</v>
      </c>
      <c r="CQ417">
        <v>-149941539087.02039</v>
      </c>
      <c r="CR417">
        <v>-122847283274.36031</v>
      </c>
      <c r="CS417">
        <v>0.97485915764696351</v>
      </c>
      <c r="CT417">
        <v>156709906570.69391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160751330427</v>
      </c>
      <c r="DK417">
        <v>0</v>
      </c>
      <c r="DL417">
        <v>153704315824</v>
      </c>
      <c r="DM417">
        <v>0</v>
      </c>
      <c r="DN417">
        <v>7667310776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95731923391.269318</v>
      </c>
      <c r="EF417">
        <v>0</v>
      </c>
      <c r="EG417">
        <v>0</v>
      </c>
      <c r="EH417">
        <v>0</v>
      </c>
      <c r="EI417">
        <v>0</v>
      </c>
      <c r="EJ417">
        <v>0</v>
      </c>
      <c r="EK417">
        <v>0</v>
      </c>
      <c r="EL417">
        <v>514654</v>
      </c>
      <c r="EM417">
        <v>0</v>
      </c>
      <c r="EN417">
        <v>0</v>
      </c>
      <c r="EO417">
        <v>-620296173</v>
      </c>
      <c r="EP417">
        <v>0</v>
      </c>
      <c r="EQ417">
        <v>-619781519</v>
      </c>
      <c r="ER417">
        <v>741</v>
      </c>
      <c r="ES417" t="s">
        <v>8836</v>
      </c>
      <c r="ET417" t="s">
        <v>1571</v>
      </c>
      <c r="EU417">
        <v>2019</v>
      </c>
      <c r="EV417" t="s">
        <v>591</v>
      </c>
    </row>
    <row r="418" spans="1:152" x14ac:dyDescent="0.4">
      <c r="A418" t="s">
        <v>1578</v>
      </c>
      <c r="B418" t="s">
        <v>1579</v>
      </c>
      <c r="C418">
        <v>210000337</v>
      </c>
      <c r="D418" t="s">
        <v>1580</v>
      </c>
      <c r="E418" t="s">
        <v>1581</v>
      </c>
      <c r="F418" t="s">
        <v>625</v>
      </c>
      <c r="G418" t="s">
        <v>628</v>
      </c>
      <c r="H418" t="s">
        <v>993</v>
      </c>
      <c r="I418" t="s">
        <v>568</v>
      </c>
      <c r="J418" t="s">
        <v>569</v>
      </c>
      <c r="K418" t="s">
        <v>570</v>
      </c>
      <c r="L418" t="s">
        <v>571</v>
      </c>
      <c r="M418" t="s">
        <v>628</v>
      </c>
      <c r="N418" t="s">
        <v>613</v>
      </c>
      <c r="O418" t="s">
        <v>673</v>
      </c>
      <c r="P418" t="s">
        <v>614</v>
      </c>
      <c r="Q418" t="s">
        <v>674</v>
      </c>
      <c r="R418" t="s">
        <v>576</v>
      </c>
      <c r="S418" t="s">
        <v>576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572</v>
      </c>
      <c r="Y418" t="s">
        <v>572</v>
      </c>
      <c r="Z418" t="s">
        <v>697</v>
      </c>
      <c r="AA418" t="s">
        <v>697</v>
      </c>
      <c r="AB418" t="s">
        <v>1278</v>
      </c>
      <c r="AC418" t="s">
        <v>572</v>
      </c>
      <c r="AD418" t="s">
        <v>582</v>
      </c>
      <c r="AF418" t="s">
        <v>8839</v>
      </c>
      <c r="AH418" t="s">
        <v>8836</v>
      </c>
      <c r="AI418" t="s">
        <v>585</v>
      </c>
      <c r="AJ418" t="s">
        <v>586</v>
      </c>
      <c r="AK418" t="s">
        <v>625</v>
      </c>
      <c r="AL418" t="s">
        <v>587</v>
      </c>
      <c r="AM418" t="s">
        <v>588</v>
      </c>
      <c r="AN418" t="s">
        <v>589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8836</v>
      </c>
      <c r="ET418" t="s">
        <v>8836</v>
      </c>
      <c r="EU418">
        <v>2019</v>
      </c>
      <c r="EV418" t="s">
        <v>591</v>
      </c>
    </row>
    <row r="419" spans="1:152" x14ac:dyDescent="0.4">
      <c r="A419" t="s">
        <v>214</v>
      </c>
      <c r="B419">
        <v>706375720701</v>
      </c>
      <c r="C419">
        <v>6000000001061</v>
      </c>
      <c r="D419" t="s">
        <v>1582</v>
      </c>
      <c r="E419" t="s">
        <v>1583</v>
      </c>
      <c r="F419" t="s">
        <v>625</v>
      </c>
      <c r="G419" t="s">
        <v>626</v>
      </c>
      <c r="H419" t="s">
        <v>950</v>
      </c>
      <c r="I419" t="s">
        <v>568</v>
      </c>
      <c r="J419" t="s">
        <v>569</v>
      </c>
      <c r="K419" t="s">
        <v>570</v>
      </c>
      <c r="L419" t="s">
        <v>571</v>
      </c>
      <c r="M419" t="s">
        <v>1393</v>
      </c>
      <c r="N419" t="s">
        <v>573</v>
      </c>
      <c r="O419" t="s">
        <v>574</v>
      </c>
      <c r="P419" t="s">
        <v>573</v>
      </c>
      <c r="Q419" t="s">
        <v>575</v>
      </c>
      <c r="R419" t="s">
        <v>576</v>
      </c>
      <c r="S419" t="s">
        <v>576</v>
      </c>
      <c r="T419" s="1">
        <v>43546</v>
      </c>
      <c r="U419" s="1">
        <v>43546</v>
      </c>
      <c r="V419" s="1">
        <v>46103</v>
      </c>
      <c r="W419">
        <v>46079</v>
      </c>
      <c r="X419" t="s">
        <v>572</v>
      </c>
      <c r="Y419" t="s">
        <v>572</v>
      </c>
      <c r="Z419" t="s">
        <v>697</v>
      </c>
      <c r="AA419" t="s">
        <v>697</v>
      </c>
      <c r="AB419" t="s">
        <v>1362</v>
      </c>
      <c r="AC419" t="s">
        <v>572</v>
      </c>
      <c r="AD419" t="s">
        <v>803</v>
      </c>
      <c r="AF419" t="s">
        <v>8839</v>
      </c>
      <c r="AH419" s="1">
        <v>43523</v>
      </c>
      <c r="AI419" t="s">
        <v>585</v>
      </c>
      <c r="AJ419" t="s">
        <v>586</v>
      </c>
      <c r="AK419" t="s">
        <v>625</v>
      </c>
      <c r="AL419" t="s">
        <v>587</v>
      </c>
      <c r="AM419" t="s">
        <v>588</v>
      </c>
      <c r="AN419" t="s">
        <v>589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8836</v>
      </c>
      <c r="ET419" t="s">
        <v>8836</v>
      </c>
      <c r="EU419">
        <v>2019</v>
      </c>
      <c r="EV419" t="s">
        <v>8837</v>
      </c>
    </row>
    <row r="420" spans="1:152" x14ac:dyDescent="0.4">
      <c r="A420" t="s">
        <v>214</v>
      </c>
      <c r="B420" t="s">
        <v>1584</v>
      </c>
      <c r="C420">
        <v>210000227</v>
      </c>
      <c r="D420" t="s">
        <v>1582</v>
      </c>
      <c r="E420" t="s">
        <v>1585</v>
      </c>
      <c r="F420" t="s">
        <v>625</v>
      </c>
      <c r="G420" t="s">
        <v>626</v>
      </c>
      <c r="H420" t="s">
        <v>950</v>
      </c>
      <c r="I420" t="s">
        <v>568</v>
      </c>
      <c r="J420" t="s">
        <v>569</v>
      </c>
      <c r="K420" t="s">
        <v>570</v>
      </c>
      <c r="L420" t="s">
        <v>571</v>
      </c>
      <c r="M420" t="s">
        <v>1393</v>
      </c>
      <c r="N420" t="s">
        <v>613</v>
      </c>
      <c r="O420" t="s">
        <v>602</v>
      </c>
      <c r="P420" t="s">
        <v>603</v>
      </c>
      <c r="Q420" t="s">
        <v>575</v>
      </c>
      <c r="R420" t="s">
        <v>576</v>
      </c>
      <c r="S420" t="s">
        <v>576</v>
      </c>
      <c r="T420" s="1">
        <v>43546</v>
      </c>
      <c r="U420" s="1">
        <v>43546</v>
      </c>
      <c r="V420" s="1">
        <v>46103</v>
      </c>
      <c r="W420">
        <v>46080</v>
      </c>
      <c r="X420" t="s">
        <v>572</v>
      </c>
      <c r="Y420" t="s">
        <v>572</v>
      </c>
      <c r="Z420" t="s">
        <v>697</v>
      </c>
      <c r="AA420" t="s">
        <v>697</v>
      </c>
      <c r="AB420" t="s">
        <v>1362</v>
      </c>
      <c r="AC420" t="s">
        <v>572</v>
      </c>
      <c r="AD420" t="s">
        <v>803</v>
      </c>
      <c r="AF420" t="s">
        <v>8839</v>
      </c>
      <c r="AH420" t="s">
        <v>8836</v>
      </c>
      <c r="AI420" t="s">
        <v>585</v>
      </c>
      <c r="AJ420" t="s">
        <v>586</v>
      </c>
      <c r="AK420" t="s">
        <v>625</v>
      </c>
      <c r="AL420" t="s">
        <v>605</v>
      </c>
      <c r="AM420" t="s">
        <v>588</v>
      </c>
      <c r="AN420" t="s">
        <v>589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8836</v>
      </c>
      <c r="ET420" t="s">
        <v>8836</v>
      </c>
      <c r="EU420">
        <v>2019</v>
      </c>
      <c r="EV420" t="s">
        <v>591</v>
      </c>
    </row>
    <row r="421" spans="1:152" x14ac:dyDescent="0.4">
      <c r="A421" t="s">
        <v>215</v>
      </c>
      <c r="B421" t="s">
        <v>1586</v>
      </c>
      <c r="C421">
        <v>210000367</v>
      </c>
      <c r="D421" t="s">
        <v>1587</v>
      </c>
      <c r="E421" t="s">
        <v>1588</v>
      </c>
      <c r="F421" t="s">
        <v>625</v>
      </c>
      <c r="G421" t="s">
        <v>626</v>
      </c>
      <c r="H421" t="s">
        <v>673</v>
      </c>
      <c r="I421" t="s">
        <v>708</v>
      </c>
      <c r="J421" t="s">
        <v>856</v>
      </c>
      <c r="K421" t="s">
        <v>710</v>
      </c>
      <c r="L421" t="s">
        <v>857</v>
      </c>
      <c r="M421" t="s">
        <v>572</v>
      </c>
      <c r="N421" t="s">
        <v>613</v>
      </c>
      <c r="O421" t="s">
        <v>602</v>
      </c>
      <c r="P421" t="s">
        <v>614</v>
      </c>
      <c r="Q421" t="s">
        <v>674</v>
      </c>
      <c r="R421" t="s">
        <v>576</v>
      </c>
      <c r="S421" t="s">
        <v>711</v>
      </c>
      <c r="T421" s="1">
        <v>43735</v>
      </c>
      <c r="U421" s="1">
        <v>45192</v>
      </c>
      <c r="V421" s="1">
        <v>47753</v>
      </c>
      <c r="X421" t="s">
        <v>572</v>
      </c>
      <c r="Y421" t="s">
        <v>572</v>
      </c>
      <c r="Z421" t="s">
        <v>572</v>
      </c>
      <c r="AA421" t="s">
        <v>572</v>
      </c>
      <c r="AB421" t="s">
        <v>615</v>
      </c>
      <c r="AC421" t="s">
        <v>1589</v>
      </c>
      <c r="AD421" t="s">
        <v>790</v>
      </c>
      <c r="AF421" t="s">
        <v>631</v>
      </c>
      <c r="AH421" t="s">
        <v>8836</v>
      </c>
      <c r="AI421" t="s">
        <v>585</v>
      </c>
      <c r="AJ421" t="s">
        <v>792</v>
      </c>
      <c r="AK421" t="s">
        <v>625</v>
      </c>
      <c r="AL421" t="s">
        <v>587</v>
      </c>
      <c r="AM421" t="s">
        <v>588</v>
      </c>
      <c r="AN421" t="s">
        <v>597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6021811038</v>
      </c>
      <c r="AW421">
        <v>193278796292</v>
      </c>
      <c r="AX421">
        <v>0</v>
      </c>
      <c r="AY421">
        <v>0</v>
      </c>
      <c r="AZ421">
        <v>33813997028</v>
      </c>
      <c r="BA421">
        <v>0</v>
      </c>
      <c r="BB421">
        <v>6021811038</v>
      </c>
      <c r="BC421">
        <v>159464799264</v>
      </c>
      <c r="BD421">
        <v>1214237287</v>
      </c>
      <c r="BE421">
        <v>3557700586</v>
      </c>
      <c r="BF421">
        <v>25238049612</v>
      </c>
      <c r="BG421">
        <v>3557288134</v>
      </c>
      <c r="BH421">
        <v>0</v>
      </c>
      <c r="BI421">
        <v>412452</v>
      </c>
      <c r="BJ421">
        <v>0</v>
      </c>
      <c r="BK421">
        <v>3557288134</v>
      </c>
      <c r="BL421">
        <v>412452</v>
      </c>
      <c r="BM421">
        <v>0</v>
      </c>
      <c r="BN421">
        <v>-1388070477</v>
      </c>
      <c r="BO421">
        <v>1214237287</v>
      </c>
      <c r="BP421">
        <v>3557700586</v>
      </c>
      <c r="BQ421">
        <v>1214237287</v>
      </c>
      <c r="BR421">
        <v>2169630109</v>
      </c>
      <c r="BS421">
        <v>0</v>
      </c>
      <c r="BT421">
        <v>0</v>
      </c>
      <c r="BU421">
        <v>0</v>
      </c>
      <c r="BV421">
        <v>1214237287</v>
      </c>
      <c r="BW421">
        <v>2169630109</v>
      </c>
      <c r="BX421">
        <v>0.90910203282037438</v>
      </c>
      <c r="BY421">
        <v>1.6591204088578591</v>
      </c>
      <c r="BZ421">
        <v>0</v>
      </c>
      <c r="CA421">
        <v>158402122500</v>
      </c>
      <c r="CB421">
        <v>158402122500</v>
      </c>
      <c r="CC421">
        <v>152380311462</v>
      </c>
      <c r="CD421">
        <v>0</v>
      </c>
      <c r="CE421">
        <v>134171585905</v>
      </c>
      <c r="CF421">
        <v>134171585905</v>
      </c>
      <c r="CG421">
        <v>129537845344</v>
      </c>
      <c r="CH421">
        <v>134171585905</v>
      </c>
      <c r="CI421">
        <v>134171585905</v>
      </c>
      <c r="CJ421">
        <v>129537845344</v>
      </c>
      <c r="CK421">
        <v>-1388070477</v>
      </c>
      <c r="CL421">
        <v>0</v>
      </c>
      <c r="CM421">
        <v>11.269921660423279</v>
      </c>
      <c r="CN421">
        <v>4.1199633479118338</v>
      </c>
      <c r="CO421">
        <v>-1.0257065296173097E-2</v>
      </c>
      <c r="CP421">
        <v>1512103262204.1023</v>
      </c>
      <c r="CQ421">
        <v>552782016259.80396</v>
      </c>
      <c r="CR421">
        <v>-1376206717.518683</v>
      </c>
      <c r="CS421">
        <v>0.99971458976329375</v>
      </c>
      <c r="CT421">
        <v>134133291960.90761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104102794302.58815</v>
      </c>
      <c r="DK421">
        <v>30068791602.411839</v>
      </c>
      <c r="DL421">
        <v>100507507437.49217</v>
      </c>
      <c r="DM421">
        <v>29030337906.507813</v>
      </c>
      <c r="DN421">
        <v>4672281031.706933</v>
      </c>
      <c r="DO421">
        <v>1349530006.2930663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65182974278.70858</v>
      </c>
      <c r="EF421">
        <v>0</v>
      </c>
      <c r="EG421">
        <v>1214237287</v>
      </c>
      <c r="EH421">
        <v>0</v>
      </c>
      <c r="EI421">
        <v>0</v>
      </c>
      <c r="EJ421">
        <v>0</v>
      </c>
      <c r="EK421">
        <v>0</v>
      </c>
      <c r="EL421">
        <v>3557700586</v>
      </c>
      <c r="EM421">
        <v>0</v>
      </c>
      <c r="EN421">
        <v>0</v>
      </c>
      <c r="EO421">
        <v>-1388070477</v>
      </c>
      <c r="EP421">
        <v>1214237287</v>
      </c>
      <c r="EQ421">
        <v>2169630109</v>
      </c>
      <c r="ER421">
        <v>125</v>
      </c>
      <c r="ES421" t="s">
        <v>8836</v>
      </c>
      <c r="ET421" t="s">
        <v>8955</v>
      </c>
      <c r="EU421">
        <v>2019</v>
      </c>
      <c r="EV421" t="s">
        <v>591</v>
      </c>
    </row>
    <row r="422" spans="1:152" x14ac:dyDescent="0.4">
      <c r="A422" t="s">
        <v>216</v>
      </c>
      <c r="B422">
        <v>606118106601</v>
      </c>
      <c r="C422">
        <v>6000000001065</v>
      </c>
      <c r="D422" t="s">
        <v>1590</v>
      </c>
      <c r="E422" t="s">
        <v>1591</v>
      </c>
      <c r="F422" t="s">
        <v>565</v>
      </c>
      <c r="G422" t="s">
        <v>695</v>
      </c>
      <c r="H422" t="s">
        <v>1138</v>
      </c>
      <c r="I422" t="s">
        <v>568</v>
      </c>
      <c r="J422" t="s">
        <v>569</v>
      </c>
      <c r="K422" t="s">
        <v>570</v>
      </c>
      <c r="L422" t="s">
        <v>571</v>
      </c>
      <c r="M422" t="s">
        <v>572</v>
      </c>
      <c r="N422" t="s">
        <v>573</v>
      </c>
      <c r="O422" t="s">
        <v>574</v>
      </c>
      <c r="P422" t="s">
        <v>573</v>
      </c>
      <c r="Q422" t="s">
        <v>575</v>
      </c>
      <c r="R422" t="s">
        <v>576</v>
      </c>
      <c r="S422" t="s">
        <v>576</v>
      </c>
      <c r="T422" s="1">
        <v>43584</v>
      </c>
      <c r="U422" s="1">
        <v>49063</v>
      </c>
      <c r="V422" s="1">
        <v>49063</v>
      </c>
      <c r="X422" t="s">
        <v>1139</v>
      </c>
      <c r="Y422" t="s">
        <v>1140</v>
      </c>
      <c r="Z422" t="s">
        <v>697</v>
      </c>
      <c r="AA422" t="s">
        <v>1141</v>
      </c>
      <c r="AB422" t="s">
        <v>1127</v>
      </c>
      <c r="AC422" t="s">
        <v>572</v>
      </c>
      <c r="AD422" t="s">
        <v>803</v>
      </c>
      <c r="AF422" t="s">
        <v>583</v>
      </c>
      <c r="AH422" s="1">
        <v>43524</v>
      </c>
      <c r="AI422" t="s">
        <v>585</v>
      </c>
      <c r="AJ422" t="s">
        <v>586</v>
      </c>
      <c r="AK422" t="s">
        <v>565</v>
      </c>
      <c r="AL422" t="s">
        <v>587</v>
      </c>
      <c r="AM422" t="s">
        <v>588</v>
      </c>
      <c r="AN422" t="s">
        <v>597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2013422816</v>
      </c>
      <c r="AZ422">
        <v>28219731508</v>
      </c>
      <c r="BA422">
        <v>0</v>
      </c>
      <c r="BB422">
        <v>-2013422816</v>
      </c>
      <c r="BC422">
        <v>31780268492</v>
      </c>
      <c r="BD422">
        <v>0</v>
      </c>
      <c r="BE422">
        <v>663065588</v>
      </c>
      <c r="BF422">
        <v>11706716908</v>
      </c>
      <c r="BG422">
        <v>0</v>
      </c>
      <c r="BH422">
        <v>663065588</v>
      </c>
      <c r="BI422">
        <v>0</v>
      </c>
      <c r="BJ422">
        <v>0</v>
      </c>
      <c r="BK422">
        <v>0</v>
      </c>
      <c r="BL422">
        <v>573101003</v>
      </c>
      <c r="BM422">
        <v>0</v>
      </c>
      <c r="BN422">
        <v>0</v>
      </c>
      <c r="BO422">
        <v>137656450</v>
      </c>
      <c r="BP422">
        <v>576566876</v>
      </c>
      <c r="BQ422">
        <v>137656450</v>
      </c>
      <c r="BR422">
        <v>576566876</v>
      </c>
      <c r="BS422">
        <v>0</v>
      </c>
      <c r="BT422">
        <v>0</v>
      </c>
      <c r="BU422">
        <v>0</v>
      </c>
      <c r="BV422">
        <v>137656450</v>
      </c>
      <c r="BW422">
        <v>576566876</v>
      </c>
      <c r="BX422">
        <v>0.43409081656644266</v>
      </c>
      <c r="BY422">
        <v>1.774214977028852</v>
      </c>
      <c r="BZ422">
        <v>0</v>
      </c>
      <c r="CA422">
        <v>31812080572</v>
      </c>
      <c r="CB422">
        <v>31812080572</v>
      </c>
      <c r="CC422">
        <v>33825503388</v>
      </c>
      <c r="CD422">
        <v>0</v>
      </c>
      <c r="CE422">
        <v>31780268492</v>
      </c>
      <c r="CF422">
        <v>31780268492</v>
      </c>
      <c r="CG422">
        <v>33790324865</v>
      </c>
      <c r="CH422">
        <v>31780268492</v>
      </c>
      <c r="CI422">
        <v>31780268492</v>
      </c>
      <c r="CJ422">
        <v>33790324865</v>
      </c>
      <c r="CK422">
        <v>3366443</v>
      </c>
      <c r="CL422">
        <v>0</v>
      </c>
      <c r="CM422">
        <v>0.43276997500000003</v>
      </c>
      <c r="CN422">
        <v>5.1932397000000003</v>
      </c>
      <c r="CO422">
        <v>5.1932397000000003</v>
      </c>
      <c r="CP422">
        <v>13753546000.776129</v>
      </c>
      <c r="CQ422">
        <v>165042552009.31354</v>
      </c>
      <c r="CR422">
        <v>165042552009.31354</v>
      </c>
      <c r="CS422">
        <v>1.1951119484666666</v>
      </c>
      <c r="CT422">
        <v>37980978600.267929</v>
      </c>
      <c r="CU422">
        <v>5.0999999999999996</v>
      </c>
      <c r="CV422">
        <v>0</v>
      </c>
      <c r="CW422">
        <v>0</v>
      </c>
      <c r="CX422">
        <v>0</v>
      </c>
      <c r="CY422">
        <v>4.5449999999999999</v>
      </c>
      <c r="CZ422">
        <v>162079369309.19998</v>
      </c>
      <c r="DA422">
        <v>0</v>
      </c>
      <c r="DB422">
        <v>0</v>
      </c>
      <c r="DC422">
        <v>0</v>
      </c>
      <c r="DD422">
        <v>9151006698.7199993</v>
      </c>
      <c r="DE422">
        <v>31780268492</v>
      </c>
      <c r="DF422">
        <v>0</v>
      </c>
      <c r="DG422">
        <v>0</v>
      </c>
      <c r="DH422">
        <v>1</v>
      </c>
      <c r="DI422">
        <v>0</v>
      </c>
      <c r="DJ422">
        <v>31780268492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2013422816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4064950080.574326</v>
      </c>
      <c r="EF422">
        <v>0</v>
      </c>
      <c r="EG422">
        <v>137656450</v>
      </c>
      <c r="EH422">
        <v>0</v>
      </c>
      <c r="EI422">
        <v>0</v>
      </c>
      <c r="EJ422">
        <v>0</v>
      </c>
      <c r="EK422">
        <v>0</v>
      </c>
      <c r="EL422">
        <v>576566876</v>
      </c>
      <c r="EM422">
        <v>0</v>
      </c>
      <c r="EN422">
        <v>0</v>
      </c>
      <c r="EO422">
        <v>0</v>
      </c>
      <c r="EP422">
        <v>137656450</v>
      </c>
      <c r="EQ422">
        <v>576566876</v>
      </c>
      <c r="ER422">
        <v>215</v>
      </c>
      <c r="ES422" t="s">
        <v>8836</v>
      </c>
      <c r="ET422" t="s">
        <v>8836</v>
      </c>
      <c r="EU422">
        <v>2019</v>
      </c>
      <c r="EV422" t="s">
        <v>8837</v>
      </c>
    </row>
    <row r="423" spans="1:152" x14ac:dyDescent="0.4">
      <c r="A423" t="s">
        <v>216</v>
      </c>
      <c r="B423">
        <v>606118106601</v>
      </c>
      <c r="C423">
        <v>6000000001066</v>
      </c>
      <c r="D423" t="s">
        <v>1590</v>
      </c>
      <c r="E423" t="s">
        <v>1591</v>
      </c>
      <c r="F423" t="s">
        <v>565</v>
      </c>
      <c r="G423" t="s">
        <v>695</v>
      </c>
      <c r="H423" t="s">
        <v>1138</v>
      </c>
      <c r="I423" t="s">
        <v>568</v>
      </c>
      <c r="J423" t="s">
        <v>569</v>
      </c>
      <c r="K423" t="s">
        <v>570</v>
      </c>
      <c r="L423" t="s">
        <v>571</v>
      </c>
      <c r="M423" t="s">
        <v>572</v>
      </c>
      <c r="N423" t="s">
        <v>573</v>
      </c>
      <c r="O423" t="s">
        <v>574</v>
      </c>
      <c r="P423" t="s">
        <v>573</v>
      </c>
      <c r="Q423" t="s">
        <v>575</v>
      </c>
      <c r="R423" t="s">
        <v>576</v>
      </c>
      <c r="S423" t="s">
        <v>576</v>
      </c>
      <c r="T423" s="1">
        <v>43584</v>
      </c>
      <c r="U423" s="1">
        <v>49063</v>
      </c>
      <c r="V423" s="1">
        <v>49063</v>
      </c>
      <c r="X423" t="s">
        <v>1139</v>
      </c>
      <c r="Y423" t="s">
        <v>1140</v>
      </c>
      <c r="Z423" t="s">
        <v>697</v>
      </c>
      <c r="AA423" t="s">
        <v>1141</v>
      </c>
      <c r="AB423" t="s">
        <v>1127</v>
      </c>
      <c r="AC423" t="s">
        <v>572</v>
      </c>
      <c r="AD423" t="s">
        <v>803</v>
      </c>
      <c r="AF423" t="s">
        <v>583</v>
      </c>
      <c r="AH423" s="1">
        <v>43524</v>
      </c>
      <c r="AI423" t="s">
        <v>585</v>
      </c>
      <c r="AJ423" t="s">
        <v>586</v>
      </c>
      <c r="AK423" t="s">
        <v>565</v>
      </c>
      <c r="AL423" t="s">
        <v>587</v>
      </c>
      <c r="AM423" t="s">
        <v>588</v>
      </c>
      <c r="AN423" t="s">
        <v>597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335570468</v>
      </c>
      <c r="AZ423">
        <v>4703288570</v>
      </c>
      <c r="BA423">
        <v>0</v>
      </c>
      <c r="BB423">
        <v>-335570468</v>
      </c>
      <c r="BC423">
        <v>5296711430</v>
      </c>
      <c r="BD423">
        <v>0</v>
      </c>
      <c r="BE423">
        <v>108018202</v>
      </c>
      <c r="BF423">
        <v>1485445245</v>
      </c>
      <c r="BG423">
        <v>0</v>
      </c>
      <c r="BH423">
        <v>108018202</v>
      </c>
      <c r="BI423">
        <v>0</v>
      </c>
      <c r="BJ423">
        <v>0</v>
      </c>
      <c r="BK423">
        <v>0</v>
      </c>
      <c r="BL423">
        <v>88161441</v>
      </c>
      <c r="BM423">
        <v>0</v>
      </c>
      <c r="BN423">
        <v>0</v>
      </c>
      <c r="BO423">
        <v>17544450</v>
      </c>
      <c r="BP423">
        <v>88743913</v>
      </c>
      <c r="BQ423">
        <v>17544450</v>
      </c>
      <c r="BR423">
        <v>88743913</v>
      </c>
      <c r="BS423">
        <v>0</v>
      </c>
      <c r="BT423">
        <v>0</v>
      </c>
      <c r="BU423">
        <v>0</v>
      </c>
      <c r="BV423">
        <v>17544450</v>
      </c>
      <c r="BW423">
        <v>88743913</v>
      </c>
      <c r="BX423">
        <v>0.33178236964999297</v>
      </c>
      <c r="BY423">
        <v>1.6373886443976142</v>
      </c>
      <c r="BZ423">
        <v>0</v>
      </c>
      <c r="CA423">
        <v>5302013444</v>
      </c>
      <c r="CB423">
        <v>5302013444</v>
      </c>
      <c r="CC423">
        <v>5637583912</v>
      </c>
      <c r="CD423">
        <v>0</v>
      </c>
      <c r="CE423">
        <v>5296711430</v>
      </c>
      <c r="CF423">
        <v>5296711430</v>
      </c>
      <c r="CG423">
        <v>5631720825</v>
      </c>
      <c r="CH423">
        <v>5296711430</v>
      </c>
      <c r="CI423">
        <v>5296711430</v>
      </c>
      <c r="CJ423">
        <v>5631720825</v>
      </c>
      <c r="CK423">
        <v>561073</v>
      </c>
      <c r="CL423">
        <v>0</v>
      </c>
      <c r="CM423">
        <v>0.32948064166666668</v>
      </c>
      <c r="CN423">
        <v>3.9537677000000002</v>
      </c>
      <c r="CO423">
        <v>3.9537677000000002</v>
      </c>
      <c r="CP423">
        <v>1745163880.6795676</v>
      </c>
      <c r="CQ423">
        <v>20941966568.154812</v>
      </c>
      <c r="CR423">
        <v>20941966568.154812</v>
      </c>
      <c r="CS423">
        <v>1.1485445245000001</v>
      </c>
      <c r="CT423">
        <v>6083508910.7830658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20657174577</v>
      </c>
      <c r="DA423">
        <v>0</v>
      </c>
      <c r="DB423">
        <v>0</v>
      </c>
      <c r="DC423">
        <v>0</v>
      </c>
      <c r="DD423">
        <v>1308724825.2</v>
      </c>
      <c r="DE423">
        <v>5296711430</v>
      </c>
      <c r="DF423">
        <v>0</v>
      </c>
      <c r="DG423">
        <v>0</v>
      </c>
      <c r="DH423">
        <v>1</v>
      </c>
      <c r="DI423">
        <v>0</v>
      </c>
      <c r="DJ423">
        <v>5296711430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335570468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677636974.28845024</v>
      </c>
      <c r="EF423">
        <v>0</v>
      </c>
      <c r="EG423">
        <v>17544450</v>
      </c>
      <c r="EH423">
        <v>0</v>
      </c>
      <c r="EI423">
        <v>0</v>
      </c>
      <c r="EJ423">
        <v>0</v>
      </c>
      <c r="EK423">
        <v>0</v>
      </c>
      <c r="EL423">
        <v>88743913</v>
      </c>
      <c r="EM423">
        <v>0</v>
      </c>
      <c r="EN423">
        <v>0</v>
      </c>
      <c r="EO423">
        <v>0</v>
      </c>
      <c r="EP423">
        <v>17544450</v>
      </c>
      <c r="EQ423">
        <v>88743913</v>
      </c>
      <c r="ER423">
        <v>312</v>
      </c>
      <c r="ES423" t="s">
        <v>8836</v>
      </c>
      <c r="ET423" t="s">
        <v>8836</v>
      </c>
      <c r="EU423">
        <v>2019</v>
      </c>
      <c r="EV423" t="s">
        <v>8837</v>
      </c>
    </row>
    <row r="424" spans="1:152" x14ac:dyDescent="0.4">
      <c r="A424" t="s">
        <v>216</v>
      </c>
      <c r="B424">
        <v>606118106601</v>
      </c>
      <c r="C424">
        <v>6000000001067</v>
      </c>
      <c r="D424" t="s">
        <v>1590</v>
      </c>
      <c r="E424" t="e">
        <v>#N/A</v>
      </c>
      <c r="F424" t="s">
        <v>565</v>
      </c>
      <c r="G424" t="s">
        <v>695</v>
      </c>
      <c r="H424" t="s">
        <v>1138</v>
      </c>
      <c r="I424" t="s">
        <v>568</v>
      </c>
      <c r="J424" t="s">
        <v>569</v>
      </c>
      <c r="K424" t="s">
        <v>570</v>
      </c>
      <c r="L424" t="s">
        <v>571</v>
      </c>
      <c r="M424" t="s">
        <v>572</v>
      </c>
      <c r="N424" t="s">
        <v>573</v>
      </c>
      <c r="O424" t="s">
        <v>574</v>
      </c>
      <c r="P424" t="s">
        <v>573</v>
      </c>
      <c r="Q424" t="s">
        <v>575</v>
      </c>
      <c r="R424" t="s">
        <v>923</v>
      </c>
      <c r="S424" t="s">
        <v>923</v>
      </c>
      <c r="T424" t="s">
        <v>923</v>
      </c>
      <c r="U424" s="1">
        <v>49063</v>
      </c>
      <c r="V424" s="1">
        <v>49063</v>
      </c>
      <c r="X424" t="s">
        <v>1139</v>
      </c>
      <c r="Y424" t="s">
        <v>1140</v>
      </c>
      <c r="Z424" t="s">
        <v>697</v>
      </c>
      <c r="AA424" t="s">
        <v>1141</v>
      </c>
      <c r="AB424" t="s">
        <v>1127</v>
      </c>
      <c r="AC424" t="s">
        <v>572</v>
      </c>
      <c r="AD424" t="s">
        <v>803</v>
      </c>
      <c r="AF424" t="s">
        <v>583</v>
      </c>
      <c r="AH424" t="s">
        <v>8836</v>
      </c>
      <c r="AI424" t="s">
        <v>585</v>
      </c>
      <c r="AJ424" t="s">
        <v>586</v>
      </c>
      <c r="AK424" t="s">
        <v>565</v>
      </c>
      <c r="AL424" t="s">
        <v>587</v>
      </c>
      <c r="AM424" t="s">
        <v>923</v>
      </c>
      <c r="AN424" t="s">
        <v>597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8836</v>
      </c>
      <c r="ET424" t="s">
        <v>8836</v>
      </c>
      <c r="EU424" t="s">
        <v>923</v>
      </c>
      <c r="EV424" t="s">
        <v>8837</v>
      </c>
    </row>
    <row r="425" spans="1:152" x14ac:dyDescent="0.4">
      <c r="A425" t="s">
        <v>1592</v>
      </c>
      <c r="B425">
        <v>406373282401</v>
      </c>
      <c r="C425">
        <v>6000000001059</v>
      </c>
      <c r="D425" t="s">
        <v>1593</v>
      </c>
      <c r="E425" t="s">
        <v>1594</v>
      </c>
      <c r="F425" t="s">
        <v>625</v>
      </c>
      <c r="G425" t="s">
        <v>626</v>
      </c>
      <c r="H425" t="s">
        <v>950</v>
      </c>
      <c r="I425" t="s">
        <v>568</v>
      </c>
      <c r="J425" t="s">
        <v>569</v>
      </c>
      <c r="K425" t="s">
        <v>570</v>
      </c>
      <c r="L425" t="s">
        <v>571</v>
      </c>
      <c r="M425" t="s">
        <v>1205</v>
      </c>
      <c r="N425" t="s">
        <v>573</v>
      </c>
      <c r="O425" t="s">
        <v>574</v>
      </c>
      <c r="P425" t="s">
        <v>573</v>
      </c>
      <c r="Q425" t="s">
        <v>575</v>
      </c>
      <c r="R425" t="s">
        <v>576</v>
      </c>
      <c r="S425" t="s">
        <v>576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572</v>
      </c>
      <c r="Y425" t="s">
        <v>572</v>
      </c>
      <c r="Z425" t="s">
        <v>697</v>
      </c>
      <c r="AA425" t="s">
        <v>697</v>
      </c>
      <c r="AB425" t="s">
        <v>630</v>
      </c>
      <c r="AC425" t="s">
        <v>572</v>
      </c>
      <c r="AD425" t="s">
        <v>582</v>
      </c>
      <c r="AF425" t="s">
        <v>8839</v>
      </c>
      <c r="AH425" t="s">
        <v>8836</v>
      </c>
      <c r="AI425" t="s">
        <v>585</v>
      </c>
      <c r="AJ425" t="s">
        <v>586</v>
      </c>
      <c r="AK425" t="s">
        <v>625</v>
      </c>
      <c r="AL425" t="s">
        <v>587</v>
      </c>
      <c r="AM425" t="s">
        <v>588</v>
      </c>
      <c r="AN425" t="s">
        <v>589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8836</v>
      </c>
      <c r="ET425" t="s">
        <v>8836</v>
      </c>
      <c r="EU425">
        <v>2019</v>
      </c>
      <c r="EV425" t="s">
        <v>8837</v>
      </c>
    </row>
    <row r="426" spans="1:152" x14ac:dyDescent="0.4">
      <c r="A426" t="s">
        <v>1592</v>
      </c>
      <c r="B426">
        <v>406373282401</v>
      </c>
      <c r="C426">
        <v>6000000001060</v>
      </c>
      <c r="D426" t="s">
        <v>1593</v>
      </c>
      <c r="E426" t="s">
        <v>1594</v>
      </c>
      <c r="F426" t="s">
        <v>625</v>
      </c>
      <c r="G426" t="s">
        <v>626</v>
      </c>
      <c r="H426" t="s">
        <v>950</v>
      </c>
      <c r="I426" t="s">
        <v>568</v>
      </c>
      <c r="J426" t="s">
        <v>569</v>
      </c>
      <c r="K426" t="s">
        <v>570</v>
      </c>
      <c r="L426" t="s">
        <v>571</v>
      </c>
      <c r="M426" t="s">
        <v>1205</v>
      </c>
      <c r="N426" t="s">
        <v>573</v>
      </c>
      <c r="O426" t="s">
        <v>574</v>
      </c>
      <c r="P426" t="s">
        <v>573</v>
      </c>
      <c r="Q426" t="s">
        <v>575</v>
      </c>
      <c r="R426" t="s">
        <v>576</v>
      </c>
      <c r="S426" t="s">
        <v>576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572</v>
      </c>
      <c r="Y426" t="s">
        <v>572</v>
      </c>
      <c r="Z426" t="s">
        <v>697</v>
      </c>
      <c r="AA426" t="s">
        <v>697</v>
      </c>
      <c r="AB426" t="s">
        <v>630</v>
      </c>
      <c r="AC426" t="s">
        <v>572</v>
      </c>
      <c r="AD426" t="s">
        <v>582</v>
      </c>
      <c r="AF426" t="s">
        <v>8839</v>
      </c>
      <c r="AH426" t="s">
        <v>8836</v>
      </c>
      <c r="AI426" t="s">
        <v>585</v>
      </c>
      <c r="AJ426" t="s">
        <v>586</v>
      </c>
      <c r="AK426" t="s">
        <v>625</v>
      </c>
      <c r="AL426" t="s">
        <v>587</v>
      </c>
      <c r="AM426" t="s">
        <v>588</v>
      </c>
      <c r="AN426" t="s">
        <v>589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8836</v>
      </c>
      <c r="ET426" t="s">
        <v>8836</v>
      </c>
      <c r="EU426">
        <v>2019</v>
      </c>
      <c r="EV426" t="s">
        <v>8837</v>
      </c>
    </row>
    <row r="427" spans="1:152" x14ac:dyDescent="0.4">
      <c r="A427" t="s">
        <v>217</v>
      </c>
      <c r="B427" t="s">
        <v>1595</v>
      </c>
      <c r="C427">
        <v>210000857</v>
      </c>
      <c r="D427" t="s">
        <v>1596</v>
      </c>
      <c r="E427" t="s">
        <v>1597</v>
      </c>
      <c r="F427" t="s">
        <v>625</v>
      </c>
      <c r="G427" t="s">
        <v>626</v>
      </c>
      <c r="H427" t="s">
        <v>950</v>
      </c>
      <c r="I427" t="s">
        <v>708</v>
      </c>
      <c r="J427" t="s">
        <v>856</v>
      </c>
      <c r="K427" t="s">
        <v>710</v>
      </c>
      <c r="L427" t="s">
        <v>857</v>
      </c>
      <c r="M427" t="s">
        <v>572</v>
      </c>
      <c r="N427" t="s">
        <v>613</v>
      </c>
      <c r="O427" t="s">
        <v>574</v>
      </c>
      <c r="P427" t="s">
        <v>614</v>
      </c>
      <c r="Q427" t="s">
        <v>575</v>
      </c>
      <c r="R427" t="s">
        <v>576</v>
      </c>
      <c r="S427" t="s">
        <v>711</v>
      </c>
      <c r="T427" s="1">
        <v>43553</v>
      </c>
      <c r="U427" s="1">
        <v>47215</v>
      </c>
      <c r="V427" s="1">
        <v>47215</v>
      </c>
      <c r="X427" t="s">
        <v>572</v>
      </c>
      <c r="Y427" t="s">
        <v>572</v>
      </c>
      <c r="Z427" t="s">
        <v>572</v>
      </c>
      <c r="AA427" t="s">
        <v>572</v>
      </c>
      <c r="AB427" t="s">
        <v>1486</v>
      </c>
      <c r="AC427" t="s">
        <v>1598</v>
      </c>
      <c r="AD427" t="s">
        <v>882</v>
      </c>
      <c r="AF427" t="s">
        <v>631</v>
      </c>
      <c r="AH427" t="s">
        <v>8836</v>
      </c>
      <c r="AI427" t="s">
        <v>585</v>
      </c>
      <c r="AJ427" t="s">
        <v>792</v>
      </c>
      <c r="AK427" t="s">
        <v>625</v>
      </c>
      <c r="AL427" t="s">
        <v>587</v>
      </c>
      <c r="AM427" t="s">
        <v>588</v>
      </c>
      <c r="AN427" t="s">
        <v>597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369687994</v>
      </c>
      <c r="AZ427">
        <v>8369054998</v>
      </c>
      <c r="BA427">
        <v>0</v>
      </c>
      <c r="BB427">
        <v>-369687994</v>
      </c>
      <c r="BC427">
        <v>50586908737</v>
      </c>
      <c r="BD427">
        <v>0</v>
      </c>
      <c r="BE427">
        <v>685922322</v>
      </c>
      <c r="BF427">
        <v>16852676592</v>
      </c>
      <c r="BG427">
        <v>685922322</v>
      </c>
      <c r="BH427">
        <v>0</v>
      </c>
      <c r="BI427">
        <v>0</v>
      </c>
      <c r="BJ427">
        <v>6322981</v>
      </c>
      <c r="BK427">
        <v>685922322</v>
      </c>
      <c r="BL427">
        <v>0</v>
      </c>
      <c r="BM427">
        <v>0</v>
      </c>
      <c r="BN427">
        <v>1260965918</v>
      </c>
      <c r="BO427">
        <v>0</v>
      </c>
      <c r="BP427">
        <v>685922322</v>
      </c>
      <c r="BQ427">
        <v>0</v>
      </c>
      <c r="BR427">
        <v>1946888240</v>
      </c>
      <c r="BS427">
        <v>0</v>
      </c>
      <c r="BT427">
        <v>0</v>
      </c>
      <c r="BU427">
        <v>0</v>
      </c>
      <c r="BV427">
        <v>0</v>
      </c>
      <c r="BW427">
        <v>1946888240</v>
      </c>
      <c r="BX427">
        <v>0</v>
      </c>
      <c r="BY427">
        <v>3.9034937742430711</v>
      </c>
      <c r="BZ427">
        <v>0</v>
      </c>
      <c r="CA427">
        <v>50470633161</v>
      </c>
      <c r="CB427">
        <v>50470633161</v>
      </c>
      <c r="CC427">
        <v>50837125426</v>
      </c>
      <c r="CD427">
        <v>0</v>
      </c>
      <c r="CE427">
        <v>51294613891</v>
      </c>
      <c r="CF427">
        <v>51294613891</v>
      </c>
      <c r="CG427">
        <v>50403335967</v>
      </c>
      <c r="CH427">
        <v>51294613891</v>
      </c>
      <c r="CI427">
        <v>51294613891</v>
      </c>
      <c r="CJ427">
        <v>50403335967</v>
      </c>
      <c r="CK427">
        <v>1260965918</v>
      </c>
      <c r="CL427">
        <v>1711946284</v>
      </c>
      <c r="CM427">
        <v>2.9802322387695313E-7</v>
      </c>
      <c r="CN427">
        <v>9.6975535154342651</v>
      </c>
      <c r="CO427">
        <v>5.2123841643333435</v>
      </c>
      <c r="CP427">
        <v>15286.986199319363</v>
      </c>
      <c r="CQ427">
        <v>497432263261.51031</v>
      </c>
      <c r="CR427">
        <v>267367233161.04153</v>
      </c>
      <c r="CS427">
        <v>1.2978559018207525</v>
      </c>
      <c r="CT427">
        <v>66573017370.051102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51294613891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369687994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15385596804.675272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685922322</v>
      </c>
      <c r="EM427">
        <v>6322981</v>
      </c>
      <c r="EN427">
        <v>0</v>
      </c>
      <c r="EO427">
        <v>1254642937</v>
      </c>
      <c r="EP427">
        <v>0</v>
      </c>
      <c r="EQ427">
        <v>1946888240</v>
      </c>
      <c r="ER427">
        <v>101</v>
      </c>
      <c r="ES427" t="s">
        <v>8836</v>
      </c>
      <c r="ET427" t="s">
        <v>1078</v>
      </c>
      <c r="EU427">
        <v>2019</v>
      </c>
      <c r="EV427" t="s">
        <v>591</v>
      </c>
    </row>
    <row r="428" spans="1:152" x14ac:dyDescent="0.4">
      <c r="A428" t="s">
        <v>218</v>
      </c>
      <c r="B428" t="s">
        <v>1599</v>
      </c>
      <c r="C428">
        <v>210000243</v>
      </c>
      <c r="D428" t="s">
        <v>1600</v>
      </c>
      <c r="E428" t="s">
        <v>1601</v>
      </c>
      <c r="F428" t="s">
        <v>565</v>
      </c>
      <c r="G428" t="s">
        <v>633</v>
      </c>
      <c r="H428" t="s">
        <v>806</v>
      </c>
      <c r="I428" t="s">
        <v>568</v>
      </c>
      <c r="J428" t="s">
        <v>569</v>
      </c>
      <c r="K428" t="s">
        <v>570</v>
      </c>
      <c r="L428" t="s">
        <v>571</v>
      </c>
      <c r="M428" t="s">
        <v>572</v>
      </c>
      <c r="N428" t="s">
        <v>613</v>
      </c>
      <c r="O428" t="s">
        <v>574</v>
      </c>
      <c r="P428" t="s">
        <v>614</v>
      </c>
      <c r="Q428" t="s">
        <v>575</v>
      </c>
      <c r="R428" t="s">
        <v>576</v>
      </c>
      <c r="S428" t="s">
        <v>576</v>
      </c>
      <c r="T428" s="1">
        <v>43581</v>
      </c>
      <c r="U428" s="1">
        <v>44676</v>
      </c>
      <c r="V428" s="1">
        <v>51952</v>
      </c>
      <c r="X428" t="s">
        <v>577</v>
      </c>
      <c r="Y428" t="s">
        <v>635</v>
      </c>
      <c r="Z428" t="s">
        <v>636</v>
      </c>
      <c r="AA428" t="s">
        <v>637</v>
      </c>
      <c r="AB428" t="s">
        <v>1602</v>
      </c>
      <c r="AC428" t="s">
        <v>572</v>
      </c>
      <c r="AD428" t="s">
        <v>596</v>
      </c>
      <c r="AF428" t="s">
        <v>583</v>
      </c>
      <c r="AH428" t="s">
        <v>8836</v>
      </c>
      <c r="AI428" t="s">
        <v>585</v>
      </c>
      <c r="AJ428" t="s">
        <v>586</v>
      </c>
      <c r="AK428" t="s">
        <v>565</v>
      </c>
      <c r="AL428" t="s">
        <v>587</v>
      </c>
      <c r="AM428" t="s">
        <v>588</v>
      </c>
      <c r="AN428" t="s">
        <v>597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543379119</v>
      </c>
      <c r="AZ428">
        <v>5032783392</v>
      </c>
      <c r="BA428">
        <v>0</v>
      </c>
      <c r="BB428">
        <v>-543379119</v>
      </c>
      <c r="BC428">
        <v>20671966608</v>
      </c>
      <c r="BD428">
        <v>0</v>
      </c>
      <c r="BE428">
        <v>268669500</v>
      </c>
      <c r="BF428">
        <v>3449063103</v>
      </c>
      <c r="BG428">
        <v>268669500</v>
      </c>
      <c r="BH428">
        <v>0</v>
      </c>
      <c r="BI428">
        <v>0</v>
      </c>
      <c r="BJ428">
        <v>20957719</v>
      </c>
      <c r="BK428">
        <v>268669500</v>
      </c>
      <c r="BL428">
        <v>0</v>
      </c>
      <c r="BM428">
        <v>0</v>
      </c>
      <c r="BN428">
        <v>594440206</v>
      </c>
      <c r="BO428">
        <v>0</v>
      </c>
      <c r="BP428">
        <v>268669500</v>
      </c>
      <c r="BQ428">
        <v>0</v>
      </c>
      <c r="BR428">
        <v>863109706</v>
      </c>
      <c r="BS428">
        <v>0</v>
      </c>
      <c r="BT428">
        <v>0</v>
      </c>
      <c r="BU428">
        <v>0</v>
      </c>
      <c r="BV428">
        <v>0</v>
      </c>
      <c r="BW428">
        <v>863109706</v>
      </c>
      <c r="BX428">
        <v>0</v>
      </c>
      <c r="BY428">
        <v>4.3149668009546565</v>
      </c>
      <c r="BZ428">
        <v>0</v>
      </c>
      <c r="CA428">
        <v>20674418172</v>
      </c>
      <c r="CB428">
        <v>20674418172</v>
      </c>
      <c r="CC428">
        <v>21217543787</v>
      </c>
      <c r="CD428">
        <v>0</v>
      </c>
      <c r="CE428">
        <v>20459781728</v>
      </c>
      <c r="CF428">
        <v>20459781728</v>
      </c>
      <c r="CG428">
        <v>20408720641</v>
      </c>
      <c r="CH428">
        <v>20459781728</v>
      </c>
      <c r="CI428">
        <v>20459781728</v>
      </c>
      <c r="CJ428">
        <v>20408720641</v>
      </c>
      <c r="CK428">
        <v>594440206</v>
      </c>
      <c r="CL428">
        <v>1849818040</v>
      </c>
      <c r="CM428">
        <v>2.9802322387695313E-7</v>
      </c>
      <c r="CN428">
        <v>10.823131203651428</v>
      </c>
      <c r="CO428">
        <v>2.4567404389381409</v>
      </c>
      <c r="CP428">
        <v>6097.4901103973389</v>
      </c>
      <c r="CQ428">
        <v>221438902040.21414</v>
      </c>
      <c r="CR428">
        <v>50264373143.025276</v>
      </c>
      <c r="CS428">
        <v>1.1259252948579543</v>
      </c>
      <c r="CT428">
        <v>23036185774.827785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19492547962.415901</v>
      </c>
      <c r="DK428">
        <v>967233765.58410037</v>
      </c>
      <c r="DL428">
        <v>19443900782.275242</v>
      </c>
      <c r="DM428">
        <v>964819858.72475994</v>
      </c>
      <c r="DN428">
        <v>0</v>
      </c>
      <c r="DO428">
        <v>0</v>
      </c>
      <c r="DP428">
        <v>517690935.30394071</v>
      </c>
      <c r="DQ428">
        <v>25688183.696059272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917516660.21190405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268669500</v>
      </c>
      <c r="EM428">
        <v>20957719</v>
      </c>
      <c r="EN428">
        <v>0</v>
      </c>
      <c r="EO428">
        <v>573482487</v>
      </c>
      <c r="EP428">
        <v>0</v>
      </c>
      <c r="EQ428">
        <v>863109706</v>
      </c>
      <c r="ER428">
        <v>149</v>
      </c>
      <c r="ES428" t="s">
        <v>8836</v>
      </c>
      <c r="ET428" t="s">
        <v>8836</v>
      </c>
      <c r="EU428">
        <v>2019</v>
      </c>
      <c r="EV428" t="s">
        <v>591</v>
      </c>
    </row>
    <row r="429" spans="1:152" x14ac:dyDescent="0.4">
      <c r="A429" t="s">
        <v>219</v>
      </c>
      <c r="B429" t="s">
        <v>1603</v>
      </c>
      <c r="C429">
        <v>210000862</v>
      </c>
      <c r="D429" t="s">
        <v>1604</v>
      </c>
      <c r="E429" t="s">
        <v>1605</v>
      </c>
      <c r="F429" t="s">
        <v>625</v>
      </c>
      <c r="G429" t="s">
        <v>626</v>
      </c>
      <c r="H429" t="s">
        <v>950</v>
      </c>
      <c r="I429" t="s">
        <v>708</v>
      </c>
      <c r="J429" t="s">
        <v>830</v>
      </c>
      <c r="K429" t="s">
        <v>710</v>
      </c>
      <c r="L429" t="s">
        <v>937</v>
      </c>
      <c r="M429" t="s">
        <v>572</v>
      </c>
      <c r="N429" t="s">
        <v>613</v>
      </c>
      <c r="O429" t="s">
        <v>722</v>
      </c>
      <c r="P429" t="s">
        <v>614</v>
      </c>
      <c r="Q429" t="s">
        <v>575</v>
      </c>
      <c r="R429" t="s">
        <v>576</v>
      </c>
      <c r="S429" t="s">
        <v>938</v>
      </c>
      <c r="T429" s="1">
        <v>43558</v>
      </c>
      <c r="U429" s="1">
        <v>44640</v>
      </c>
      <c r="V429" s="1">
        <v>46907</v>
      </c>
      <c r="X429" t="s">
        <v>572</v>
      </c>
      <c r="Y429" t="s">
        <v>572</v>
      </c>
      <c r="Z429" t="s">
        <v>572</v>
      </c>
      <c r="AA429" t="s">
        <v>572</v>
      </c>
      <c r="AB429" t="s">
        <v>1606</v>
      </c>
      <c r="AD429" t="s">
        <v>882</v>
      </c>
      <c r="AF429" t="s">
        <v>631</v>
      </c>
      <c r="AH429" t="s">
        <v>8836</v>
      </c>
      <c r="AI429" t="s">
        <v>585</v>
      </c>
      <c r="AJ429" t="s">
        <v>792</v>
      </c>
      <c r="AK429" t="s">
        <v>625</v>
      </c>
      <c r="AL429" t="s">
        <v>587</v>
      </c>
      <c r="AM429" t="s">
        <v>588</v>
      </c>
      <c r="AN429" t="s">
        <v>597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1382441156</v>
      </c>
      <c r="BO429">
        <v>0</v>
      </c>
      <c r="BP429">
        <v>65102</v>
      </c>
      <c r="BQ429">
        <v>0</v>
      </c>
      <c r="BR429">
        <v>1382506258</v>
      </c>
      <c r="BS429">
        <v>0</v>
      </c>
      <c r="BT429">
        <v>0</v>
      </c>
      <c r="BU429">
        <v>0</v>
      </c>
      <c r="BV429">
        <v>0</v>
      </c>
      <c r="BW429">
        <v>1382506258</v>
      </c>
      <c r="BX429">
        <v>0</v>
      </c>
      <c r="BY429">
        <v>2.6147708073029921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56235613195</v>
      </c>
      <c r="CF429">
        <v>56235613195</v>
      </c>
      <c r="CG429">
        <v>50892777493</v>
      </c>
      <c r="CH429">
        <v>56235613195</v>
      </c>
      <c r="CI429">
        <v>56235613195</v>
      </c>
      <c r="CJ429">
        <v>50892777493</v>
      </c>
      <c r="CK429">
        <v>1382441156</v>
      </c>
      <c r="CL429">
        <v>0</v>
      </c>
      <c r="CM429">
        <v>2.9802322387695313E-7</v>
      </c>
      <c r="CN429">
        <v>6.5804013609886161</v>
      </c>
      <c r="CO429">
        <v>7.0524540543556213</v>
      </c>
      <c r="CP429">
        <v>16759.518741071224</v>
      </c>
      <c r="CQ429">
        <v>370052905604.40735</v>
      </c>
      <c r="CR429">
        <v>396599078276.2522</v>
      </c>
      <c r="CS429">
        <v>1.3635007725574491</v>
      </c>
      <c r="CT429">
        <v>76677302036.624374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56235613195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28125574747.498211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1382441156</v>
      </c>
      <c r="EP429">
        <v>0</v>
      </c>
      <c r="EQ429">
        <v>1382506258</v>
      </c>
      <c r="ER429">
        <v>104</v>
      </c>
      <c r="ES429" t="s">
        <v>8836</v>
      </c>
      <c r="ET429" t="s">
        <v>1078</v>
      </c>
      <c r="EU429">
        <v>2019</v>
      </c>
      <c r="EV429" t="s">
        <v>591</v>
      </c>
    </row>
    <row r="430" spans="1:152" x14ac:dyDescent="0.4">
      <c r="A430" t="s">
        <v>220</v>
      </c>
      <c r="B430" t="s">
        <v>1607</v>
      </c>
      <c r="C430">
        <v>210000249</v>
      </c>
      <c r="D430" t="s">
        <v>1608</v>
      </c>
      <c r="E430" t="s">
        <v>1609</v>
      </c>
      <c r="F430" t="s">
        <v>863</v>
      </c>
      <c r="G430" t="s">
        <v>863</v>
      </c>
      <c r="H430" t="s">
        <v>1296</v>
      </c>
      <c r="I430" t="s">
        <v>708</v>
      </c>
      <c r="J430" t="s">
        <v>830</v>
      </c>
      <c r="K430" t="s">
        <v>710</v>
      </c>
      <c r="L430" t="s">
        <v>673</v>
      </c>
      <c r="M430" t="s">
        <v>572</v>
      </c>
      <c r="N430" t="s">
        <v>613</v>
      </c>
      <c r="O430" t="s">
        <v>574</v>
      </c>
      <c r="P430" t="s">
        <v>614</v>
      </c>
      <c r="Q430" t="s">
        <v>674</v>
      </c>
      <c r="R430" t="s">
        <v>831</v>
      </c>
      <c r="S430" t="s">
        <v>831</v>
      </c>
      <c r="T430" s="1">
        <v>43599</v>
      </c>
      <c r="U430" s="1">
        <v>45367</v>
      </c>
      <c r="V430" s="1">
        <v>46853</v>
      </c>
      <c r="X430" t="s">
        <v>572</v>
      </c>
      <c r="Y430" t="s">
        <v>572</v>
      </c>
      <c r="Z430" t="s">
        <v>572</v>
      </c>
      <c r="AA430" t="s">
        <v>572</v>
      </c>
      <c r="AB430" t="s">
        <v>572</v>
      </c>
      <c r="AC430" t="s">
        <v>1610</v>
      </c>
      <c r="AD430" t="s">
        <v>712</v>
      </c>
      <c r="AF430" t="s">
        <v>713</v>
      </c>
      <c r="AH430" t="s">
        <v>8836</v>
      </c>
      <c r="AI430" t="s">
        <v>585</v>
      </c>
      <c r="AJ430" t="s">
        <v>715</v>
      </c>
      <c r="AK430" t="s">
        <v>863</v>
      </c>
      <c r="AL430" t="s">
        <v>587</v>
      </c>
      <c r="AM430" t="s">
        <v>588</v>
      </c>
      <c r="AN430" t="s">
        <v>597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-613362920</v>
      </c>
      <c r="BN430">
        <v>-1075222277</v>
      </c>
      <c r="BO430">
        <v>0</v>
      </c>
      <c r="BP430">
        <v>994645491</v>
      </c>
      <c r="BQ430">
        <v>-613362920</v>
      </c>
      <c r="BR430">
        <v>-80576786</v>
      </c>
      <c r="BS430">
        <v>0</v>
      </c>
      <c r="BT430">
        <v>0</v>
      </c>
      <c r="BU430">
        <v>0</v>
      </c>
      <c r="BV430">
        <v>-613362920</v>
      </c>
      <c r="BW430">
        <v>-80576786</v>
      </c>
      <c r="BX430">
        <v>-1.9790299872096451</v>
      </c>
      <c r="BY430">
        <v>-0.25357734873824822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30650332787</v>
      </c>
      <c r="CF430">
        <v>30722522184</v>
      </c>
      <c r="CG430">
        <v>32821128021</v>
      </c>
      <c r="CH430">
        <v>21323319643.552204</v>
      </c>
      <c r="CI430">
        <v>22066433308.784004</v>
      </c>
      <c r="CJ430">
        <v>24491590554.567783</v>
      </c>
      <c r="CK430">
        <v>-818174223.01557922</v>
      </c>
      <c r="CL430">
        <v>0</v>
      </c>
      <c r="CM430">
        <v>-2.7318552136421208</v>
      </c>
      <c r="CN430">
        <v>9.5863834023475647</v>
      </c>
      <c r="CO430">
        <v>9.0344652533531207</v>
      </c>
      <c r="CP430">
        <v>-83732271424.031982</v>
      </c>
      <c r="CQ430">
        <v>293825841505.7262</v>
      </c>
      <c r="CR430">
        <v>276909366567.86139</v>
      </c>
      <c r="CS430">
        <v>1.4949554049382958</v>
      </c>
      <c r="CT430">
        <v>45820880663.083107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28559284504.429649</v>
      </c>
      <c r="DK430">
        <v>2091048282.5703499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14890694795.953264</v>
      </c>
      <c r="EF430">
        <v>566055420</v>
      </c>
      <c r="EG430">
        <v>0</v>
      </c>
      <c r="EH430">
        <v>0</v>
      </c>
      <c r="EI430">
        <v>-541173523</v>
      </c>
      <c r="EJ430">
        <v>-638244817</v>
      </c>
      <c r="EK430">
        <v>1291462461</v>
      </c>
      <c r="EL430">
        <v>994645491</v>
      </c>
      <c r="EM430">
        <v>367331974</v>
      </c>
      <c r="EN430">
        <v>-1254523731</v>
      </c>
      <c r="EO430">
        <v>-1479492981</v>
      </c>
      <c r="EP430">
        <v>-613362920</v>
      </c>
      <c r="EQ430">
        <v>-80576786</v>
      </c>
      <c r="ER430">
        <v>173</v>
      </c>
      <c r="ES430" t="s">
        <v>8836</v>
      </c>
      <c r="ET430" t="s">
        <v>8836</v>
      </c>
      <c r="EU430">
        <v>2019</v>
      </c>
      <c r="EV430" t="s">
        <v>833</v>
      </c>
    </row>
    <row r="431" spans="1:152" x14ac:dyDescent="0.4">
      <c r="A431" t="s">
        <v>221</v>
      </c>
      <c r="B431" t="s">
        <v>1611</v>
      </c>
      <c r="C431">
        <v>210000843</v>
      </c>
      <c r="D431" t="s">
        <v>1612</v>
      </c>
      <c r="E431" t="s">
        <v>1613</v>
      </c>
      <c r="F431" t="s">
        <v>625</v>
      </c>
      <c r="G431" t="s">
        <v>626</v>
      </c>
      <c r="H431" t="s">
        <v>1502</v>
      </c>
      <c r="I431" t="s">
        <v>708</v>
      </c>
      <c r="J431" t="s">
        <v>856</v>
      </c>
      <c r="K431" t="s">
        <v>710</v>
      </c>
      <c r="L431" t="s">
        <v>857</v>
      </c>
      <c r="M431" t="s">
        <v>572</v>
      </c>
      <c r="N431" t="s">
        <v>613</v>
      </c>
      <c r="O431" t="s">
        <v>722</v>
      </c>
      <c r="P431" t="s">
        <v>614</v>
      </c>
      <c r="Q431" t="s">
        <v>575</v>
      </c>
      <c r="R431" t="s">
        <v>576</v>
      </c>
      <c r="S431" t="s">
        <v>711</v>
      </c>
      <c r="T431" s="1">
        <v>43595</v>
      </c>
      <c r="U431" s="1">
        <v>47340</v>
      </c>
      <c r="V431" s="1">
        <v>47434</v>
      </c>
      <c r="X431" t="s">
        <v>572</v>
      </c>
      <c r="Y431" t="s">
        <v>572</v>
      </c>
      <c r="Z431" t="s">
        <v>572</v>
      </c>
      <c r="AA431" t="s">
        <v>572</v>
      </c>
      <c r="AB431" t="s">
        <v>1456</v>
      </c>
      <c r="AC431" t="s">
        <v>1614</v>
      </c>
      <c r="AD431" t="s">
        <v>790</v>
      </c>
      <c r="AF431" t="s">
        <v>631</v>
      </c>
      <c r="AH431" t="s">
        <v>8836</v>
      </c>
      <c r="AI431" t="s">
        <v>585</v>
      </c>
      <c r="AJ431" t="s">
        <v>792</v>
      </c>
      <c r="AK431" t="s">
        <v>625</v>
      </c>
      <c r="AL431" t="s">
        <v>587</v>
      </c>
      <c r="AM431" t="s">
        <v>588</v>
      </c>
      <c r="AN431" t="s">
        <v>597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1801565836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1801565836</v>
      </c>
      <c r="BB431">
        <v>1801565836</v>
      </c>
      <c r="BC431">
        <v>58619562691</v>
      </c>
      <c r="BD431">
        <v>362781</v>
      </c>
      <c r="BE431">
        <v>362781</v>
      </c>
      <c r="BF431">
        <v>8537766999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-22112155</v>
      </c>
      <c r="BN431">
        <v>-4269205915</v>
      </c>
      <c r="BO431">
        <v>362781</v>
      </c>
      <c r="BP431">
        <v>362781</v>
      </c>
      <c r="BQ431">
        <v>-21749374</v>
      </c>
      <c r="BR431">
        <v>-4268843134</v>
      </c>
      <c r="BS431">
        <v>0</v>
      </c>
      <c r="BT431">
        <v>0</v>
      </c>
      <c r="BU431">
        <v>0</v>
      </c>
      <c r="BV431">
        <v>-21749374</v>
      </c>
      <c r="BW431">
        <v>-4268843134</v>
      </c>
      <c r="BX431">
        <v>-6.1204868183723081E-2</v>
      </c>
      <c r="BY431">
        <v>-10.73046550046239</v>
      </c>
      <c r="BZ431">
        <v>0</v>
      </c>
      <c r="CA431">
        <v>58215228328</v>
      </c>
      <c r="CB431">
        <v>56413662492</v>
      </c>
      <c r="CC431">
        <v>56413662492</v>
      </c>
      <c r="CD431">
        <v>0</v>
      </c>
      <c r="CE431">
        <v>36414218286</v>
      </c>
      <c r="CF431">
        <v>34634764605</v>
      </c>
      <c r="CG431">
        <v>38881858365</v>
      </c>
      <c r="CH431">
        <v>36414218286</v>
      </c>
      <c r="CI431">
        <v>34634764605</v>
      </c>
      <c r="CJ431">
        <v>38881858365</v>
      </c>
      <c r="CK431">
        <v>-4269205915</v>
      </c>
      <c r="CL431">
        <v>3053225436</v>
      </c>
      <c r="CM431">
        <v>-0.72120219469070435</v>
      </c>
      <c r="CN431">
        <v>-24.411828890442855</v>
      </c>
      <c r="CO431">
        <v>-5.2686104178428659</v>
      </c>
      <c r="CP431">
        <v>-26262014145.809578</v>
      </c>
      <c r="CQ431">
        <v>-888937665977.06726</v>
      </c>
      <c r="CR431">
        <v>-191852329819.22379</v>
      </c>
      <c r="CS431">
        <v>0.77394385586870929</v>
      </c>
      <c r="CT431">
        <v>28182560508.7117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36414218286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15872499330.590563</v>
      </c>
      <c r="EF431">
        <v>0</v>
      </c>
      <c r="EG431">
        <v>362781</v>
      </c>
      <c r="EH431">
        <v>0</v>
      </c>
      <c r="EI431">
        <v>0</v>
      </c>
      <c r="EJ431">
        <v>-22112155</v>
      </c>
      <c r="EK431">
        <v>0</v>
      </c>
      <c r="EL431">
        <v>362781</v>
      </c>
      <c r="EM431">
        <v>0</v>
      </c>
      <c r="EN431">
        <v>0</v>
      </c>
      <c r="EO431">
        <v>-4269205915</v>
      </c>
      <c r="EP431">
        <v>-21749374</v>
      </c>
      <c r="EQ431">
        <v>-4268843134</v>
      </c>
      <c r="ER431">
        <v>754</v>
      </c>
      <c r="ES431" t="s">
        <v>8836</v>
      </c>
      <c r="ET431" t="s">
        <v>1078</v>
      </c>
      <c r="EU431">
        <v>2019</v>
      </c>
      <c r="EV431" t="s">
        <v>591</v>
      </c>
    </row>
    <row r="432" spans="1:152" x14ac:dyDescent="0.4">
      <c r="A432" t="s">
        <v>222</v>
      </c>
      <c r="B432" t="s">
        <v>1615</v>
      </c>
      <c r="C432">
        <v>210000271</v>
      </c>
      <c r="D432" t="s">
        <v>1616</v>
      </c>
      <c r="E432" t="s">
        <v>1617</v>
      </c>
      <c r="F432" t="s">
        <v>565</v>
      </c>
      <c r="G432" t="s">
        <v>720</v>
      </c>
      <c r="H432" t="s">
        <v>1072</v>
      </c>
      <c r="I432" t="s">
        <v>568</v>
      </c>
      <c r="J432" t="s">
        <v>569</v>
      </c>
      <c r="K432" t="s">
        <v>570</v>
      </c>
      <c r="L432" t="s">
        <v>571</v>
      </c>
      <c r="M432" t="s">
        <v>572</v>
      </c>
      <c r="N432" t="s">
        <v>613</v>
      </c>
      <c r="O432" t="s">
        <v>574</v>
      </c>
      <c r="P432" t="s">
        <v>614</v>
      </c>
      <c r="Q432" t="s">
        <v>575</v>
      </c>
      <c r="R432" t="s">
        <v>576</v>
      </c>
      <c r="S432" t="s">
        <v>576</v>
      </c>
      <c r="T432" s="1">
        <v>43635</v>
      </c>
      <c r="U432" s="1">
        <v>45827</v>
      </c>
      <c r="V432" s="1">
        <v>52388</v>
      </c>
      <c r="X432" t="s">
        <v>696</v>
      </c>
      <c r="Y432" t="s">
        <v>578</v>
      </c>
      <c r="Z432" t="s">
        <v>697</v>
      </c>
      <c r="AA432" t="s">
        <v>1618</v>
      </c>
      <c r="AB432" t="s">
        <v>724</v>
      </c>
      <c r="AC432" t="s">
        <v>572</v>
      </c>
      <c r="AD432" t="s">
        <v>803</v>
      </c>
      <c r="AF432" t="s">
        <v>583</v>
      </c>
      <c r="AH432" t="s">
        <v>8836</v>
      </c>
      <c r="AI432" t="s">
        <v>585</v>
      </c>
      <c r="AJ432" t="s">
        <v>586</v>
      </c>
      <c r="AK432" t="s">
        <v>565</v>
      </c>
      <c r="AL432" t="s">
        <v>587</v>
      </c>
      <c r="AM432" t="s">
        <v>588</v>
      </c>
      <c r="AN432" t="s">
        <v>597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775272</v>
      </c>
      <c r="BF432">
        <v>6212640015</v>
      </c>
      <c r="BG432">
        <v>775272</v>
      </c>
      <c r="BH432">
        <v>0</v>
      </c>
      <c r="BI432">
        <v>0</v>
      </c>
      <c r="BJ432">
        <v>0</v>
      </c>
      <c r="BK432">
        <v>775272</v>
      </c>
      <c r="BL432">
        <v>0</v>
      </c>
      <c r="BM432">
        <v>0</v>
      </c>
      <c r="BN432">
        <v>339426794</v>
      </c>
      <c r="BO432">
        <v>0</v>
      </c>
      <c r="BP432">
        <v>775272</v>
      </c>
      <c r="BQ432">
        <v>0</v>
      </c>
      <c r="BR432">
        <v>340202066</v>
      </c>
      <c r="BS432">
        <v>0</v>
      </c>
      <c r="BT432">
        <v>0</v>
      </c>
      <c r="BU432">
        <v>0</v>
      </c>
      <c r="BV432">
        <v>0</v>
      </c>
      <c r="BW432">
        <v>340202066</v>
      </c>
      <c r="BX432">
        <v>0</v>
      </c>
      <c r="BY432">
        <v>1.1263044099640489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30544975929</v>
      </c>
      <c r="CG432">
        <v>30205549135</v>
      </c>
      <c r="CH432">
        <v>30544975929</v>
      </c>
      <c r="CI432">
        <v>30544975929</v>
      </c>
      <c r="CJ432">
        <v>30205549135</v>
      </c>
      <c r="CK432">
        <v>339426794</v>
      </c>
      <c r="CL432">
        <v>0</v>
      </c>
      <c r="CM432">
        <v>2.9802322387695313E-7</v>
      </c>
      <c r="CN432">
        <v>2.7442792057991028</v>
      </c>
      <c r="CO432">
        <v>4.6203073859214783</v>
      </c>
      <c r="CP432">
        <v>9103.1121996045113</v>
      </c>
      <c r="CQ432">
        <v>83823942283.588837</v>
      </c>
      <c r="CR432">
        <v>141127177887.55246</v>
      </c>
      <c r="CS432">
        <v>1.2537078432578934</v>
      </c>
      <c r="CT432">
        <v>38294475894.31086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29890879522.84053</v>
      </c>
      <c r="DK432">
        <v>654096406.15946913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775272</v>
      </c>
      <c r="EM432">
        <v>0</v>
      </c>
      <c r="EN432">
        <v>0</v>
      </c>
      <c r="EO432">
        <v>339426794</v>
      </c>
      <c r="EP432">
        <v>0</v>
      </c>
      <c r="EQ432">
        <v>340202066</v>
      </c>
      <c r="ER432">
        <v>212</v>
      </c>
      <c r="ES432" t="s">
        <v>8836</v>
      </c>
      <c r="ET432" t="s">
        <v>8836</v>
      </c>
      <c r="EU432">
        <v>2019</v>
      </c>
      <c r="EV432" t="s">
        <v>591</v>
      </c>
    </row>
    <row r="433" spans="1:152" x14ac:dyDescent="0.4">
      <c r="A433" t="s">
        <v>1619</v>
      </c>
      <c r="B433" t="s">
        <v>1620</v>
      </c>
      <c r="C433">
        <v>210000242</v>
      </c>
      <c r="D433" t="s">
        <v>1621</v>
      </c>
      <c r="E433" t="s">
        <v>1622</v>
      </c>
      <c r="F433" t="s">
        <v>863</v>
      </c>
      <c r="G433" t="s">
        <v>863</v>
      </c>
      <c r="H433" t="s">
        <v>877</v>
      </c>
      <c r="I433" t="s">
        <v>708</v>
      </c>
      <c r="J433" t="s">
        <v>856</v>
      </c>
      <c r="K433" t="s">
        <v>710</v>
      </c>
      <c r="L433" t="s">
        <v>857</v>
      </c>
      <c r="M433" t="s">
        <v>572</v>
      </c>
      <c r="N433" t="s">
        <v>613</v>
      </c>
      <c r="O433" t="s">
        <v>722</v>
      </c>
      <c r="P433" t="s">
        <v>614</v>
      </c>
      <c r="Q433" t="s">
        <v>674</v>
      </c>
      <c r="R433" t="s">
        <v>576</v>
      </c>
      <c r="S433" t="s">
        <v>711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572</v>
      </c>
      <c r="Y433" t="s">
        <v>572</v>
      </c>
      <c r="Z433" t="s">
        <v>572</v>
      </c>
      <c r="AA433" t="s">
        <v>572</v>
      </c>
      <c r="AB433" t="s">
        <v>608</v>
      </c>
      <c r="AC433" t="s">
        <v>865</v>
      </c>
      <c r="AD433" t="s">
        <v>870</v>
      </c>
      <c r="AF433" t="s">
        <v>713</v>
      </c>
      <c r="AH433" t="s">
        <v>8836</v>
      </c>
      <c r="AI433" t="s">
        <v>585</v>
      </c>
      <c r="AJ433" t="s">
        <v>715</v>
      </c>
      <c r="AK433" t="s">
        <v>863</v>
      </c>
      <c r="AL433" t="s">
        <v>587</v>
      </c>
      <c r="AM433" t="s">
        <v>588</v>
      </c>
      <c r="AN433" t="s">
        <v>589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8836</v>
      </c>
      <c r="ET433" t="s">
        <v>8836</v>
      </c>
      <c r="EU433">
        <v>2019</v>
      </c>
      <c r="EV433" t="s">
        <v>591</v>
      </c>
    </row>
    <row r="434" spans="1:152" x14ac:dyDescent="0.4">
      <c r="A434" t="s">
        <v>223</v>
      </c>
      <c r="B434" t="s">
        <v>1623</v>
      </c>
      <c r="C434">
        <v>210000253</v>
      </c>
      <c r="D434" t="s">
        <v>1624</v>
      </c>
      <c r="E434" t="s">
        <v>1625</v>
      </c>
      <c r="F434" t="s">
        <v>565</v>
      </c>
      <c r="G434" t="s">
        <v>633</v>
      </c>
      <c r="H434" t="s">
        <v>673</v>
      </c>
      <c r="I434" t="s">
        <v>568</v>
      </c>
      <c r="J434" t="s">
        <v>569</v>
      </c>
      <c r="K434" t="s">
        <v>570</v>
      </c>
      <c r="L434" t="s">
        <v>571</v>
      </c>
      <c r="M434" t="s">
        <v>572</v>
      </c>
      <c r="N434" t="s">
        <v>613</v>
      </c>
      <c r="O434" t="s">
        <v>574</v>
      </c>
      <c r="P434" t="s">
        <v>614</v>
      </c>
      <c r="Q434" t="s">
        <v>575</v>
      </c>
      <c r="R434" t="s">
        <v>576</v>
      </c>
      <c r="S434" t="s">
        <v>576</v>
      </c>
      <c r="T434" s="1">
        <v>43613</v>
      </c>
      <c r="U434" s="1">
        <v>51634</v>
      </c>
      <c r="V434" s="1">
        <v>51634</v>
      </c>
      <c r="X434" t="s">
        <v>577</v>
      </c>
      <c r="Y434" t="s">
        <v>635</v>
      </c>
      <c r="Z434" t="s">
        <v>636</v>
      </c>
      <c r="AA434" t="s">
        <v>637</v>
      </c>
      <c r="AB434" t="s">
        <v>778</v>
      </c>
      <c r="AC434" t="s">
        <v>572</v>
      </c>
      <c r="AD434" t="s">
        <v>596</v>
      </c>
      <c r="AF434" t="s">
        <v>583</v>
      </c>
      <c r="AH434" t="s">
        <v>8836</v>
      </c>
      <c r="AI434" t="s">
        <v>585</v>
      </c>
      <c r="AJ434" t="s">
        <v>586</v>
      </c>
      <c r="AK434" t="s">
        <v>565</v>
      </c>
      <c r="AL434" t="s">
        <v>587</v>
      </c>
      <c r="AM434" t="s">
        <v>588</v>
      </c>
      <c r="AN434" t="s">
        <v>597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496607600</v>
      </c>
      <c r="AZ434">
        <v>6317302850</v>
      </c>
      <c r="BA434">
        <v>0</v>
      </c>
      <c r="BB434">
        <v>-496607600</v>
      </c>
      <c r="BC434">
        <v>18032652150</v>
      </c>
      <c r="BD434">
        <v>0</v>
      </c>
      <c r="BE434">
        <v>158782001</v>
      </c>
      <c r="BF434">
        <v>2586054767</v>
      </c>
      <c r="BG434">
        <v>158782001</v>
      </c>
      <c r="BH434">
        <v>0</v>
      </c>
      <c r="BI434">
        <v>0</v>
      </c>
      <c r="BJ434">
        <v>10129706</v>
      </c>
      <c r="BK434">
        <v>158782001</v>
      </c>
      <c r="BL434">
        <v>0</v>
      </c>
      <c r="BM434">
        <v>0</v>
      </c>
      <c r="BN434">
        <v>-157976745</v>
      </c>
      <c r="BO434">
        <v>0</v>
      </c>
      <c r="BP434">
        <v>158782001</v>
      </c>
      <c r="BQ434">
        <v>0</v>
      </c>
      <c r="BR434">
        <v>805256</v>
      </c>
      <c r="BS434">
        <v>0</v>
      </c>
      <c r="BT434">
        <v>0</v>
      </c>
      <c r="BU434">
        <v>0</v>
      </c>
      <c r="BV434">
        <v>0</v>
      </c>
      <c r="BW434">
        <v>805256</v>
      </c>
      <c r="BX434">
        <v>0</v>
      </c>
      <c r="BY434">
        <v>4.4366626396838624E-3</v>
      </c>
      <c r="BZ434">
        <v>0</v>
      </c>
      <c r="CA434">
        <v>18067690809</v>
      </c>
      <c r="CB434">
        <v>18067690809</v>
      </c>
      <c r="CC434">
        <v>18556235479</v>
      </c>
      <c r="CD434">
        <v>0</v>
      </c>
      <c r="CE434">
        <v>17823149469</v>
      </c>
      <c r="CF434">
        <v>17823149469</v>
      </c>
      <c r="CG434">
        <v>18477733814</v>
      </c>
      <c r="CH434">
        <v>17823149469</v>
      </c>
      <c r="CI434">
        <v>17823149469</v>
      </c>
      <c r="CJ434">
        <v>18477733814</v>
      </c>
      <c r="CK434">
        <v>-157976745</v>
      </c>
      <c r="CL434">
        <v>2224811247</v>
      </c>
      <c r="CM434">
        <v>2.9802322387695313E-7</v>
      </c>
      <c r="CN434">
        <v>1.0770857334136963E-2</v>
      </c>
      <c r="CO434">
        <v>1.8099519610404975</v>
      </c>
      <c r="CP434">
        <v>5311.7124643921852</v>
      </c>
      <c r="CQ434">
        <v>191970600.17559797</v>
      </c>
      <c r="CR434">
        <v>32259044333.33445</v>
      </c>
      <c r="CS434">
        <v>1.0975998553590756</v>
      </c>
      <c r="CT434">
        <v>19562686279.217583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17247589139.56987</v>
      </c>
      <c r="DK434">
        <v>575560329.43012965</v>
      </c>
      <c r="DL434">
        <v>17881035089.141872</v>
      </c>
      <c r="DM434">
        <v>596698724.85812593</v>
      </c>
      <c r="DN434">
        <v>0</v>
      </c>
      <c r="DO434">
        <v>0</v>
      </c>
      <c r="DP434">
        <v>480570724.23061651</v>
      </c>
      <c r="DQ434">
        <v>16036875.769383473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756328600.11887014</v>
      </c>
      <c r="EF434">
        <v>0</v>
      </c>
      <c r="EG434">
        <v>0</v>
      </c>
      <c r="EH434">
        <v>0</v>
      </c>
      <c r="EI434">
        <v>0</v>
      </c>
      <c r="EJ434">
        <v>0</v>
      </c>
      <c r="EK434">
        <v>0</v>
      </c>
      <c r="EL434">
        <v>158782001</v>
      </c>
      <c r="EM434">
        <v>10129706</v>
      </c>
      <c r="EN434">
        <v>0</v>
      </c>
      <c r="EO434">
        <v>-168106451</v>
      </c>
      <c r="EP434">
        <v>0</v>
      </c>
      <c r="EQ434">
        <v>805256</v>
      </c>
      <c r="ER434">
        <v>728</v>
      </c>
      <c r="ES434" t="s">
        <v>8836</v>
      </c>
      <c r="ET434" t="s">
        <v>8836</v>
      </c>
      <c r="EU434">
        <v>2019</v>
      </c>
      <c r="EV434" t="s">
        <v>591</v>
      </c>
    </row>
    <row r="435" spans="1:152" x14ac:dyDescent="0.4">
      <c r="A435" t="s">
        <v>224</v>
      </c>
      <c r="B435" t="s">
        <v>1626</v>
      </c>
      <c r="C435">
        <v>110000136</v>
      </c>
      <c r="D435" t="s">
        <v>1627</v>
      </c>
      <c r="E435" t="s">
        <v>1627</v>
      </c>
      <c r="F435" t="s">
        <v>846</v>
      </c>
      <c r="G435" t="s">
        <v>846</v>
      </c>
      <c r="H435" t="s">
        <v>846</v>
      </c>
      <c r="I435" t="s">
        <v>708</v>
      </c>
      <c r="J435" t="s">
        <v>569</v>
      </c>
      <c r="K435" t="s">
        <v>570</v>
      </c>
      <c r="L435" t="s">
        <v>571</v>
      </c>
      <c r="M435" t="s">
        <v>572</v>
      </c>
      <c r="N435" t="s">
        <v>601</v>
      </c>
      <c r="O435" t="s">
        <v>602</v>
      </c>
      <c r="P435" t="s">
        <v>603</v>
      </c>
      <c r="Q435" t="s">
        <v>674</v>
      </c>
      <c r="R435" t="s">
        <v>576</v>
      </c>
      <c r="S435" t="s">
        <v>576</v>
      </c>
      <c r="T435" s="1">
        <v>43665</v>
      </c>
      <c r="U435" s="1">
        <v>45125</v>
      </c>
      <c r="V435" s="1">
        <v>46586</v>
      </c>
      <c r="X435" t="s">
        <v>572</v>
      </c>
      <c r="Y435" t="s">
        <v>572</v>
      </c>
      <c r="Z435" t="s">
        <v>572</v>
      </c>
      <c r="AA435" t="s">
        <v>572</v>
      </c>
      <c r="AB435" t="s">
        <v>1628</v>
      </c>
      <c r="AC435" t="s">
        <v>572</v>
      </c>
      <c r="AD435" t="s">
        <v>1012</v>
      </c>
      <c r="AF435" t="s">
        <v>848</v>
      </c>
      <c r="AH435" t="s">
        <v>8836</v>
      </c>
      <c r="AI435" t="s">
        <v>585</v>
      </c>
      <c r="AJ435" t="s">
        <v>715</v>
      </c>
      <c r="AK435" t="s">
        <v>846</v>
      </c>
      <c r="AL435" t="s">
        <v>605</v>
      </c>
      <c r="AM435" t="s">
        <v>588</v>
      </c>
      <c r="AN435" t="s">
        <v>597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293237933</v>
      </c>
      <c r="AZ435">
        <v>1339172953</v>
      </c>
      <c r="BA435">
        <v>0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0</v>
      </c>
      <c r="BN435">
        <v>20816443</v>
      </c>
      <c r="BO435">
        <v>0</v>
      </c>
      <c r="BP435">
        <v>0</v>
      </c>
      <c r="BQ435">
        <v>0</v>
      </c>
      <c r="BR435">
        <v>20816443</v>
      </c>
      <c r="BS435">
        <v>0</v>
      </c>
      <c r="BT435">
        <v>0</v>
      </c>
      <c r="BU435">
        <v>0</v>
      </c>
      <c r="BV435">
        <v>0</v>
      </c>
      <c r="BW435">
        <v>20816443</v>
      </c>
      <c r="BX435">
        <v>0</v>
      </c>
      <c r="BY435">
        <v>0.23929648906495177</v>
      </c>
      <c r="BZ435">
        <v>0</v>
      </c>
      <c r="CA435">
        <v>7783543551</v>
      </c>
      <c r="CB435">
        <v>7783543551</v>
      </c>
      <c r="CC435">
        <v>8919805544</v>
      </c>
      <c r="CD435">
        <v>0</v>
      </c>
      <c r="CE435">
        <v>8573214784</v>
      </c>
      <c r="CF435">
        <v>8573214784</v>
      </c>
      <c r="CG435">
        <v>8845636274</v>
      </c>
      <c r="CH435">
        <v>8573214784</v>
      </c>
      <c r="CI435">
        <v>8573214784</v>
      </c>
      <c r="CJ435">
        <v>8845636274</v>
      </c>
      <c r="CK435">
        <v>20816443</v>
      </c>
      <c r="CL435">
        <v>0</v>
      </c>
      <c r="CM435">
        <v>2.9802322387695313E-7</v>
      </c>
      <c r="CN435">
        <v>0.58077067136764526</v>
      </c>
      <c r="CO435">
        <v>2.0421871542930612</v>
      </c>
      <c r="CP435">
        <v>2555.0171089172363</v>
      </c>
      <c r="CQ435">
        <v>4979071705.8827019</v>
      </c>
      <c r="CR435">
        <v>17508109102.880161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0</v>
      </c>
      <c r="EQ435">
        <v>20816443</v>
      </c>
      <c r="ER435">
        <v>335</v>
      </c>
      <c r="ES435" t="s">
        <v>8836</v>
      </c>
      <c r="ET435" t="s">
        <v>8836</v>
      </c>
      <c r="EU435">
        <v>2019</v>
      </c>
      <c r="EV435" t="s">
        <v>8841</v>
      </c>
    </row>
    <row r="436" spans="1:152" x14ac:dyDescent="0.4">
      <c r="A436" t="s">
        <v>225</v>
      </c>
      <c r="B436" t="s">
        <v>1629</v>
      </c>
      <c r="C436">
        <v>210000798</v>
      </c>
      <c r="D436" t="s">
        <v>1630</v>
      </c>
      <c r="E436" t="s">
        <v>1631</v>
      </c>
      <c r="F436" t="s">
        <v>846</v>
      </c>
      <c r="G436" t="s">
        <v>846</v>
      </c>
      <c r="H436" t="s">
        <v>846</v>
      </c>
      <c r="I436" t="s">
        <v>708</v>
      </c>
      <c r="J436" t="s">
        <v>856</v>
      </c>
      <c r="K436" t="s">
        <v>710</v>
      </c>
      <c r="L436" t="s">
        <v>857</v>
      </c>
      <c r="M436" t="s">
        <v>572</v>
      </c>
      <c r="N436" t="s">
        <v>613</v>
      </c>
      <c r="O436" t="s">
        <v>602</v>
      </c>
      <c r="P436" t="s">
        <v>603</v>
      </c>
      <c r="Q436" t="s">
        <v>674</v>
      </c>
      <c r="R436" t="s">
        <v>711</v>
      </c>
      <c r="S436" t="s">
        <v>711</v>
      </c>
      <c r="T436" s="1">
        <v>44145</v>
      </c>
      <c r="U436" s="1">
        <v>44850</v>
      </c>
      <c r="V436" s="1">
        <v>46676</v>
      </c>
      <c r="X436" t="s">
        <v>572</v>
      </c>
      <c r="Y436" t="s">
        <v>572</v>
      </c>
      <c r="Z436" t="s">
        <v>572</v>
      </c>
      <c r="AA436" t="s">
        <v>572</v>
      </c>
      <c r="AB436" t="s">
        <v>572</v>
      </c>
      <c r="AC436" t="s">
        <v>1632</v>
      </c>
      <c r="AD436" t="s">
        <v>988</v>
      </c>
      <c r="AF436" t="s">
        <v>848</v>
      </c>
      <c r="AH436" t="s">
        <v>8836</v>
      </c>
      <c r="AI436" t="s">
        <v>585</v>
      </c>
      <c r="AJ436" t="s">
        <v>715</v>
      </c>
      <c r="AK436" t="s">
        <v>846</v>
      </c>
      <c r="AL436" t="s">
        <v>605</v>
      </c>
      <c r="AM436" t="s">
        <v>588</v>
      </c>
      <c r="AN436" t="s">
        <v>597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1008304398</v>
      </c>
      <c r="BN436">
        <v>440200393</v>
      </c>
      <c r="BO436">
        <v>0</v>
      </c>
      <c r="BP436">
        <v>0</v>
      </c>
      <c r="BQ436">
        <v>1008304398</v>
      </c>
      <c r="BR436">
        <v>440200393</v>
      </c>
      <c r="BS436">
        <v>0</v>
      </c>
      <c r="BT436">
        <v>0</v>
      </c>
      <c r="BU436">
        <v>0</v>
      </c>
      <c r="BV436">
        <v>1008304398</v>
      </c>
      <c r="BW436">
        <v>440200393</v>
      </c>
      <c r="BX436">
        <v>2.4550205102473637</v>
      </c>
      <c r="BY436">
        <v>1.0742898196859989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42509953698</v>
      </c>
      <c r="CF436">
        <v>40640588925</v>
      </c>
      <c r="CG436">
        <v>39882134339</v>
      </c>
      <c r="CH436">
        <v>33581139726.276043</v>
      </c>
      <c r="CI436">
        <v>32395924897.578045</v>
      </c>
      <c r="CJ436">
        <v>32586526799.970039</v>
      </c>
      <c r="CK436">
        <v>994612926.30600357</v>
      </c>
      <c r="CL436">
        <v>0</v>
      </c>
      <c r="CM436">
        <v>69.807757139205947</v>
      </c>
      <c r="CN436">
        <v>16.677345633506775</v>
      </c>
      <c r="CO436">
        <v>13.978899121284483</v>
      </c>
      <c r="CP436">
        <v>2967524523748.8735</v>
      </c>
      <c r="CQ436">
        <v>708953190685.91553</v>
      </c>
      <c r="CR436">
        <v>594242354394.81628</v>
      </c>
      <c r="CS436">
        <v>1.8703376496223456</v>
      </c>
      <c r="CT436">
        <v>79507966885.072052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42509953698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32654243832.967506</v>
      </c>
      <c r="EF436">
        <v>825492640</v>
      </c>
      <c r="EG436">
        <v>0</v>
      </c>
      <c r="EH436">
        <v>0</v>
      </c>
      <c r="EI436">
        <v>-861060375</v>
      </c>
      <c r="EJ436">
        <v>1043872133</v>
      </c>
      <c r="EK436">
        <v>1970620478</v>
      </c>
      <c r="EL436">
        <v>0</v>
      </c>
      <c r="EM436">
        <v>0</v>
      </c>
      <c r="EN436">
        <v>-2187618966</v>
      </c>
      <c r="EO436">
        <v>657198881</v>
      </c>
      <c r="EP436">
        <v>1008304398</v>
      </c>
      <c r="EQ436">
        <v>440200393</v>
      </c>
      <c r="ER436">
        <v>738</v>
      </c>
      <c r="ES436" t="s">
        <v>1267</v>
      </c>
      <c r="ET436" t="s">
        <v>8836</v>
      </c>
      <c r="EU436">
        <v>2020</v>
      </c>
      <c r="EV436" t="s">
        <v>833</v>
      </c>
    </row>
    <row r="437" spans="1:152" x14ac:dyDescent="0.4">
      <c r="A437" t="s">
        <v>1633</v>
      </c>
      <c r="B437">
        <v>106389942101</v>
      </c>
      <c r="C437">
        <v>6000000001074</v>
      </c>
      <c r="D437" t="s">
        <v>1634</v>
      </c>
      <c r="E437" t="s">
        <v>1635</v>
      </c>
      <c r="F437" t="s">
        <v>625</v>
      </c>
      <c r="G437" t="s">
        <v>1255</v>
      </c>
      <c r="H437" t="s">
        <v>1256</v>
      </c>
      <c r="I437" t="s">
        <v>568</v>
      </c>
      <c r="J437" t="s">
        <v>569</v>
      </c>
      <c r="K437" t="s">
        <v>570</v>
      </c>
      <c r="L437" t="s">
        <v>571</v>
      </c>
      <c r="M437" t="s">
        <v>1205</v>
      </c>
      <c r="N437" t="s">
        <v>573</v>
      </c>
      <c r="O437" t="s">
        <v>574</v>
      </c>
      <c r="P437" t="s">
        <v>573</v>
      </c>
      <c r="Q437" t="s">
        <v>575</v>
      </c>
      <c r="R437" t="s">
        <v>576</v>
      </c>
      <c r="S437" t="s">
        <v>576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572</v>
      </c>
      <c r="Y437" t="s">
        <v>572</v>
      </c>
      <c r="Z437" t="s">
        <v>1532</v>
      </c>
      <c r="AA437" t="s">
        <v>1532</v>
      </c>
      <c r="AB437" t="s">
        <v>1636</v>
      </c>
      <c r="AC437" t="s">
        <v>572</v>
      </c>
      <c r="AD437" t="s">
        <v>582</v>
      </c>
      <c r="AF437" t="s">
        <v>8839</v>
      </c>
      <c r="AH437" t="s">
        <v>8836</v>
      </c>
      <c r="AI437" t="s">
        <v>585</v>
      </c>
      <c r="AJ437" t="s">
        <v>586</v>
      </c>
      <c r="AK437" t="s">
        <v>625</v>
      </c>
      <c r="AL437" t="s">
        <v>587</v>
      </c>
      <c r="AM437" t="s">
        <v>588</v>
      </c>
      <c r="AN437" t="s">
        <v>589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8836</v>
      </c>
      <c r="ET437" t="s">
        <v>8836</v>
      </c>
      <c r="EU437">
        <v>2019</v>
      </c>
      <c r="EV437" t="s">
        <v>8837</v>
      </c>
    </row>
    <row r="438" spans="1:152" x14ac:dyDescent="0.4">
      <c r="A438" t="s">
        <v>226</v>
      </c>
      <c r="B438" t="s">
        <v>1637</v>
      </c>
      <c r="C438">
        <v>210000329</v>
      </c>
      <c r="D438" t="s">
        <v>1638</v>
      </c>
      <c r="E438" t="s">
        <v>1639</v>
      </c>
      <c r="F438" t="s">
        <v>565</v>
      </c>
      <c r="G438" t="s">
        <v>695</v>
      </c>
      <c r="H438" t="s">
        <v>1153</v>
      </c>
      <c r="I438" t="s">
        <v>708</v>
      </c>
      <c r="J438" t="s">
        <v>856</v>
      </c>
      <c r="K438" t="s">
        <v>710</v>
      </c>
      <c r="L438" t="s">
        <v>857</v>
      </c>
      <c r="M438" t="s">
        <v>572</v>
      </c>
      <c r="N438" t="s">
        <v>613</v>
      </c>
      <c r="O438" t="s">
        <v>574</v>
      </c>
      <c r="P438" t="s">
        <v>614</v>
      </c>
      <c r="Q438" t="s">
        <v>674</v>
      </c>
      <c r="R438" t="s">
        <v>576</v>
      </c>
      <c r="S438" t="s">
        <v>711</v>
      </c>
      <c r="T438" s="1">
        <v>43685</v>
      </c>
      <c r="U438" s="1">
        <v>44416</v>
      </c>
      <c r="V438" s="1">
        <v>50990</v>
      </c>
      <c r="X438" t="s">
        <v>572</v>
      </c>
      <c r="Y438" t="s">
        <v>572</v>
      </c>
      <c r="Z438" t="s">
        <v>572</v>
      </c>
      <c r="AA438" t="s">
        <v>572</v>
      </c>
      <c r="AB438" t="s">
        <v>1456</v>
      </c>
      <c r="AC438" t="s">
        <v>1640</v>
      </c>
      <c r="AD438" t="s">
        <v>790</v>
      </c>
      <c r="AF438" t="s">
        <v>791</v>
      </c>
      <c r="AH438" t="s">
        <v>8836</v>
      </c>
      <c r="AI438" t="s">
        <v>585</v>
      </c>
      <c r="AJ438" t="s">
        <v>792</v>
      </c>
      <c r="AK438" t="s">
        <v>565</v>
      </c>
      <c r="AL438" t="s">
        <v>587</v>
      </c>
      <c r="AM438" t="s">
        <v>588</v>
      </c>
      <c r="AN438" t="s">
        <v>597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0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0</v>
      </c>
      <c r="BN438">
        <v>-1034695842</v>
      </c>
      <c r="BO438">
        <v>0</v>
      </c>
      <c r="BP438">
        <v>1213723974</v>
      </c>
      <c r="BQ438">
        <v>0</v>
      </c>
      <c r="BR438">
        <v>179028132</v>
      </c>
      <c r="BS438">
        <v>0</v>
      </c>
      <c r="BT438">
        <v>0</v>
      </c>
      <c r="BU438">
        <v>0</v>
      </c>
      <c r="BV438">
        <v>0</v>
      </c>
      <c r="BW438">
        <v>179028132</v>
      </c>
      <c r="BX438">
        <v>0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12487723097</v>
      </c>
      <c r="CG438">
        <v>47160328564</v>
      </c>
      <c r="CH438">
        <v>12487723097</v>
      </c>
      <c r="CI438">
        <v>12487723097</v>
      </c>
      <c r="CJ438">
        <v>47160328564</v>
      </c>
      <c r="CK438">
        <v>-1034695842</v>
      </c>
      <c r="CL438">
        <v>0</v>
      </c>
      <c r="CM438">
        <v>2.9802322387695313E-7</v>
      </c>
      <c r="CN438">
        <v>2.2538200020790105</v>
      </c>
      <c r="CO438">
        <v>4.8474195599555969</v>
      </c>
      <c r="CP438">
        <v>3721.6314962506294</v>
      </c>
      <c r="CQ438">
        <v>28145080096.442646</v>
      </c>
      <c r="CR438">
        <v>60533233199.707085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0</v>
      </c>
      <c r="EQ438">
        <v>179028132</v>
      </c>
      <c r="ER438">
        <v>251</v>
      </c>
      <c r="ES438" t="s">
        <v>8836</v>
      </c>
      <c r="ET438" t="s">
        <v>8836</v>
      </c>
      <c r="EU438">
        <v>2019</v>
      </c>
      <c r="EV438" t="s">
        <v>591</v>
      </c>
    </row>
    <row r="439" spans="1:152" x14ac:dyDescent="0.4">
      <c r="A439" t="s">
        <v>1641</v>
      </c>
      <c r="B439">
        <v>706386869701</v>
      </c>
      <c r="C439">
        <v>6000000001073</v>
      </c>
      <c r="D439" t="s">
        <v>1642</v>
      </c>
      <c r="E439" t="s">
        <v>1643</v>
      </c>
      <c r="F439" t="s">
        <v>625</v>
      </c>
      <c r="G439" t="s">
        <v>1255</v>
      </c>
      <c r="H439" t="s">
        <v>1256</v>
      </c>
      <c r="I439" t="s">
        <v>568</v>
      </c>
      <c r="J439" t="s">
        <v>569</v>
      </c>
      <c r="K439" t="s">
        <v>570</v>
      </c>
      <c r="L439" t="s">
        <v>571</v>
      </c>
      <c r="M439" t="s">
        <v>1030</v>
      </c>
      <c r="N439" t="s">
        <v>573</v>
      </c>
      <c r="O439" t="s">
        <v>574</v>
      </c>
      <c r="P439" t="s">
        <v>573</v>
      </c>
      <c r="Q439" t="s">
        <v>575</v>
      </c>
      <c r="R439" t="s">
        <v>576</v>
      </c>
      <c r="S439" t="s">
        <v>576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572</v>
      </c>
      <c r="Y439" t="s">
        <v>572</v>
      </c>
      <c r="Z439" t="s">
        <v>1419</v>
      </c>
      <c r="AA439" t="s">
        <v>1419</v>
      </c>
      <c r="AB439" t="s">
        <v>1644</v>
      </c>
      <c r="AC439" t="s">
        <v>572</v>
      </c>
      <c r="AD439" t="s">
        <v>582</v>
      </c>
      <c r="AF439" t="s">
        <v>8839</v>
      </c>
      <c r="AH439" t="s">
        <v>8836</v>
      </c>
      <c r="AI439" t="s">
        <v>585</v>
      </c>
      <c r="AJ439" t="s">
        <v>586</v>
      </c>
      <c r="AK439" t="s">
        <v>625</v>
      </c>
      <c r="AL439" t="s">
        <v>587</v>
      </c>
      <c r="AM439" t="s">
        <v>588</v>
      </c>
      <c r="AN439" t="s">
        <v>589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8836</v>
      </c>
      <c r="ET439" t="s">
        <v>8836</v>
      </c>
      <c r="EU439">
        <v>2019</v>
      </c>
      <c r="EV439" t="s">
        <v>8837</v>
      </c>
    </row>
    <row r="440" spans="1:152" x14ac:dyDescent="0.4">
      <c r="A440" t="s">
        <v>227</v>
      </c>
      <c r="B440" t="s">
        <v>1645</v>
      </c>
      <c r="C440">
        <v>210000860</v>
      </c>
      <c r="D440" t="s">
        <v>1646</v>
      </c>
      <c r="E440" t="s">
        <v>1647</v>
      </c>
      <c r="F440" t="s">
        <v>625</v>
      </c>
      <c r="G440" t="s">
        <v>626</v>
      </c>
      <c r="H440" t="s">
        <v>1271</v>
      </c>
      <c r="I440" t="s">
        <v>708</v>
      </c>
      <c r="J440" t="s">
        <v>856</v>
      </c>
      <c r="K440" t="s">
        <v>710</v>
      </c>
      <c r="L440" t="s">
        <v>857</v>
      </c>
      <c r="M440" t="s">
        <v>572</v>
      </c>
      <c r="N440" t="s">
        <v>613</v>
      </c>
      <c r="O440" t="s">
        <v>722</v>
      </c>
      <c r="P440" t="s">
        <v>614</v>
      </c>
      <c r="Q440" t="s">
        <v>575</v>
      </c>
      <c r="R440" t="s">
        <v>576</v>
      </c>
      <c r="S440" t="s">
        <v>711</v>
      </c>
      <c r="T440" s="1">
        <v>43644</v>
      </c>
      <c r="U440" s="1">
        <v>45647</v>
      </c>
      <c r="V440" s="1">
        <v>46377</v>
      </c>
      <c r="X440" t="s">
        <v>572</v>
      </c>
      <c r="Y440" t="s">
        <v>572</v>
      </c>
      <c r="Z440" t="s">
        <v>572</v>
      </c>
      <c r="AA440" t="s">
        <v>572</v>
      </c>
      <c r="AB440" t="s">
        <v>608</v>
      </c>
      <c r="AC440" t="s">
        <v>1648</v>
      </c>
      <c r="AD440" t="s">
        <v>790</v>
      </c>
      <c r="AF440" t="s">
        <v>631</v>
      </c>
      <c r="AH440" t="s">
        <v>8836</v>
      </c>
      <c r="AI440" t="s">
        <v>585</v>
      </c>
      <c r="AJ440" t="s">
        <v>792</v>
      </c>
      <c r="AK440" t="s">
        <v>625</v>
      </c>
      <c r="AL440" t="s">
        <v>587</v>
      </c>
      <c r="AM440" t="s">
        <v>588</v>
      </c>
      <c r="AN440" t="s">
        <v>597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3436842</v>
      </c>
      <c r="BO440">
        <v>0</v>
      </c>
      <c r="BP440">
        <v>0</v>
      </c>
      <c r="BQ440">
        <v>0</v>
      </c>
      <c r="BR440">
        <v>3436842</v>
      </c>
      <c r="BS440">
        <v>0</v>
      </c>
      <c r="BT440">
        <v>0</v>
      </c>
      <c r="BU440">
        <v>0</v>
      </c>
      <c r="BV440">
        <v>0</v>
      </c>
      <c r="BW440">
        <v>3436842</v>
      </c>
      <c r="BX440">
        <v>0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68399659</v>
      </c>
      <c r="CG440">
        <v>64962817</v>
      </c>
      <c r="CH440">
        <v>68399659</v>
      </c>
      <c r="CI440">
        <v>68399659</v>
      </c>
      <c r="CJ440">
        <v>64962817</v>
      </c>
      <c r="CK440">
        <v>3436842</v>
      </c>
      <c r="CL440">
        <v>0</v>
      </c>
      <c r="CM440">
        <v>2.9802322387695313E-7</v>
      </c>
      <c r="CN440">
        <v>13.271152377128603</v>
      </c>
      <c r="CO440">
        <v>-0.51796168088912964</v>
      </c>
      <c r="CP440">
        <v>20.384686887264252</v>
      </c>
      <c r="CQ440">
        <v>907742297.13263583</v>
      </c>
      <c r="CR440">
        <v>-35428402.347883284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0</v>
      </c>
      <c r="EQ440">
        <v>3436842</v>
      </c>
      <c r="ER440">
        <v>371</v>
      </c>
      <c r="ES440" t="s">
        <v>8836</v>
      </c>
      <c r="ET440" t="s">
        <v>8956</v>
      </c>
      <c r="EU440">
        <v>2019</v>
      </c>
      <c r="EV440" t="s">
        <v>591</v>
      </c>
    </row>
    <row r="441" spans="1:152" x14ac:dyDescent="0.4">
      <c r="A441" t="s">
        <v>228</v>
      </c>
      <c r="B441" t="s">
        <v>1649</v>
      </c>
      <c r="C441">
        <v>210000795</v>
      </c>
      <c r="D441" t="s">
        <v>1650</v>
      </c>
      <c r="E441" t="s">
        <v>1651</v>
      </c>
      <c r="F441" t="s">
        <v>625</v>
      </c>
      <c r="G441" t="s">
        <v>626</v>
      </c>
      <c r="H441" t="s">
        <v>673</v>
      </c>
      <c r="I441" t="s">
        <v>708</v>
      </c>
      <c r="J441" t="s">
        <v>856</v>
      </c>
      <c r="K441" t="s">
        <v>710</v>
      </c>
      <c r="L441" t="s">
        <v>857</v>
      </c>
      <c r="M441" t="s">
        <v>572</v>
      </c>
      <c r="N441" t="s">
        <v>613</v>
      </c>
      <c r="O441" t="s">
        <v>602</v>
      </c>
      <c r="P441" t="s">
        <v>614</v>
      </c>
      <c r="Q441" t="s">
        <v>674</v>
      </c>
      <c r="R441" t="s">
        <v>711</v>
      </c>
      <c r="S441" t="s">
        <v>711</v>
      </c>
      <c r="T441" s="1">
        <v>44147</v>
      </c>
      <c r="U441" s="1">
        <v>45582</v>
      </c>
      <c r="V441" s="1">
        <v>47408</v>
      </c>
      <c r="X441" t="s">
        <v>572</v>
      </c>
      <c r="Y441" t="s">
        <v>572</v>
      </c>
      <c r="Z441" t="s">
        <v>572</v>
      </c>
      <c r="AA441" t="s">
        <v>572</v>
      </c>
      <c r="AB441" t="s">
        <v>572</v>
      </c>
      <c r="AC441" t="s">
        <v>1320</v>
      </c>
      <c r="AD441" t="s">
        <v>790</v>
      </c>
      <c r="AF441" t="s">
        <v>631</v>
      </c>
      <c r="AH441" t="s">
        <v>8836</v>
      </c>
      <c r="AI441" t="s">
        <v>585</v>
      </c>
      <c r="AJ441" t="s">
        <v>792</v>
      </c>
      <c r="AK441" t="s">
        <v>625</v>
      </c>
      <c r="AL441" t="s">
        <v>587</v>
      </c>
      <c r="AM441" t="s">
        <v>588</v>
      </c>
      <c r="AN441" t="s">
        <v>597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16656873</v>
      </c>
      <c r="AV441">
        <v>87383865</v>
      </c>
      <c r="AW441">
        <v>39475265255</v>
      </c>
      <c r="AX441">
        <v>529488128</v>
      </c>
      <c r="AY441">
        <v>3536450931</v>
      </c>
      <c r="AZ441">
        <v>33492418574</v>
      </c>
      <c r="BA441">
        <v>-512831255</v>
      </c>
      <c r="BB441">
        <v>-3449067066</v>
      </c>
      <c r="BC441">
        <v>5982846681</v>
      </c>
      <c r="BD441">
        <v>73077739</v>
      </c>
      <c r="BE441">
        <v>551010592</v>
      </c>
      <c r="BF441">
        <v>12378742576</v>
      </c>
      <c r="BG441">
        <v>551010592</v>
      </c>
      <c r="BH441">
        <v>0</v>
      </c>
      <c r="BI441">
        <v>0</v>
      </c>
      <c r="BJ441">
        <v>881604132</v>
      </c>
      <c r="BK441">
        <v>557377927</v>
      </c>
      <c r="BL441">
        <v>0</v>
      </c>
      <c r="BM441">
        <v>-255027540</v>
      </c>
      <c r="BN441">
        <v>1309910525</v>
      </c>
      <c r="BO441">
        <v>73646675</v>
      </c>
      <c r="BP441">
        <v>557377927</v>
      </c>
      <c r="BQ441">
        <v>-181380865</v>
      </c>
      <c r="BR441">
        <v>1867288452</v>
      </c>
      <c r="BS441">
        <v>0</v>
      </c>
      <c r="BT441">
        <v>0</v>
      </c>
      <c r="BU441">
        <v>0</v>
      </c>
      <c r="BV441">
        <v>-181380865</v>
      </c>
      <c r="BW441">
        <v>1867288452</v>
      </c>
      <c r="BX441">
        <v>-2.2389093087187888</v>
      </c>
      <c r="BY441">
        <v>21.835836334827611</v>
      </c>
      <c r="BZ441">
        <v>7098334.21</v>
      </c>
      <c r="CA441">
        <v>8837855411</v>
      </c>
      <c r="CB441">
        <v>9469247062</v>
      </c>
      <c r="CC441">
        <v>12133544108</v>
      </c>
      <c r="CD441">
        <v>5133269.71</v>
      </c>
      <c r="CE441">
        <v>7729677529</v>
      </c>
      <c r="CF441">
        <v>8291551001</v>
      </c>
      <c r="CG441">
        <v>11240582601</v>
      </c>
      <c r="CH441">
        <v>5878861274.2850218</v>
      </c>
      <c r="CI441">
        <v>6530720484.5524654</v>
      </c>
      <c r="CJ441">
        <v>7561586408.1736155</v>
      </c>
      <c r="CK441">
        <v>1766341932.1114063</v>
      </c>
      <c r="CL441">
        <v>0</v>
      </c>
      <c r="CM441">
        <v>3.483010828495027</v>
      </c>
      <c r="CN441">
        <v>13.792020678520201</v>
      </c>
      <c r="CO441">
        <v>14.559959769248962</v>
      </c>
      <c r="CP441">
        <v>26922550534.281681</v>
      </c>
      <c r="CQ441">
        <v>106607872318.26093</v>
      </c>
      <c r="CR441">
        <v>112543793851.50774</v>
      </c>
      <c r="CS441">
        <v>1.3578335277230551</v>
      </c>
      <c r="CT441">
        <v>10495615307.363697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4948548665.0070086</v>
      </c>
      <c r="DK441">
        <v>2781128863.992991</v>
      </c>
      <c r="DL441">
        <v>7196234230.3917294</v>
      </c>
      <c r="DM441">
        <v>4044348370.6082702</v>
      </c>
      <c r="DN441">
        <v>55943253.372025974</v>
      </c>
      <c r="DO441">
        <v>31440611.627974018</v>
      </c>
      <c r="DP441">
        <v>2264040054.4273267</v>
      </c>
      <c r="DQ441">
        <v>1272410876.5726733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4551865557.5025272</v>
      </c>
      <c r="EF441">
        <v>-15927901</v>
      </c>
      <c r="EG441">
        <v>73646675</v>
      </c>
      <c r="EH441">
        <v>0</v>
      </c>
      <c r="EI441">
        <v>-37457853</v>
      </c>
      <c r="EJ441">
        <v>-201641786</v>
      </c>
      <c r="EK441">
        <v>193004986</v>
      </c>
      <c r="EL441">
        <v>557377927</v>
      </c>
      <c r="EM441">
        <v>881604132</v>
      </c>
      <c r="EN441">
        <v>-270357873</v>
      </c>
      <c r="EO441">
        <v>505659280</v>
      </c>
      <c r="EP441">
        <v>-181380865</v>
      </c>
      <c r="EQ441">
        <v>1867288452</v>
      </c>
      <c r="ER441">
        <v>63</v>
      </c>
      <c r="ES441" t="s">
        <v>8836</v>
      </c>
      <c r="ET441" t="s">
        <v>1897</v>
      </c>
      <c r="EU441">
        <v>2020</v>
      </c>
      <c r="EV441" t="s">
        <v>833</v>
      </c>
    </row>
    <row r="442" spans="1:152" x14ac:dyDescent="0.4">
      <c r="A442" t="s">
        <v>229</v>
      </c>
      <c r="B442">
        <v>6398830001</v>
      </c>
      <c r="C442">
        <v>6000000001098</v>
      </c>
      <c r="D442" t="s">
        <v>1652</v>
      </c>
      <c r="E442" t="s">
        <v>1653</v>
      </c>
      <c r="F442" t="s">
        <v>565</v>
      </c>
      <c r="G442" t="s">
        <v>720</v>
      </c>
      <c r="H442" t="s">
        <v>721</v>
      </c>
      <c r="I442" t="s">
        <v>568</v>
      </c>
      <c r="J442" t="s">
        <v>569</v>
      </c>
      <c r="K442" t="s">
        <v>570</v>
      </c>
      <c r="L442" t="s">
        <v>571</v>
      </c>
      <c r="M442" t="s">
        <v>572</v>
      </c>
      <c r="N442" t="s">
        <v>573</v>
      </c>
      <c r="O442" t="s">
        <v>574</v>
      </c>
      <c r="P442" t="s">
        <v>573</v>
      </c>
      <c r="Q442" t="s">
        <v>575</v>
      </c>
      <c r="R442" t="s">
        <v>576</v>
      </c>
      <c r="S442" t="s">
        <v>576</v>
      </c>
      <c r="T442" s="1">
        <v>43782</v>
      </c>
      <c r="U442" s="1">
        <v>50130</v>
      </c>
      <c r="V442" s="1">
        <v>50130</v>
      </c>
      <c r="X442" t="s">
        <v>696</v>
      </c>
      <c r="Y442" t="s">
        <v>578</v>
      </c>
      <c r="Z442" t="s">
        <v>697</v>
      </c>
      <c r="AA442" t="s">
        <v>1201</v>
      </c>
      <c r="AB442" t="s">
        <v>1286</v>
      </c>
      <c r="AC442" t="s">
        <v>572</v>
      </c>
      <c r="AD442" t="s">
        <v>803</v>
      </c>
      <c r="AF442" t="s">
        <v>583</v>
      </c>
      <c r="AH442" s="1">
        <v>43658</v>
      </c>
      <c r="AI442" t="s">
        <v>585</v>
      </c>
      <c r="AJ442" t="s">
        <v>586</v>
      </c>
      <c r="AK442" t="s">
        <v>565</v>
      </c>
      <c r="AL442" t="s">
        <v>587</v>
      </c>
      <c r="AM442" t="s">
        <v>588</v>
      </c>
      <c r="AN442" t="s">
        <v>597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1270370371</v>
      </c>
      <c r="AZ442">
        <v>32526461800</v>
      </c>
      <c r="BA442">
        <v>0</v>
      </c>
      <c r="BB442">
        <v>-1270370371</v>
      </c>
      <c r="BC442">
        <v>63362427089</v>
      </c>
      <c r="BD442">
        <v>0</v>
      </c>
      <c r="BE442">
        <v>511637624</v>
      </c>
      <c r="BF442">
        <v>13668838063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866571963</v>
      </c>
      <c r="BM442">
        <v>0</v>
      </c>
      <c r="BN442">
        <v>0</v>
      </c>
      <c r="BO442">
        <v>175074093</v>
      </c>
      <c r="BP442">
        <v>867231076</v>
      </c>
      <c r="BQ442">
        <v>175074093</v>
      </c>
      <c r="BR442">
        <v>867231076</v>
      </c>
      <c r="BS442">
        <v>0</v>
      </c>
      <c r="BT442">
        <v>0</v>
      </c>
      <c r="BU442">
        <v>0</v>
      </c>
      <c r="BV442">
        <v>175074093</v>
      </c>
      <c r="BW442">
        <v>867231076</v>
      </c>
      <c r="BX442">
        <v>0.27669339511585112</v>
      </c>
      <c r="BY442">
        <v>1.3645145918039696</v>
      </c>
      <c r="BZ442">
        <v>0</v>
      </c>
      <c r="CA442">
        <v>63572592592</v>
      </c>
      <c r="CB442">
        <v>63572592592</v>
      </c>
      <c r="CC442">
        <v>64842962963</v>
      </c>
      <c r="CD442">
        <v>0</v>
      </c>
      <c r="CE442">
        <v>63362427089</v>
      </c>
      <c r="CF442">
        <v>63360006710</v>
      </c>
      <c r="CG442">
        <v>64616830668</v>
      </c>
      <c r="CH442">
        <v>63362427089</v>
      </c>
      <c r="CI442">
        <v>63360006710</v>
      </c>
      <c r="CJ442">
        <v>64616830668</v>
      </c>
      <c r="CK442">
        <v>15966792</v>
      </c>
      <c r="CL442">
        <v>0</v>
      </c>
      <c r="CM442">
        <v>0.27443015833333334</v>
      </c>
      <c r="CN442">
        <v>3.2931618999999999</v>
      </c>
      <c r="CO442">
        <v>3.2931618999999999</v>
      </c>
      <c r="CP442">
        <v>17388560898.41856</v>
      </c>
      <c r="CQ442">
        <v>208662730781.02271</v>
      </c>
      <c r="CR442">
        <v>208662730781.02271</v>
      </c>
      <c r="CS442">
        <v>1.14254871676345</v>
      </c>
      <c r="CT442">
        <v>72394659761.554611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202759766684.80002</v>
      </c>
      <c r="DA442">
        <v>0</v>
      </c>
      <c r="DB442">
        <v>0</v>
      </c>
      <c r="DC442">
        <v>0</v>
      </c>
      <c r="DD442">
        <v>4065185187.1999998</v>
      </c>
      <c r="DE442">
        <v>63362427089</v>
      </c>
      <c r="DF442">
        <v>0</v>
      </c>
      <c r="DG442">
        <v>0</v>
      </c>
      <c r="DH442">
        <v>1</v>
      </c>
      <c r="DI442">
        <v>0</v>
      </c>
      <c r="DJ442">
        <v>63362427089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8047804606.7808285</v>
      </c>
      <c r="EF442">
        <v>0</v>
      </c>
      <c r="EG442">
        <v>175074093</v>
      </c>
      <c r="EH442">
        <v>0</v>
      </c>
      <c r="EI442">
        <v>0</v>
      </c>
      <c r="EJ442">
        <v>0</v>
      </c>
      <c r="EK442">
        <v>0</v>
      </c>
      <c r="EL442">
        <v>867231076</v>
      </c>
      <c r="EM442">
        <v>0</v>
      </c>
      <c r="EN442">
        <v>0</v>
      </c>
      <c r="EO442">
        <v>0</v>
      </c>
      <c r="EP442">
        <v>175074093</v>
      </c>
      <c r="EQ442">
        <v>867231076</v>
      </c>
      <c r="ER442">
        <v>174</v>
      </c>
      <c r="ES442" t="s">
        <v>8836</v>
      </c>
      <c r="ET442" t="s">
        <v>8836</v>
      </c>
      <c r="EU442">
        <v>2019</v>
      </c>
      <c r="EV442" t="s">
        <v>8837</v>
      </c>
    </row>
    <row r="443" spans="1:152" x14ac:dyDescent="0.4">
      <c r="A443" t="s">
        <v>230</v>
      </c>
      <c r="B443" t="s">
        <v>1654</v>
      </c>
      <c r="C443">
        <v>210000298</v>
      </c>
      <c r="D443" t="s">
        <v>1655</v>
      </c>
      <c r="E443" t="s">
        <v>1656</v>
      </c>
      <c r="F443" t="s">
        <v>863</v>
      </c>
      <c r="G443" t="s">
        <v>863</v>
      </c>
      <c r="H443" t="s">
        <v>1296</v>
      </c>
      <c r="I443" t="s">
        <v>568</v>
      </c>
      <c r="J443" t="s">
        <v>569</v>
      </c>
      <c r="K443" t="s">
        <v>570</v>
      </c>
      <c r="L443" t="s">
        <v>571</v>
      </c>
      <c r="M443" t="s">
        <v>572</v>
      </c>
      <c r="N443" t="s">
        <v>613</v>
      </c>
      <c r="O443" t="s">
        <v>574</v>
      </c>
      <c r="P443" t="s">
        <v>614</v>
      </c>
      <c r="Q443" t="s">
        <v>674</v>
      </c>
      <c r="R443" t="s">
        <v>576</v>
      </c>
      <c r="S443" t="s">
        <v>576</v>
      </c>
      <c r="T443" s="1">
        <v>43643</v>
      </c>
      <c r="U443" s="1">
        <v>43998</v>
      </c>
      <c r="V443" s="1">
        <v>46565</v>
      </c>
      <c r="X443" t="s">
        <v>572</v>
      </c>
      <c r="Y443" t="s">
        <v>572</v>
      </c>
      <c r="Z443" t="s">
        <v>572</v>
      </c>
      <c r="AA443" t="s">
        <v>572</v>
      </c>
      <c r="AB443" t="s">
        <v>1657</v>
      </c>
      <c r="AC443" t="s">
        <v>572</v>
      </c>
      <c r="AD443" t="s">
        <v>866</v>
      </c>
      <c r="AF443" t="s">
        <v>713</v>
      </c>
      <c r="AH443" t="s">
        <v>8836</v>
      </c>
      <c r="AI443" t="s">
        <v>585</v>
      </c>
      <c r="AJ443" t="s">
        <v>715</v>
      </c>
      <c r="AK443" t="s">
        <v>863</v>
      </c>
      <c r="AL443" t="s">
        <v>587</v>
      </c>
      <c r="AM443" t="s">
        <v>588</v>
      </c>
      <c r="AN443" t="s">
        <v>597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0</v>
      </c>
      <c r="BN443">
        <v>-27043558</v>
      </c>
      <c r="BO443">
        <v>0</v>
      </c>
      <c r="BP443">
        <v>33999949</v>
      </c>
      <c r="BQ443">
        <v>0</v>
      </c>
      <c r="BR443">
        <v>6956391</v>
      </c>
      <c r="BS443">
        <v>0</v>
      </c>
      <c r="BT443">
        <v>0</v>
      </c>
      <c r="BU443">
        <v>0</v>
      </c>
      <c r="BV443">
        <v>0</v>
      </c>
      <c r="BW443">
        <v>6956391</v>
      </c>
      <c r="BX443">
        <v>0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3722201663</v>
      </c>
      <c r="CG443">
        <v>3749245221</v>
      </c>
      <c r="CH443">
        <v>3722201663</v>
      </c>
      <c r="CI443">
        <v>3722201663</v>
      </c>
      <c r="CJ443">
        <v>3749245221</v>
      </c>
      <c r="CK443">
        <v>-27043558</v>
      </c>
      <c r="CL443">
        <v>0</v>
      </c>
      <c r="CM443">
        <v>2.9802322387695313E-7</v>
      </c>
      <c r="CN443">
        <v>0.45073598623275762</v>
      </c>
      <c r="CO443">
        <v>4.1732659935951242</v>
      </c>
      <c r="CP443">
        <v>1109.3025395274162</v>
      </c>
      <c r="CQ443">
        <v>1677730237.5295155</v>
      </c>
      <c r="CR443">
        <v>15533737621.501118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0</v>
      </c>
      <c r="EQ443">
        <v>6956391</v>
      </c>
      <c r="ER443">
        <v>357</v>
      </c>
      <c r="ES443" t="s">
        <v>8836</v>
      </c>
      <c r="ET443" t="s">
        <v>8836</v>
      </c>
      <c r="EU443">
        <v>2019</v>
      </c>
      <c r="EV443" t="s">
        <v>591</v>
      </c>
    </row>
    <row r="444" spans="1:152" x14ac:dyDescent="0.4">
      <c r="A444" t="s">
        <v>231</v>
      </c>
      <c r="B444" t="s">
        <v>1658</v>
      </c>
      <c r="C444">
        <v>210000527</v>
      </c>
      <c r="D444" t="s">
        <v>1659</v>
      </c>
      <c r="E444" t="s">
        <v>1660</v>
      </c>
      <c r="F444" t="s">
        <v>565</v>
      </c>
      <c r="G444" t="s">
        <v>673</v>
      </c>
      <c r="H444" t="s">
        <v>673</v>
      </c>
      <c r="I444" t="s">
        <v>708</v>
      </c>
      <c r="J444" t="s">
        <v>709</v>
      </c>
      <c r="K444" t="s">
        <v>710</v>
      </c>
      <c r="L444" t="s">
        <v>673</v>
      </c>
      <c r="M444" t="s">
        <v>572</v>
      </c>
      <c r="N444" t="s">
        <v>613</v>
      </c>
      <c r="O444" t="s">
        <v>602</v>
      </c>
      <c r="P444" t="s">
        <v>603</v>
      </c>
      <c r="Q444" t="s">
        <v>674</v>
      </c>
      <c r="R444" t="s">
        <v>711</v>
      </c>
      <c r="S444" t="s">
        <v>711</v>
      </c>
      <c r="T444" s="1">
        <v>43907</v>
      </c>
      <c r="U444" s="1">
        <v>46022</v>
      </c>
      <c r="V444" s="1">
        <v>48213</v>
      </c>
      <c r="X444" t="s">
        <v>572</v>
      </c>
      <c r="Y444" t="s">
        <v>572</v>
      </c>
      <c r="Z444" t="s">
        <v>572</v>
      </c>
      <c r="AA444" t="s">
        <v>572</v>
      </c>
      <c r="AB444" t="s">
        <v>572</v>
      </c>
      <c r="AC444" t="s">
        <v>1661</v>
      </c>
      <c r="AD444" t="s">
        <v>882</v>
      </c>
      <c r="AF444" t="s">
        <v>791</v>
      </c>
      <c r="AH444" t="s">
        <v>8836</v>
      </c>
      <c r="AI444" t="s">
        <v>585</v>
      </c>
      <c r="AJ444" t="s">
        <v>792</v>
      </c>
      <c r="AK444" t="s">
        <v>565</v>
      </c>
      <c r="AL444" t="s">
        <v>605</v>
      </c>
      <c r="AM444" t="s">
        <v>588</v>
      </c>
      <c r="AN444" t="s">
        <v>597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599037769</v>
      </c>
      <c r="BN444">
        <v>-1562465815</v>
      </c>
      <c r="BO444">
        <v>0</v>
      </c>
      <c r="BP444">
        <v>0</v>
      </c>
      <c r="BQ444">
        <v>599037769</v>
      </c>
      <c r="BR444">
        <v>-1562465815</v>
      </c>
      <c r="BS444">
        <v>0</v>
      </c>
      <c r="BT444">
        <v>0</v>
      </c>
      <c r="BU444">
        <v>0</v>
      </c>
      <c r="BV444">
        <v>599037769</v>
      </c>
      <c r="BW444">
        <v>-1562465815</v>
      </c>
      <c r="BX444">
        <v>0.81292346188940823</v>
      </c>
      <c r="BY444">
        <v>-2.0907194021215409</v>
      </c>
      <c r="BZ444">
        <v>43141158</v>
      </c>
      <c r="CA444">
        <v>54449852435</v>
      </c>
      <c r="CB444">
        <v>54449852435</v>
      </c>
      <c r="CC444">
        <v>54449852435</v>
      </c>
      <c r="CD444">
        <v>49807090</v>
      </c>
      <c r="CE444">
        <v>74999516122</v>
      </c>
      <c r="CF444">
        <v>72978161109</v>
      </c>
      <c r="CG444">
        <v>72904829670</v>
      </c>
      <c r="CH444">
        <v>64487412828.096039</v>
      </c>
      <c r="CI444">
        <v>63747350207.696045</v>
      </c>
      <c r="CJ444">
        <v>65451434478.296036</v>
      </c>
      <c r="CK444">
        <v>-964021650.19999695</v>
      </c>
      <c r="CL444">
        <v>0</v>
      </c>
      <c r="CM444">
        <v>37.945402264595018</v>
      </c>
      <c r="CN444">
        <v>7.0870646834373483</v>
      </c>
      <c r="CO444">
        <v>12.634723782539364</v>
      </c>
      <c r="CP444">
        <v>2845886808899.2695</v>
      </c>
      <c r="CQ444">
        <v>531526421983.11621</v>
      </c>
      <c r="CR444">
        <v>947598170025.57788</v>
      </c>
      <c r="CS444">
        <v>1.5432660968728587</v>
      </c>
      <c r="CT444">
        <v>115744210512.95198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74999516122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53497455778.749184</v>
      </c>
      <c r="EF444">
        <v>1509006510</v>
      </c>
      <c r="EG444">
        <v>0</v>
      </c>
      <c r="EH444">
        <v>0</v>
      </c>
      <c r="EI444">
        <v>-1422317244</v>
      </c>
      <c r="EJ444">
        <v>512348503</v>
      </c>
      <c r="EK444">
        <v>3602308470</v>
      </c>
      <c r="EL444">
        <v>0</v>
      </c>
      <c r="EM444">
        <v>0</v>
      </c>
      <c r="EN444">
        <v>-3657152267</v>
      </c>
      <c r="EO444">
        <v>-1507622018</v>
      </c>
      <c r="EP444">
        <v>599037769</v>
      </c>
      <c r="EQ444">
        <v>-1562465815</v>
      </c>
      <c r="ER444">
        <v>748</v>
      </c>
      <c r="ES444" t="s">
        <v>8836</v>
      </c>
      <c r="ET444" t="s">
        <v>8836</v>
      </c>
      <c r="EU444">
        <v>2020</v>
      </c>
      <c r="EV444" t="s">
        <v>833</v>
      </c>
    </row>
    <row r="445" spans="1:152" x14ac:dyDescent="0.4">
      <c r="A445" t="s">
        <v>1662</v>
      </c>
      <c r="B445">
        <v>406202093401</v>
      </c>
      <c r="C445">
        <v>6000000001081</v>
      </c>
      <c r="D445" t="s">
        <v>1663</v>
      </c>
      <c r="E445" t="s">
        <v>1664</v>
      </c>
      <c r="F445" t="s">
        <v>625</v>
      </c>
      <c r="G445" t="s">
        <v>626</v>
      </c>
      <c r="H445" t="s">
        <v>950</v>
      </c>
      <c r="I445" t="s">
        <v>568</v>
      </c>
      <c r="J445" t="s">
        <v>569</v>
      </c>
      <c r="K445" t="s">
        <v>570</v>
      </c>
      <c r="L445" t="s">
        <v>571</v>
      </c>
      <c r="M445" t="s">
        <v>1393</v>
      </c>
      <c r="N445" t="s">
        <v>573</v>
      </c>
      <c r="O445" t="s">
        <v>574</v>
      </c>
      <c r="P445" t="s">
        <v>573</v>
      </c>
      <c r="Q445" t="s">
        <v>575</v>
      </c>
      <c r="R445" t="s">
        <v>576</v>
      </c>
      <c r="S445" t="s">
        <v>576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572</v>
      </c>
      <c r="Y445" t="s">
        <v>572</v>
      </c>
      <c r="Z445" t="s">
        <v>697</v>
      </c>
      <c r="AA445" t="s">
        <v>697</v>
      </c>
      <c r="AB445" t="s">
        <v>724</v>
      </c>
      <c r="AC445" t="s">
        <v>572</v>
      </c>
      <c r="AD445" t="s">
        <v>582</v>
      </c>
      <c r="AF445" t="s">
        <v>8839</v>
      </c>
      <c r="AH445" t="s">
        <v>8836</v>
      </c>
      <c r="AI445" t="s">
        <v>585</v>
      </c>
      <c r="AJ445" t="s">
        <v>586</v>
      </c>
      <c r="AK445" t="s">
        <v>625</v>
      </c>
      <c r="AL445" t="s">
        <v>587</v>
      </c>
      <c r="AM445" t="s">
        <v>588</v>
      </c>
      <c r="AN445" t="s">
        <v>589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8836</v>
      </c>
      <c r="ET445" t="s">
        <v>8836</v>
      </c>
      <c r="EU445">
        <v>2019</v>
      </c>
      <c r="EV445" t="s">
        <v>8837</v>
      </c>
    </row>
    <row r="446" spans="1:152" x14ac:dyDescent="0.4">
      <c r="A446" t="s">
        <v>1662</v>
      </c>
      <c r="B446" t="s">
        <v>1665</v>
      </c>
      <c r="C446">
        <v>210000305</v>
      </c>
      <c r="D446" t="s">
        <v>1663</v>
      </c>
      <c r="E446" t="s">
        <v>1666</v>
      </c>
      <c r="F446" t="s">
        <v>625</v>
      </c>
      <c r="G446" t="s">
        <v>626</v>
      </c>
      <c r="H446" t="s">
        <v>950</v>
      </c>
      <c r="I446" t="s">
        <v>568</v>
      </c>
      <c r="J446" t="s">
        <v>569</v>
      </c>
      <c r="K446" t="s">
        <v>570</v>
      </c>
      <c r="L446" t="s">
        <v>571</v>
      </c>
      <c r="M446" t="s">
        <v>1393</v>
      </c>
      <c r="N446" t="s">
        <v>613</v>
      </c>
      <c r="O446" t="s">
        <v>602</v>
      </c>
      <c r="P446" t="s">
        <v>603</v>
      </c>
      <c r="Q446" t="s">
        <v>575</v>
      </c>
      <c r="R446" t="s">
        <v>576</v>
      </c>
      <c r="S446" t="s">
        <v>576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572</v>
      </c>
      <c r="Y446" t="s">
        <v>572</v>
      </c>
      <c r="Z446" t="s">
        <v>697</v>
      </c>
      <c r="AA446" t="s">
        <v>697</v>
      </c>
      <c r="AB446" t="s">
        <v>724</v>
      </c>
      <c r="AC446" t="s">
        <v>572</v>
      </c>
      <c r="AD446" t="s">
        <v>582</v>
      </c>
      <c r="AF446" t="s">
        <v>8839</v>
      </c>
      <c r="AH446" t="s">
        <v>8836</v>
      </c>
      <c r="AI446" t="s">
        <v>585</v>
      </c>
      <c r="AJ446" t="s">
        <v>586</v>
      </c>
      <c r="AK446" t="s">
        <v>625</v>
      </c>
      <c r="AL446" t="s">
        <v>605</v>
      </c>
      <c r="AM446" t="s">
        <v>588</v>
      </c>
      <c r="AN446" t="s">
        <v>589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8836</v>
      </c>
      <c r="ET446" t="s">
        <v>8836</v>
      </c>
      <c r="EU446">
        <v>2019</v>
      </c>
      <c r="EV446" t="s">
        <v>591</v>
      </c>
    </row>
    <row r="447" spans="1:152" x14ac:dyDescent="0.4">
      <c r="A447" t="s">
        <v>1667</v>
      </c>
      <c r="B447">
        <v>306173067302</v>
      </c>
      <c r="C447">
        <v>6000000001083</v>
      </c>
      <c r="D447" t="s">
        <v>1668</v>
      </c>
      <c r="E447" t="s">
        <v>1669</v>
      </c>
      <c r="F447" t="s">
        <v>625</v>
      </c>
      <c r="G447" t="s">
        <v>1255</v>
      </c>
      <c r="H447" t="s">
        <v>1256</v>
      </c>
      <c r="I447" t="s">
        <v>568</v>
      </c>
      <c r="J447" t="s">
        <v>569</v>
      </c>
      <c r="K447" t="s">
        <v>570</v>
      </c>
      <c r="L447" t="s">
        <v>571</v>
      </c>
      <c r="M447" t="s">
        <v>1670</v>
      </c>
      <c r="N447" t="s">
        <v>573</v>
      </c>
      <c r="O447" t="s">
        <v>574</v>
      </c>
      <c r="P447" t="s">
        <v>573</v>
      </c>
      <c r="Q447" t="s">
        <v>575</v>
      </c>
      <c r="R447" t="s">
        <v>576</v>
      </c>
      <c r="S447" t="s">
        <v>576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572</v>
      </c>
      <c r="Y447" t="s">
        <v>572</v>
      </c>
      <c r="Z447" t="s">
        <v>1419</v>
      </c>
      <c r="AA447" t="s">
        <v>1419</v>
      </c>
      <c r="AB447" t="s">
        <v>1671</v>
      </c>
      <c r="AC447" t="s">
        <v>572</v>
      </c>
      <c r="AD447" t="s">
        <v>582</v>
      </c>
      <c r="AF447" t="s">
        <v>8839</v>
      </c>
      <c r="AH447" t="s">
        <v>8836</v>
      </c>
      <c r="AI447" t="s">
        <v>585</v>
      </c>
      <c r="AJ447" t="s">
        <v>586</v>
      </c>
      <c r="AK447" t="s">
        <v>625</v>
      </c>
      <c r="AL447" t="s">
        <v>587</v>
      </c>
      <c r="AM447" t="s">
        <v>588</v>
      </c>
      <c r="AN447" t="s">
        <v>589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8836</v>
      </c>
      <c r="ET447" t="s">
        <v>8836</v>
      </c>
      <c r="EU447">
        <v>2019</v>
      </c>
      <c r="EV447" t="s">
        <v>8837</v>
      </c>
    </row>
    <row r="448" spans="1:152" x14ac:dyDescent="0.4">
      <c r="A448" t="s">
        <v>232</v>
      </c>
      <c r="B448">
        <v>400716475402</v>
      </c>
      <c r="C448">
        <v>6000000001086</v>
      </c>
      <c r="D448" t="s">
        <v>1672</v>
      </c>
      <c r="E448" t="s">
        <v>1673</v>
      </c>
      <c r="F448" t="s">
        <v>1224</v>
      </c>
      <c r="G448" t="s">
        <v>1224</v>
      </c>
      <c r="H448" t="s">
        <v>1224</v>
      </c>
      <c r="I448" t="s">
        <v>568</v>
      </c>
      <c r="J448" t="s">
        <v>569</v>
      </c>
      <c r="K448" t="s">
        <v>570</v>
      </c>
      <c r="L448" t="s">
        <v>571</v>
      </c>
      <c r="M448" t="s">
        <v>572</v>
      </c>
      <c r="N448" t="s">
        <v>573</v>
      </c>
      <c r="O448" t="s">
        <v>574</v>
      </c>
      <c r="P448" t="s">
        <v>573</v>
      </c>
      <c r="Q448" t="s">
        <v>575</v>
      </c>
      <c r="R448" t="s">
        <v>576</v>
      </c>
      <c r="S448" t="s">
        <v>576</v>
      </c>
      <c r="T448" s="1">
        <v>43675</v>
      </c>
      <c r="U448" s="1">
        <v>43675</v>
      </c>
      <c r="V448" s="1">
        <v>46963</v>
      </c>
      <c r="X448" t="s">
        <v>572</v>
      </c>
      <c r="Y448" t="s">
        <v>572</v>
      </c>
      <c r="Z448" t="s">
        <v>572</v>
      </c>
      <c r="AA448" t="s">
        <v>572</v>
      </c>
      <c r="AB448" t="s">
        <v>1095</v>
      </c>
      <c r="AC448" t="s">
        <v>572</v>
      </c>
      <c r="AD448" t="s">
        <v>699</v>
      </c>
      <c r="AF448" t="s">
        <v>713</v>
      </c>
      <c r="AH448" s="1">
        <v>43675</v>
      </c>
      <c r="AI448" t="s">
        <v>585</v>
      </c>
      <c r="AJ448" t="s">
        <v>1224</v>
      </c>
      <c r="AK448" t="s">
        <v>1224</v>
      </c>
      <c r="AL448" t="s">
        <v>587</v>
      </c>
      <c r="AM448" t="s">
        <v>588</v>
      </c>
      <c r="AN448" t="s">
        <v>597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33030951351</v>
      </c>
      <c r="BA448">
        <v>0</v>
      </c>
      <c r="BB448">
        <v>0</v>
      </c>
      <c r="BC448">
        <v>17023589113</v>
      </c>
      <c r="BD448">
        <v>0</v>
      </c>
      <c r="BE448">
        <v>422419417</v>
      </c>
      <c r="BF448">
        <v>5325969763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733999314</v>
      </c>
      <c r="BM448">
        <v>0</v>
      </c>
      <c r="BN448">
        <v>0</v>
      </c>
      <c r="BO448">
        <v>64437101</v>
      </c>
      <c r="BP448">
        <v>733999314</v>
      </c>
      <c r="BQ448">
        <v>64437101</v>
      </c>
      <c r="BR448">
        <v>733999314</v>
      </c>
      <c r="BS448">
        <v>0</v>
      </c>
      <c r="BT448">
        <v>0</v>
      </c>
      <c r="BU448">
        <v>0</v>
      </c>
      <c r="BV448">
        <v>64437101</v>
      </c>
      <c r="BW448">
        <v>733999314</v>
      </c>
      <c r="BX448">
        <v>0.37995473449619077</v>
      </c>
      <c r="BY448">
        <v>4.2470732331036851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17023589113</v>
      </c>
      <c r="CF448">
        <v>16959152012</v>
      </c>
      <c r="CG448">
        <v>18275357576</v>
      </c>
      <c r="CH448">
        <v>17023589113</v>
      </c>
      <c r="CI448">
        <v>16959152012</v>
      </c>
      <c r="CJ448">
        <v>18275357576</v>
      </c>
      <c r="CK448">
        <v>-1251768463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6485117972.2390537</v>
      </c>
      <c r="CQ448">
        <v>77821415666.868637</v>
      </c>
      <c r="CR448">
        <v>77821415666.868637</v>
      </c>
      <c r="CS448">
        <v>1.1064033295207358</v>
      </c>
      <c r="CT448">
        <v>18834955675.016151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42558972782.5</v>
      </c>
      <c r="DA448">
        <v>0</v>
      </c>
      <c r="DB448">
        <v>0</v>
      </c>
      <c r="DC448">
        <v>0</v>
      </c>
      <c r="DD448">
        <v>0</v>
      </c>
      <c r="DE448">
        <v>17023589113</v>
      </c>
      <c r="DF448">
        <v>0</v>
      </c>
      <c r="DG448">
        <v>0</v>
      </c>
      <c r="DH448">
        <v>1</v>
      </c>
      <c r="DI448">
        <v>0</v>
      </c>
      <c r="DJ448">
        <v>17023589113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1081725774.0952895</v>
      </c>
      <c r="EF448">
        <v>0</v>
      </c>
      <c r="EG448">
        <v>64437101</v>
      </c>
      <c r="EH448">
        <v>0</v>
      </c>
      <c r="EI448">
        <v>0</v>
      </c>
      <c r="EJ448">
        <v>0</v>
      </c>
      <c r="EK448">
        <v>0</v>
      </c>
      <c r="EL448">
        <v>733999314</v>
      </c>
      <c r="EM448">
        <v>0</v>
      </c>
      <c r="EN448">
        <v>0</v>
      </c>
      <c r="EO448">
        <v>0</v>
      </c>
      <c r="EP448">
        <v>64437101</v>
      </c>
      <c r="EQ448">
        <v>733999314</v>
      </c>
      <c r="ER448">
        <v>160</v>
      </c>
      <c r="ES448" t="s">
        <v>1224</v>
      </c>
      <c r="ET448" t="s">
        <v>8836</v>
      </c>
      <c r="EU448">
        <v>2019</v>
      </c>
      <c r="EV448" t="s">
        <v>8837</v>
      </c>
    </row>
    <row r="449" spans="1:152" x14ac:dyDescent="0.4">
      <c r="A449" t="s">
        <v>232</v>
      </c>
      <c r="B449" t="s">
        <v>1674</v>
      </c>
      <c r="C449">
        <v>210000324</v>
      </c>
      <c r="D449" t="s">
        <v>1672</v>
      </c>
      <c r="E449" t="s">
        <v>1675</v>
      </c>
      <c r="F449" t="s">
        <v>1224</v>
      </c>
      <c r="G449" t="s">
        <v>1224</v>
      </c>
      <c r="H449" t="s">
        <v>1224</v>
      </c>
      <c r="I449" t="s">
        <v>568</v>
      </c>
      <c r="J449" t="s">
        <v>569</v>
      </c>
      <c r="K449" t="s">
        <v>570</v>
      </c>
      <c r="L449" t="s">
        <v>571</v>
      </c>
      <c r="M449" t="s">
        <v>572</v>
      </c>
      <c r="N449" t="s">
        <v>613</v>
      </c>
      <c r="O449" t="s">
        <v>574</v>
      </c>
      <c r="P449" t="s">
        <v>614</v>
      </c>
      <c r="Q449" t="s">
        <v>575</v>
      </c>
      <c r="R449" t="s">
        <v>576</v>
      </c>
      <c r="S449" t="s">
        <v>576</v>
      </c>
      <c r="T449" s="1">
        <v>43675</v>
      </c>
      <c r="U449" s="1">
        <v>43675</v>
      </c>
      <c r="V449" s="1">
        <v>54633</v>
      </c>
      <c r="X449" t="s">
        <v>572</v>
      </c>
      <c r="Y449" t="s">
        <v>572</v>
      </c>
      <c r="Z449" t="s">
        <v>572</v>
      </c>
      <c r="AA449" t="s">
        <v>572</v>
      </c>
      <c r="AB449" t="s">
        <v>1095</v>
      </c>
      <c r="AC449" t="s">
        <v>572</v>
      </c>
      <c r="AD449" t="s">
        <v>699</v>
      </c>
      <c r="AF449" t="s">
        <v>713</v>
      </c>
      <c r="AH449" t="s">
        <v>8836</v>
      </c>
      <c r="AI449" t="s">
        <v>585</v>
      </c>
      <c r="AJ449" t="s">
        <v>1224</v>
      </c>
      <c r="AK449" t="s">
        <v>1224</v>
      </c>
      <c r="AL449" t="s">
        <v>587</v>
      </c>
      <c r="AM449" t="s">
        <v>588</v>
      </c>
      <c r="AN449" t="s">
        <v>597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-179264317</v>
      </c>
      <c r="BU449">
        <v>-22652762138</v>
      </c>
      <c r="BV449">
        <v>0</v>
      </c>
      <c r="BW449">
        <v>-179264317</v>
      </c>
      <c r="BX449">
        <v>0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5643565862</v>
      </c>
      <c r="CG449">
        <v>5822830179</v>
      </c>
      <c r="CH449">
        <v>5643565862</v>
      </c>
      <c r="CI449">
        <v>5643565862</v>
      </c>
      <c r="CJ449">
        <v>5822830179</v>
      </c>
      <c r="CK449">
        <v>-179264317</v>
      </c>
      <c r="CL449">
        <v>0</v>
      </c>
      <c r="CM449">
        <v>2.9802322387695313E-7</v>
      </c>
      <c r="CN449">
        <v>-7.2801116108894348</v>
      </c>
      <c r="CO449">
        <v>-20.988121517002583</v>
      </c>
      <c r="CP449">
        <v>1681.9136923551559</v>
      </c>
      <c r="CQ449">
        <v>-41085789358.765442</v>
      </c>
      <c r="CR449">
        <v>-118447846100.86343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628</v>
      </c>
      <c r="ET449" t="s">
        <v>8836</v>
      </c>
      <c r="EU449">
        <v>2019</v>
      </c>
      <c r="EV449" t="s">
        <v>591</v>
      </c>
    </row>
    <row r="450" spans="1:152" x14ac:dyDescent="0.4">
      <c r="A450" t="s">
        <v>232</v>
      </c>
      <c r="B450" t="s">
        <v>1676</v>
      </c>
      <c r="C450">
        <v>210000325</v>
      </c>
      <c r="D450" t="s">
        <v>1672</v>
      </c>
      <c r="E450" t="s">
        <v>1677</v>
      </c>
      <c r="F450" t="s">
        <v>1224</v>
      </c>
      <c r="G450" t="s">
        <v>1224</v>
      </c>
      <c r="H450" t="s">
        <v>1224</v>
      </c>
      <c r="I450" t="s">
        <v>568</v>
      </c>
      <c r="J450" t="s">
        <v>569</v>
      </c>
      <c r="K450" t="s">
        <v>570</v>
      </c>
      <c r="L450" t="s">
        <v>571</v>
      </c>
      <c r="M450" t="s">
        <v>572</v>
      </c>
      <c r="N450" t="s">
        <v>613</v>
      </c>
      <c r="O450" t="s">
        <v>722</v>
      </c>
      <c r="P450" t="s">
        <v>614</v>
      </c>
      <c r="Q450" t="s">
        <v>575</v>
      </c>
      <c r="R450" t="s">
        <v>576</v>
      </c>
      <c r="S450" t="s">
        <v>576</v>
      </c>
      <c r="T450" s="1">
        <v>43675</v>
      </c>
      <c r="U450" s="1">
        <v>43675</v>
      </c>
      <c r="V450" s="1">
        <v>54633</v>
      </c>
      <c r="X450" t="s">
        <v>572</v>
      </c>
      <c r="Y450" t="s">
        <v>572</v>
      </c>
      <c r="Z450" t="s">
        <v>572</v>
      </c>
      <c r="AA450" t="s">
        <v>572</v>
      </c>
      <c r="AB450" t="s">
        <v>1095</v>
      </c>
      <c r="AC450" t="s">
        <v>572</v>
      </c>
      <c r="AD450" t="s">
        <v>699</v>
      </c>
      <c r="AF450" t="s">
        <v>713</v>
      </c>
      <c r="AH450" t="s">
        <v>8836</v>
      </c>
      <c r="AI450" t="s">
        <v>585</v>
      </c>
      <c r="AJ450" t="s">
        <v>1224</v>
      </c>
      <c r="AK450" t="s">
        <v>1224</v>
      </c>
      <c r="AL450" t="s">
        <v>605</v>
      </c>
      <c r="AM450" t="s">
        <v>588</v>
      </c>
      <c r="AN450" t="s">
        <v>597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628</v>
      </c>
      <c r="ET450" t="s">
        <v>8836</v>
      </c>
      <c r="EU450">
        <v>2019</v>
      </c>
      <c r="EV450" t="s">
        <v>591</v>
      </c>
    </row>
    <row r="451" spans="1:152" x14ac:dyDescent="0.4">
      <c r="A451" t="s">
        <v>1678</v>
      </c>
      <c r="B451">
        <v>400714281401</v>
      </c>
      <c r="C451">
        <v>6000000001088</v>
      </c>
      <c r="D451" t="s">
        <v>1679</v>
      </c>
      <c r="E451" t="s">
        <v>1680</v>
      </c>
      <c r="F451" t="s">
        <v>625</v>
      </c>
      <c r="G451" t="s">
        <v>1255</v>
      </c>
      <c r="H451" t="s">
        <v>1256</v>
      </c>
      <c r="I451" t="s">
        <v>568</v>
      </c>
      <c r="J451" t="s">
        <v>569</v>
      </c>
      <c r="K451" t="s">
        <v>570</v>
      </c>
      <c r="L451" t="s">
        <v>571</v>
      </c>
      <c r="M451" t="s">
        <v>951</v>
      </c>
      <c r="N451" t="s">
        <v>573</v>
      </c>
      <c r="O451" t="s">
        <v>574</v>
      </c>
      <c r="P451" t="s">
        <v>573</v>
      </c>
      <c r="Q451" t="s">
        <v>575</v>
      </c>
      <c r="R451" t="s">
        <v>576</v>
      </c>
      <c r="S451" t="s">
        <v>576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572</v>
      </c>
      <c r="Y451" t="s">
        <v>572</v>
      </c>
      <c r="Z451" t="s">
        <v>1532</v>
      </c>
      <c r="AA451" t="s">
        <v>1532</v>
      </c>
      <c r="AB451" t="s">
        <v>1095</v>
      </c>
      <c r="AC451" t="s">
        <v>572</v>
      </c>
      <c r="AD451" t="s">
        <v>582</v>
      </c>
      <c r="AF451" t="s">
        <v>8839</v>
      </c>
      <c r="AH451" t="s">
        <v>8836</v>
      </c>
      <c r="AI451" t="s">
        <v>585</v>
      </c>
      <c r="AJ451" t="s">
        <v>586</v>
      </c>
      <c r="AK451" t="s">
        <v>625</v>
      </c>
      <c r="AL451" t="s">
        <v>587</v>
      </c>
      <c r="AM451" t="s">
        <v>588</v>
      </c>
      <c r="AN451" t="s">
        <v>589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8836</v>
      </c>
      <c r="ET451" t="s">
        <v>8836</v>
      </c>
      <c r="EU451">
        <v>2019</v>
      </c>
      <c r="EV451" t="s">
        <v>8837</v>
      </c>
    </row>
    <row r="452" spans="1:152" x14ac:dyDescent="0.4">
      <c r="A452" t="s">
        <v>1681</v>
      </c>
      <c r="B452">
        <v>605718266602</v>
      </c>
      <c r="C452">
        <v>6000000001091</v>
      </c>
      <c r="D452" t="s">
        <v>1682</v>
      </c>
      <c r="E452" t="s">
        <v>1683</v>
      </c>
      <c r="F452" t="s">
        <v>565</v>
      </c>
      <c r="G452" t="s">
        <v>695</v>
      </c>
      <c r="H452" t="s">
        <v>1153</v>
      </c>
      <c r="I452" t="s">
        <v>568</v>
      </c>
      <c r="J452" t="s">
        <v>569</v>
      </c>
      <c r="K452" t="s">
        <v>570</v>
      </c>
      <c r="L452" t="s">
        <v>571</v>
      </c>
      <c r="M452" t="s">
        <v>572</v>
      </c>
      <c r="N452" t="s">
        <v>573</v>
      </c>
      <c r="O452" t="s">
        <v>574</v>
      </c>
      <c r="P452" t="s">
        <v>573</v>
      </c>
      <c r="Q452" t="s">
        <v>575</v>
      </c>
      <c r="R452" t="s">
        <v>576</v>
      </c>
      <c r="S452" t="s">
        <v>576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696</v>
      </c>
      <c r="Y452" t="s">
        <v>578</v>
      </c>
      <c r="Z452" t="s">
        <v>697</v>
      </c>
      <c r="AA452" t="s">
        <v>1154</v>
      </c>
      <c r="AB452" t="s">
        <v>1127</v>
      </c>
      <c r="AC452" t="s">
        <v>572</v>
      </c>
      <c r="AD452" t="s">
        <v>582</v>
      </c>
      <c r="AF452" t="s">
        <v>583</v>
      </c>
      <c r="AH452" t="s">
        <v>8836</v>
      </c>
      <c r="AI452" t="s">
        <v>585</v>
      </c>
      <c r="AJ452" t="s">
        <v>586</v>
      </c>
      <c r="AK452" t="s">
        <v>565</v>
      </c>
      <c r="AL452" t="s">
        <v>587</v>
      </c>
      <c r="AM452" t="s">
        <v>588</v>
      </c>
      <c r="AN452" t="s">
        <v>589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8836</v>
      </c>
      <c r="ET452" t="s">
        <v>8836</v>
      </c>
      <c r="EU452">
        <v>2019</v>
      </c>
      <c r="EV452" t="s">
        <v>8837</v>
      </c>
    </row>
    <row r="453" spans="1:152" x14ac:dyDescent="0.4">
      <c r="A453" t="s">
        <v>1681</v>
      </c>
      <c r="B453">
        <v>605718266602</v>
      </c>
      <c r="C453">
        <v>6000000001092</v>
      </c>
      <c r="D453" t="s">
        <v>1682</v>
      </c>
      <c r="E453" t="s">
        <v>1683</v>
      </c>
      <c r="F453" t="s">
        <v>565</v>
      </c>
      <c r="G453" t="s">
        <v>695</v>
      </c>
      <c r="H453" t="s">
        <v>1153</v>
      </c>
      <c r="I453" t="s">
        <v>568</v>
      </c>
      <c r="J453" t="s">
        <v>569</v>
      </c>
      <c r="K453" t="s">
        <v>570</v>
      </c>
      <c r="L453" t="s">
        <v>571</v>
      </c>
      <c r="M453" t="s">
        <v>572</v>
      </c>
      <c r="N453" t="s">
        <v>573</v>
      </c>
      <c r="O453" t="s">
        <v>574</v>
      </c>
      <c r="P453" t="s">
        <v>573</v>
      </c>
      <c r="Q453" t="s">
        <v>575</v>
      </c>
      <c r="R453" t="s">
        <v>576</v>
      </c>
      <c r="S453" t="s">
        <v>576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696</v>
      </c>
      <c r="Y453" t="s">
        <v>578</v>
      </c>
      <c r="Z453" t="s">
        <v>697</v>
      </c>
      <c r="AA453" t="s">
        <v>1154</v>
      </c>
      <c r="AB453" t="s">
        <v>1127</v>
      </c>
      <c r="AC453" t="s">
        <v>572</v>
      </c>
      <c r="AD453" t="s">
        <v>582</v>
      </c>
      <c r="AF453" t="s">
        <v>583</v>
      </c>
      <c r="AH453" t="s">
        <v>8836</v>
      </c>
      <c r="AI453" t="s">
        <v>585</v>
      </c>
      <c r="AJ453" t="s">
        <v>586</v>
      </c>
      <c r="AK453" t="s">
        <v>565</v>
      </c>
      <c r="AL453" t="s">
        <v>587</v>
      </c>
      <c r="AM453" t="s">
        <v>588</v>
      </c>
      <c r="AN453" t="s">
        <v>589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8836</v>
      </c>
      <c r="ET453" t="s">
        <v>8836</v>
      </c>
      <c r="EU453">
        <v>2019</v>
      </c>
      <c r="EV453" t="s">
        <v>8837</v>
      </c>
    </row>
    <row r="454" spans="1:152" x14ac:dyDescent="0.4">
      <c r="A454" t="s">
        <v>1684</v>
      </c>
      <c r="B454">
        <v>306403355301</v>
      </c>
      <c r="C454">
        <v>6000000001089</v>
      </c>
      <c r="D454" t="s">
        <v>1685</v>
      </c>
      <c r="E454" t="s">
        <v>1686</v>
      </c>
      <c r="F454" t="s">
        <v>625</v>
      </c>
      <c r="G454" t="s">
        <v>1255</v>
      </c>
      <c r="H454" t="s">
        <v>1256</v>
      </c>
      <c r="I454" t="s">
        <v>568</v>
      </c>
      <c r="J454" t="s">
        <v>569</v>
      </c>
      <c r="K454" t="s">
        <v>570</v>
      </c>
      <c r="L454" t="s">
        <v>571</v>
      </c>
      <c r="M454" t="s">
        <v>951</v>
      </c>
      <c r="N454" t="s">
        <v>573</v>
      </c>
      <c r="O454" t="s">
        <v>574</v>
      </c>
      <c r="P454" t="s">
        <v>573</v>
      </c>
      <c r="Q454" t="s">
        <v>575</v>
      </c>
      <c r="R454" t="s">
        <v>576</v>
      </c>
      <c r="S454" t="s">
        <v>576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572</v>
      </c>
      <c r="Y454" t="s">
        <v>572</v>
      </c>
      <c r="Z454" t="s">
        <v>1532</v>
      </c>
      <c r="AA454" t="s">
        <v>1532</v>
      </c>
      <c r="AB454" t="s">
        <v>1687</v>
      </c>
      <c r="AC454" t="s">
        <v>572</v>
      </c>
      <c r="AD454" t="s">
        <v>582</v>
      </c>
      <c r="AF454" t="s">
        <v>8839</v>
      </c>
      <c r="AH454" t="s">
        <v>8836</v>
      </c>
      <c r="AI454" t="s">
        <v>585</v>
      </c>
      <c r="AJ454" t="s">
        <v>586</v>
      </c>
      <c r="AK454" t="s">
        <v>625</v>
      </c>
      <c r="AL454" t="s">
        <v>587</v>
      </c>
      <c r="AM454" t="s">
        <v>588</v>
      </c>
      <c r="AN454" t="s">
        <v>589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8836</v>
      </c>
      <c r="ET454" t="s">
        <v>8836</v>
      </c>
      <c r="EU454">
        <v>2019</v>
      </c>
      <c r="EV454" t="s">
        <v>8837</v>
      </c>
    </row>
    <row r="455" spans="1:152" x14ac:dyDescent="0.4">
      <c r="A455" t="s">
        <v>233</v>
      </c>
      <c r="B455" t="s">
        <v>1688</v>
      </c>
      <c r="C455">
        <v>210000557</v>
      </c>
      <c r="D455" t="s">
        <v>1689</v>
      </c>
      <c r="E455" t="s">
        <v>1690</v>
      </c>
      <c r="F455" t="s">
        <v>565</v>
      </c>
      <c r="G455" t="s">
        <v>720</v>
      </c>
      <c r="H455" t="s">
        <v>673</v>
      </c>
      <c r="I455" t="s">
        <v>568</v>
      </c>
      <c r="J455" t="s">
        <v>569</v>
      </c>
      <c r="K455" t="s">
        <v>570</v>
      </c>
      <c r="L455" t="s">
        <v>571</v>
      </c>
      <c r="M455" t="s">
        <v>572</v>
      </c>
      <c r="N455" t="s">
        <v>613</v>
      </c>
      <c r="O455" t="s">
        <v>574</v>
      </c>
      <c r="P455" t="s">
        <v>614</v>
      </c>
      <c r="Q455" t="s">
        <v>674</v>
      </c>
      <c r="R455" t="s">
        <v>576</v>
      </c>
      <c r="S455" t="s">
        <v>576</v>
      </c>
      <c r="T455" s="1">
        <v>43928</v>
      </c>
      <c r="U455" s="1">
        <v>45022</v>
      </c>
      <c r="V455" s="1">
        <v>53058</v>
      </c>
      <c r="X455" t="s">
        <v>696</v>
      </c>
      <c r="Y455" t="s">
        <v>578</v>
      </c>
      <c r="Z455" t="s">
        <v>697</v>
      </c>
      <c r="AA455" t="s">
        <v>1201</v>
      </c>
      <c r="AB455" t="s">
        <v>615</v>
      </c>
      <c r="AC455" t="s">
        <v>572</v>
      </c>
      <c r="AD455" t="s">
        <v>676</v>
      </c>
      <c r="AF455" t="s">
        <v>583</v>
      </c>
      <c r="AH455" t="s">
        <v>8836</v>
      </c>
      <c r="AI455" t="s">
        <v>585</v>
      </c>
      <c r="AJ455" t="s">
        <v>586</v>
      </c>
      <c r="AK455" t="s">
        <v>565</v>
      </c>
      <c r="AL455" t="s">
        <v>587</v>
      </c>
      <c r="AM455" t="s">
        <v>588</v>
      </c>
      <c r="AN455" t="s">
        <v>597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6869000000</v>
      </c>
      <c r="AW455">
        <v>194053125000</v>
      </c>
      <c r="AX455">
        <v>1257106271</v>
      </c>
      <c r="AY455">
        <v>1784241962</v>
      </c>
      <c r="AZ455">
        <v>31836877210</v>
      </c>
      <c r="BA455">
        <v>-1257106271</v>
      </c>
      <c r="BB455">
        <v>5084758038</v>
      </c>
      <c r="BC455">
        <v>162216247790</v>
      </c>
      <c r="BD455">
        <v>1774500206</v>
      </c>
      <c r="BE455">
        <v>4247475961</v>
      </c>
      <c r="BF455">
        <v>22199151778</v>
      </c>
      <c r="BG455">
        <v>4247000503</v>
      </c>
      <c r="BH455">
        <v>0</v>
      </c>
      <c r="BI455">
        <v>475458</v>
      </c>
      <c r="BJ455">
        <v>18599905</v>
      </c>
      <c r="BK455">
        <v>4247000503</v>
      </c>
      <c r="BL455">
        <v>475458</v>
      </c>
      <c r="BM455">
        <v>-12258153</v>
      </c>
      <c r="BN455">
        <v>3285461999</v>
      </c>
      <c r="BO455">
        <v>1774500206</v>
      </c>
      <c r="BP455">
        <v>4247475961</v>
      </c>
      <c r="BQ455">
        <v>1762242053</v>
      </c>
      <c r="BR455">
        <v>7532937960</v>
      </c>
      <c r="BS455">
        <v>0</v>
      </c>
      <c r="BT455">
        <v>0</v>
      </c>
      <c r="BU455">
        <v>0</v>
      </c>
      <c r="BV455">
        <v>1762242053</v>
      </c>
      <c r="BW455">
        <v>7532937960</v>
      </c>
      <c r="BX455">
        <v>1.0752121657720346</v>
      </c>
      <c r="BY455">
        <v>4.8228703647772919</v>
      </c>
      <c r="BZ455">
        <v>0</v>
      </c>
      <c r="CA455">
        <v>162279279573</v>
      </c>
      <c r="CB455">
        <v>163534226847</v>
      </c>
      <c r="CC455">
        <v>157191486529</v>
      </c>
      <c r="CD455">
        <v>0</v>
      </c>
      <c r="CE455">
        <v>164143584801</v>
      </c>
      <c r="CF455">
        <v>165412949225</v>
      </c>
      <c r="CG455">
        <v>155773364764</v>
      </c>
      <c r="CH455">
        <v>164143584801</v>
      </c>
      <c r="CI455">
        <v>165412949225</v>
      </c>
      <c r="CJ455">
        <v>155773364764</v>
      </c>
      <c r="CK455">
        <v>3285461999</v>
      </c>
      <c r="CL455">
        <v>1714726158</v>
      </c>
      <c r="CM455">
        <v>13.517376780509954</v>
      </c>
      <c r="CN455">
        <v>12.037747502326965</v>
      </c>
      <c r="CO455">
        <v>4.9336346983909607</v>
      </c>
      <c r="CP455">
        <v>2218790681858.7041</v>
      </c>
      <c r="CQ455">
        <v>1975919027961.2322</v>
      </c>
      <c r="CR455">
        <v>809824485492.49268</v>
      </c>
      <c r="CS455">
        <v>1.1243292979126205</v>
      </c>
      <c r="CT455">
        <v>184551441456.16901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151033055892.9259</v>
      </c>
      <c r="DK455">
        <v>13110528908.074106</v>
      </c>
      <c r="DL455">
        <v>143331384748.0137</v>
      </c>
      <c r="DM455">
        <v>12441980015.986298</v>
      </c>
      <c r="DN455">
        <v>6320357034.8866148</v>
      </c>
      <c r="DO455">
        <v>548642965.1133852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25916301464.543777</v>
      </c>
      <c r="EF455">
        <v>0</v>
      </c>
      <c r="EG455">
        <v>1774500206</v>
      </c>
      <c r="EH455">
        <v>13005329</v>
      </c>
      <c r="EI455">
        <v>0</v>
      </c>
      <c r="EJ455">
        <v>-25263482</v>
      </c>
      <c r="EK455">
        <v>0</v>
      </c>
      <c r="EL455">
        <v>4247475961</v>
      </c>
      <c r="EM455">
        <v>18599905</v>
      </c>
      <c r="EN455">
        <v>0</v>
      </c>
      <c r="EO455">
        <v>3266862094</v>
      </c>
      <c r="EP455">
        <v>1762242053</v>
      </c>
      <c r="EQ455">
        <v>7532937960</v>
      </c>
      <c r="ER455">
        <v>32</v>
      </c>
      <c r="ES455" t="s">
        <v>8836</v>
      </c>
      <c r="ET455" t="s">
        <v>8836</v>
      </c>
      <c r="EU455">
        <v>2020</v>
      </c>
      <c r="EV455" t="s">
        <v>591</v>
      </c>
    </row>
    <row r="456" spans="1:152" x14ac:dyDescent="0.4">
      <c r="A456" t="s">
        <v>1691</v>
      </c>
      <c r="B456">
        <v>5442898003</v>
      </c>
      <c r="C456">
        <v>6000000001100</v>
      </c>
      <c r="D456" t="s">
        <v>1692</v>
      </c>
      <c r="E456" t="s">
        <v>1693</v>
      </c>
      <c r="F456" t="s">
        <v>625</v>
      </c>
      <c r="G456" t="s">
        <v>626</v>
      </c>
      <c r="H456" t="s">
        <v>950</v>
      </c>
      <c r="I456" t="s">
        <v>568</v>
      </c>
      <c r="J456" t="s">
        <v>569</v>
      </c>
      <c r="K456" t="s">
        <v>570</v>
      </c>
      <c r="L456" t="s">
        <v>571</v>
      </c>
      <c r="M456" t="s">
        <v>1670</v>
      </c>
      <c r="N456" t="s">
        <v>573</v>
      </c>
      <c r="O456" t="s">
        <v>574</v>
      </c>
      <c r="P456" t="s">
        <v>573</v>
      </c>
      <c r="Q456" t="s">
        <v>575</v>
      </c>
      <c r="R456" t="s">
        <v>576</v>
      </c>
      <c r="S456" t="s">
        <v>576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572</v>
      </c>
      <c r="Y456" t="s">
        <v>572</v>
      </c>
      <c r="Z456" t="s">
        <v>697</v>
      </c>
      <c r="AA456" t="s">
        <v>697</v>
      </c>
      <c r="AB456" t="s">
        <v>581</v>
      </c>
      <c r="AC456" t="s">
        <v>572</v>
      </c>
      <c r="AD456" t="s">
        <v>582</v>
      </c>
      <c r="AF456" t="s">
        <v>8839</v>
      </c>
      <c r="AH456" t="s">
        <v>8836</v>
      </c>
      <c r="AI456" t="s">
        <v>585</v>
      </c>
      <c r="AJ456" t="s">
        <v>586</v>
      </c>
      <c r="AK456" t="s">
        <v>625</v>
      </c>
      <c r="AL456" t="s">
        <v>587</v>
      </c>
      <c r="AM456" t="s">
        <v>588</v>
      </c>
      <c r="AN456" t="s">
        <v>589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8836</v>
      </c>
      <c r="ET456" t="s">
        <v>8836</v>
      </c>
      <c r="EU456">
        <v>2019</v>
      </c>
      <c r="EV456" t="s">
        <v>8837</v>
      </c>
    </row>
    <row r="457" spans="1:152" x14ac:dyDescent="0.4">
      <c r="A457" t="s">
        <v>1691</v>
      </c>
      <c r="B457">
        <v>105442900103</v>
      </c>
      <c r="C457">
        <v>6000000001102</v>
      </c>
      <c r="D457" t="s">
        <v>1692</v>
      </c>
      <c r="E457" t="s">
        <v>1694</v>
      </c>
      <c r="F457" t="s">
        <v>625</v>
      </c>
      <c r="G457" t="s">
        <v>626</v>
      </c>
      <c r="H457" t="s">
        <v>950</v>
      </c>
      <c r="I457" t="s">
        <v>568</v>
      </c>
      <c r="J457" t="s">
        <v>569</v>
      </c>
      <c r="K457" t="s">
        <v>570</v>
      </c>
      <c r="L457" t="s">
        <v>571</v>
      </c>
      <c r="M457" t="s">
        <v>1670</v>
      </c>
      <c r="N457" t="s">
        <v>573</v>
      </c>
      <c r="O457" t="s">
        <v>574</v>
      </c>
      <c r="P457" t="s">
        <v>573</v>
      </c>
      <c r="Q457" t="s">
        <v>575</v>
      </c>
      <c r="R457" t="s">
        <v>576</v>
      </c>
      <c r="S457" t="s">
        <v>576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572</v>
      </c>
      <c r="Y457" t="s">
        <v>572</v>
      </c>
      <c r="Z457" t="s">
        <v>697</v>
      </c>
      <c r="AA457" t="s">
        <v>697</v>
      </c>
      <c r="AB457" t="s">
        <v>581</v>
      </c>
      <c r="AC457" t="s">
        <v>572</v>
      </c>
      <c r="AD457" t="s">
        <v>582</v>
      </c>
      <c r="AF457" t="s">
        <v>8839</v>
      </c>
      <c r="AH457" t="s">
        <v>8836</v>
      </c>
      <c r="AI457" t="s">
        <v>585</v>
      </c>
      <c r="AJ457" t="s">
        <v>586</v>
      </c>
      <c r="AK457" t="s">
        <v>625</v>
      </c>
      <c r="AL457" t="s">
        <v>587</v>
      </c>
      <c r="AM457" t="s">
        <v>588</v>
      </c>
      <c r="AN457" t="s">
        <v>589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8836</v>
      </c>
      <c r="ET457" t="s">
        <v>8836</v>
      </c>
      <c r="EU457">
        <v>2019</v>
      </c>
      <c r="EV457" t="s">
        <v>8837</v>
      </c>
    </row>
    <row r="458" spans="1:152" x14ac:dyDescent="0.4">
      <c r="A458" t="s">
        <v>1691</v>
      </c>
      <c r="B458">
        <v>205442899203</v>
      </c>
      <c r="C458">
        <v>6000000001099</v>
      </c>
      <c r="D458" t="s">
        <v>1692</v>
      </c>
      <c r="E458" t="s">
        <v>1695</v>
      </c>
      <c r="F458" t="s">
        <v>625</v>
      </c>
      <c r="G458" t="s">
        <v>626</v>
      </c>
      <c r="H458" t="s">
        <v>950</v>
      </c>
      <c r="I458" t="s">
        <v>568</v>
      </c>
      <c r="J458" t="s">
        <v>569</v>
      </c>
      <c r="K458" t="s">
        <v>570</v>
      </c>
      <c r="L458" t="s">
        <v>571</v>
      </c>
      <c r="M458" t="s">
        <v>1670</v>
      </c>
      <c r="N458" t="s">
        <v>573</v>
      </c>
      <c r="O458" t="s">
        <v>574</v>
      </c>
      <c r="P458" t="s">
        <v>573</v>
      </c>
      <c r="Q458" t="s">
        <v>575</v>
      </c>
      <c r="R458" t="s">
        <v>576</v>
      </c>
      <c r="S458" t="s">
        <v>576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572</v>
      </c>
      <c r="Y458" t="s">
        <v>572</v>
      </c>
      <c r="Z458" t="s">
        <v>697</v>
      </c>
      <c r="AA458" t="s">
        <v>697</v>
      </c>
      <c r="AB458" t="s">
        <v>581</v>
      </c>
      <c r="AC458" t="s">
        <v>572</v>
      </c>
      <c r="AD458" t="s">
        <v>582</v>
      </c>
      <c r="AF458" t="s">
        <v>8839</v>
      </c>
      <c r="AH458" t="s">
        <v>8836</v>
      </c>
      <c r="AI458" t="s">
        <v>585</v>
      </c>
      <c r="AJ458" t="s">
        <v>586</v>
      </c>
      <c r="AK458" t="s">
        <v>625</v>
      </c>
      <c r="AL458" t="s">
        <v>587</v>
      </c>
      <c r="AM458" t="s">
        <v>588</v>
      </c>
      <c r="AN458" t="s">
        <v>589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8836</v>
      </c>
      <c r="ET458" t="s">
        <v>8836</v>
      </c>
      <c r="EU458">
        <v>2019</v>
      </c>
      <c r="EV458" t="s">
        <v>8837</v>
      </c>
    </row>
    <row r="459" spans="1:152" x14ac:dyDescent="0.4">
      <c r="A459" t="s">
        <v>1691</v>
      </c>
      <c r="B459">
        <v>605442897603</v>
      </c>
      <c r="C459">
        <v>6000000001103</v>
      </c>
      <c r="D459" t="s">
        <v>1692</v>
      </c>
      <c r="E459" t="s">
        <v>1696</v>
      </c>
      <c r="F459" t="s">
        <v>625</v>
      </c>
      <c r="G459" t="s">
        <v>626</v>
      </c>
      <c r="H459" t="s">
        <v>950</v>
      </c>
      <c r="I459" t="s">
        <v>568</v>
      </c>
      <c r="J459" t="s">
        <v>569</v>
      </c>
      <c r="K459" t="s">
        <v>570</v>
      </c>
      <c r="L459" t="s">
        <v>571</v>
      </c>
      <c r="M459" t="s">
        <v>1670</v>
      </c>
      <c r="N459" t="s">
        <v>573</v>
      </c>
      <c r="O459" t="s">
        <v>574</v>
      </c>
      <c r="P459" t="s">
        <v>573</v>
      </c>
      <c r="Q459" t="s">
        <v>575</v>
      </c>
      <c r="R459" t="s">
        <v>576</v>
      </c>
      <c r="S459" t="s">
        <v>576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572</v>
      </c>
      <c r="Y459" t="s">
        <v>572</v>
      </c>
      <c r="Z459" t="s">
        <v>697</v>
      </c>
      <c r="AA459" t="s">
        <v>697</v>
      </c>
      <c r="AB459" t="s">
        <v>581</v>
      </c>
      <c r="AC459" t="s">
        <v>572</v>
      </c>
      <c r="AD459" t="s">
        <v>582</v>
      </c>
      <c r="AF459" t="s">
        <v>8839</v>
      </c>
      <c r="AH459" t="s">
        <v>8836</v>
      </c>
      <c r="AI459" t="s">
        <v>585</v>
      </c>
      <c r="AJ459" t="s">
        <v>586</v>
      </c>
      <c r="AK459" t="s">
        <v>625</v>
      </c>
      <c r="AL459" t="s">
        <v>587</v>
      </c>
      <c r="AM459" t="s">
        <v>588</v>
      </c>
      <c r="AN459" t="s">
        <v>589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8836</v>
      </c>
      <c r="ET459" t="s">
        <v>8836</v>
      </c>
      <c r="EU459">
        <v>2019</v>
      </c>
      <c r="EV459" t="s">
        <v>8837</v>
      </c>
    </row>
    <row r="460" spans="1:152" x14ac:dyDescent="0.4">
      <c r="A460" t="s">
        <v>1691</v>
      </c>
      <c r="B460">
        <v>605442899603</v>
      </c>
      <c r="C460">
        <v>6000000001101</v>
      </c>
      <c r="D460" t="s">
        <v>1692</v>
      </c>
      <c r="E460" t="s">
        <v>1697</v>
      </c>
      <c r="F460" t="s">
        <v>625</v>
      </c>
      <c r="G460" t="s">
        <v>626</v>
      </c>
      <c r="H460" t="s">
        <v>950</v>
      </c>
      <c r="I460" t="s">
        <v>568</v>
      </c>
      <c r="J460" t="s">
        <v>569</v>
      </c>
      <c r="K460" t="s">
        <v>570</v>
      </c>
      <c r="L460" t="s">
        <v>571</v>
      </c>
      <c r="M460" t="s">
        <v>1670</v>
      </c>
      <c r="N460" t="s">
        <v>573</v>
      </c>
      <c r="O460" t="s">
        <v>574</v>
      </c>
      <c r="P460" t="s">
        <v>573</v>
      </c>
      <c r="Q460" t="s">
        <v>575</v>
      </c>
      <c r="R460" t="s">
        <v>576</v>
      </c>
      <c r="S460" t="s">
        <v>576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572</v>
      </c>
      <c r="Y460" t="s">
        <v>572</v>
      </c>
      <c r="Z460" t="s">
        <v>697</v>
      </c>
      <c r="AA460" t="s">
        <v>697</v>
      </c>
      <c r="AB460" t="s">
        <v>581</v>
      </c>
      <c r="AC460" t="s">
        <v>572</v>
      </c>
      <c r="AD460" t="s">
        <v>582</v>
      </c>
      <c r="AF460" t="s">
        <v>8839</v>
      </c>
      <c r="AH460" t="s">
        <v>8836</v>
      </c>
      <c r="AI460" t="s">
        <v>585</v>
      </c>
      <c r="AJ460" t="s">
        <v>586</v>
      </c>
      <c r="AK460" t="s">
        <v>625</v>
      </c>
      <c r="AL460" t="s">
        <v>587</v>
      </c>
      <c r="AM460" t="s">
        <v>588</v>
      </c>
      <c r="AN460" t="s">
        <v>589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8836</v>
      </c>
      <c r="ET460" t="s">
        <v>8836</v>
      </c>
      <c r="EU460">
        <v>2019</v>
      </c>
      <c r="EV460" t="s">
        <v>8837</v>
      </c>
    </row>
    <row r="461" spans="1:152" x14ac:dyDescent="0.4">
      <c r="A461" t="s">
        <v>234</v>
      </c>
      <c r="B461" t="s">
        <v>1698</v>
      </c>
      <c r="C461">
        <v>210000510</v>
      </c>
      <c r="D461" t="s">
        <v>1699</v>
      </c>
      <c r="E461" t="s">
        <v>1700</v>
      </c>
      <c r="F461" t="s">
        <v>863</v>
      </c>
      <c r="G461" t="s">
        <v>863</v>
      </c>
      <c r="H461" t="s">
        <v>1296</v>
      </c>
      <c r="I461" t="s">
        <v>708</v>
      </c>
      <c r="J461" t="s">
        <v>856</v>
      </c>
      <c r="K461" t="s">
        <v>710</v>
      </c>
      <c r="L461" t="s">
        <v>857</v>
      </c>
      <c r="M461" t="s">
        <v>572</v>
      </c>
      <c r="N461" t="s">
        <v>613</v>
      </c>
      <c r="O461" t="s">
        <v>574</v>
      </c>
      <c r="P461" t="s">
        <v>614</v>
      </c>
      <c r="Q461" t="s">
        <v>674</v>
      </c>
      <c r="R461" t="s">
        <v>576</v>
      </c>
      <c r="S461" t="s">
        <v>711</v>
      </c>
      <c r="T461" s="1">
        <v>43868</v>
      </c>
      <c r="U461" s="1">
        <v>44984</v>
      </c>
      <c r="V461" s="1">
        <v>46810</v>
      </c>
      <c r="X461" t="s">
        <v>572</v>
      </c>
      <c r="Y461" t="s">
        <v>572</v>
      </c>
      <c r="Z461" t="s">
        <v>572</v>
      </c>
      <c r="AA461" t="s">
        <v>572</v>
      </c>
      <c r="AB461" t="s">
        <v>1456</v>
      </c>
      <c r="AC461" t="s">
        <v>1701</v>
      </c>
      <c r="AD461" t="s">
        <v>1398</v>
      </c>
      <c r="AF461" t="s">
        <v>713</v>
      </c>
      <c r="AH461" t="s">
        <v>8836</v>
      </c>
      <c r="AI461" t="s">
        <v>585</v>
      </c>
      <c r="AJ461" t="s">
        <v>715</v>
      </c>
      <c r="AK461" t="s">
        <v>863</v>
      </c>
      <c r="AL461" t="s">
        <v>587</v>
      </c>
      <c r="AM461" t="s">
        <v>588</v>
      </c>
      <c r="AN461" t="s">
        <v>597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3959228700</v>
      </c>
      <c r="AZ461">
        <v>51898378945</v>
      </c>
      <c r="BA461">
        <v>0</v>
      </c>
      <c r="BB461">
        <v>-3512173952</v>
      </c>
      <c r="BC461">
        <v>47163207650</v>
      </c>
      <c r="BD461">
        <v>0</v>
      </c>
      <c r="BE461">
        <v>1075721230</v>
      </c>
      <c r="BF461">
        <v>33573602164</v>
      </c>
      <c r="BG461">
        <v>1075713882</v>
      </c>
      <c r="BH461">
        <v>0</v>
      </c>
      <c r="BI461">
        <v>7348</v>
      </c>
      <c r="BJ461">
        <v>-23591105</v>
      </c>
      <c r="BK461">
        <v>1075713882</v>
      </c>
      <c r="BL461">
        <v>7348</v>
      </c>
      <c r="BM461">
        <v>0</v>
      </c>
      <c r="BN461">
        <v>-278252019</v>
      </c>
      <c r="BO461">
        <v>0</v>
      </c>
      <c r="BP461">
        <v>1075721230</v>
      </c>
      <c r="BQ461">
        <v>0</v>
      </c>
      <c r="BR461">
        <v>797469211</v>
      </c>
      <c r="BS461">
        <v>0</v>
      </c>
      <c r="BT461">
        <v>0</v>
      </c>
      <c r="BU461">
        <v>0</v>
      </c>
      <c r="BV461">
        <v>0</v>
      </c>
      <c r="BW461">
        <v>797469211</v>
      </c>
      <c r="BX461">
        <v>0</v>
      </c>
      <c r="BY461">
        <v>1.7982466006027529</v>
      </c>
      <c r="BZ461">
        <v>0</v>
      </c>
      <c r="CA461">
        <v>45804941127</v>
      </c>
      <c r="CB461">
        <v>45804941127</v>
      </c>
      <c r="CC461">
        <v>49592767544</v>
      </c>
      <c r="CD461">
        <v>0</v>
      </c>
      <c r="CE461">
        <v>42850565609</v>
      </c>
      <c r="CF461">
        <v>42850565609</v>
      </c>
      <c r="CG461">
        <v>46640991580</v>
      </c>
      <c r="CH461">
        <v>42850565609</v>
      </c>
      <c r="CI461">
        <v>42850565609</v>
      </c>
      <c r="CJ461">
        <v>46640991580</v>
      </c>
      <c r="CK461">
        <v>-278252019</v>
      </c>
      <c r="CL461">
        <v>0</v>
      </c>
      <c r="CM461">
        <v>2.9802322387695313E-7</v>
      </c>
      <c r="CN461">
        <v>4.375607669353486</v>
      </c>
      <c r="CO461">
        <v>6.8687483668327332</v>
      </c>
      <c r="CP461">
        <v>12770.463707745075</v>
      </c>
      <c r="CQ461">
        <v>187497263514.87512</v>
      </c>
      <c r="CR461">
        <v>294329752544.67761</v>
      </c>
      <c r="CS461">
        <v>1.2953815008296758</v>
      </c>
      <c r="CT461">
        <v>55507829989.986916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42850565609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3959228700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16390899387.986122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1075721230</v>
      </c>
      <c r="EM461">
        <v>-23591105</v>
      </c>
      <c r="EN461">
        <v>0</v>
      </c>
      <c r="EO461">
        <v>-254660914</v>
      </c>
      <c r="EP461">
        <v>0</v>
      </c>
      <c r="EQ461">
        <v>797469211</v>
      </c>
      <c r="ER461">
        <v>139</v>
      </c>
      <c r="ES461" t="s">
        <v>8836</v>
      </c>
      <c r="ET461" t="s">
        <v>8836</v>
      </c>
      <c r="EU461">
        <v>2020</v>
      </c>
      <c r="EV461" t="s">
        <v>591</v>
      </c>
    </row>
    <row r="462" spans="1:152" x14ac:dyDescent="0.4">
      <c r="A462" t="s">
        <v>235</v>
      </c>
      <c r="B462" t="s">
        <v>1702</v>
      </c>
      <c r="C462">
        <v>110000237</v>
      </c>
      <c r="D462" t="s">
        <v>1703</v>
      </c>
      <c r="E462" t="s">
        <v>1704</v>
      </c>
      <c r="F462" t="s">
        <v>846</v>
      </c>
      <c r="G462" t="s">
        <v>846</v>
      </c>
      <c r="H462" t="s">
        <v>846</v>
      </c>
      <c r="I462" t="s">
        <v>568</v>
      </c>
      <c r="J462" t="s">
        <v>569</v>
      </c>
      <c r="K462" t="s">
        <v>570</v>
      </c>
      <c r="L462" t="s">
        <v>571</v>
      </c>
      <c r="M462" t="s">
        <v>572</v>
      </c>
      <c r="N462" t="s">
        <v>601</v>
      </c>
      <c r="O462" t="s">
        <v>602</v>
      </c>
      <c r="P462" t="s">
        <v>603</v>
      </c>
      <c r="Q462" t="s">
        <v>674</v>
      </c>
      <c r="R462" t="s">
        <v>576</v>
      </c>
      <c r="S462" t="s">
        <v>576</v>
      </c>
      <c r="T462" s="1">
        <v>43868</v>
      </c>
      <c r="U462" s="1">
        <v>45694</v>
      </c>
      <c r="V462" s="1">
        <v>47520</v>
      </c>
      <c r="X462" t="s">
        <v>572</v>
      </c>
      <c r="Y462" t="s">
        <v>572</v>
      </c>
      <c r="Z462" t="s">
        <v>572</v>
      </c>
      <c r="AA462" t="s">
        <v>572</v>
      </c>
      <c r="AB462" t="s">
        <v>847</v>
      </c>
      <c r="AC462" t="s">
        <v>572</v>
      </c>
      <c r="AD462" t="s">
        <v>1012</v>
      </c>
      <c r="AF462" t="s">
        <v>848</v>
      </c>
      <c r="AH462" t="s">
        <v>8836</v>
      </c>
      <c r="AI462" t="s">
        <v>585</v>
      </c>
      <c r="AJ462" t="s">
        <v>715</v>
      </c>
      <c r="AK462" t="s">
        <v>846</v>
      </c>
      <c r="AL462" t="s">
        <v>605</v>
      </c>
      <c r="AM462" t="s">
        <v>588</v>
      </c>
      <c r="AN462" t="s">
        <v>597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-5.143192782998085</v>
      </c>
      <c r="CP462">
        <v>19176.718330085278</v>
      </c>
      <c r="CQ462">
        <v>19176.718330085278</v>
      </c>
      <c r="CR462">
        <v>-330945884128.82733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8836</v>
      </c>
      <c r="ET462" t="s">
        <v>8836</v>
      </c>
      <c r="EU462">
        <v>2020</v>
      </c>
      <c r="EV462" t="s">
        <v>8838</v>
      </c>
    </row>
    <row r="463" spans="1:152" x14ac:dyDescent="0.4">
      <c r="A463" t="s">
        <v>1705</v>
      </c>
      <c r="B463">
        <v>6202176002</v>
      </c>
      <c r="C463">
        <v>6000000001094</v>
      </c>
      <c r="D463" t="s">
        <v>1706</v>
      </c>
      <c r="E463" t="s">
        <v>1706</v>
      </c>
      <c r="F463" t="s">
        <v>625</v>
      </c>
      <c r="G463" t="s">
        <v>626</v>
      </c>
      <c r="H463" t="s">
        <v>627</v>
      </c>
      <c r="I463" t="s">
        <v>568</v>
      </c>
      <c r="J463" t="s">
        <v>569</v>
      </c>
      <c r="K463" t="s">
        <v>570</v>
      </c>
      <c r="L463" t="s">
        <v>571</v>
      </c>
      <c r="M463" t="s">
        <v>1030</v>
      </c>
      <c r="N463" t="s">
        <v>573</v>
      </c>
      <c r="O463" t="s">
        <v>574</v>
      </c>
      <c r="P463" t="s">
        <v>573</v>
      </c>
      <c r="Q463" t="s">
        <v>575</v>
      </c>
      <c r="R463" t="s">
        <v>576</v>
      </c>
      <c r="S463" t="s">
        <v>576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572</v>
      </c>
      <c r="Y463" t="s">
        <v>572</v>
      </c>
      <c r="Z463" t="s">
        <v>629</v>
      </c>
      <c r="AA463" t="s">
        <v>629</v>
      </c>
      <c r="AB463" t="s">
        <v>1707</v>
      </c>
      <c r="AC463" t="s">
        <v>572</v>
      </c>
      <c r="AD463" t="s">
        <v>582</v>
      </c>
      <c r="AF463" t="s">
        <v>8839</v>
      </c>
      <c r="AH463" t="s">
        <v>8836</v>
      </c>
      <c r="AI463" t="s">
        <v>585</v>
      </c>
      <c r="AJ463" t="s">
        <v>586</v>
      </c>
      <c r="AK463" t="s">
        <v>625</v>
      </c>
      <c r="AL463" t="s">
        <v>587</v>
      </c>
      <c r="AM463" t="s">
        <v>588</v>
      </c>
      <c r="AN463" t="s">
        <v>589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8836</v>
      </c>
      <c r="ET463" t="s">
        <v>8836</v>
      </c>
      <c r="EU463">
        <v>2019</v>
      </c>
      <c r="EV463" t="s">
        <v>8837</v>
      </c>
    </row>
    <row r="464" spans="1:152" x14ac:dyDescent="0.4">
      <c r="A464" t="s">
        <v>236</v>
      </c>
      <c r="B464" t="s">
        <v>1708</v>
      </c>
      <c r="C464">
        <v>210000391</v>
      </c>
      <c r="D464" t="s">
        <v>1709</v>
      </c>
      <c r="E464" t="s">
        <v>1710</v>
      </c>
      <c r="F464" t="s">
        <v>565</v>
      </c>
      <c r="G464" t="s">
        <v>566</v>
      </c>
      <c r="H464" t="s">
        <v>567</v>
      </c>
      <c r="I464" t="s">
        <v>568</v>
      </c>
      <c r="J464" t="s">
        <v>569</v>
      </c>
      <c r="K464" t="s">
        <v>570</v>
      </c>
      <c r="L464" t="s">
        <v>571</v>
      </c>
      <c r="M464" t="s">
        <v>572</v>
      </c>
      <c r="N464" t="s">
        <v>613</v>
      </c>
      <c r="O464" t="s">
        <v>722</v>
      </c>
      <c r="P464" t="s">
        <v>614</v>
      </c>
      <c r="Q464" t="s">
        <v>575</v>
      </c>
      <c r="R464" t="s">
        <v>576</v>
      </c>
      <c r="S464" t="s">
        <v>576</v>
      </c>
      <c r="T464" s="1">
        <v>43753</v>
      </c>
      <c r="U464" s="1">
        <v>47752</v>
      </c>
      <c r="V464" s="1">
        <v>56883</v>
      </c>
      <c r="X464" t="s">
        <v>577</v>
      </c>
      <c r="Y464" t="s">
        <v>578</v>
      </c>
      <c r="Z464" t="s">
        <v>579</v>
      </c>
      <c r="AA464" t="s">
        <v>580</v>
      </c>
      <c r="AB464" t="s">
        <v>1286</v>
      </c>
      <c r="AC464" t="s">
        <v>572</v>
      </c>
      <c r="AD464" t="s">
        <v>582</v>
      </c>
      <c r="AF464" t="s">
        <v>583</v>
      </c>
      <c r="AH464" t="s">
        <v>8836</v>
      </c>
      <c r="AI464" t="s">
        <v>585</v>
      </c>
      <c r="AJ464" t="s">
        <v>586</v>
      </c>
      <c r="AK464" t="s">
        <v>565</v>
      </c>
      <c r="AL464" t="s">
        <v>587</v>
      </c>
      <c r="AM464" t="s">
        <v>588</v>
      </c>
      <c r="AN464" t="s">
        <v>597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0</v>
      </c>
      <c r="BB464">
        <v>680275862</v>
      </c>
      <c r="BC464">
        <v>12380726154</v>
      </c>
      <c r="BD464">
        <v>0</v>
      </c>
      <c r="BE464">
        <v>127642189</v>
      </c>
      <c r="BF464">
        <v>1599764790</v>
      </c>
      <c r="BG464">
        <v>127604169</v>
      </c>
      <c r="BH464">
        <v>0</v>
      </c>
      <c r="BI464">
        <v>38020</v>
      </c>
      <c r="BJ464">
        <v>0</v>
      </c>
      <c r="BK464">
        <v>127604169</v>
      </c>
      <c r="BL464">
        <v>38020</v>
      </c>
      <c r="BM464">
        <v>0</v>
      </c>
      <c r="BN464">
        <v>4820373</v>
      </c>
      <c r="BO464">
        <v>0</v>
      </c>
      <c r="BP464">
        <v>127642189</v>
      </c>
      <c r="BQ464">
        <v>0</v>
      </c>
      <c r="BR464">
        <v>132462562</v>
      </c>
      <c r="BS464">
        <v>0</v>
      </c>
      <c r="BT464">
        <v>0</v>
      </c>
      <c r="BU464">
        <v>0</v>
      </c>
      <c r="BV464">
        <v>0</v>
      </c>
      <c r="BW464">
        <v>132462562</v>
      </c>
      <c r="BX464">
        <v>0</v>
      </c>
      <c r="BY464">
        <v>1.2969229730146672</v>
      </c>
      <c r="BZ464">
        <v>0</v>
      </c>
      <c r="CA464">
        <v>10530587005</v>
      </c>
      <c r="CB464">
        <v>10530587005</v>
      </c>
      <c r="CC464">
        <v>9850311143</v>
      </c>
      <c r="CD464">
        <v>0</v>
      </c>
      <c r="CE464">
        <v>10622382269</v>
      </c>
      <c r="CF464">
        <v>10622382269</v>
      </c>
      <c r="CG464">
        <v>9937286034</v>
      </c>
      <c r="CH464">
        <v>10622382269</v>
      </c>
      <c r="CI464">
        <v>10622382269</v>
      </c>
      <c r="CJ464">
        <v>9937286034</v>
      </c>
      <c r="CK464">
        <v>4820373</v>
      </c>
      <c r="CL464">
        <v>63697832</v>
      </c>
      <c r="CM464">
        <v>2.9802322387695313E-7</v>
      </c>
      <c r="CN464">
        <v>3.1807467341423021</v>
      </c>
      <c r="CO464">
        <v>-0.54586672864388697</v>
      </c>
      <c r="CP464">
        <v>3165.7166090607643</v>
      </c>
      <c r="CQ464">
        <v>33787107710.932846</v>
      </c>
      <c r="CR464">
        <v>-5798405059.5838594</v>
      </c>
      <c r="CS464">
        <v>0.9872786125370403</v>
      </c>
      <c r="CT464">
        <v>10487250828.376377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8902265374.3723984</v>
      </c>
      <c r="DK464">
        <v>1720116894.6276019</v>
      </c>
      <c r="DL464">
        <v>8328108999.9824238</v>
      </c>
      <c r="DM464">
        <v>1609177034.0175769</v>
      </c>
      <c r="DN464">
        <v>570116580.06109893</v>
      </c>
      <c r="DO464">
        <v>110159281.93890111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127642189</v>
      </c>
      <c r="EM464">
        <v>0</v>
      </c>
      <c r="EN464">
        <v>0</v>
      </c>
      <c r="EO464">
        <v>4820373</v>
      </c>
      <c r="EP464">
        <v>0</v>
      </c>
      <c r="EQ464">
        <v>132462562</v>
      </c>
      <c r="ER464">
        <v>274</v>
      </c>
      <c r="ES464" t="s">
        <v>8836</v>
      </c>
      <c r="ET464" t="s">
        <v>8836</v>
      </c>
      <c r="EU464">
        <v>2019</v>
      </c>
      <c r="EV464" t="s">
        <v>591</v>
      </c>
    </row>
    <row r="465" spans="1:167" x14ac:dyDescent="0.4">
      <c r="A465" t="s">
        <v>236</v>
      </c>
      <c r="B465" t="s">
        <v>1711</v>
      </c>
      <c r="C465">
        <v>210000390</v>
      </c>
      <c r="D465" t="s">
        <v>1709</v>
      </c>
      <c r="E465" t="s">
        <v>1712</v>
      </c>
      <c r="F465" t="s">
        <v>565</v>
      </c>
      <c r="G465" t="s">
        <v>566</v>
      </c>
      <c r="H465" t="s">
        <v>567</v>
      </c>
      <c r="I465" t="s">
        <v>568</v>
      </c>
      <c r="J465" t="s">
        <v>569</v>
      </c>
      <c r="K465" t="s">
        <v>570</v>
      </c>
      <c r="L465" t="s">
        <v>571</v>
      </c>
      <c r="M465" t="s">
        <v>572</v>
      </c>
      <c r="N465" t="s">
        <v>613</v>
      </c>
      <c r="O465" t="s">
        <v>722</v>
      </c>
      <c r="P465" t="s">
        <v>614</v>
      </c>
      <c r="Q465" t="s">
        <v>575</v>
      </c>
      <c r="R465" t="s">
        <v>576</v>
      </c>
      <c r="S465" t="s">
        <v>576</v>
      </c>
      <c r="T465" s="1">
        <v>43753</v>
      </c>
      <c r="U465" s="1">
        <v>47752</v>
      </c>
      <c r="V465" s="1">
        <v>56883</v>
      </c>
      <c r="X465" t="s">
        <v>577</v>
      </c>
      <c r="Y465" t="s">
        <v>578</v>
      </c>
      <c r="Z465" t="s">
        <v>579</v>
      </c>
      <c r="AA465" t="s">
        <v>580</v>
      </c>
      <c r="AB465" t="s">
        <v>1286</v>
      </c>
      <c r="AC465" t="s">
        <v>572</v>
      </c>
      <c r="AD465" t="s">
        <v>582</v>
      </c>
      <c r="AF465" t="s">
        <v>583</v>
      </c>
      <c r="AH465" t="s">
        <v>8836</v>
      </c>
      <c r="AI465" t="s">
        <v>585</v>
      </c>
      <c r="AJ465" t="s">
        <v>586</v>
      </c>
      <c r="AK465" t="s">
        <v>565</v>
      </c>
      <c r="AL465" t="s">
        <v>587</v>
      </c>
      <c r="AM465" t="s">
        <v>588</v>
      </c>
      <c r="AN465" t="s">
        <v>597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0</v>
      </c>
      <c r="BB465">
        <v>2073853211</v>
      </c>
      <c r="BC465">
        <v>29589213936</v>
      </c>
      <c r="BD465">
        <v>0</v>
      </c>
      <c r="BE465">
        <v>388837118</v>
      </c>
      <c r="BF465">
        <v>3494335465</v>
      </c>
      <c r="BG465">
        <v>388721210</v>
      </c>
      <c r="BH465">
        <v>0</v>
      </c>
      <c r="BI465">
        <v>115908</v>
      </c>
      <c r="BJ465">
        <v>0</v>
      </c>
      <c r="BK465">
        <v>388721210</v>
      </c>
      <c r="BL465">
        <v>115908</v>
      </c>
      <c r="BM465">
        <v>0</v>
      </c>
      <c r="BN465">
        <v>10486773</v>
      </c>
      <c r="BO465">
        <v>0</v>
      </c>
      <c r="BP465">
        <v>388837118</v>
      </c>
      <c r="BQ465">
        <v>0</v>
      </c>
      <c r="BR465">
        <v>399323891</v>
      </c>
      <c r="BS465">
        <v>0</v>
      </c>
      <c r="BT465">
        <v>0</v>
      </c>
      <c r="BU465">
        <v>0</v>
      </c>
      <c r="BV465">
        <v>0</v>
      </c>
      <c r="BW465">
        <v>399323891</v>
      </c>
      <c r="BX465">
        <v>0</v>
      </c>
      <c r="BY465">
        <v>1.2824383464990881</v>
      </c>
      <c r="BZ465">
        <v>0</v>
      </c>
      <c r="CA465">
        <v>32205951918</v>
      </c>
      <c r="CB465">
        <v>32205951918</v>
      </c>
      <c r="CC465">
        <v>30132098707</v>
      </c>
      <c r="CD465">
        <v>0</v>
      </c>
      <c r="CE465">
        <v>32379694595</v>
      </c>
      <c r="CF465">
        <v>32379694595</v>
      </c>
      <c r="CG465">
        <v>30295354611</v>
      </c>
      <c r="CH465">
        <v>32379694595</v>
      </c>
      <c r="CI465">
        <v>32379694595</v>
      </c>
      <c r="CJ465">
        <v>30295354611</v>
      </c>
      <c r="CK465">
        <v>10486773</v>
      </c>
      <c r="CL465">
        <v>193304342</v>
      </c>
      <c r="CM465">
        <v>2.9802322387695313E-7</v>
      </c>
      <c r="CN465">
        <v>3.1449022889137273</v>
      </c>
      <c r="CO465">
        <v>11.089749932289122</v>
      </c>
      <c r="CP465">
        <v>9649.900971353054</v>
      </c>
      <c r="CQ465">
        <v>101830975646.14294</v>
      </c>
      <c r="CR465">
        <v>359082715942.44366</v>
      </c>
      <c r="CS465">
        <v>1.2112701765707115</v>
      </c>
      <c r="CT465">
        <v>39220558389.391365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27136345381.493038</v>
      </c>
      <c r="DK465">
        <v>5243349213.5069609</v>
      </c>
      <c r="DL465">
        <v>25389529347.378445</v>
      </c>
      <c r="DM465">
        <v>4905825263.6215553</v>
      </c>
      <c r="DN465">
        <v>1738027418.3594213</v>
      </c>
      <c r="DO465">
        <v>335825792.64057869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388837118</v>
      </c>
      <c r="EM465">
        <v>0</v>
      </c>
      <c r="EN465">
        <v>0</v>
      </c>
      <c r="EO465">
        <v>10486773</v>
      </c>
      <c r="EP465">
        <v>0</v>
      </c>
      <c r="EQ465">
        <v>399323891</v>
      </c>
      <c r="ER465">
        <v>199</v>
      </c>
      <c r="ES465" t="s">
        <v>8836</v>
      </c>
      <c r="ET465" t="s">
        <v>8836</v>
      </c>
      <c r="EU465">
        <v>2019</v>
      </c>
      <c r="EV465" t="s">
        <v>591</v>
      </c>
    </row>
    <row r="466" spans="1:167" x14ac:dyDescent="0.4">
      <c r="A466" t="s">
        <v>1713</v>
      </c>
      <c r="B466" t="s">
        <v>1714</v>
      </c>
      <c r="C466">
        <v>210000865</v>
      </c>
      <c r="D466" t="s">
        <v>1715</v>
      </c>
      <c r="E466" t="s">
        <v>1716</v>
      </c>
      <c r="F466" t="s">
        <v>565</v>
      </c>
      <c r="G466" t="s">
        <v>695</v>
      </c>
      <c r="H466" t="s">
        <v>1309</v>
      </c>
      <c r="I466" t="s">
        <v>708</v>
      </c>
      <c r="J466" t="s">
        <v>856</v>
      </c>
      <c r="K466" t="s">
        <v>710</v>
      </c>
      <c r="L466" t="s">
        <v>857</v>
      </c>
      <c r="M466" t="s">
        <v>572</v>
      </c>
      <c r="N466" t="s">
        <v>613</v>
      </c>
      <c r="O466" t="s">
        <v>574</v>
      </c>
      <c r="P466" t="s">
        <v>614</v>
      </c>
      <c r="Q466" t="s">
        <v>575</v>
      </c>
      <c r="R466" t="s">
        <v>576</v>
      </c>
      <c r="S466" t="s">
        <v>711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572</v>
      </c>
      <c r="Y466" t="s">
        <v>572</v>
      </c>
      <c r="Z466" t="s">
        <v>572</v>
      </c>
      <c r="AA466" t="s">
        <v>572</v>
      </c>
      <c r="AB466" t="s">
        <v>1456</v>
      </c>
      <c r="AC466" t="s">
        <v>1717</v>
      </c>
      <c r="AD466" t="s">
        <v>582</v>
      </c>
      <c r="AF466" t="s">
        <v>791</v>
      </c>
      <c r="AH466" t="s">
        <v>8836</v>
      </c>
      <c r="AI466" t="s">
        <v>585</v>
      </c>
      <c r="AJ466" t="s">
        <v>792</v>
      </c>
      <c r="AK466" t="s">
        <v>565</v>
      </c>
      <c r="AL466" t="s">
        <v>587</v>
      </c>
      <c r="AM466" t="s">
        <v>588</v>
      </c>
      <c r="AN466" t="s">
        <v>589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8836</v>
      </c>
      <c r="ET466" t="s">
        <v>8836</v>
      </c>
      <c r="EU466">
        <v>2019</v>
      </c>
      <c r="EV466" t="s">
        <v>591</v>
      </c>
    </row>
    <row r="467" spans="1:167" x14ac:dyDescent="0.4">
      <c r="A467" t="s">
        <v>237</v>
      </c>
      <c r="B467" t="s">
        <v>1718</v>
      </c>
      <c r="C467">
        <v>210000866</v>
      </c>
      <c r="D467" t="s">
        <v>1719</v>
      </c>
      <c r="E467" t="s">
        <v>1720</v>
      </c>
      <c r="F467" t="s">
        <v>565</v>
      </c>
      <c r="G467" t="s">
        <v>1086</v>
      </c>
      <c r="H467" t="s">
        <v>727</v>
      </c>
      <c r="I467" t="s">
        <v>708</v>
      </c>
      <c r="J467" t="s">
        <v>830</v>
      </c>
      <c r="K467" t="s">
        <v>710</v>
      </c>
      <c r="L467" t="s">
        <v>937</v>
      </c>
      <c r="M467" t="s">
        <v>572</v>
      </c>
      <c r="N467" t="s">
        <v>613</v>
      </c>
      <c r="O467" t="s">
        <v>574</v>
      </c>
      <c r="P467" t="s">
        <v>614</v>
      </c>
      <c r="Q467" t="s">
        <v>575</v>
      </c>
      <c r="R467" t="s">
        <v>576</v>
      </c>
      <c r="S467" t="s">
        <v>938</v>
      </c>
      <c r="T467" s="1">
        <v>43816</v>
      </c>
      <c r="U467" s="1">
        <v>44912</v>
      </c>
      <c r="V467" s="1">
        <v>54473</v>
      </c>
      <c r="X467" t="s">
        <v>572</v>
      </c>
      <c r="Y467" t="s">
        <v>572</v>
      </c>
      <c r="Z467" t="s">
        <v>572</v>
      </c>
      <c r="AA467" t="s">
        <v>572</v>
      </c>
      <c r="AB467" t="s">
        <v>608</v>
      </c>
      <c r="AC467" t="s">
        <v>1721</v>
      </c>
      <c r="AD467" t="s">
        <v>790</v>
      </c>
      <c r="AF467" t="s">
        <v>791</v>
      </c>
      <c r="AH467" t="s">
        <v>8836</v>
      </c>
      <c r="AI467" t="s">
        <v>585</v>
      </c>
      <c r="AJ467" t="s">
        <v>792</v>
      </c>
      <c r="AK467" t="s">
        <v>565</v>
      </c>
      <c r="AL467" t="s">
        <v>587</v>
      </c>
      <c r="AM467" t="s">
        <v>588</v>
      </c>
      <c r="AN467" t="s">
        <v>597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0</v>
      </c>
      <c r="BN467">
        <v>-342770896</v>
      </c>
      <c r="BO467">
        <v>0</v>
      </c>
      <c r="BP467">
        <v>1122893774</v>
      </c>
      <c r="BQ467">
        <v>0</v>
      </c>
      <c r="BR467">
        <v>780122878</v>
      </c>
      <c r="BS467">
        <v>0</v>
      </c>
      <c r="BT467">
        <v>0</v>
      </c>
      <c r="BU467">
        <v>0</v>
      </c>
      <c r="BV467">
        <v>0</v>
      </c>
      <c r="BW467">
        <v>780122878</v>
      </c>
      <c r="BX467">
        <v>0</v>
      </c>
      <c r="BY467">
        <v>1.3733016489643071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58929106378</v>
      </c>
      <c r="CF467">
        <v>58929106378</v>
      </c>
      <c r="CG467">
        <v>55463765540</v>
      </c>
      <c r="CH467">
        <v>58929106378</v>
      </c>
      <c r="CI467">
        <v>58929106378</v>
      </c>
      <c r="CJ467">
        <v>55463765540</v>
      </c>
      <c r="CK467">
        <v>-342770896</v>
      </c>
      <c r="CL467">
        <v>0</v>
      </c>
      <c r="CM467">
        <v>2.9802322387695313E-7</v>
      </c>
      <c r="CN467">
        <v>3.3428427577018733</v>
      </c>
      <c r="CO467">
        <v>3.3387461304664607</v>
      </c>
      <c r="CP467">
        <v>17562.24226295948</v>
      </c>
      <c r="CQ467">
        <v>196990736473.54056</v>
      </c>
      <c r="CR467">
        <v>196749325891.39392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0</v>
      </c>
      <c r="EQ467">
        <v>780122878</v>
      </c>
      <c r="ER467">
        <v>140</v>
      </c>
      <c r="ES467" t="s">
        <v>8836</v>
      </c>
      <c r="ET467" t="s">
        <v>8836</v>
      </c>
      <c r="EU467">
        <v>2019</v>
      </c>
      <c r="EV467" t="s">
        <v>591</v>
      </c>
    </row>
    <row r="468" spans="1:167" x14ac:dyDescent="0.4">
      <c r="A468" t="s">
        <v>238</v>
      </c>
      <c r="B468">
        <v>6458101001</v>
      </c>
      <c r="C468">
        <v>6000000001160</v>
      </c>
      <c r="D468" t="s">
        <v>1722</v>
      </c>
      <c r="E468" t="e">
        <v>#N/A</v>
      </c>
      <c r="F468" t="s">
        <v>565</v>
      </c>
      <c r="G468" t="s">
        <v>566</v>
      </c>
      <c r="H468" t="s">
        <v>567</v>
      </c>
      <c r="I468" t="s">
        <v>568</v>
      </c>
      <c r="J468" t="s">
        <v>569</v>
      </c>
      <c r="K468" t="s">
        <v>570</v>
      </c>
      <c r="L468" t="s">
        <v>571</v>
      </c>
      <c r="M468" t="s">
        <v>572</v>
      </c>
      <c r="N468" t="s">
        <v>573</v>
      </c>
      <c r="O468" t="s">
        <v>574</v>
      </c>
      <c r="P468" t="s">
        <v>573</v>
      </c>
      <c r="Q468" t="s">
        <v>575</v>
      </c>
      <c r="R468" t="s">
        <v>923</v>
      </c>
      <c r="S468" t="s">
        <v>923</v>
      </c>
      <c r="T468" t="s">
        <v>923</v>
      </c>
      <c r="U468" s="1">
        <v>60436</v>
      </c>
      <c r="V468" s="1">
        <v>60436</v>
      </c>
      <c r="X468" t="s">
        <v>577</v>
      </c>
      <c r="Y468" t="s">
        <v>578</v>
      </c>
      <c r="Z468" t="s">
        <v>579</v>
      </c>
      <c r="AA468" t="s">
        <v>1094</v>
      </c>
      <c r="AB468" t="s">
        <v>910</v>
      </c>
      <c r="AC468" t="s">
        <v>572</v>
      </c>
      <c r="AD468" t="s">
        <v>676</v>
      </c>
      <c r="AF468" t="s">
        <v>583</v>
      </c>
      <c r="AH468" t="s">
        <v>8836</v>
      </c>
      <c r="AI468" t="s">
        <v>585</v>
      </c>
      <c r="AJ468" t="s">
        <v>586</v>
      </c>
      <c r="AK468" t="s">
        <v>565</v>
      </c>
      <c r="AL468" t="s">
        <v>587</v>
      </c>
      <c r="AM468" t="s">
        <v>923</v>
      </c>
      <c r="AN468" t="s">
        <v>597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8836</v>
      </c>
      <c r="ET468" t="s">
        <v>8836</v>
      </c>
      <c r="EU468" t="s">
        <v>923</v>
      </c>
      <c r="EV468" t="s">
        <v>8837</v>
      </c>
    </row>
    <row r="469" spans="1:167" x14ac:dyDescent="0.4">
      <c r="A469" t="s">
        <v>238</v>
      </c>
      <c r="B469" t="s">
        <v>1723</v>
      </c>
      <c r="C469">
        <v>210000675</v>
      </c>
      <c r="D469" t="s">
        <v>1722</v>
      </c>
      <c r="E469" t="s">
        <v>1724</v>
      </c>
      <c r="F469" t="s">
        <v>565</v>
      </c>
      <c r="G469" t="s">
        <v>566</v>
      </c>
      <c r="H469" t="s">
        <v>567</v>
      </c>
      <c r="I469" t="s">
        <v>568</v>
      </c>
      <c r="J469" t="s">
        <v>569</v>
      </c>
      <c r="K469" t="s">
        <v>570</v>
      </c>
      <c r="L469" t="s">
        <v>571</v>
      </c>
      <c r="M469" t="s">
        <v>572</v>
      </c>
      <c r="N469" t="s">
        <v>613</v>
      </c>
      <c r="O469" t="s">
        <v>722</v>
      </c>
      <c r="P469" t="s">
        <v>614</v>
      </c>
      <c r="Q469" t="s">
        <v>575</v>
      </c>
      <c r="R469" t="s">
        <v>576</v>
      </c>
      <c r="S469" t="s">
        <v>576</v>
      </c>
      <c r="T469" s="1">
        <v>44040</v>
      </c>
      <c r="U469" s="1">
        <v>60436</v>
      </c>
      <c r="V469" s="1">
        <v>60436</v>
      </c>
      <c r="X469" t="s">
        <v>577</v>
      </c>
      <c r="Y469" t="s">
        <v>578</v>
      </c>
      <c r="Z469" t="s">
        <v>579</v>
      </c>
      <c r="AA469" t="s">
        <v>1094</v>
      </c>
      <c r="AB469" t="s">
        <v>910</v>
      </c>
      <c r="AC469" t="s">
        <v>572</v>
      </c>
      <c r="AD469" t="s">
        <v>676</v>
      </c>
      <c r="AF469" t="s">
        <v>583</v>
      </c>
      <c r="AH469" t="s">
        <v>8836</v>
      </c>
      <c r="AI469" t="s">
        <v>585</v>
      </c>
      <c r="AJ469" t="s">
        <v>586</v>
      </c>
      <c r="AK469" t="s">
        <v>565</v>
      </c>
      <c r="AL469" t="s">
        <v>587</v>
      </c>
      <c r="AM469" t="s">
        <v>588</v>
      </c>
      <c r="AN469" t="s">
        <v>597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-1400283</v>
      </c>
      <c r="BO469">
        <v>0</v>
      </c>
      <c r="BP469">
        <v>0</v>
      </c>
      <c r="BQ469">
        <v>0</v>
      </c>
      <c r="BR469">
        <v>-1400283</v>
      </c>
      <c r="BS469">
        <v>0</v>
      </c>
      <c r="BT469">
        <v>0</v>
      </c>
      <c r="BU469">
        <v>0</v>
      </c>
      <c r="BV469">
        <v>0</v>
      </c>
      <c r="BW469">
        <v>-1400283</v>
      </c>
      <c r="BX469">
        <v>0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2018294126</v>
      </c>
      <c r="CG469">
        <v>2019694409</v>
      </c>
      <c r="CH469">
        <v>2018294126</v>
      </c>
      <c r="CI469">
        <v>2018294126</v>
      </c>
      <c r="CJ469">
        <v>2019694409</v>
      </c>
      <c r="CK469">
        <v>-1400283</v>
      </c>
      <c r="CL469">
        <v>0</v>
      </c>
      <c r="CM469">
        <v>2.9802322387695313E-7</v>
      </c>
      <c r="CN469">
        <v>-0.1675066351890564</v>
      </c>
      <c r="CO469">
        <v>27.411728501319889</v>
      </c>
      <c r="CP469">
        <v>601.49852216243744</v>
      </c>
      <c r="CQ469">
        <v>-338077657.86809742</v>
      </c>
      <c r="CR469">
        <v>55324930617.720718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1760639556.7234142</v>
      </c>
      <c r="DK469">
        <v>257654569.27658591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0</v>
      </c>
      <c r="EQ469">
        <v>-1400283</v>
      </c>
      <c r="ER469">
        <v>695</v>
      </c>
      <c r="ES469" t="s">
        <v>8836</v>
      </c>
      <c r="ET469" t="s">
        <v>8836</v>
      </c>
      <c r="EU469">
        <v>2020</v>
      </c>
      <c r="EV469" t="s">
        <v>591</v>
      </c>
    </row>
    <row r="470" spans="1:167" x14ac:dyDescent="0.4">
      <c r="A470" t="s">
        <v>239</v>
      </c>
      <c r="B470" t="s">
        <v>1725</v>
      </c>
      <c r="C470">
        <v>210000419</v>
      </c>
      <c r="D470" t="s">
        <v>1726</v>
      </c>
      <c r="E470" t="s">
        <v>1727</v>
      </c>
      <c r="F470" t="s">
        <v>565</v>
      </c>
      <c r="G470" t="s">
        <v>720</v>
      </c>
      <c r="H470" t="s">
        <v>673</v>
      </c>
      <c r="I470" t="s">
        <v>568</v>
      </c>
      <c r="J470" t="s">
        <v>569</v>
      </c>
      <c r="K470" t="s">
        <v>570</v>
      </c>
      <c r="L470" t="s">
        <v>571</v>
      </c>
      <c r="M470" t="s">
        <v>572</v>
      </c>
      <c r="N470" t="s">
        <v>613</v>
      </c>
      <c r="O470" t="s">
        <v>602</v>
      </c>
      <c r="P470" t="s">
        <v>614</v>
      </c>
      <c r="Q470" t="s">
        <v>674</v>
      </c>
      <c r="R470" t="s">
        <v>576</v>
      </c>
      <c r="S470" t="s">
        <v>576</v>
      </c>
      <c r="T470" s="1">
        <v>43783</v>
      </c>
      <c r="U470" s="1">
        <v>44878</v>
      </c>
      <c r="V470" s="1">
        <v>52914</v>
      </c>
      <c r="X470" t="s">
        <v>696</v>
      </c>
      <c r="Y470" t="s">
        <v>578</v>
      </c>
      <c r="Z470" t="s">
        <v>697</v>
      </c>
      <c r="AB470" t="s">
        <v>1286</v>
      </c>
      <c r="AC470" t="s">
        <v>572</v>
      </c>
      <c r="AD470" t="s">
        <v>803</v>
      </c>
      <c r="AF470" t="s">
        <v>583</v>
      </c>
      <c r="AH470" t="s">
        <v>8836</v>
      </c>
      <c r="AI470" t="s">
        <v>585</v>
      </c>
      <c r="AJ470" t="s">
        <v>586</v>
      </c>
      <c r="AK470" t="s">
        <v>565</v>
      </c>
      <c r="AL470" t="s">
        <v>587</v>
      </c>
      <c r="AM470" t="s">
        <v>588</v>
      </c>
      <c r="AN470" t="s">
        <v>597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1493595214</v>
      </c>
      <c r="AZ470">
        <v>48247539415</v>
      </c>
      <c r="BA470">
        <v>0</v>
      </c>
      <c r="BB470">
        <v>-1493595214</v>
      </c>
      <c r="BC470">
        <v>99126263106</v>
      </c>
      <c r="BD470">
        <v>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0</v>
      </c>
      <c r="BN470">
        <v>2661622294</v>
      </c>
      <c r="BO470">
        <v>0</v>
      </c>
      <c r="BP470">
        <v>1002000000</v>
      </c>
      <c r="BQ470">
        <v>0</v>
      </c>
      <c r="BR470">
        <v>3663622294</v>
      </c>
      <c r="BS470">
        <v>0</v>
      </c>
      <c r="BT470">
        <v>0</v>
      </c>
      <c r="BU470">
        <v>0</v>
      </c>
      <c r="BV470">
        <v>0</v>
      </c>
      <c r="BW470">
        <v>3663622294</v>
      </c>
      <c r="BX470">
        <v>0</v>
      </c>
      <c r="BY470">
        <v>3.7292650017941735</v>
      </c>
      <c r="BZ470">
        <v>0</v>
      </c>
      <c r="CA470">
        <v>99436512530</v>
      </c>
      <c r="CB470">
        <v>99436512530</v>
      </c>
      <c r="CC470">
        <v>100893110808</v>
      </c>
      <c r="CD470">
        <v>0</v>
      </c>
      <c r="CE470">
        <v>100655619720</v>
      </c>
      <c r="CF470">
        <v>100655619720</v>
      </c>
      <c r="CG470">
        <v>99487592640</v>
      </c>
      <c r="CH470">
        <v>100655619720</v>
      </c>
      <c r="CI470">
        <v>100655619720</v>
      </c>
      <c r="CJ470">
        <v>99487592640</v>
      </c>
      <c r="CK470">
        <v>2661622294</v>
      </c>
      <c r="CL470">
        <v>3539603466</v>
      </c>
      <c r="CM470">
        <v>2.9802322387695313E-7</v>
      </c>
      <c r="CN470">
        <v>9.2392513155937195</v>
      </c>
      <c r="CO470">
        <v>3.670501410961152</v>
      </c>
      <c r="CP470">
        <v>29997.712290287018</v>
      </c>
      <c r="CQ470">
        <v>929982566919.91113</v>
      </c>
      <c r="CR470">
        <v>369456594203.42914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97439439469.720932</v>
      </c>
      <c r="DK470">
        <v>3216180250.2790661</v>
      </c>
      <c r="DL470">
        <v>96308733561.026978</v>
      </c>
      <c r="DM470">
        <v>3178859078.9730124</v>
      </c>
      <c r="DN470">
        <v>0</v>
      </c>
      <c r="DO470">
        <v>0</v>
      </c>
      <c r="DP470">
        <v>1445871386.5322361</v>
      </c>
      <c r="DQ470">
        <v>47723827.467763916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0</v>
      </c>
      <c r="EQ470">
        <v>3663622294</v>
      </c>
      <c r="ER470">
        <v>39</v>
      </c>
      <c r="ES470" t="s">
        <v>8836</v>
      </c>
      <c r="ET470" t="s">
        <v>8836</v>
      </c>
      <c r="EU470">
        <v>2019</v>
      </c>
      <c r="EV470" t="s">
        <v>591</v>
      </c>
    </row>
    <row r="471" spans="1:167" x14ac:dyDescent="0.4">
      <c r="A471" t="s">
        <v>240</v>
      </c>
      <c r="B471" t="s">
        <v>1728</v>
      </c>
      <c r="C471">
        <v>210000867</v>
      </c>
      <c r="D471" t="s">
        <v>1729</v>
      </c>
      <c r="E471" t="s">
        <v>1730</v>
      </c>
      <c r="F471" t="s">
        <v>565</v>
      </c>
      <c r="G471" t="s">
        <v>1086</v>
      </c>
      <c r="H471" t="s">
        <v>1731</v>
      </c>
      <c r="I471" t="s">
        <v>708</v>
      </c>
      <c r="J471" t="s">
        <v>830</v>
      </c>
      <c r="K471" t="s">
        <v>710</v>
      </c>
      <c r="L471" t="s">
        <v>937</v>
      </c>
      <c r="M471" t="s">
        <v>572</v>
      </c>
      <c r="N471" t="s">
        <v>613</v>
      </c>
      <c r="O471" t="s">
        <v>722</v>
      </c>
      <c r="P471" t="s">
        <v>614</v>
      </c>
      <c r="Q471" t="s">
        <v>575</v>
      </c>
      <c r="R471" t="s">
        <v>576</v>
      </c>
      <c r="S471" t="s">
        <v>938</v>
      </c>
      <c r="T471" s="1">
        <v>43768</v>
      </c>
      <c r="U471" s="1">
        <v>43768</v>
      </c>
      <c r="V471" s="1">
        <v>49674</v>
      </c>
      <c r="X471" t="s">
        <v>572</v>
      </c>
      <c r="Y471" t="s">
        <v>572</v>
      </c>
      <c r="Z471" t="s">
        <v>572</v>
      </c>
      <c r="AA471" t="s">
        <v>572</v>
      </c>
      <c r="AB471" t="s">
        <v>1135</v>
      </c>
      <c r="AC471" t="s">
        <v>1135</v>
      </c>
      <c r="AD471" t="s">
        <v>882</v>
      </c>
      <c r="AF471" t="s">
        <v>791</v>
      </c>
      <c r="AH471" t="s">
        <v>8836</v>
      </c>
      <c r="AI471" t="s">
        <v>585</v>
      </c>
      <c r="AJ471" t="s">
        <v>792</v>
      </c>
      <c r="AK471" t="s">
        <v>565</v>
      </c>
      <c r="AL471" t="s">
        <v>587</v>
      </c>
      <c r="AM471" t="s">
        <v>588</v>
      </c>
      <c r="AN471" t="s">
        <v>597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0</v>
      </c>
      <c r="BB471">
        <v>3445680000</v>
      </c>
      <c r="BC471">
        <v>60161946324</v>
      </c>
      <c r="BD471">
        <v>0</v>
      </c>
      <c r="BE471">
        <v>1235767642</v>
      </c>
      <c r="BF471">
        <v>12145673134</v>
      </c>
      <c r="BG471">
        <v>1235711001</v>
      </c>
      <c r="BH471">
        <v>0</v>
      </c>
      <c r="BI471">
        <v>56641</v>
      </c>
      <c r="BJ471">
        <v>0</v>
      </c>
      <c r="BK471">
        <v>1235711001</v>
      </c>
      <c r="BL471">
        <v>56641</v>
      </c>
      <c r="BM471">
        <v>0</v>
      </c>
      <c r="BN471">
        <v>457502768</v>
      </c>
      <c r="BO471">
        <v>0</v>
      </c>
      <c r="BP471">
        <v>1235767642</v>
      </c>
      <c r="BQ471">
        <v>0</v>
      </c>
      <c r="BR471">
        <v>1693270410</v>
      </c>
      <c r="BS471">
        <v>0</v>
      </c>
      <c r="BT471">
        <v>0</v>
      </c>
      <c r="BU471">
        <v>0</v>
      </c>
      <c r="BV471">
        <v>0</v>
      </c>
      <c r="BW471">
        <v>1693270410</v>
      </c>
      <c r="BX471">
        <v>0</v>
      </c>
      <c r="BY471">
        <v>2.9832679167302079</v>
      </c>
      <c r="BZ471">
        <v>0</v>
      </c>
      <c r="CA471">
        <v>60146753094</v>
      </c>
      <c r="CB471">
        <v>60146753094</v>
      </c>
      <c r="CC471">
        <v>56701073094</v>
      </c>
      <c r="CD471">
        <v>0</v>
      </c>
      <c r="CE471">
        <v>59557138536</v>
      </c>
      <c r="CF471">
        <v>59557138536</v>
      </c>
      <c r="CG471">
        <v>55653955768</v>
      </c>
      <c r="CH471">
        <v>59557138536</v>
      </c>
      <c r="CI471">
        <v>59557138536</v>
      </c>
      <c r="CJ471">
        <v>55653955768</v>
      </c>
      <c r="CK471">
        <v>457502768</v>
      </c>
      <c r="CL471">
        <v>0</v>
      </c>
      <c r="CM471">
        <v>2.9802322387695313E-7</v>
      </c>
      <c r="CN471">
        <v>7.3410990834236163</v>
      </c>
      <c r="CO471">
        <v>3.75547856092453</v>
      </c>
      <c r="CP471">
        <v>17749.41043138504</v>
      </c>
      <c r="CQ471">
        <v>437214855117.96295</v>
      </c>
      <c r="CR471">
        <v>223665556921.96014</v>
      </c>
      <c r="CS471">
        <v>1.1886482004106702</v>
      </c>
      <c r="CT471">
        <v>70792485542.425385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1235767642</v>
      </c>
      <c r="EM471">
        <v>0</v>
      </c>
      <c r="EN471">
        <v>0</v>
      </c>
      <c r="EO471">
        <v>457502768</v>
      </c>
      <c r="EP471">
        <v>0</v>
      </c>
      <c r="EQ471">
        <v>1693270410</v>
      </c>
      <c r="ER471">
        <v>193</v>
      </c>
      <c r="ES471" t="s">
        <v>8836</v>
      </c>
      <c r="ET471" t="s">
        <v>8836</v>
      </c>
      <c r="EU471">
        <v>2019</v>
      </c>
      <c r="EV471" t="s">
        <v>591</v>
      </c>
    </row>
    <row r="472" spans="1:167" x14ac:dyDescent="0.4">
      <c r="A472" t="s">
        <v>241</v>
      </c>
      <c r="B472">
        <v>306415012301</v>
      </c>
      <c r="C472">
        <v>6000000001096</v>
      </c>
      <c r="D472" t="s">
        <v>1732</v>
      </c>
      <c r="E472" t="s">
        <v>1733</v>
      </c>
      <c r="F472" t="s">
        <v>625</v>
      </c>
      <c r="G472" t="s">
        <v>626</v>
      </c>
      <c r="H472" t="s">
        <v>1734</v>
      </c>
      <c r="I472" t="s">
        <v>568</v>
      </c>
      <c r="J472" t="s">
        <v>569</v>
      </c>
      <c r="K472" t="s">
        <v>570</v>
      </c>
      <c r="L472" t="s">
        <v>571</v>
      </c>
      <c r="M472" t="s">
        <v>1030</v>
      </c>
      <c r="N472" t="s">
        <v>573</v>
      </c>
      <c r="O472" t="s">
        <v>574</v>
      </c>
      <c r="P472" t="s">
        <v>573</v>
      </c>
      <c r="Q472" t="s">
        <v>575</v>
      </c>
      <c r="R472" t="s">
        <v>576</v>
      </c>
      <c r="S472" t="s">
        <v>576</v>
      </c>
      <c r="T472" s="1">
        <v>43760</v>
      </c>
      <c r="U472" s="1">
        <v>43760</v>
      </c>
      <c r="V472" s="1">
        <v>46317</v>
      </c>
      <c r="X472" t="s">
        <v>572</v>
      </c>
      <c r="Y472" t="s">
        <v>572</v>
      </c>
      <c r="Z472" t="s">
        <v>697</v>
      </c>
      <c r="AA472" t="s">
        <v>697</v>
      </c>
      <c r="AB472" t="s">
        <v>630</v>
      </c>
      <c r="AC472" t="s">
        <v>572</v>
      </c>
      <c r="AD472" t="s">
        <v>639</v>
      </c>
      <c r="AF472" t="s">
        <v>8839</v>
      </c>
      <c r="AH472" s="1">
        <v>43755</v>
      </c>
      <c r="AI472" t="s">
        <v>585</v>
      </c>
      <c r="AJ472" t="s">
        <v>586</v>
      </c>
      <c r="AK472" t="s">
        <v>625</v>
      </c>
      <c r="AL472" t="s">
        <v>587</v>
      </c>
      <c r="AM472" t="s">
        <v>588</v>
      </c>
      <c r="AN472" t="s">
        <v>597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930443835</v>
      </c>
      <c r="BF472">
        <v>12373183122</v>
      </c>
      <c r="BG472">
        <v>0</v>
      </c>
      <c r="BH472">
        <v>930443835</v>
      </c>
      <c r="BI472">
        <v>0</v>
      </c>
      <c r="BJ472">
        <v>0</v>
      </c>
      <c r="BK472">
        <v>0</v>
      </c>
      <c r="BL472">
        <v>771961643</v>
      </c>
      <c r="BM472">
        <v>0</v>
      </c>
      <c r="BN472">
        <v>0</v>
      </c>
      <c r="BO472">
        <v>158425137</v>
      </c>
      <c r="BP472">
        <v>772018696</v>
      </c>
      <c r="BQ472">
        <v>158425137</v>
      </c>
      <c r="BR472">
        <v>772018696</v>
      </c>
      <c r="BS472">
        <v>0</v>
      </c>
      <c r="BT472">
        <v>0</v>
      </c>
      <c r="BU472">
        <v>0</v>
      </c>
      <c r="BV472">
        <v>158425137</v>
      </c>
      <c r="BW472">
        <v>772018696</v>
      </c>
      <c r="BX472">
        <v>0.25511953392540859</v>
      </c>
      <c r="BY472">
        <v>1.249391038331733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0.25084285000000001</v>
      </c>
      <c r="CN472">
        <v>3.0101141999999999</v>
      </c>
      <c r="CO472">
        <v>3.0101141999999999</v>
      </c>
      <c r="CP472">
        <v>15596808396.9028</v>
      </c>
      <c r="CQ472">
        <v>187161700762.83359</v>
      </c>
      <c r="CR472">
        <v>187161700762.83359</v>
      </c>
      <c r="CS472">
        <v>1.1989257736655949</v>
      </c>
      <c r="CT472">
        <v>74546336776.07608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158425137</v>
      </c>
      <c r="EH472">
        <v>0</v>
      </c>
      <c r="EI472">
        <v>0</v>
      </c>
      <c r="EJ472">
        <v>0</v>
      </c>
      <c r="EK472">
        <v>0</v>
      </c>
      <c r="EL472">
        <v>772018696</v>
      </c>
      <c r="EM472">
        <v>0</v>
      </c>
      <c r="EN472">
        <v>0</v>
      </c>
      <c r="EO472">
        <v>0</v>
      </c>
      <c r="EP472">
        <v>158425137</v>
      </c>
      <c r="EQ472">
        <v>772018696</v>
      </c>
      <c r="ER472">
        <v>192</v>
      </c>
      <c r="ES472" t="s">
        <v>8836</v>
      </c>
      <c r="ET472" t="s">
        <v>8836</v>
      </c>
      <c r="EU472">
        <v>2019</v>
      </c>
      <c r="EV472" t="s">
        <v>8837</v>
      </c>
    </row>
    <row r="473" spans="1:167" x14ac:dyDescent="0.4">
      <c r="A473" t="s">
        <v>1735</v>
      </c>
      <c r="B473">
        <v>706422632701</v>
      </c>
      <c r="C473">
        <v>6000000001109</v>
      </c>
      <c r="D473" t="s">
        <v>1736</v>
      </c>
      <c r="E473" t="s">
        <v>1737</v>
      </c>
      <c r="F473" t="s">
        <v>625</v>
      </c>
      <c r="G473" t="s">
        <v>626</v>
      </c>
      <c r="H473" t="s">
        <v>950</v>
      </c>
      <c r="I473" t="s">
        <v>568</v>
      </c>
      <c r="J473" t="s">
        <v>569</v>
      </c>
      <c r="K473" t="s">
        <v>570</v>
      </c>
      <c r="L473" t="s">
        <v>571</v>
      </c>
      <c r="M473" t="s">
        <v>1205</v>
      </c>
      <c r="N473" t="s">
        <v>573</v>
      </c>
      <c r="O473" t="s">
        <v>574</v>
      </c>
      <c r="P473" t="s">
        <v>573</v>
      </c>
      <c r="Q473" t="s">
        <v>575</v>
      </c>
      <c r="R473" t="s">
        <v>576</v>
      </c>
      <c r="S473" t="s">
        <v>576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572</v>
      </c>
      <c r="Y473" t="s">
        <v>572</v>
      </c>
      <c r="Z473" t="s">
        <v>697</v>
      </c>
      <c r="AA473" t="s">
        <v>697</v>
      </c>
      <c r="AB473" t="s">
        <v>1738</v>
      </c>
      <c r="AC473" t="s">
        <v>572</v>
      </c>
      <c r="AD473" t="s">
        <v>582</v>
      </c>
      <c r="AF473" t="s">
        <v>8839</v>
      </c>
      <c r="AH473" t="s">
        <v>8836</v>
      </c>
      <c r="AI473" t="s">
        <v>585</v>
      </c>
      <c r="AJ473" t="s">
        <v>586</v>
      </c>
      <c r="AK473" t="s">
        <v>625</v>
      </c>
      <c r="AL473" t="s">
        <v>587</v>
      </c>
      <c r="AM473" t="s">
        <v>588</v>
      </c>
      <c r="AN473" t="s">
        <v>589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8836</v>
      </c>
      <c r="ET473" t="s">
        <v>8836</v>
      </c>
      <c r="EU473">
        <v>2019</v>
      </c>
      <c r="EV473" t="s">
        <v>8837</v>
      </c>
    </row>
    <row r="474" spans="1:167" x14ac:dyDescent="0.4">
      <c r="A474" t="s">
        <v>1735</v>
      </c>
      <c r="B474">
        <v>706422632701</v>
      </c>
      <c r="C474">
        <v>6000000001110</v>
      </c>
      <c r="D474" t="s">
        <v>1736</v>
      </c>
      <c r="E474" t="e">
        <v>#N/A</v>
      </c>
      <c r="F474" t="s">
        <v>625</v>
      </c>
      <c r="G474" t="s">
        <v>626</v>
      </c>
      <c r="H474" t="s">
        <v>950</v>
      </c>
      <c r="I474" t="s">
        <v>568</v>
      </c>
      <c r="J474" t="s">
        <v>569</v>
      </c>
      <c r="K474" t="s">
        <v>570</v>
      </c>
      <c r="L474" t="s">
        <v>571</v>
      </c>
      <c r="M474" t="s">
        <v>1205</v>
      </c>
      <c r="N474" t="s">
        <v>573</v>
      </c>
      <c r="O474" t="s">
        <v>574</v>
      </c>
      <c r="P474" t="s">
        <v>573</v>
      </c>
      <c r="Q474" t="s">
        <v>575</v>
      </c>
      <c r="R474" t="s">
        <v>923</v>
      </c>
      <c r="S474" t="s">
        <v>923</v>
      </c>
      <c r="T474" t="s">
        <v>923</v>
      </c>
      <c r="U474" s="1">
        <v>45642</v>
      </c>
      <c r="V474" s="1">
        <v>45642</v>
      </c>
      <c r="W474" s="1">
        <v>45642</v>
      </c>
      <c r="X474" t="s">
        <v>572</v>
      </c>
      <c r="Y474" t="s">
        <v>572</v>
      </c>
      <c r="Z474" t="s">
        <v>697</v>
      </c>
      <c r="AA474" t="s">
        <v>697</v>
      </c>
      <c r="AB474" t="s">
        <v>1738</v>
      </c>
      <c r="AC474" t="s">
        <v>572</v>
      </c>
      <c r="AD474" t="s">
        <v>582</v>
      </c>
      <c r="AF474" t="s">
        <v>8839</v>
      </c>
      <c r="AH474" t="s">
        <v>8836</v>
      </c>
      <c r="AI474" t="s">
        <v>585</v>
      </c>
      <c r="AJ474" t="s">
        <v>586</v>
      </c>
      <c r="AK474" t="s">
        <v>625</v>
      </c>
      <c r="AL474" t="s">
        <v>587</v>
      </c>
      <c r="AM474" t="s">
        <v>923</v>
      </c>
      <c r="AN474" t="s">
        <v>589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8836</v>
      </c>
      <c r="ET474" t="s">
        <v>8836</v>
      </c>
      <c r="EU474" t="s">
        <v>923</v>
      </c>
      <c r="EV474" t="s">
        <v>8837</v>
      </c>
    </row>
    <row r="475" spans="1:167" x14ac:dyDescent="0.4">
      <c r="A475" t="s">
        <v>1739</v>
      </c>
      <c r="B475">
        <v>505854508507</v>
      </c>
      <c r="C475">
        <v>6000000001190</v>
      </c>
      <c r="D475" t="s">
        <v>1740</v>
      </c>
      <c r="E475" t="s">
        <v>1741</v>
      </c>
      <c r="F475" t="s">
        <v>625</v>
      </c>
      <c r="G475" t="s">
        <v>626</v>
      </c>
      <c r="H475" t="s">
        <v>1271</v>
      </c>
      <c r="I475" t="s">
        <v>568</v>
      </c>
      <c r="J475" t="s">
        <v>569</v>
      </c>
      <c r="K475" t="s">
        <v>570</v>
      </c>
      <c r="L475" t="s">
        <v>571</v>
      </c>
      <c r="M475" t="s">
        <v>1030</v>
      </c>
      <c r="N475" t="s">
        <v>573</v>
      </c>
      <c r="O475" t="s">
        <v>574</v>
      </c>
      <c r="P475" t="s">
        <v>573</v>
      </c>
      <c r="Q475" t="s">
        <v>575</v>
      </c>
      <c r="R475" t="s">
        <v>576</v>
      </c>
      <c r="S475" t="s">
        <v>576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572</v>
      </c>
      <c r="Y475" t="s">
        <v>572</v>
      </c>
      <c r="Z475" t="s">
        <v>697</v>
      </c>
      <c r="AA475" t="s">
        <v>697</v>
      </c>
      <c r="AB475" t="s">
        <v>630</v>
      </c>
      <c r="AC475" t="s">
        <v>572</v>
      </c>
      <c r="AD475" t="s">
        <v>596</v>
      </c>
      <c r="AF475" t="s">
        <v>8839</v>
      </c>
      <c r="AH475" t="s">
        <v>8836</v>
      </c>
      <c r="AI475" t="s">
        <v>585</v>
      </c>
      <c r="AJ475" t="s">
        <v>586</v>
      </c>
      <c r="AK475" t="s">
        <v>625</v>
      </c>
      <c r="AL475" t="s">
        <v>587</v>
      </c>
      <c r="AM475" t="s">
        <v>588</v>
      </c>
      <c r="AN475" t="s">
        <v>589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8836</v>
      </c>
      <c r="ET475" t="s">
        <v>8836</v>
      </c>
      <c r="EU475">
        <v>2021</v>
      </c>
      <c r="EV475" t="s">
        <v>8837</v>
      </c>
    </row>
    <row r="476" spans="1:167" x14ac:dyDescent="0.4">
      <c r="A476" t="s">
        <v>1739</v>
      </c>
      <c r="B476" t="s">
        <v>1742</v>
      </c>
      <c r="C476">
        <v>210000447</v>
      </c>
      <c r="D476" t="s">
        <v>1740</v>
      </c>
      <c r="E476" t="s">
        <v>1743</v>
      </c>
      <c r="F476" t="s">
        <v>625</v>
      </c>
      <c r="G476" t="s">
        <v>626</v>
      </c>
      <c r="H476" t="s">
        <v>1271</v>
      </c>
      <c r="I476" t="s">
        <v>568</v>
      </c>
      <c r="J476" t="s">
        <v>569</v>
      </c>
      <c r="K476" t="s">
        <v>570</v>
      </c>
      <c r="L476" t="s">
        <v>571</v>
      </c>
      <c r="M476" t="s">
        <v>1030</v>
      </c>
      <c r="N476" t="s">
        <v>613</v>
      </c>
      <c r="O476" t="s">
        <v>602</v>
      </c>
      <c r="P476" t="s">
        <v>603</v>
      </c>
      <c r="Q476" t="s">
        <v>575</v>
      </c>
      <c r="R476" t="s">
        <v>576</v>
      </c>
      <c r="S476" t="s">
        <v>576</v>
      </c>
      <c r="T476" s="1">
        <v>43805</v>
      </c>
      <c r="U476" s="1">
        <v>43805</v>
      </c>
      <c r="V476" s="1">
        <v>46058</v>
      </c>
      <c r="W476">
        <v>46022</v>
      </c>
      <c r="X476" t="s">
        <v>572</v>
      </c>
      <c r="Y476" t="s">
        <v>572</v>
      </c>
      <c r="Z476" t="s">
        <v>697</v>
      </c>
      <c r="AA476" t="s">
        <v>697</v>
      </c>
      <c r="AB476" t="s">
        <v>630</v>
      </c>
      <c r="AC476" t="s">
        <v>572</v>
      </c>
      <c r="AD476" t="s">
        <v>596</v>
      </c>
      <c r="AF476" t="s">
        <v>8839</v>
      </c>
      <c r="AH476" t="s">
        <v>8836</v>
      </c>
      <c r="AI476" t="s">
        <v>585</v>
      </c>
      <c r="AJ476" t="s">
        <v>586</v>
      </c>
      <c r="AK476" t="s">
        <v>625</v>
      </c>
      <c r="AL476" t="s">
        <v>605</v>
      </c>
      <c r="AM476" t="s">
        <v>588</v>
      </c>
      <c r="AN476" t="s">
        <v>589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8836</v>
      </c>
      <c r="ET476" t="s">
        <v>8836</v>
      </c>
      <c r="EU476">
        <v>2019</v>
      </c>
      <c r="EV476" t="s">
        <v>591</v>
      </c>
    </row>
    <row r="477" spans="1:167" x14ac:dyDescent="0.4">
      <c r="A477" t="s">
        <v>1744</v>
      </c>
      <c r="B477">
        <v>806437536801</v>
      </c>
      <c r="C477">
        <v>6000000001139</v>
      </c>
      <c r="D477" t="s">
        <v>1745</v>
      </c>
      <c r="E477" t="e">
        <v>#N/A</v>
      </c>
      <c r="F477" t="s">
        <v>625</v>
      </c>
      <c r="G477" t="s">
        <v>1255</v>
      </c>
      <c r="H477" t="s">
        <v>1256</v>
      </c>
      <c r="I477" t="s">
        <v>568</v>
      </c>
      <c r="J477" t="s">
        <v>569</v>
      </c>
      <c r="K477" t="s">
        <v>570</v>
      </c>
      <c r="L477" t="s">
        <v>571</v>
      </c>
      <c r="M477" t="s">
        <v>628</v>
      </c>
      <c r="N477" t="s">
        <v>573</v>
      </c>
      <c r="O477" t="s">
        <v>574</v>
      </c>
      <c r="P477" t="s">
        <v>573</v>
      </c>
      <c r="Q477" t="s">
        <v>575</v>
      </c>
      <c r="R477" t="s">
        <v>576</v>
      </c>
      <c r="S477" t="s">
        <v>576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572</v>
      </c>
      <c r="Y477" t="s">
        <v>572</v>
      </c>
      <c r="Z477" t="s">
        <v>1257</v>
      </c>
      <c r="AA477" t="s">
        <v>1257</v>
      </c>
      <c r="AB477" t="s">
        <v>1746</v>
      </c>
      <c r="AC477" t="s">
        <v>572</v>
      </c>
      <c r="AD477" t="s">
        <v>582</v>
      </c>
      <c r="AF477" t="s">
        <v>8839</v>
      </c>
      <c r="AH477" t="s">
        <v>8836</v>
      </c>
      <c r="AI477" t="s">
        <v>585</v>
      </c>
      <c r="AJ477" t="s">
        <v>586</v>
      </c>
      <c r="AK477" t="s">
        <v>625</v>
      </c>
      <c r="AL477" t="s">
        <v>587</v>
      </c>
      <c r="AM477" t="s">
        <v>588</v>
      </c>
      <c r="AN477" t="s">
        <v>589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8836</v>
      </c>
      <c r="ET477" t="s">
        <v>8836</v>
      </c>
      <c r="EU477">
        <v>2020</v>
      </c>
      <c r="EV477" t="s">
        <v>8837</v>
      </c>
    </row>
    <row r="478" spans="1:167" x14ac:dyDescent="0.4">
      <c r="A478" t="s">
        <v>242</v>
      </c>
      <c r="B478" t="s">
        <v>1747</v>
      </c>
      <c r="C478">
        <v>210000420</v>
      </c>
      <c r="D478" t="s">
        <v>1748</v>
      </c>
      <c r="E478" t="s">
        <v>1749</v>
      </c>
      <c r="F478" t="s">
        <v>625</v>
      </c>
      <c r="G478" t="s">
        <v>626</v>
      </c>
      <c r="H478" t="s">
        <v>1502</v>
      </c>
      <c r="I478" t="s">
        <v>708</v>
      </c>
      <c r="J478" t="s">
        <v>856</v>
      </c>
      <c r="K478" t="s">
        <v>710</v>
      </c>
      <c r="L478" t="s">
        <v>857</v>
      </c>
      <c r="M478" t="s">
        <v>572</v>
      </c>
      <c r="N478" t="s">
        <v>613</v>
      </c>
      <c r="O478" t="s">
        <v>574</v>
      </c>
      <c r="P478" t="s">
        <v>614</v>
      </c>
      <c r="Q478" t="s">
        <v>575</v>
      </c>
      <c r="R478" t="s">
        <v>576</v>
      </c>
      <c r="S478" t="s">
        <v>711</v>
      </c>
      <c r="T478" s="1">
        <v>43783</v>
      </c>
      <c r="U478" s="1">
        <v>47617</v>
      </c>
      <c r="V478" s="1">
        <v>47617</v>
      </c>
      <c r="X478" t="s">
        <v>572</v>
      </c>
      <c r="Y478" t="s">
        <v>572</v>
      </c>
      <c r="Z478" t="s">
        <v>572</v>
      </c>
      <c r="AA478" t="s">
        <v>572</v>
      </c>
      <c r="AB478" t="s">
        <v>952</v>
      </c>
      <c r="AC478" t="s">
        <v>1750</v>
      </c>
      <c r="AD478" t="s">
        <v>882</v>
      </c>
      <c r="AF478" t="s">
        <v>631</v>
      </c>
      <c r="AH478" t="s">
        <v>8836</v>
      </c>
      <c r="AI478" t="s">
        <v>585</v>
      </c>
      <c r="AJ478" t="s">
        <v>792</v>
      </c>
      <c r="AK478" t="s">
        <v>625</v>
      </c>
      <c r="AL478" t="s">
        <v>587</v>
      </c>
      <c r="AM478" t="s">
        <v>588</v>
      </c>
      <c r="AN478" t="s">
        <v>597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0</v>
      </c>
      <c r="BN478">
        <v>-43152300</v>
      </c>
      <c r="BO478">
        <v>0</v>
      </c>
      <c r="BP478">
        <v>639000000</v>
      </c>
      <c r="BQ478">
        <v>0</v>
      </c>
      <c r="BR478">
        <v>595847700</v>
      </c>
      <c r="BS478">
        <v>0</v>
      </c>
      <c r="BT478">
        <v>0</v>
      </c>
      <c r="BU478">
        <v>0</v>
      </c>
      <c r="BV478">
        <v>0</v>
      </c>
      <c r="BW478">
        <v>595847700</v>
      </c>
      <c r="BX478">
        <v>0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51481224057</v>
      </c>
      <c r="CG478">
        <v>51524376357</v>
      </c>
      <c r="CH478">
        <v>51481224057</v>
      </c>
      <c r="CI478">
        <v>51481224057</v>
      </c>
      <c r="CJ478">
        <v>51524376357</v>
      </c>
      <c r="CK478">
        <v>-43152300</v>
      </c>
      <c r="CL478">
        <v>5340410549</v>
      </c>
      <c r="CM478">
        <v>2.9802322387695313E-7</v>
      </c>
      <c r="CN478">
        <v>2.8391811251640324</v>
      </c>
      <c r="CO478">
        <v>3.5507228970527658</v>
      </c>
      <c r="CP478">
        <v>15342.600362598896</v>
      </c>
      <c r="CQ478">
        <v>146164519642.97491</v>
      </c>
      <c r="CR478">
        <v>182795561027.49359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0</v>
      </c>
      <c r="EQ478">
        <v>595847700</v>
      </c>
      <c r="ER478">
        <v>162</v>
      </c>
      <c r="ES478" t="s">
        <v>8836</v>
      </c>
      <c r="ET478" t="s">
        <v>1078</v>
      </c>
      <c r="EU478">
        <v>2019</v>
      </c>
      <c r="EV478" t="s">
        <v>591</v>
      </c>
    </row>
    <row r="479" spans="1:167" x14ac:dyDescent="0.4">
      <c r="A479" t="s">
        <v>1751</v>
      </c>
      <c r="B479">
        <v>406330670402</v>
      </c>
      <c r="C479">
        <v>6000000001106</v>
      </c>
      <c r="D479" t="s">
        <v>1752</v>
      </c>
      <c r="E479" t="s">
        <v>1753</v>
      </c>
      <c r="F479" t="s">
        <v>625</v>
      </c>
      <c r="G479" t="s">
        <v>1255</v>
      </c>
      <c r="H479" t="s">
        <v>1256</v>
      </c>
      <c r="I479" t="s">
        <v>568</v>
      </c>
      <c r="J479" t="s">
        <v>569</v>
      </c>
      <c r="K479" t="s">
        <v>570</v>
      </c>
      <c r="L479" t="s">
        <v>571</v>
      </c>
      <c r="M479" t="s">
        <v>1030</v>
      </c>
      <c r="N479" t="s">
        <v>573</v>
      </c>
      <c r="O479" t="s">
        <v>574</v>
      </c>
      <c r="P479" t="s">
        <v>573</v>
      </c>
      <c r="Q479" t="s">
        <v>575</v>
      </c>
      <c r="R479" t="s">
        <v>576</v>
      </c>
      <c r="S479" t="s">
        <v>576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572</v>
      </c>
      <c r="Y479" t="s">
        <v>572</v>
      </c>
      <c r="Z479" t="s">
        <v>1479</v>
      </c>
      <c r="AA479" t="s">
        <v>1479</v>
      </c>
      <c r="AB479" t="s">
        <v>1707</v>
      </c>
      <c r="AC479" t="s">
        <v>572</v>
      </c>
      <c r="AD479" t="s">
        <v>582</v>
      </c>
      <c r="AF479" t="s">
        <v>8839</v>
      </c>
      <c r="AH479" t="s">
        <v>8836</v>
      </c>
      <c r="AI479" t="s">
        <v>585</v>
      </c>
      <c r="AJ479" t="s">
        <v>586</v>
      </c>
      <c r="AK479" t="s">
        <v>625</v>
      </c>
      <c r="AL479" t="s">
        <v>587</v>
      </c>
      <c r="AM479" t="s">
        <v>588</v>
      </c>
      <c r="AN479" t="s">
        <v>589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8836</v>
      </c>
      <c r="ET479" t="s">
        <v>8836</v>
      </c>
      <c r="EU479">
        <v>2019</v>
      </c>
      <c r="EV479" t="s">
        <v>8837</v>
      </c>
      <c r="FH479" s="2"/>
      <c r="FI479" s="2"/>
      <c r="FJ479" s="2"/>
      <c r="FK479" s="2"/>
    </row>
    <row r="480" spans="1:167" x14ac:dyDescent="0.4">
      <c r="A480" t="s">
        <v>1751</v>
      </c>
      <c r="B480" t="s">
        <v>1754</v>
      </c>
      <c r="C480">
        <v>210000443</v>
      </c>
      <c r="D480" t="s">
        <v>1752</v>
      </c>
      <c r="E480" t="s">
        <v>1755</v>
      </c>
      <c r="F480" t="s">
        <v>625</v>
      </c>
      <c r="G480" t="s">
        <v>1255</v>
      </c>
      <c r="H480" t="s">
        <v>1256</v>
      </c>
      <c r="I480" t="s">
        <v>568</v>
      </c>
      <c r="J480" t="s">
        <v>569</v>
      </c>
      <c r="K480" t="s">
        <v>570</v>
      </c>
      <c r="L480" t="s">
        <v>571</v>
      </c>
      <c r="M480" t="s">
        <v>1030</v>
      </c>
      <c r="N480" t="s">
        <v>613</v>
      </c>
      <c r="O480" t="s">
        <v>574</v>
      </c>
      <c r="P480" t="s">
        <v>603</v>
      </c>
      <c r="Q480" t="s">
        <v>575</v>
      </c>
      <c r="R480" t="s">
        <v>576</v>
      </c>
      <c r="S480" t="s">
        <v>576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572</v>
      </c>
      <c r="Y480" t="s">
        <v>572</v>
      </c>
      <c r="Z480" t="s">
        <v>1479</v>
      </c>
      <c r="AA480" t="s">
        <v>1479</v>
      </c>
      <c r="AB480" t="s">
        <v>1707</v>
      </c>
      <c r="AC480" t="s">
        <v>572</v>
      </c>
      <c r="AD480" t="s">
        <v>582</v>
      </c>
      <c r="AF480" t="s">
        <v>8839</v>
      </c>
      <c r="AH480" t="s">
        <v>8836</v>
      </c>
      <c r="AI480" t="s">
        <v>585</v>
      </c>
      <c r="AJ480" t="s">
        <v>586</v>
      </c>
      <c r="AK480" t="s">
        <v>625</v>
      </c>
      <c r="AL480" t="s">
        <v>605</v>
      </c>
      <c r="AM480" t="s">
        <v>588</v>
      </c>
      <c r="AN480" t="s">
        <v>589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8836</v>
      </c>
      <c r="ET480" t="s">
        <v>8836</v>
      </c>
      <c r="EU480">
        <v>2019</v>
      </c>
      <c r="EV480" t="s">
        <v>591</v>
      </c>
    </row>
    <row r="481" spans="1:152" x14ac:dyDescent="0.4">
      <c r="A481" t="s">
        <v>1751</v>
      </c>
      <c r="B481" t="s">
        <v>1756</v>
      </c>
      <c r="C481">
        <v>210000444</v>
      </c>
      <c r="D481" t="s">
        <v>1752</v>
      </c>
      <c r="E481" t="s">
        <v>1757</v>
      </c>
      <c r="F481" t="s">
        <v>625</v>
      </c>
      <c r="G481" t="s">
        <v>1255</v>
      </c>
      <c r="H481" t="s">
        <v>1256</v>
      </c>
      <c r="I481" t="s">
        <v>568</v>
      </c>
      <c r="J481" t="s">
        <v>569</v>
      </c>
      <c r="K481" t="s">
        <v>570</v>
      </c>
      <c r="L481" t="s">
        <v>571</v>
      </c>
      <c r="M481" t="s">
        <v>1030</v>
      </c>
      <c r="N481" t="s">
        <v>613</v>
      </c>
      <c r="O481" t="s">
        <v>574</v>
      </c>
      <c r="P481" t="s">
        <v>603</v>
      </c>
      <c r="Q481" t="s">
        <v>575</v>
      </c>
      <c r="R481" t="s">
        <v>576</v>
      </c>
      <c r="S481" t="s">
        <v>576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572</v>
      </c>
      <c r="Y481" t="s">
        <v>572</v>
      </c>
      <c r="Z481" t="s">
        <v>1479</v>
      </c>
      <c r="AA481" t="s">
        <v>1479</v>
      </c>
      <c r="AB481" t="s">
        <v>1707</v>
      </c>
      <c r="AC481" t="s">
        <v>572</v>
      </c>
      <c r="AD481" t="s">
        <v>582</v>
      </c>
      <c r="AF481" t="s">
        <v>8839</v>
      </c>
      <c r="AH481" t="s">
        <v>8836</v>
      </c>
      <c r="AI481" t="s">
        <v>585</v>
      </c>
      <c r="AJ481" t="s">
        <v>586</v>
      </c>
      <c r="AK481" t="s">
        <v>625</v>
      </c>
      <c r="AL481" t="s">
        <v>605</v>
      </c>
      <c r="AM481" t="s">
        <v>588</v>
      </c>
      <c r="AN481" t="s">
        <v>589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8836</v>
      </c>
      <c r="ET481" t="s">
        <v>8836</v>
      </c>
      <c r="EU481">
        <v>2019</v>
      </c>
      <c r="EV481" t="s">
        <v>591</v>
      </c>
    </row>
    <row r="482" spans="1:152" x14ac:dyDescent="0.4">
      <c r="A482" t="s">
        <v>243</v>
      </c>
      <c r="B482" t="s">
        <v>1758</v>
      </c>
      <c r="C482">
        <v>210000455</v>
      </c>
      <c r="D482" t="s">
        <v>1759</v>
      </c>
      <c r="E482" t="s">
        <v>1760</v>
      </c>
      <c r="F482" t="s">
        <v>625</v>
      </c>
      <c r="G482" t="s">
        <v>626</v>
      </c>
      <c r="H482" t="s">
        <v>673</v>
      </c>
      <c r="I482" t="s">
        <v>708</v>
      </c>
      <c r="J482" t="s">
        <v>830</v>
      </c>
      <c r="K482" t="s">
        <v>710</v>
      </c>
      <c r="L482" t="s">
        <v>673</v>
      </c>
      <c r="M482" t="s">
        <v>572</v>
      </c>
      <c r="N482" t="s">
        <v>613</v>
      </c>
      <c r="O482" t="s">
        <v>602</v>
      </c>
      <c r="P482" t="s">
        <v>603</v>
      </c>
      <c r="Q482" t="s">
        <v>674</v>
      </c>
      <c r="R482" t="s">
        <v>831</v>
      </c>
      <c r="S482" t="s">
        <v>831</v>
      </c>
      <c r="T482" s="1">
        <v>43822</v>
      </c>
      <c r="U482" s="1">
        <v>2958465</v>
      </c>
      <c r="V482" s="1">
        <v>2958465</v>
      </c>
      <c r="X482" t="s">
        <v>572</v>
      </c>
      <c r="Y482" t="s">
        <v>572</v>
      </c>
      <c r="Z482" t="s">
        <v>572</v>
      </c>
      <c r="AA482" t="s">
        <v>572</v>
      </c>
      <c r="AB482" t="s">
        <v>572</v>
      </c>
      <c r="AC482" t="s">
        <v>1320</v>
      </c>
      <c r="AD482" t="s">
        <v>882</v>
      </c>
      <c r="AF482" t="s">
        <v>631</v>
      </c>
      <c r="AH482" t="s">
        <v>8836</v>
      </c>
      <c r="AI482" t="s">
        <v>585</v>
      </c>
      <c r="AJ482" t="s">
        <v>792</v>
      </c>
      <c r="AK482" t="s">
        <v>625</v>
      </c>
      <c r="AL482" t="s">
        <v>605</v>
      </c>
      <c r="AM482" t="s">
        <v>588</v>
      </c>
      <c r="AN482" t="s">
        <v>597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2452652101</v>
      </c>
      <c r="AY482">
        <v>4902889529</v>
      </c>
      <c r="AZ482">
        <v>13370223279</v>
      </c>
      <c r="BA482">
        <v>-2452652101</v>
      </c>
      <c r="BB482">
        <v>-4902889529</v>
      </c>
      <c r="BC482">
        <v>51409776721</v>
      </c>
      <c r="BD482">
        <v>0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-1768188772</v>
      </c>
      <c r="BN482">
        <v>-2076855541</v>
      </c>
      <c r="BO482">
        <v>0</v>
      </c>
      <c r="BP482">
        <v>210830703</v>
      </c>
      <c r="BQ482">
        <v>-1768188772</v>
      </c>
      <c r="BR482">
        <v>-1866024838</v>
      </c>
      <c r="BS482">
        <v>0</v>
      </c>
      <c r="BT482">
        <v>0</v>
      </c>
      <c r="BU482">
        <v>0</v>
      </c>
      <c r="BV482">
        <v>-1768188772</v>
      </c>
      <c r="BW482">
        <v>-1866024838</v>
      </c>
      <c r="BX482">
        <v>-2.1936738296332337</v>
      </c>
      <c r="BY482">
        <v>-2.3015277853683562</v>
      </c>
      <c r="BZ482">
        <v>42029198.75</v>
      </c>
      <c r="CA482">
        <v>54453029899</v>
      </c>
      <c r="CB482">
        <v>56120169737</v>
      </c>
      <c r="CC482">
        <v>57931039921</v>
      </c>
      <c r="CD482">
        <v>44647797</v>
      </c>
      <c r="CE482">
        <v>78333666881</v>
      </c>
      <c r="CF482">
        <v>81106136904</v>
      </c>
      <c r="CG482">
        <v>81955625272</v>
      </c>
      <c r="CH482">
        <v>59047308158.599991</v>
      </c>
      <c r="CI482">
        <v>62568201552.636902</v>
      </c>
      <c r="CJ482">
        <v>64511925600.759995</v>
      </c>
      <c r="CK482">
        <v>-561727913.16000366</v>
      </c>
      <c r="CL482">
        <v>0</v>
      </c>
      <c r="CM482">
        <v>-4.5981863141059884</v>
      </c>
      <c r="CN482">
        <v>4.5637282729148856</v>
      </c>
      <c r="CO482">
        <v>7.8573706746101379</v>
      </c>
      <c r="CP482">
        <v>-360192794985.95172</v>
      </c>
      <c r="CQ482">
        <v>357493570265.91608</v>
      </c>
      <c r="CR482">
        <v>615496656985.44873</v>
      </c>
      <c r="CS482">
        <v>1.5665609486106824</v>
      </c>
      <c r="CT482">
        <v>122714463497.25255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78333666881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91066768601.377213</v>
      </c>
      <c r="EF482">
        <v>1453723508</v>
      </c>
      <c r="EG482">
        <v>0</v>
      </c>
      <c r="EH482">
        <v>0</v>
      </c>
      <c r="EI482">
        <v>-1448370850</v>
      </c>
      <c r="EJ482">
        <v>-1773541430</v>
      </c>
      <c r="EK482">
        <v>3306446686</v>
      </c>
      <c r="EL482">
        <v>210830703</v>
      </c>
      <c r="EM482">
        <v>-181688829</v>
      </c>
      <c r="EN482">
        <v>-3357786679</v>
      </c>
      <c r="EO482">
        <v>-1843826719</v>
      </c>
      <c r="EP482">
        <v>-1768188772</v>
      </c>
      <c r="EQ482">
        <v>-1866024838</v>
      </c>
      <c r="ER482">
        <v>724</v>
      </c>
      <c r="ES482" t="s">
        <v>8836</v>
      </c>
      <c r="ET482" t="s">
        <v>8955</v>
      </c>
      <c r="EU482">
        <v>2019</v>
      </c>
      <c r="EV482" t="s">
        <v>833</v>
      </c>
    </row>
    <row r="483" spans="1:152" x14ac:dyDescent="0.4">
      <c r="A483" t="s">
        <v>244</v>
      </c>
      <c r="B483" t="s">
        <v>1761</v>
      </c>
      <c r="C483">
        <v>210000439</v>
      </c>
      <c r="D483" t="s">
        <v>1762</v>
      </c>
      <c r="E483" t="s">
        <v>1763</v>
      </c>
      <c r="F483" t="s">
        <v>625</v>
      </c>
      <c r="G483" t="s">
        <v>1255</v>
      </c>
      <c r="H483" t="s">
        <v>673</v>
      </c>
      <c r="I483" t="s">
        <v>708</v>
      </c>
      <c r="J483" t="s">
        <v>856</v>
      </c>
      <c r="K483" t="s">
        <v>710</v>
      </c>
      <c r="L483" t="s">
        <v>857</v>
      </c>
      <c r="M483" t="s">
        <v>572</v>
      </c>
      <c r="N483" t="s">
        <v>613</v>
      </c>
      <c r="O483" t="s">
        <v>602</v>
      </c>
      <c r="P483" t="s">
        <v>603</v>
      </c>
      <c r="Q483" t="s">
        <v>674</v>
      </c>
      <c r="R483" t="s">
        <v>576</v>
      </c>
      <c r="S483" t="s">
        <v>711</v>
      </c>
      <c r="T483" s="1">
        <v>43795</v>
      </c>
      <c r="U483" s="1">
        <v>43795</v>
      </c>
      <c r="V483" s="1">
        <v>47483</v>
      </c>
      <c r="X483" t="s">
        <v>572</v>
      </c>
      <c r="Y483" t="s">
        <v>572</v>
      </c>
      <c r="Z483" t="s">
        <v>572</v>
      </c>
      <c r="AA483" t="s">
        <v>572</v>
      </c>
      <c r="AB483" t="s">
        <v>1456</v>
      </c>
      <c r="AD483" t="s">
        <v>882</v>
      </c>
      <c r="AF483" t="s">
        <v>631</v>
      </c>
      <c r="AH483" t="s">
        <v>8836</v>
      </c>
      <c r="AI483" t="s">
        <v>585</v>
      </c>
      <c r="AJ483" t="s">
        <v>792</v>
      </c>
      <c r="AK483" t="s">
        <v>625</v>
      </c>
      <c r="AL483" t="s">
        <v>587</v>
      </c>
      <c r="AM483" t="s">
        <v>588</v>
      </c>
      <c r="AN483" t="s">
        <v>597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-2061263225</v>
      </c>
      <c r="BN483">
        <v>-6039689205</v>
      </c>
      <c r="BO483">
        <v>0</v>
      </c>
      <c r="BP483">
        <v>0</v>
      </c>
      <c r="BQ483">
        <v>-2061263225</v>
      </c>
      <c r="BR483">
        <v>-6039689205</v>
      </c>
      <c r="BS483">
        <v>0</v>
      </c>
      <c r="BT483">
        <v>0</v>
      </c>
      <c r="BU483">
        <v>0</v>
      </c>
      <c r="BV483">
        <v>-2061263225</v>
      </c>
      <c r="BW483">
        <v>-6039689205</v>
      </c>
      <c r="BX483">
        <v>-11.891208097488121</v>
      </c>
      <c r="BY483">
        <v>-28.3383552562826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15273083362</v>
      </c>
      <c r="CF483">
        <v>17334346587</v>
      </c>
      <c r="CG483">
        <v>21312772567</v>
      </c>
      <c r="CH483">
        <v>15273083362</v>
      </c>
      <c r="CI483">
        <v>17334346587</v>
      </c>
      <c r="CJ483">
        <v>21312772567</v>
      </c>
      <c r="CK483">
        <v>-6039689205</v>
      </c>
      <c r="CL483">
        <v>3242327200</v>
      </c>
      <c r="CM483">
        <v>-77.475976124405861</v>
      </c>
      <c r="CN483">
        <v>-55.311425253748901</v>
      </c>
      <c r="CO483">
        <v>-24.731597825884823</v>
      </c>
      <c r="CP483">
        <v>-1183297041900.3723</v>
      </c>
      <c r="CQ483">
        <v>-844776008771.53894</v>
      </c>
      <c r="CR483">
        <v>-377727755270.19684</v>
      </c>
      <c r="CS483">
        <v>0.42360152446710592</v>
      </c>
      <c r="CT483">
        <v>6469701395.4563913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11904161907.093424</v>
      </c>
      <c r="DK483">
        <v>3368921454.9065738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12408698099.865316</v>
      </c>
      <c r="EF483">
        <v>0</v>
      </c>
      <c r="EG483">
        <v>0</v>
      </c>
      <c r="EH483">
        <v>0</v>
      </c>
      <c r="EI483">
        <v>0</v>
      </c>
      <c r="EJ483">
        <v>-2061263225</v>
      </c>
      <c r="EK483">
        <v>0</v>
      </c>
      <c r="EL483">
        <v>0</v>
      </c>
      <c r="EM483">
        <v>0</v>
      </c>
      <c r="EN483">
        <v>0</v>
      </c>
      <c r="EO483">
        <v>-6039689205</v>
      </c>
      <c r="EP483">
        <v>-2061263225</v>
      </c>
      <c r="EQ483">
        <v>-6039689205</v>
      </c>
      <c r="ER483">
        <v>760</v>
      </c>
      <c r="ES483" t="s">
        <v>8836</v>
      </c>
      <c r="ET483" t="s">
        <v>8955</v>
      </c>
      <c r="EU483">
        <v>2019</v>
      </c>
      <c r="EV483" t="s">
        <v>591</v>
      </c>
    </row>
    <row r="484" spans="1:152" x14ac:dyDescent="0.4">
      <c r="A484" t="s">
        <v>245</v>
      </c>
      <c r="B484" t="s">
        <v>1764</v>
      </c>
      <c r="C484">
        <v>210000538</v>
      </c>
      <c r="D484" t="s">
        <v>1765</v>
      </c>
      <c r="E484" t="s">
        <v>1766</v>
      </c>
      <c r="F484" t="s">
        <v>706</v>
      </c>
      <c r="G484" t="s">
        <v>706</v>
      </c>
      <c r="H484" t="s">
        <v>706</v>
      </c>
      <c r="I484" t="s">
        <v>708</v>
      </c>
      <c r="J484" t="s">
        <v>709</v>
      </c>
      <c r="K484" t="s">
        <v>710</v>
      </c>
      <c r="L484" t="s">
        <v>673</v>
      </c>
      <c r="M484" t="s">
        <v>572</v>
      </c>
      <c r="N484" t="s">
        <v>613</v>
      </c>
      <c r="O484" t="s">
        <v>673</v>
      </c>
      <c r="P484" t="s">
        <v>603</v>
      </c>
      <c r="Q484" t="s">
        <v>674</v>
      </c>
      <c r="R484" t="s">
        <v>576</v>
      </c>
      <c r="S484" t="s">
        <v>711</v>
      </c>
      <c r="T484" s="1">
        <v>43917</v>
      </c>
      <c r="U484" s="1">
        <v>45011</v>
      </c>
      <c r="V484" s="1">
        <v>47569</v>
      </c>
      <c r="X484" t="s">
        <v>572</v>
      </c>
      <c r="Y484" t="s">
        <v>572</v>
      </c>
      <c r="Z484" t="s">
        <v>572</v>
      </c>
      <c r="AA484" t="s">
        <v>572</v>
      </c>
      <c r="AB484" t="s">
        <v>615</v>
      </c>
      <c r="AD484" t="s">
        <v>988</v>
      </c>
      <c r="AF484" t="s">
        <v>713</v>
      </c>
      <c r="AH484" t="s">
        <v>8836</v>
      </c>
      <c r="AI484" t="s">
        <v>585</v>
      </c>
      <c r="AJ484" t="s">
        <v>715</v>
      </c>
      <c r="AK484" t="s">
        <v>706</v>
      </c>
      <c r="AL484" t="s">
        <v>605</v>
      </c>
      <c r="AM484" t="s">
        <v>588</v>
      </c>
      <c r="AN484" t="s">
        <v>597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0</v>
      </c>
      <c r="AY484">
        <v>75688000</v>
      </c>
      <c r="AZ484">
        <v>35212731760</v>
      </c>
      <c r="BA484">
        <v>0</v>
      </c>
      <c r="BB484">
        <v>-75688000</v>
      </c>
      <c r="BC484">
        <v>71683118441</v>
      </c>
      <c r="BD484">
        <v>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0</v>
      </c>
      <c r="BN484">
        <v>5540513431</v>
      </c>
      <c r="BO484">
        <v>0</v>
      </c>
      <c r="BP484">
        <v>539322500</v>
      </c>
      <c r="BQ484">
        <v>0</v>
      </c>
      <c r="BR484">
        <v>6079835931</v>
      </c>
      <c r="BS484">
        <v>0</v>
      </c>
      <c r="BT484">
        <v>0</v>
      </c>
      <c r="BU484">
        <v>0</v>
      </c>
      <c r="BV484">
        <v>0</v>
      </c>
      <c r="BW484">
        <v>6079835931</v>
      </c>
      <c r="BX484">
        <v>0</v>
      </c>
      <c r="BY484">
        <v>6.9036823535144496</v>
      </c>
      <c r="BZ484">
        <v>0</v>
      </c>
      <c r="CA484">
        <v>75911221476</v>
      </c>
      <c r="CB484">
        <v>75911221476</v>
      </c>
      <c r="CC484">
        <v>75972622380</v>
      </c>
      <c r="CD484">
        <v>0</v>
      </c>
      <c r="CE484">
        <v>93838896025</v>
      </c>
      <c r="CF484">
        <v>93838896025</v>
      </c>
      <c r="CG484">
        <v>88374070594</v>
      </c>
      <c r="CH484">
        <v>93838896025</v>
      </c>
      <c r="CI484">
        <v>93838896025</v>
      </c>
      <c r="CJ484">
        <v>88374070594</v>
      </c>
      <c r="CK484">
        <v>5540513431</v>
      </c>
      <c r="CL484">
        <v>0</v>
      </c>
      <c r="CM484">
        <v>2.9802322387695313E-7</v>
      </c>
      <c r="CN484">
        <v>17.499359250068668</v>
      </c>
      <c r="CO484">
        <v>8.7439814209938067</v>
      </c>
      <c r="CP484">
        <v>27966.170318424702</v>
      </c>
      <c r="CQ484">
        <v>1642120553171.3157</v>
      </c>
      <c r="CR484">
        <v>820525563409.16956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31895980402.223358</v>
      </c>
      <c r="DK484">
        <v>61942915622.776642</v>
      </c>
      <c r="DL484">
        <v>30038478105.922787</v>
      </c>
      <c r="DM484">
        <v>58335592488.077209</v>
      </c>
      <c r="DN484">
        <v>0</v>
      </c>
      <c r="DO484">
        <v>0</v>
      </c>
      <c r="DP484">
        <v>25726463.832655489</v>
      </c>
      <c r="DQ484">
        <v>49961536.167344511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0</v>
      </c>
      <c r="EQ484">
        <v>6079835931</v>
      </c>
      <c r="ER484">
        <v>24</v>
      </c>
      <c r="ES484" t="s">
        <v>1767</v>
      </c>
      <c r="ET484" t="s">
        <v>8836</v>
      </c>
      <c r="EU484">
        <v>2020</v>
      </c>
      <c r="EV484" t="s">
        <v>591</v>
      </c>
    </row>
    <row r="485" spans="1:152" x14ac:dyDescent="0.4">
      <c r="A485" t="s">
        <v>246</v>
      </c>
      <c r="B485" t="s">
        <v>1768</v>
      </c>
      <c r="C485">
        <v>210000442</v>
      </c>
      <c r="D485" t="s">
        <v>1769</v>
      </c>
      <c r="E485" t="s">
        <v>1770</v>
      </c>
      <c r="F485" t="s">
        <v>565</v>
      </c>
      <c r="G485" t="s">
        <v>720</v>
      </c>
      <c r="H485" t="s">
        <v>721</v>
      </c>
      <c r="I485" t="s">
        <v>568</v>
      </c>
      <c r="J485" t="s">
        <v>569</v>
      </c>
      <c r="K485" t="s">
        <v>570</v>
      </c>
      <c r="L485" t="s">
        <v>571</v>
      </c>
      <c r="M485" t="s">
        <v>572</v>
      </c>
      <c r="N485" t="s">
        <v>613</v>
      </c>
      <c r="O485" t="s">
        <v>574</v>
      </c>
      <c r="P485" t="s">
        <v>614</v>
      </c>
      <c r="Q485" t="s">
        <v>674</v>
      </c>
      <c r="R485" t="s">
        <v>576</v>
      </c>
      <c r="S485" t="s">
        <v>576</v>
      </c>
      <c r="T485" s="1">
        <v>43804</v>
      </c>
      <c r="U485" s="1">
        <v>44534</v>
      </c>
      <c r="V485" s="1">
        <v>51839</v>
      </c>
      <c r="X485" t="s">
        <v>696</v>
      </c>
      <c r="Y485" t="s">
        <v>578</v>
      </c>
      <c r="Z485" t="s">
        <v>697</v>
      </c>
      <c r="AA485" t="s">
        <v>1201</v>
      </c>
      <c r="AB485" t="s">
        <v>608</v>
      </c>
      <c r="AC485" t="s">
        <v>572</v>
      </c>
      <c r="AD485" t="s">
        <v>596</v>
      </c>
      <c r="AF485" t="s">
        <v>583</v>
      </c>
      <c r="AH485" t="s">
        <v>8836</v>
      </c>
      <c r="AI485" t="s">
        <v>585</v>
      </c>
      <c r="AJ485" t="s">
        <v>586</v>
      </c>
      <c r="AK485" t="s">
        <v>565</v>
      </c>
      <c r="AL485" t="s">
        <v>587</v>
      </c>
      <c r="AM485" t="s">
        <v>588</v>
      </c>
      <c r="AN485" t="s">
        <v>597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474500001</v>
      </c>
      <c r="AY485">
        <v>1139500002</v>
      </c>
      <c r="AZ485">
        <v>14424500010</v>
      </c>
      <c r="BA485">
        <v>-474500001</v>
      </c>
      <c r="BB485">
        <v>-1139500002</v>
      </c>
      <c r="BC485">
        <v>22563999990</v>
      </c>
      <c r="BD485">
        <v>221880673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14635765</v>
      </c>
      <c r="BN485">
        <v>343663528</v>
      </c>
      <c r="BO485">
        <v>221880673</v>
      </c>
      <c r="BP485">
        <v>452367166</v>
      </c>
      <c r="BQ485">
        <v>236516438</v>
      </c>
      <c r="BR485">
        <v>796030694</v>
      </c>
      <c r="BS485">
        <v>0</v>
      </c>
      <c r="BT485">
        <v>0</v>
      </c>
      <c r="BU485">
        <v>0</v>
      </c>
      <c r="BV485">
        <v>236516438</v>
      </c>
      <c r="BW485">
        <v>796030694</v>
      </c>
      <c r="BX485">
        <v>1.0803574496955897</v>
      </c>
      <c r="BY485">
        <v>3.6547603942547253</v>
      </c>
      <c r="BZ485">
        <v>0</v>
      </c>
      <c r="CA485">
        <v>22524192769</v>
      </c>
      <c r="CB485">
        <v>22999753548</v>
      </c>
      <c r="CC485">
        <v>23666519916</v>
      </c>
      <c r="CD485">
        <v>0</v>
      </c>
      <c r="CE485">
        <v>21780750508</v>
      </c>
      <c r="CF485">
        <v>22240614744</v>
      </c>
      <c r="CG485">
        <v>22576586982</v>
      </c>
      <c r="CH485">
        <v>21780750508</v>
      </c>
      <c r="CI485">
        <v>22240614744</v>
      </c>
      <c r="CJ485">
        <v>22576586982</v>
      </c>
      <c r="CK485">
        <v>343663528</v>
      </c>
      <c r="CL485">
        <v>2297752784</v>
      </c>
      <c r="CM485">
        <v>13.553047776222229</v>
      </c>
      <c r="CN485">
        <v>9.0506497025489825</v>
      </c>
      <c r="CO485">
        <v>3.7776359915733346</v>
      </c>
      <c r="CP485">
        <v>295195552236.90057</v>
      </c>
      <c r="CQ485">
        <v>197129943106.5238</v>
      </c>
      <c r="CR485">
        <v>82279747042.499985</v>
      </c>
      <c r="CS485">
        <v>1.1929671935871959</v>
      </c>
      <c r="CT485">
        <v>25983720807.751652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21780750508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2764724392.7138162</v>
      </c>
      <c r="EF485">
        <v>0</v>
      </c>
      <c r="EG485">
        <v>221880673</v>
      </c>
      <c r="EH485">
        <v>20840598</v>
      </c>
      <c r="EI485">
        <v>0</v>
      </c>
      <c r="EJ485">
        <v>-6204833</v>
      </c>
      <c r="EK485">
        <v>0</v>
      </c>
      <c r="EL485">
        <v>452367166</v>
      </c>
      <c r="EM485">
        <v>49781349</v>
      </c>
      <c r="EN485">
        <v>0</v>
      </c>
      <c r="EO485">
        <v>293882179</v>
      </c>
      <c r="EP485">
        <v>236516438</v>
      </c>
      <c r="EQ485">
        <v>796030694</v>
      </c>
      <c r="ER485">
        <v>169</v>
      </c>
      <c r="ES485" t="s">
        <v>8836</v>
      </c>
      <c r="ET485" t="s">
        <v>8836</v>
      </c>
      <c r="EU485">
        <v>2019</v>
      </c>
      <c r="EV485" t="s">
        <v>591</v>
      </c>
    </row>
    <row r="486" spans="1:152" x14ac:dyDescent="0.4">
      <c r="A486" t="s">
        <v>247</v>
      </c>
      <c r="B486" t="s">
        <v>1771</v>
      </c>
      <c r="C486">
        <v>210000802</v>
      </c>
      <c r="D486" t="s">
        <v>1772</v>
      </c>
      <c r="E486" t="s">
        <v>1773</v>
      </c>
      <c r="F486" t="s">
        <v>565</v>
      </c>
      <c r="G486" t="s">
        <v>673</v>
      </c>
      <c r="H486" t="s">
        <v>673</v>
      </c>
      <c r="I486" t="s">
        <v>708</v>
      </c>
      <c r="J486" t="s">
        <v>709</v>
      </c>
      <c r="K486" t="s">
        <v>710</v>
      </c>
      <c r="L486" t="s">
        <v>673</v>
      </c>
      <c r="M486" t="s">
        <v>572</v>
      </c>
      <c r="N486" t="s">
        <v>613</v>
      </c>
      <c r="O486" t="s">
        <v>673</v>
      </c>
      <c r="P486" t="s">
        <v>614</v>
      </c>
      <c r="Q486" t="s">
        <v>674</v>
      </c>
      <c r="R486" t="s">
        <v>576</v>
      </c>
      <c r="S486" t="s">
        <v>711</v>
      </c>
      <c r="T486" s="1">
        <v>44154</v>
      </c>
      <c r="U486" s="1">
        <v>45242</v>
      </c>
      <c r="V486" s="1">
        <v>56937</v>
      </c>
      <c r="X486" t="s">
        <v>572</v>
      </c>
      <c r="Y486" t="s">
        <v>572</v>
      </c>
      <c r="Z486" t="s">
        <v>572</v>
      </c>
      <c r="AA486" t="s">
        <v>572</v>
      </c>
      <c r="AB486" t="s">
        <v>615</v>
      </c>
      <c r="AC486" t="s">
        <v>615</v>
      </c>
      <c r="AD486" t="s">
        <v>882</v>
      </c>
      <c r="AF486" t="s">
        <v>791</v>
      </c>
      <c r="AH486" t="s">
        <v>8836</v>
      </c>
      <c r="AI486" t="s">
        <v>585</v>
      </c>
      <c r="AJ486" t="s">
        <v>792</v>
      </c>
      <c r="AK486" t="s">
        <v>565</v>
      </c>
      <c r="AL486" t="s">
        <v>587</v>
      </c>
      <c r="AM486" t="s">
        <v>588</v>
      </c>
      <c r="AN486" t="s">
        <v>597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0</v>
      </c>
      <c r="AY486">
        <v>3983556019</v>
      </c>
      <c r="AZ486">
        <v>91458680857</v>
      </c>
      <c r="BA486">
        <v>0</v>
      </c>
      <c r="BB486">
        <v>1609987670</v>
      </c>
      <c r="BC486">
        <v>207341989214</v>
      </c>
      <c r="BD486">
        <v>0</v>
      </c>
      <c r="BE486">
        <v>5554375407</v>
      </c>
      <c r="BF486">
        <v>53757937911</v>
      </c>
      <c r="BG486">
        <v>5554062782</v>
      </c>
      <c r="BH486">
        <v>0</v>
      </c>
      <c r="BI486">
        <v>312625</v>
      </c>
      <c r="BJ486">
        <v>28447725</v>
      </c>
      <c r="BK486">
        <v>5554062782</v>
      </c>
      <c r="BL486">
        <v>312625</v>
      </c>
      <c r="BM486">
        <v>0</v>
      </c>
      <c r="BN486">
        <v>4998459806</v>
      </c>
      <c r="BO486">
        <v>0</v>
      </c>
      <c r="BP486">
        <v>5554375407</v>
      </c>
      <c r="BQ486">
        <v>0</v>
      </c>
      <c r="BR486">
        <v>10552835213</v>
      </c>
      <c r="BS486">
        <v>0</v>
      </c>
      <c r="BT486">
        <v>0</v>
      </c>
      <c r="BU486">
        <v>0</v>
      </c>
      <c r="BV486">
        <v>0</v>
      </c>
      <c r="BW486">
        <v>10552835213</v>
      </c>
      <c r="BX486">
        <v>0</v>
      </c>
      <c r="BY486">
        <v>5.4979232028326548</v>
      </c>
      <c r="BZ486">
        <v>0</v>
      </c>
      <c r="CA486">
        <v>205217819316</v>
      </c>
      <c r="CB486">
        <v>205217819316</v>
      </c>
      <c r="CC486">
        <v>203780616766</v>
      </c>
      <c r="CD486">
        <v>0</v>
      </c>
      <c r="CE486">
        <v>200522849769</v>
      </c>
      <c r="CF486">
        <v>200522849769</v>
      </c>
      <c r="CG486">
        <v>193914402293</v>
      </c>
      <c r="CH486">
        <v>200522849769</v>
      </c>
      <c r="CI486">
        <v>200522849769</v>
      </c>
      <c r="CJ486">
        <v>193914402293</v>
      </c>
      <c r="CK486">
        <v>4998459806</v>
      </c>
      <c r="CL486">
        <v>0</v>
      </c>
      <c r="CM486">
        <v>2.9802322387695313E-7</v>
      </c>
      <c r="CN486">
        <v>13.843877911567686</v>
      </c>
      <c r="CO486">
        <v>4.801861345767974</v>
      </c>
      <c r="CP486">
        <v>59760.466149151325</v>
      </c>
      <c r="CQ486">
        <v>2776013850681.6646</v>
      </c>
      <c r="CR486">
        <v>962882921248.99963</v>
      </c>
      <c r="CS486">
        <v>1.1570906733738133</v>
      </c>
      <c r="CT486">
        <v>232023119266.04822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200522849769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3983556019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76411971723.846924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5554375407</v>
      </c>
      <c r="EM486">
        <v>28447725</v>
      </c>
      <c r="EN486">
        <v>0</v>
      </c>
      <c r="EO486">
        <v>4970012081</v>
      </c>
      <c r="EP486">
        <v>0</v>
      </c>
      <c r="EQ486">
        <v>10552835213</v>
      </c>
      <c r="ER486">
        <v>25</v>
      </c>
      <c r="ES486" t="s">
        <v>8836</v>
      </c>
      <c r="ET486" t="s">
        <v>8836</v>
      </c>
      <c r="EU486">
        <v>2020</v>
      </c>
      <c r="EV486" t="s">
        <v>591</v>
      </c>
    </row>
    <row r="487" spans="1:152" x14ac:dyDescent="0.4">
      <c r="A487" t="s">
        <v>1774</v>
      </c>
      <c r="B487">
        <v>306173067303</v>
      </c>
      <c r="C487">
        <v>6000000001108</v>
      </c>
      <c r="D487" t="s">
        <v>1775</v>
      </c>
      <c r="E487" t="s">
        <v>1776</v>
      </c>
      <c r="F487" t="s">
        <v>625</v>
      </c>
      <c r="G487" t="s">
        <v>626</v>
      </c>
      <c r="H487" t="s">
        <v>950</v>
      </c>
      <c r="I487" t="s">
        <v>568</v>
      </c>
      <c r="J487" t="s">
        <v>569</v>
      </c>
      <c r="K487" t="s">
        <v>570</v>
      </c>
      <c r="L487" t="s">
        <v>571</v>
      </c>
      <c r="M487" t="s">
        <v>1393</v>
      </c>
      <c r="N487" t="s">
        <v>573</v>
      </c>
      <c r="O487" t="s">
        <v>574</v>
      </c>
      <c r="P487" t="s">
        <v>573</v>
      </c>
      <c r="Q487" t="s">
        <v>575</v>
      </c>
      <c r="R487" t="s">
        <v>576</v>
      </c>
      <c r="S487" t="s">
        <v>576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572</v>
      </c>
      <c r="Y487" t="s">
        <v>572</v>
      </c>
      <c r="Z487" t="s">
        <v>697</v>
      </c>
      <c r="AA487" t="s">
        <v>697</v>
      </c>
      <c r="AB487" t="s">
        <v>724</v>
      </c>
      <c r="AC487" t="s">
        <v>572</v>
      </c>
      <c r="AD487" t="s">
        <v>582</v>
      </c>
      <c r="AF487" t="s">
        <v>8839</v>
      </c>
      <c r="AH487" t="s">
        <v>8836</v>
      </c>
      <c r="AI487" t="s">
        <v>585</v>
      </c>
      <c r="AJ487" t="s">
        <v>586</v>
      </c>
      <c r="AK487" t="s">
        <v>625</v>
      </c>
      <c r="AL487" t="s">
        <v>587</v>
      </c>
      <c r="AM487" t="s">
        <v>588</v>
      </c>
      <c r="AN487" t="s">
        <v>589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8836</v>
      </c>
      <c r="ET487" t="s">
        <v>8836</v>
      </c>
      <c r="EU487">
        <v>2019</v>
      </c>
      <c r="EV487" t="s">
        <v>8837</v>
      </c>
    </row>
    <row r="488" spans="1:152" x14ac:dyDescent="0.4">
      <c r="A488" t="s">
        <v>1777</v>
      </c>
      <c r="B488" t="s">
        <v>1778</v>
      </c>
      <c r="C488">
        <v>210000863</v>
      </c>
      <c r="D488" t="s">
        <v>1779</v>
      </c>
      <c r="E488" t="s">
        <v>1780</v>
      </c>
      <c r="F488" t="s">
        <v>625</v>
      </c>
      <c r="G488" t="s">
        <v>626</v>
      </c>
      <c r="H488" t="s">
        <v>1502</v>
      </c>
      <c r="I488" t="s">
        <v>708</v>
      </c>
      <c r="J488" t="s">
        <v>856</v>
      </c>
      <c r="K488" t="s">
        <v>710</v>
      </c>
      <c r="L488" t="s">
        <v>857</v>
      </c>
      <c r="M488" t="s">
        <v>572</v>
      </c>
      <c r="N488" t="s">
        <v>613</v>
      </c>
      <c r="O488" t="s">
        <v>722</v>
      </c>
      <c r="P488" t="s">
        <v>614</v>
      </c>
      <c r="Q488" t="s">
        <v>575</v>
      </c>
      <c r="R488" t="s">
        <v>576</v>
      </c>
      <c r="S488" t="s">
        <v>711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572</v>
      </c>
      <c r="Y488" t="s">
        <v>572</v>
      </c>
      <c r="Z488" t="s">
        <v>572</v>
      </c>
      <c r="AA488" t="s">
        <v>572</v>
      </c>
      <c r="AB488" t="s">
        <v>1606</v>
      </c>
      <c r="AD488" t="s">
        <v>582</v>
      </c>
      <c r="AF488" t="s">
        <v>631</v>
      </c>
      <c r="AH488" t="s">
        <v>8836</v>
      </c>
      <c r="AI488" t="s">
        <v>585</v>
      </c>
      <c r="AJ488" t="s">
        <v>792</v>
      </c>
      <c r="AK488" t="s">
        <v>625</v>
      </c>
      <c r="AL488" t="s">
        <v>587</v>
      </c>
      <c r="AM488" t="s">
        <v>588</v>
      </c>
      <c r="AN488" t="s">
        <v>589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8836</v>
      </c>
      <c r="ET488" t="s">
        <v>8836</v>
      </c>
      <c r="EU488">
        <v>2020</v>
      </c>
      <c r="EV488" t="s">
        <v>591</v>
      </c>
    </row>
    <row r="489" spans="1:152" x14ac:dyDescent="0.4">
      <c r="A489" t="s">
        <v>248</v>
      </c>
      <c r="B489" t="s">
        <v>1781</v>
      </c>
      <c r="C489">
        <v>210000445</v>
      </c>
      <c r="D489" t="s">
        <v>1782</v>
      </c>
      <c r="E489" t="s">
        <v>1783</v>
      </c>
      <c r="F489" t="s">
        <v>565</v>
      </c>
      <c r="G489" t="s">
        <v>633</v>
      </c>
      <c r="H489" t="s">
        <v>673</v>
      </c>
      <c r="I489" t="s">
        <v>568</v>
      </c>
      <c r="J489" t="s">
        <v>569</v>
      </c>
      <c r="K489" t="s">
        <v>570</v>
      </c>
      <c r="L489" t="s">
        <v>571</v>
      </c>
      <c r="M489" t="s">
        <v>572</v>
      </c>
      <c r="N489" t="s">
        <v>613</v>
      </c>
      <c r="O489" t="s">
        <v>602</v>
      </c>
      <c r="P489" t="s">
        <v>614</v>
      </c>
      <c r="Q489" t="s">
        <v>674</v>
      </c>
      <c r="R489" t="s">
        <v>576</v>
      </c>
      <c r="S489" t="s">
        <v>576</v>
      </c>
      <c r="T489" s="1">
        <v>43798</v>
      </c>
      <c r="U489" s="1">
        <v>44893</v>
      </c>
      <c r="V489" s="1">
        <v>52198</v>
      </c>
      <c r="X489" t="s">
        <v>577</v>
      </c>
      <c r="Y489" t="s">
        <v>635</v>
      </c>
      <c r="Z489" t="s">
        <v>636</v>
      </c>
      <c r="AA489" t="s">
        <v>637</v>
      </c>
      <c r="AB489" t="s">
        <v>910</v>
      </c>
      <c r="AC489" t="s">
        <v>572</v>
      </c>
      <c r="AD489" t="s">
        <v>582</v>
      </c>
      <c r="AF489" t="s">
        <v>583</v>
      </c>
      <c r="AH489" t="s">
        <v>8836</v>
      </c>
      <c r="AI489" t="s">
        <v>585</v>
      </c>
      <c r="AJ489" t="s">
        <v>586</v>
      </c>
      <c r="AK489" t="s">
        <v>565</v>
      </c>
      <c r="AL489" t="s">
        <v>587</v>
      </c>
      <c r="AM489" t="s">
        <v>588</v>
      </c>
      <c r="AN489" t="s">
        <v>597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857000002</v>
      </c>
      <c r="AZ489">
        <v>6957582518</v>
      </c>
      <c r="BA489">
        <v>0</v>
      </c>
      <c r="BB489">
        <v>-857000002</v>
      </c>
      <c r="BC489">
        <v>6611731982</v>
      </c>
      <c r="BD489">
        <v>0</v>
      </c>
      <c r="BE489">
        <v>416500000</v>
      </c>
      <c r="BF489">
        <v>3661341106</v>
      </c>
      <c r="BG489">
        <v>416500000</v>
      </c>
      <c r="BH489">
        <v>0</v>
      </c>
      <c r="BI489">
        <v>0</v>
      </c>
      <c r="BJ489">
        <v>-29611758</v>
      </c>
      <c r="BK489">
        <v>416500000</v>
      </c>
      <c r="BL489">
        <v>0</v>
      </c>
      <c r="BM489">
        <v>0</v>
      </c>
      <c r="BN489">
        <v>-80795941</v>
      </c>
      <c r="BO489">
        <v>0</v>
      </c>
      <c r="BP489">
        <v>416500000</v>
      </c>
      <c r="BQ489">
        <v>0</v>
      </c>
      <c r="BR489">
        <v>335704059</v>
      </c>
      <c r="BS489">
        <v>0</v>
      </c>
      <c r="BT489">
        <v>0</v>
      </c>
      <c r="BU489">
        <v>0</v>
      </c>
      <c r="BV489">
        <v>0</v>
      </c>
      <c r="BW489">
        <v>335704059</v>
      </c>
      <c r="BX489">
        <v>0</v>
      </c>
      <c r="BY489">
        <v>1.4044404810957849</v>
      </c>
      <c r="BZ489">
        <v>0</v>
      </c>
      <c r="CA489">
        <v>22855004140</v>
      </c>
      <c r="CB489">
        <v>22855004140</v>
      </c>
      <c r="CC489">
        <v>23711697047</v>
      </c>
      <c r="CD489">
        <v>0</v>
      </c>
      <c r="CE489">
        <v>23602000397</v>
      </c>
      <c r="CF489">
        <v>23602000397</v>
      </c>
      <c r="CG489">
        <v>24539796340</v>
      </c>
      <c r="CH489">
        <v>23602000397</v>
      </c>
      <c r="CI489">
        <v>23602000397</v>
      </c>
      <c r="CJ489">
        <v>24539796340</v>
      </c>
      <c r="CK489">
        <v>-80795941</v>
      </c>
      <c r="CL489">
        <v>0</v>
      </c>
      <c r="CM489">
        <v>2.9802322387695313E-7</v>
      </c>
      <c r="CN489">
        <v>3.4578439593315133</v>
      </c>
      <c r="CO489">
        <v>0</v>
      </c>
      <c r="CP489">
        <v>7033.9442482590675</v>
      </c>
      <c r="CQ489">
        <v>81612034500.906433</v>
      </c>
      <c r="CR489">
        <v>0</v>
      </c>
      <c r="CS489">
        <v>2.5219346210156748</v>
      </c>
      <c r="CT489">
        <v>59522701926.419998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22898490766.763729</v>
      </c>
      <c r="DK489">
        <v>703509630.23627007</v>
      </c>
      <c r="DL489">
        <v>23808333635.193794</v>
      </c>
      <c r="DM489">
        <v>731462704.80620623</v>
      </c>
      <c r="DN489">
        <v>0</v>
      </c>
      <c r="DO489">
        <v>0</v>
      </c>
      <c r="DP489">
        <v>831455228.49020302</v>
      </c>
      <c r="DQ489">
        <v>25544773.509796951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961854779.99970722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416500000</v>
      </c>
      <c r="EM489">
        <v>-29611758</v>
      </c>
      <c r="EN489">
        <v>0</v>
      </c>
      <c r="EO489">
        <v>-51184183</v>
      </c>
      <c r="EP489">
        <v>0</v>
      </c>
      <c r="EQ489">
        <v>335704059</v>
      </c>
      <c r="ER489">
        <v>263</v>
      </c>
      <c r="ES489" t="s">
        <v>8836</v>
      </c>
      <c r="ET489" t="s">
        <v>8836</v>
      </c>
      <c r="EU489">
        <v>2019</v>
      </c>
      <c r="EV489" t="s">
        <v>591</v>
      </c>
    </row>
    <row r="490" spans="1:152" x14ac:dyDescent="0.4">
      <c r="A490" t="s">
        <v>249</v>
      </c>
      <c r="B490">
        <v>806446510801</v>
      </c>
      <c r="C490">
        <v>6000000001141</v>
      </c>
      <c r="D490" t="s">
        <v>1784</v>
      </c>
      <c r="E490" t="s">
        <v>1785</v>
      </c>
      <c r="F490" t="s">
        <v>625</v>
      </c>
      <c r="G490" t="s">
        <v>1255</v>
      </c>
      <c r="H490" t="s">
        <v>1256</v>
      </c>
      <c r="I490" t="s">
        <v>568</v>
      </c>
      <c r="J490" t="s">
        <v>569</v>
      </c>
      <c r="K490" t="s">
        <v>570</v>
      </c>
      <c r="L490" t="s">
        <v>571</v>
      </c>
      <c r="M490" t="s">
        <v>628</v>
      </c>
      <c r="N490" t="s">
        <v>573</v>
      </c>
      <c r="O490" t="s">
        <v>574</v>
      </c>
      <c r="P490" t="s">
        <v>573</v>
      </c>
      <c r="Q490" t="s">
        <v>575</v>
      </c>
      <c r="R490" t="s">
        <v>576</v>
      </c>
      <c r="S490" t="s">
        <v>576</v>
      </c>
      <c r="T490" s="1">
        <v>43966</v>
      </c>
      <c r="U490" s="1">
        <v>47284</v>
      </c>
      <c r="V490" s="1">
        <v>47314</v>
      </c>
      <c r="X490" t="s">
        <v>572</v>
      </c>
      <c r="Y490" t="s">
        <v>572</v>
      </c>
      <c r="Z490" t="s">
        <v>1257</v>
      </c>
      <c r="AA490" t="s">
        <v>1257</v>
      </c>
      <c r="AB490" t="s">
        <v>1786</v>
      </c>
      <c r="AC490" t="s">
        <v>572</v>
      </c>
      <c r="AD490" t="s">
        <v>676</v>
      </c>
      <c r="AF490" t="s">
        <v>8839</v>
      </c>
      <c r="AH490" s="1">
        <v>43853</v>
      </c>
      <c r="AI490" t="s">
        <v>585</v>
      </c>
      <c r="AJ490" t="s">
        <v>586</v>
      </c>
      <c r="AK490" t="s">
        <v>625</v>
      </c>
      <c r="AL490" t="s">
        <v>587</v>
      </c>
      <c r="AM490" t="s">
        <v>588</v>
      </c>
      <c r="AN490" t="s">
        <v>597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518778080</v>
      </c>
      <c r="BF490">
        <v>7666542631</v>
      </c>
      <c r="BG490">
        <v>0</v>
      </c>
      <c r="BH490">
        <v>518778080</v>
      </c>
      <c r="BI490">
        <v>0</v>
      </c>
      <c r="BJ490">
        <v>0</v>
      </c>
      <c r="BK490">
        <v>0</v>
      </c>
      <c r="BL490">
        <v>518778080</v>
      </c>
      <c r="BM490">
        <v>0</v>
      </c>
      <c r="BN490">
        <v>0</v>
      </c>
      <c r="BO490">
        <v>106504109</v>
      </c>
      <c r="BP490">
        <v>518778080</v>
      </c>
      <c r="BQ490">
        <v>106504109</v>
      </c>
      <c r="BR490">
        <v>518778080</v>
      </c>
      <c r="BS490">
        <v>0</v>
      </c>
      <c r="BT490">
        <v>0</v>
      </c>
      <c r="BU490">
        <v>0</v>
      </c>
      <c r="BV490">
        <v>106504109</v>
      </c>
      <c r="BW490">
        <v>518778080</v>
      </c>
      <c r="BX490">
        <v>0.25511953443425139</v>
      </c>
      <c r="BY490">
        <v>1.2488455706622568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0.2527740916666667</v>
      </c>
      <c r="CN490">
        <v>3.0332891000000002</v>
      </c>
      <c r="CO490">
        <v>3.0332891000000002</v>
      </c>
      <c r="CP490">
        <v>10565957031.666668</v>
      </c>
      <c r="CQ490">
        <v>126791484380</v>
      </c>
      <c r="CR490">
        <v>126791484380</v>
      </c>
      <c r="CS490">
        <v>1.1834101107894737</v>
      </c>
      <c r="CT490">
        <v>49466542631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518778080</v>
      </c>
      <c r="EM490">
        <v>0</v>
      </c>
      <c r="EN490">
        <v>0</v>
      </c>
      <c r="EO490">
        <v>0</v>
      </c>
      <c r="EP490">
        <v>106504109</v>
      </c>
      <c r="EQ490">
        <v>518778080</v>
      </c>
      <c r="ER490">
        <v>220</v>
      </c>
      <c r="ES490" t="s">
        <v>8836</v>
      </c>
      <c r="ET490" t="s">
        <v>8836</v>
      </c>
      <c r="EU490">
        <v>2020</v>
      </c>
      <c r="EV490" t="s">
        <v>8837</v>
      </c>
    </row>
    <row r="491" spans="1:152" x14ac:dyDescent="0.4">
      <c r="A491" t="s">
        <v>250</v>
      </c>
      <c r="B491">
        <v>505899663502</v>
      </c>
      <c r="C491">
        <v>6000000001125</v>
      </c>
      <c r="D491" t="s">
        <v>1787</v>
      </c>
      <c r="E491" t="s">
        <v>1788</v>
      </c>
      <c r="F491" t="s">
        <v>625</v>
      </c>
      <c r="G491" t="s">
        <v>1255</v>
      </c>
      <c r="H491" t="s">
        <v>1256</v>
      </c>
      <c r="I491" t="s">
        <v>568</v>
      </c>
      <c r="J491" t="s">
        <v>569</v>
      </c>
      <c r="K491" t="s">
        <v>570</v>
      </c>
      <c r="L491" t="s">
        <v>571</v>
      </c>
      <c r="M491" t="s">
        <v>951</v>
      </c>
      <c r="N491" t="s">
        <v>573</v>
      </c>
      <c r="O491" t="s">
        <v>574</v>
      </c>
      <c r="P491" t="s">
        <v>573</v>
      </c>
      <c r="Q491" t="s">
        <v>575</v>
      </c>
      <c r="R491" t="s">
        <v>576</v>
      </c>
      <c r="S491" t="s">
        <v>576</v>
      </c>
      <c r="T491" s="1">
        <v>43896</v>
      </c>
      <c r="U491" s="1">
        <v>47762</v>
      </c>
      <c r="V491" s="1">
        <v>47793</v>
      </c>
      <c r="X491" t="s">
        <v>572</v>
      </c>
      <c r="Y491" t="s">
        <v>572</v>
      </c>
      <c r="Z491" t="s">
        <v>1257</v>
      </c>
      <c r="AA491" t="s">
        <v>1257</v>
      </c>
      <c r="AB491" t="s">
        <v>1031</v>
      </c>
      <c r="AC491" t="s">
        <v>572</v>
      </c>
      <c r="AD491" t="s">
        <v>803</v>
      </c>
      <c r="AF491" t="s">
        <v>8839</v>
      </c>
      <c r="AH491" s="1">
        <v>43875</v>
      </c>
      <c r="AI491" t="s">
        <v>585</v>
      </c>
      <c r="AJ491" t="s">
        <v>586</v>
      </c>
      <c r="AK491" t="s">
        <v>625</v>
      </c>
      <c r="AL491" t="s">
        <v>587</v>
      </c>
      <c r="AM491" t="s">
        <v>588</v>
      </c>
      <c r="AN491" t="s">
        <v>597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1648600786</v>
      </c>
      <c r="BF491">
        <v>25159241257</v>
      </c>
      <c r="BG491">
        <v>0</v>
      </c>
      <c r="BH491">
        <v>1648008505</v>
      </c>
      <c r="BI491">
        <v>592281</v>
      </c>
      <c r="BJ491">
        <v>0</v>
      </c>
      <c r="BK491">
        <v>0</v>
      </c>
      <c r="BL491">
        <v>1648008505</v>
      </c>
      <c r="BM491">
        <v>0</v>
      </c>
      <c r="BN491">
        <v>0</v>
      </c>
      <c r="BO491">
        <v>338450544</v>
      </c>
      <c r="BP491">
        <v>1648600786</v>
      </c>
      <c r="BQ491">
        <v>338450544</v>
      </c>
      <c r="BR491">
        <v>1648600786</v>
      </c>
      <c r="BS491">
        <v>0</v>
      </c>
      <c r="BT491">
        <v>0</v>
      </c>
      <c r="BU491">
        <v>0</v>
      </c>
      <c r="BV491">
        <v>338450544</v>
      </c>
      <c r="BW491">
        <v>1648600786</v>
      </c>
      <c r="BX491">
        <v>0.25350483339904994</v>
      </c>
      <c r="BY491">
        <v>1.2409168785525651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0.25141259166666668</v>
      </c>
      <c r="CN491">
        <v>3.0169511</v>
      </c>
      <c r="CO491">
        <v>3.0169511</v>
      </c>
      <c r="CP491">
        <v>33608267672.97826</v>
      </c>
      <c r="CQ491">
        <v>403299212075.73907</v>
      </c>
      <c r="CR491">
        <v>403299212075.73907</v>
      </c>
      <c r="CS491">
        <v>1.1882081549200172</v>
      </c>
      <c r="CT491">
        <v>158836983689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1648600786</v>
      </c>
      <c r="EM491">
        <v>0</v>
      </c>
      <c r="EN491">
        <v>0</v>
      </c>
      <c r="EO491">
        <v>0</v>
      </c>
      <c r="EP491">
        <v>338450544</v>
      </c>
      <c r="EQ491">
        <v>1648600786</v>
      </c>
      <c r="ER491">
        <v>119</v>
      </c>
      <c r="ES491" t="s">
        <v>8836</v>
      </c>
      <c r="ET491" t="s">
        <v>8836</v>
      </c>
      <c r="EU491">
        <v>2020</v>
      </c>
      <c r="EV491" t="s">
        <v>8837</v>
      </c>
    </row>
    <row r="492" spans="1:152" x14ac:dyDescent="0.4">
      <c r="A492" t="s">
        <v>251</v>
      </c>
      <c r="B492" t="s">
        <v>1789</v>
      </c>
      <c r="C492">
        <v>210000525</v>
      </c>
      <c r="D492" t="s">
        <v>1790</v>
      </c>
      <c r="E492" t="s">
        <v>1791</v>
      </c>
      <c r="F492" t="s">
        <v>863</v>
      </c>
      <c r="G492" t="s">
        <v>863</v>
      </c>
      <c r="H492" t="s">
        <v>1296</v>
      </c>
      <c r="I492" t="s">
        <v>568</v>
      </c>
      <c r="J492" t="s">
        <v>569</v>
      </c>
      <c r="K492" t="s">
        <v>570</v>
      </c>
      <c r="L492" t="s">
        <v>571</v>
      </c>
      <c r="M492" t="s">
        <v>572</v>
      </c>
      <c r="N492" t="s">
        <v>613</v>
      </c>
      <c r="O492" t="s">
        <v>574</v>
      </c>
      <c r="P492" t="s">
        <v>614</v>
      </c>
      <c r="Q492" t="s">
        <v>674</v>
      </c>
      <c r="R492" t="s">
        <v>576</v>
      </c>
      <c r="S492" t="s">
        <v>576</v>
      </c>
      <c r="T492" s="1">
        <v>43888</v>
      </c>
      <c r="U492" s="1">
        <v>43888</v>
      </c>
      <c r="V492" s="1">
        <v>46421</v>
      </c>
      <c r="X492" t="s">
        <v>572</v>
      </c>
      <c r="Y492" t="s">
        <v>572</v>
      </c>
      <c r="Z492" t="s">
        <v>572</v>
      </c>
      <c r="AA492" t="s">
        <v>572</v>
      </c>
      <c r="AB492" t="s">
        <v>1456</v>
      </c>
      <c r="AC492" t="s">
        <v>572</v>
      </c>
      <c r="AD492" t="s">
        <v>1398</v>
      </c>
      <c r="AF492" t="s">
        <v>713</v>
      </c>
      <c r="AH492" t="s">
        <v>8836</v>
      </c>
      <c r="AI492" t="s">
        <v>585</v>
      </c>
      <c r="AJ492" t="s">
        <v>715</v>
      </c>
      <c r="AK492" t="s">
        <v>863</v>
      </c>
      <c r="AL492" t="s">
        <v>587</v>
      </c>
      <c r="AM492" t="s">
        <v>588</v>
      </c>
      <c r="AN492" t="s">
        <v>597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71706004</v>
      </c>
      <c r="BF492">
        <v>5655579155</v>
      </c>
      <c r="BG492">
        <v>71706004</v>
      </c>
      <c r="BH492">
        <v>0</v>
      </c>
      <c r="BI492">
        <v>0</v>
      </c>
      <c r="BJ492">
        <v>0</v>
      </c>
      <c r="BK492">
        <v>71706004</v>
      </c>
      <c r="BL492">
        <v>0</v>
      </c>
      <c r="BM492">
        <v>0</v>
      </c>
      <c r="BN492">
        <v>58670399</v>
      </c>
      <c r="BO492">
        <v>0</v>
      </c>
      <c r="BP492">
        <v>71706004</v>
      </c>
      <c r="BQ492">
        <v>0</v>
      </c>
      <c r="BR492">
        <v>130376403</v>
      </c>
      <c r="BS492">
        <v>0</v>
      </c>
      <c r="BT492">
        <v>0</v>
      </c>
      <c r="BU492">
        <v>0</v>
      </c>
      <c r="BV492">
        <v>0</v>
      </c>
      <c r="BW492">
        <v>130376403</v>
      </c>
      <c r="BX492">
        <v>0</v>
      </c>
      <c r="BY492">
        <v>2.7321835732416067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4866399064</v>
      </c>
      <c r="CG492">
        <v>4807728665</v>
      </c>
      <c r="CH492">
        <v>4866399064</v>
      </c>
      <c r="CI492">
        <v>4866399064</v>
      </c>
      <c r="CJ492">
        <v>4807728665</v>
      </c>
      <c r="CK492">
        <v>58670399</v>
      </c>
      <c r="CL492">
        <v>1513645118</v>
      </c>
      <c r="CM492">
        <v>2.9802322387695313E-7</v>
      </c>
      <c r="CN492">
        <v>6.7210546135902414</v>
      </c>
      <c r="CO492">
        <v>4.212842285633088</v>
      </c>
      <c r="CP492">
        <v>1450.2999377250671</v>
      </c>
      <c r="CQ492">
        <v>32707333880.668434</v>
      </c>
      <c r="CR492">
        <v>20501371755.58448</v>
      </c>
      <c r="CS492">
        <v>1.1166375393000001</v>
      </c>
      <c r="CT492">
        <v>5434003876.0767841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71706004</v>
      </c>
      <c r="EM492">
        <v>0</v>
      </c>
      <c r="EN492">
        <v>0</v>
      </c>
      <c r="EO492">
        <v>58670399</v>
      </c>
      <c r="EP492">
        <v>0</v>
      </c>
      <c r="EQ492">
        <v>130376403</v>
      </c>
      <c r="ER492">
        <v>309</v>
      </c>
      <c r="ES492" t="s">
        <v>8836</v>
      </c>
      <c r="ET492" t="s">
        <v>8836</v>
      </c>
      <c r="EU492">
        <v>2020</v>
      </c>
      <c r="EV492" t="s">
        <v>591</v>
      </c>
    </row>
    <row r="493" spans="1:152" x14ac:dyDescent="0.4">
      <c r="A493" t="s">
        <v>252</v>
      </c>
      <c r="B493" t="s">
        <v>1792</v>
      </c>
      <c r="C493">
        <v>210000575</v>
      </c>
      <c r="D493" t="s">
        <v>1793</v>
      </c>
      <c r="E493" t="s">
        <v>1794</v>
      </c>
      <c r="F493" t="s">
        <v>863</v>
      </c>
      <c r="G493" t="s">
        <v>863</v>
      </c>
      <c r="H493" t="s">
        <v>1296</v>
      </c>
      <c r="I493" t="s">
        <v>708</v>
      </c>
      <c r="J493" t="s">
        <v>856</v>
      </c>
      <c r="K493" t="s">
        <v>710</v>
      </c>
      <c r="L493" t="s">
        <v>857</v>
      </c>
      <c r="M493" t="s">
        <v>572</v>
      </c>
      <c r="N493" t="s">
        <v>613</v>
      </c>
      <c r="O493" t="s">
        <v>574</v>
      </c>
      <c r="P493" t="s">
        <v>614</v>
      </c>
      <c r="Q493" t="s">
        <v>674</v>
      </c>
      <c r="R493" t="s">
        <v>576</v>
      </c>
      <c r="S493" t="s">
        <v>711</v>
      </c>
      <c r="T493" s="1">
        <v>43949</v>
      </c>
      <c r="U493" s="1">
        <v>44990</v>
      </c>
      <c r="V493" s="1">
        <v>46817</v>
      </c>
      <c r="X493" t="s">
        <v>572</v>
      </c>
      <c r="Y493" t="s">
        <v>572</v>
      </c>
      <c r="Z493" t="s">
        <v>572</v>
      </c>
      <c r="AA493" t="s">
        <v>572</v>
      </c>
      <c r="AB493" t="s">
        <v>1456</v>
      </c>
      <c r="AC493" t="s">
        <v>1795</v>
      </c>
      <c r="AD493" t="s">
        <v>866</v>
      </c>
      <c r="AF493" t="s">
        <v>713</v>
      </c>
      <c r="AH493" t="s">
        <v>8836</v>
      </c>
      <c r="AI493" t="s">
        <v>585</v>
      </c>
      <c r="AJ493" t="s">
        <v>715</v>
      </c>
      <c r="AK493" t="s">
        <v>863</v>
      </c>
      <c r="AL493" t="s">
        <v>587</v>
      </c>
      <c r="AM493" t="s">
        <v>588</v>
      </c>
      <c r="AN493" t="s">
        <v>597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56095108192</v>
      </c>
      <c r="AY493">
        <v>56095108192</v>
      </c>
      <c r="AZ493">
        <v>81120982725</v>
      </c>
      <c r="BA493">
        <v>-56095108192</v>
      </c>
      <c r="BB493">
        <v>-55619941114</v>
      </c>
      <c r="BC493">
        <v>10497857860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-3698426470</v>
      </c>
      <c r="BK493">
        <v>1492893981</v>
      </c>
      <c r="BL493">
        <v>31894</v>
      </c>
      <c r="BM493">
        <v>-2939479331</v>
      </c>
      <c r="BN493">
        <v>-3700716244</v>
      </c>
      <c r="BO493">
        <v>0</v>
      </c>
      <c r="BP493">
        <v>1492925875</v>
      </c>
      <c r="BQ493">
        <v>-2939479331</v>
      </c>
      <c r="BR493">
        <v>-2207790369</v>
      </c>
      <c r="BS493">
        <v>0</v>
      </c>
      <c r="BT493">
        <v>0</v>
      </c>
      <c r="BU493">
        <v>0</v>
      </c>
      <c r="BV493">
        <v>-2939479331</v>
      </c>
      <c r="BW493">
        <v>-2207790369</v>
      </c>
      <c r="BX493">
        <v>-9.4319455546088289</v>
      </c>
      <c r="BY493">
        <v>-7.1351773292727794</v>
      </c>
      <c r="BZ493">
        <v>0</v>
      </c>
      <c r="CA493">
        <v>196316338</v>
      </c>
      <c r="CB493">
        <v>65265510026</v>
      </c>
      <c r="CC493">
        <v>64790342948</v>
      </c>
      <c r="CD493">
        <v>0</v>
      </c>
      <c r="CE493">
        <v>178109692</v>
      </c>
      <c r="CF493">
        <v>59212697215</v>
      </c>
      <c r="CG493">
        <v>59498767050</v>
      </c>
      <c r="CH493">
        <v>178109692</v>
      </c>
      <c r="CI493">
        <v>59212697215</v>
      </c>
      <c r="CJ493">
        <v>59498767050</v>
      </c>
      <c r="CK493">
        <v>-3700716244</v>
      </c>
      <c r="CL493">
        <v>0</v>
      </c>
      <c r="CM493">
        <v>-47.308463230729096</v>
      </c>
      <c r="CN493">
        <v>-8.9487180113792455</v>
      </c>
      <c r="CO493">
        <v>5.3678497672080994</v>
      </c>
      <c r="CP493">
        <v>-8426095815.0184841</v>
      </c>
      <c r="CQ493">
        <v>-1593853408.80161</v>
      </c>
      <c r="CR493">
        <v>956066068.73970628</v>
      </c>
      <c r="CS493">
        <v>1.1998059485594177</v>
      </c>
      <c r="CT493">
        <v>213697067.95768574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178109692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56095108192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64152447.315003298</v>
      </c>
      <c r="EF493">
        <v>0</v>
      </c>
      <c r="EG493">
        <v>0</v>
      </c>
      <c r="EH493">
        <v>-3698426470</v>
      </c>
      <c r="EI493">
        <v>0</v>
      </c>
      <c r="EJ493">
        <v>758947139</v>
      </c>
      <c r="EK493">
        <v>0</v>
      </c>
      <c r="EL493">
        <v>1492925875</v>
      </c>
      <c r="EM493">
        <v>-3698426470</v>
      </c>
      <c r="EN493">
        <v>0</v>
      </c>
      <c r="EO493">
        <v>-2289774</v>
      </c>
      <c r="EP493">
        <v>-2939479331</v>
      </c>
      <c r="EQ493">
        <v>-2207790369</v>
      </c>
      <c r="ER493">
        <v>147</v>
      </c>
      <c r="ES493" t="s">
        <v>8836</v>
      </c>
      <c r="ET493" t="s">
        <v>8836</v>
      </c>
      <c r="EU493">
        <v>2020</v>
      </c>
      <c r="EV493" t="s">
        <v>591</v>
      </c>
    </row>
    <row r="494" spans="1:152" x14ac:dyDescent="0.4">
      <c r="A494" t="s">
        <v>253</v>
      </c>
      <c r="B494" t="s">
        <v>1796</v>
      </c>
      <c r="C494">
        <v>210000556</v>
      </c>
      <c r="D494" t="s">
        <v>1797</v>
      </c>
      <c r="E494" t="s">
        <v>1798</v>
      </c>
      <c r="F494" t="s">
        <v>846</v>
      </c>
      <c r="G494" t="s">
        <v>846</v>
      </c>
      <c r="H494" t="s">
        <v>846</v>
      </c>
      <c r="I494" t="s">
        <v>708</v>
      </c>
      <c r="J494" t="s">
        <v>628</v>
      </c>
      <c r="K494" t="s">
        <v>710</v>
      </c>
      <c r="L494" t="s">
        <v>1265</v>
      </c>
      <c r="M494" t="s">
        <v>572</v>
      </c>
      <c r="N494" t="s">
        <v>613</v>
      </c>
      <c r="O494" t="s">
        <v>602</v>
      </c>
      <c r="P494" t="s">
        <v>603</v>
      </c>
      <c r="Q494" t="s">
        <v>674</v>
      </c>
      <c r="R494" t="s">
        <v>711</v>
      </c>
      <c r="S494" t="s">
        <v>711</v>
      </c>
      <c r="T494" s="1">
        <v>43927</v>
      </c>
      <c r="U494" s="1">
        <v>44488</v>
      </c>
      <c r="V494" s="1">
        <v>46835</v>
      </c>
      <c r="X494" t="s">
        <v>572</v>
      </c>
      <c r="Y494" t="s">
        <v>572</v>
      </c>
      <c r="Z494" t="s">
        <v>572</v>
      </c>
      <c r="AA494" t="s">
        <v>572</v>
      </c>
      <c r="AB494" t="s">
        <v>572</v>
      </c>
      <c r="AC494" t="s">
        <v>1266</v>
      </c>
      <c r="AD494" t="s">
        <v>988</v>
      </c>
      <c r="AF494" t="s">
        <v>848</v>
      </c>
      <c r="AH494" t="s">
        <v>8836</v>
      </c>
      <c r="AI494" t="s">
        <v>585</v>
      </c>
      <c r="AJ494" t="s">
        <v>715</v>
      </c>
      <c r="AK494" t="s">
        <v>846</v>
      </c>
      <c r="AL494" t="s">
        <v>605</v>
      </c>
      <c r="AM494" t="s">
        <v>588</v>
      </c>
      <c r="AN494" t="s">
        <v>597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-130578950</v>
      </c>
      <c r="BN494">
        <v>-5175087157</v>
      </c>
      <c r="BO494">
        <v>0</v>
      </c>
      <c r="BP494">
        <v>0</v>
      </c>
      <c r="BQ494">
        <v>-130578950</v>
      </c>
      <c r="BR494">
        <v>-5175087157</v>
      </c>
      <c r="BS494">
        <v>0</v>
      </c>
      <c r="BT494">
        <v>0</v>
      </c>
      <c r="BU494">
        <v>0</v>
      </c>
      <c r="BV494">
        <v>-130578950</v>
      </c>
      <c r="BW494">
        <v>-5175087157</v>
      </c>
      <c r="BX494">
        <v>-0.48546645170102781</v>
      </c>
      <c r="BY494">
        <v>-16.671982789198488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27099588969</v>
      </c>
      <c r="CF494">
        <v>26565083861</v>
      </c>
      <c r="CG494">
        <v>29806567868</v>
      </c>
      <c r="CH494">
        <v>21138743085.000004</v>
      </c>
      <c r="CI494">
        <v>21186357977.000004</v>
      </c>
      <c r="CJ494">
        <v>25217662033</v>
      </c>
      <c r="CK494">
        <v>-4814068947.9999962</v>
      </c>
      <c r="CL494">
        <v>0</v>
      </c>
      <c r="CM494">
        <v>26.434205174446102</v>
      </c>
      <c r="CN494">
        <v>-25.242678001523029</v>
      </c>
      <c r="CO494">
        <v>4.2019769549369812</v>
      </c>
      <c r="CP494">
        <v>716356094949.70227</v>
      </c>
      <c r="CQ494">
        <v>-684066198318.09241</v>
      </c>
      <c r="CR494">
        <v>113871848336.00243</v>
      </c>
      <c r="CS494">
        <v>1.1965539777689069</v>
      </c>
      <c r="CT494">
        <v>32426120976.759342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27099588969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20053695837.060001</v>
      </c>
      <c r="EF494">
        <v>631795477</v>
      </c>
      <c r="EG494">
        <v>0</v>
      </c>
      <c r="EH494">
        <v>0</v>
      </c>
      <c r="EI494">
        <v>-665084058</v>
      </c>
      <c r="EJ494">
        <v>-97290369</v>
      </c>
      <c r="EK494">
        <v>1490525567</v>
      </c>
      <c r="EL494">
        <v>0</v>
      </c>
      <c r="EM494">
        <v>0</v>
      </c>
      <c r="EN494">
        <v>-1732958258</v>
      </c>
      <c r="EO494">
        <v>-4932654466</v>
      </c>
      <c r="EP494">
        <v>-130578950</v>
      </c>
      <c r="EQ494">
        <v>-5175087157</v>
      </c>
      <c r="ER494">
        <v>759</v>
      </c>
      <c r="ES494" t="s">
        <v>1267</v>
      </c>
      <c r="ET494" t="s">
        <v>8836</v>
      </c>
      <c r="EU494">
        <v>2020</v>
      </c>
      <c r="EV494" t="s">
        <v>833</v>
      </c>
    </row>
    <row r="495" spans="1:152" x14ac:dyDescent="0.4">
      <c r="A495" t="s">
        <v>1799</v>
      </c>
      <c r="B495">
        <v>106340847101</v>
      </c>
      <c r="C495">
        <v>6000000001123</v>
      </c>
      <c r="D495" t="s">
        <v>1800</v>
      </c>
      <c r="E495" t="s">
        <v>1801</v>
      </c>
      <c r="F495" t="s">
        <v>625</v>
      </c>
      <c r="G495" t="s">
        <v>626</v>
      </c>
      <c r="H495" t="s">
        <v>950</v>
      </c>
      <c r="I495" t="s">
        <v>568</v>
      </c>
      <c r="J495" t="s">
        <v>569</v>
      </c>
      <c r="K495" t="s">
        <v>570</v>
      </c>
      <c r="L495" t="s">
        <v>571</v>
      </c>
      <c r="M495" t="s">
        <v>1393</v>
      </c>
      <c r="N495" t="s">
        <v>573</v>
      </c>
      <c r="O495" t="s">
        <v>574</v>
      </c>
      <c r="P495" t="s">
        <v>573</v>
      </c>
      <c r="Q495" t="s">
        <v>575</v>
      </c>
      <c r="R495" t="s">
        <v>576</v>
      </c>
      <c r="S495" t="s">
        <v>576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572</v>
      </c>
      <c r="Y495" t="s">
        <v>572</v>
      </c>
      <c r="Z495" t="s">
        <v>697</v>
      </c>
      <c r="AA495" t="s">
        <v>697</v>
      </c>
      <c r="AB495" t="s">
        <v>952</v>
      </c>
      <c r="AC495" t="s">
        <v>572</v>
      </c>
      <c r="AD495" t="s">
        <v>659</v>
      </c>
      <c r="AF495" t="s">
        <v>8839</v>
      </c>
      <c r="AH495" t="s">
        <v>8836</v>
      </c>
      <c r="AI495" t="s">
        <v>585</v>
      </c>
      <c r="AJ495" t="s">
        <v>586</v>
      </c>
      <c r="AK495" t="s">
        <v>625</v>
      </c>
      <c r="AL495" t="s">
        <v>587</v>
      </c>
      <c r="AM495" t="s">
        <v>588</v>
      </c>
      <c r="AN495" t="s">
        <v>589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8836</v>
      </c>
      <c r="ET495" t="s">
        <v>8836</v>
      </c>
      <c r="EU495">
        <v>2020</v>
      </c>
      <c r="EV495" t="s">
        <v>8837</v>
      </c>
    </row>
    <row r="496" spans="1:152" x14ac:dyDescent="0.4">
      <c r="A496" t="s">
        <v>1799</v>
      </c>
      <c r="B496">
        <v>106340847101</v>
      </c>
      <c r="C496">
        <v>6000000001124</v>
      </c>
      <c r="D496" t="s">
        <v>1800</v>
      </c>
      <c r="E496" t="e">
        <v>#N/A</v>
      </c>
      <c r="F496" t="s">
        <v>625</v>
      </c>
      <c r="G496" t="s">
        <v>626</v>
      </c>
      <c r="H496" t="s">
        <v>950</v>
      </c>
      <c r="I496" t="s">
        <v>568</v>
      </c>
      <c r="J496" t="s">
        <v>569</v>
      </c>
      <c r="K496" t="s">
        <v>570</v>
      </c>
      <c r="L496" t="s">
        <v>571</v>
      </c>
      <c r="M496" t="s">
        <v>1393</v>
      </c>
      <c r="N496" t="s">
        <v>573</v>
      </c>
      <c r="O496" t="s">
        <v>574</v>
      </c>
      <c r="P496" t="s">
        <v>573</v>
      </c>
      <c r="Q496" t="s">
        <v>575</v>
      </c>
      <c r="R496" t="s">
        <v>923</v>
      </c>
      <c r="S496" t="s">
        <v>923</v>
      </c>
      <c r="T496" t="s">
        <v>923</v>
      </c>
      <c r="U496" s="1">
        <v>45684</v>
      </c>
      <c r="V496" s="1">
        <v>45715</v>
      </c>
      <c r="W496" s="1">
        <v>45713</v>
      </c>
      <c r="X496" t="s">
        <v>572</v>
      </c>
      <c r="Y496" t="s">
        <v>572</v>
      </c>
      <c r="Z496" t="s">
        <v>697</v>
      </c>
      <c r="AA496" t="s">
        <v>697</v>
      </c>
      <c r="AB496" t="s">
        <v>952</v>
      </c>
      <c r="AC496" t="s">
        <v>572</v>
      </c>
      <c r="AD496" t="s">
        <v>659</v>
      </c>
      <c r="AF496" t="s">
        <v>8839</v>
      </c>
      <c r="AH496" t="s">
        <v>8836</v>
      </c>
      <c r="AI496" t="s">
        <v>585</v>
      </c>
      <c r="AJ496" t="s">
        <v>586</v>
      </c>
      <c r="AK496" t="s">
        <v>625</v>
      </c>
      <c r="AL496" t="s">
        <v>587</v>
      </c>
      <c r="AM496" t="s">
        <v>923</v>
      </c>
      <c r="AN496" t="s">
        <v>589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8836</v>
      </c>
      <c r="ET496" t="s">
        <v>8836</v>
      </c>
      <c r="EU496" t="s">
        <v>923</v>
      </c>
      <c r="EV496" t="s">
        <v>8837</v>
      </c>
    </row>
    <row r="497" spans="1:152" x14ac:dyDescent="0.4">
      <c r="A497" t="s">
        <v>1802</v>
      </c>
      <c r="B497">
        <v>505899663501</v>
      </c>
      <c r="C497">
        <v>6000000001120</v>
      </c>
      <c r="D497" t="s">
        <v>1803</v>
      </c>
      <c r="E497" t="s">
        <v>1804</v>
      </c>
      <c r="F497" t="s">
        <v>625</v>
      </c>
      <c r="G497" t="s">
        <v>626</v>
      </c>
      <c r="H497" t="s">
        <v>627</v>
      </c>
      <c r="I497" t="s">
        <v>568</v>
      </c>
      <c r="J497" t="s">
        <v>569</v>
      </c>
      <c r="K497" t="s">
        <v>570</v>
      </c>
      <c r="L497" t="s">
        <v>571</v>
      </c>
      <c r="M497" t="s">
        <v>628</v>
      </c>
      <c r="N497" t="s">
        <v>573</v>
      </c>
      <c r="O497" t="s">
        <v>574</v>
      </c>
      <c r="P497" t="s">
        <v>573</v>
      </c>
      <c r="Q497" t="s">
        <v>575</v>
      </c>
      <c r="R497" t="s">
        <v>576</v>
      </c>
      <c r="S497" t="s">
        <v>576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572</v>
      </c>
      <c r="Y497" t="s">
        <v>572</v>
      </c>
      <c r="Z497" t="s">
        <v>697</v>
      </c>
      <c r="AA497" t="s">
        <v>697</v>
      </c>
      <c r="AB497" t="s">
        <v>1031</v>
      </c>
      <c r="AC497" t="s">
        <v>572</v>
      </c>
      <c r="AD497" t="s">
        <v>582</v>
      </c>
      <c r="AF497" t="s">
        <v>8839</v>
      </c>
      <c r="AH497" t="s">
        <v>8836</v>
      </c>
      <c r="AI497" t="s">
        <v>585</v>
      </c>
      <c r="AJ497" t="s">
        <v>586</v>
      </c>
      <c r="AK497" t="s">
        <v>625</v>
      </c>
      <c r="AL497" t="s">
        <v>587</v>
      </c>
      <c r="AM497" t="s">
        <v>588</v>
      </c>
      <c r="AN497" t="s">
        <v>589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8836</v>
      </c>
      <c r="ET497" t="s">
        <v>8836</v>
      </c>
      <c r="EU497">
        <v>2020</v>
      </c>
      <c r="EV497" t="s">
        <v>8837</v>
      </c>
    </row>
    <row r="498" spans="1:152" x14ac:dyDescent="0.4">
      <c r="A498" t="s">
        <v>254</v>
      </c>
      <c r="B498">
        <v>606445135601</v>
      </c>
      <c r="C498">
        <v>6000000001140</v>
      </c>
      <c r="D498" t="s">
        <v>1805</v>
      </c>
      <c r="E498" t="s">
        <v>1806</v>
      </c>
      <c r="F498" t="s">
        <v>1224</v>
      </c>
      <c r="G498" t="s">
        <v>1224</v>
      </c>
      <c r="H498" t="s">
        <v>1224</v>
      </c>
      <c r="I498" t="s">
        <v>568</v>
      </c>
      <c r="J498" t="s">
        <v>569</v>
      </c>
      <c r="K498" t="s">
        <v>570</v>
      </c>
      <c r="L498" t="s">
        <v>571</v>
      </c>
      <c r="M498" t="s">
        <v>572</v>
      </c>
      <c r="N498" t="s">
        <v>573</v>
      </c>
      <c r="O498" t="s">
        <v>574</v>
      </c>
      <c r="P498" t="s">
        <v>573</v>
      </c>
      <c r="Q498" t="s">
        <v>575</v>
      </c>
      <c r="R498" t="s">
        <v>576</v>
      </c>
      <c r="S498" t="s">
        <v>576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572</v>
      </c>
      <c r="Y498" t="s">
        <v>572</v>
      </c>
      <c r="Z498" t="s">
        <v>572</v>
      </c>
      <c r="AA498" t="s">
        <v>572</v>
      </c>
      <c r="AB498" t="s">
        <v>698</v>
      </c>
      <c r="AC498" t="s">
        <v>572</v>
      </c>
      <c r="AD498" t="s">
        <v>866</v>
      </c>
      <c r="AF498" t="s">
        <v>713</v>
      </c>
      <c r="AH498" t="s">
        <v>8836</v>
      </c>
      <c r="AI498" t="s">
        <v>585</v>
      </c>
      <c r="AJ498" t="s">
        <v>1224</v>
      </c>
      <c r="AK498" t="s">
        <v>1224</v>
      </c>
      <c r="AL498" t="s">
        <v>587</v>
      </c>
      <c r="AM498" t="s">
        <v>588</v>
      </c>
      <c r="AN498" t="s">
        <v>589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8836</v>
      </c>
      <c r="ET498" t="s">
        <v>8836</v>
      </c>
      <c r="EU498">
        <v>2020</v>
      </c>
      <c r="EV498" t="s">
        <v>8837</v>
      </c>
    </row>
    <row r="499" spans="1:152" x14ac:dyDescent="0.4">
      <c r="A499" t="s">
        <v>254</v>
      </c>
      <c r="B499" t="s">
        <v>1807</v>
      </c>
      <c r="C499">
        <v>110000258</v>
      </c>
      <c r="D499" t="s">
        <v>1805</v>
      </c>
      <c r="E499" t="s">
        <v>1808</v>
      </c>
      <c r="F499" t="s">
        <v>1224</v>
      </c>
      <c r="G499" t="s">
        <v>1224</v>
      </c>
      <c r="H499" t="s">
        <v>1224</v>
      </c>
      <c r="I499" t="s">
        <v>568</v>
      </c>
      <c r="J499" t="s">
        <v>569</v>
      </c>
      <c r="K499" t="s">
        <v>570</v>
      </c>
      <c r="L499" t="s">
        <v>571</v>
      </c>
      <c r="M499" t="s">
        <v>572</v>
      </c>
      <c r="N499" t="s">
        <v>601</v>
      </c>
      <c r="O499" t="s">
        <v>602</v>
      </c>
      <c r="P499" t="s">
        <v>603</v>
      </c>
      <c r="Q499" t="s">
        <v>575</v>
      </c>
      <c r="R499" t="s">
        <v>576</v>
      </c>
      <c r="S499" t="s">
        <v>576</v>
      </c>
      <c r="T499" s="1">
        <v>43949</v>
      </c>
      <c r="U499" s="1">
        <v>43950</v>
      </c>
      <c r="V499" s="1">
        <v>45776</v>
      </c>
      <c r="X499" t="s">
        <v>572</v>
      </c>
      <c r="Y499" t="s">
        <v>572</v>
      </c>
      <c r="Z499" t="s">
        <v>572</v>
      </c>
      <c r="AA499" t="s">
        <v>572</v>
      </c>
      <c r="AB499" t="s">
        <v>698</v>
      </c>
      <c r="AC499" t="s">
        <v>572</v>
      </c>
      <c r="AD499" t="s">
        <v>866</v>
      </c>
      <c r="AF499" t="s">
        <v>713</v>
      </c>
      <c r="AH499" t="s">
        <v>8836</v>
      </c>
      <c r="AI499" t="s">
        <v>585</v>
      </c>
      <c r="AJ499" t="s">
        <v>1224</v>
      </c>
      <c r="AK499" t="s">
        <v>1224</v>
      </c>
      <c r="AL499" t="s">
        <v>605</v>
      </c>
      <c r="AM499" t="s">
        <v>588</v>
      </c>
      <c r="AN499" t="s">
        <v>597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-14834427004</v>
      </c>
      <c r="BO499">
        <v>0</v>
      </c>
      <c r="BP499">
        <v>16242982371</v>
      </c>
      <c r="BQ499">
        <v>0</v>
      </c>
      <c r="BR499">
        <v>1408555367</v>
      </c>
      <c r="BS499">
        <v>0</v>
      </c>
      <c r="BT499">
        <v>0</v>
      </c>
      <c r="BU499">
        <v>0</v>
      </c>
      <c r="BV499">
        <v>0</v>
      </c>
      <c r="BW499">
        <v>1408555367</v>
      </c>
      <c r="BX499">
        <v>0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239957185</v>
      </c>
      <c r="CG499">
        <v>19170376826</v>
      </c>
      <c r="CH499">
        <v>239957185</v>
      </c>
      <c r="CI499">
        <v>239957185</v>
      </c>
      <c r="CJ499">
        <v>19170376826</v>
      </c>
      <c r="CK499">
        <v>-14834427004</v>
      </c>
      <c r="CL499">
        <v>0</v>
      </c>
      <c r="CM499">
        <v>2.9802322387695313E-7</v>
      </c>
      <c r="CN499">
        <v>79.690681695938096</v>
      </c>
      <c r="CO499">
        <v>24.713755249977115</v>
      </c>
      <c r="CP499">
        <v>71.512813866138458</v>
      </c>
      <c r="CQ499">
        <v>19122351650.488331</v>
      </c>
      <c r="CR499">
        <v>5930243140.5634804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0</v>
      </c>
      <c r="EQ499">
        <v>1408555367</v>
      </c>
      <c r="ER499">
        <v>93</v>
      </c>
      <c r="ES499" t="s">
        <v>1767</v>
      </c>
      <c r="ET499" t="s">
        <v>8836</v>
      </c>
      <c r="EU499">
        <v>2020</v>
      </c>
      <c r="EV499" t="s">
        <v>8838</v>
      </c>
    </row>
    <row r="500" spans="1:152" x14ac:dyDescent="0.4">
      <c r="A500" t="s">
        <v>1809</v>
      </c>
      <c r="B500">
        <v>406435869401</v>
      </c>
      <c r="C500">
        <v>6000000001121</v>
      </c>
      <c r="D500" t="s">
        <v>1810</v>
      </c>
      <c r="E500" t="e">
        <v>#N/A</v>
      </c>
      <c r="F500" t="s">
        <v>625</v>
      </c>
      <c r="G500" t="s">
        <v>626</v>
      </c>
      <c r="H500" t="s">
        <v>950</v>
      </c>
      <c r="I500" t="s">
        <v>568</v>
      </c>
      <c r="J500" t="s">
        <v>569</v>
      </c>
      <c r="K500" t="s">
        <v>570</v>
      </c>
      <c r="L500" t="s">
        <v>571</v>
      </c>
      <c r="M500" t="s">
        <v>1030</v>
      </c>
      <c r="N500" t="s">
        <v>573</v>
      </c>
      <c r="O500" t="s">
        <v>574</v>
      </c>
      <c r="P500" t="s">
        <v>573</v>
      </c>
      <c r="Q500" t="s">
        <v>575</v>
      </c>
      <c r="R500" t="s">
        <v>576</v>
      </c>
      <c r="S500" t="s">
        <v>576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572</v>
      </c>
      <c r="Y500" t="s">
        <v>572</v>
      </c>
      <c r="Z500" t="s">
        <v>629</v>
      </c>
      <c r="AA500" t="s">
        <v>629</v>
      </c>
      <c r="AB500" t="s">
        <v>1811</v>
      </c>
      <c r="AC500" t="s">
        <v>572</v>
      </c>
      <c r="AD500" t="s">
        <v>582</v>
      </c>
      <c r="AF500" t="s">
        <v>8839</v>
      </c>
      <c r="AH500" t="s">
        <v>8836</v>
      </c>
      <c r="AI500" t="s">
        <v>585</v>
      </c>
      <c r="AJ500" t="s">
        <v>586</v>
      </c>
      <c r="AK500" t="s">
        <v>625</v>
      </c>
      <c r="AL500" t="s">
        <v>587</v>
      </c>
      <c r="AM500" t="s">
        <v>588</v>
      </c>
      <c r="AN500" t="s">
        <v>589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8836</v>
      </c>
      <c r="ET500" t="s">
        <v>8836</v>
      </c>
      <c r="EU500">
        <v>2020</v>
      </c>
      <c r="EV500" t="s">
        <v>8837</v>
      </c>
    </row>
    <row r="501" spans="1:152" x14ac:dyDescent="0.4">
      <c r="A501" t="s">
        <v>1809</v>
      </c>
      <c r="B501">
        <v>406435869401</v>
      </c>
      <c r="C501">
        <v>6000000001122</v>
      </c>
      <c r="D501" t="s">
        <v>1810</v>
      </c>
      <c r="E501" t="e">
        <v>#N/A</v>
      </c>
      <c r="F501" t="s">
        <v>625</v>
      </c>
      <c r="G501" t="s">
        <v>626</v>
      </c>
      <c r="H501" t="s">
        <v>950</v>
      </c>
      <c r="I501" t="s">
        <v>568</v>
      </c>
      <c r="J501" t="s">
        <v>569</v>
      </c>
      <c r="K501" t="s">
        <v>570</v>
      </c>
      <c r="L501" t="s">
        <v>571</v>
      </c>
      <c r="M501" t="s">
        <v>1030</v>
      </c>
      <c r="N501" t="s">
        <v>573</v>
      </c>
      <c r="O501" t="s">
        <v>574</v>
      </c>
      <c r="P501" t="s">
        <v>573</v>
      </c>
      <c r="Q501" t="s">
        <v>575</v>
      </c>
      <c r="R501" t="s">
        <v>576</v>
      </c>
      <c r="S501" t="s">
        <v>576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572</v>
      </c>
      <c r="Y501" t="s">
        <v>572</v>
      </c>
      <c r="Z501" t="s">
        <v>629</v>
      </c>
      <c r="AA501" t="s">
        <v>629</v>
      </c>
      <c r="AB501" t="s">
        <v>1811</v>
      </c>
      <c r="AC501" t="s">
        <v>572</v>
      </c>
      <c r="AD501" t="s">
        <v>582</v>
      </c>
      <c r="AF501" t="s">
        <v>8839</v>
      </c>
      <c r="AH501" t="s">
        <v>8836</v>
      </c>
      <c r="AI501" t="s">
        <v>585</v>
      </c>
      <c r="AJ501" t="s">
        <v>586</v>
      </c>
      <c r="AK501" t="s">
        <v>625</v>
      </c>
      <c r="AL501" t="s">
        <v>587</v>
      </c>
      <c r="AM501" t="s">
        <v>588</v>
      </c>
      <c r="AN501" t="s">
        <v>589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8836</v>
      </c>
      <c r="ET501" t="s">
        <v>8836</v>
      </c>
      <c r="EU501">
        <v>2020</v>
      </c>
      <c r="EV501" t="s">
        <v>8837</v>
      </c>
    </row>
    <row r="502" spans="1:152" x14ac:dyDescent="0.4">
      <c r="A502" t="s">
        <v>255</v>
      </c>
      <c r="B502" t="s">
        <v>1812</v>
      </c>
      <c r="C502">
        <v>210000776</v>
      </c>
      <c r="D502" t="s">
        <v>1813</v>
      </c>
      <c r="E502" t="s">
        <v>1814</v>
      </c>
      <c r="F502" t="s">
        <v>565</v>
      </c>
      <c r="G502" t="s">
        <v>633</v>
      </c>
      <c r="H502" t="s">
        <v>806</v>
      </c>
      <c r="I502" t="s">
        <v>568</v>
      </c>
      <c r="J502" t="s">
        <v>569</v>
      </c>
      <c r="K502" t="s">
        <v>570</v>
      </c>
      <c r="L502" t="s">
        <v>571</v>
      </c>
      <c r="M502" t="s">
        <v>572</v>
      </c>
      <c r="N502" t="s">
        <v>613</v>
      </c>
      <c r="O502" t="s">
        <v>574</v>
      </c>
      <c r="P502" t="s">
        <v>614</v>
      </c>
      <c r="Q502" t="s">
        <v>575</v>
      </c>
      <c r="R502" t="s">
        <v>576</v>
      </c>
      <c r="S502" t="s">
        <v>576</v>
      </c>
      <c r="T502" s="1">
        <v>44132</v>
      </c>
      <c r="U502" s="1">
        <v>45290</v>
      </c>
      <c r="V502" s="1">
        <v>52531</v>
      </c>
      <c r="X502" t="s">
        <v>577</v>
      </c>
      <c r="Y502" t="s">
        <v>635</v>
      </c>
      <c r="Z502" t="s">
        <v>636</v>
      </c>
      <c r="AA502" t="s">
        <v>637</v>
      </c>
      <c r="AB502" t="s">
        <v>910</v>
      </c>
      <c r="AC502" t="s">
        <v>572</v>
      </c>
      <c r="AD502" t="s">
        <v>596</v>
      </c>
      <c r="AF502" t="s">
        <v>583</v>
      </c>
      <c r="AH502" t="s">
        <v>8836</v>
      </c>
      <c r="AI502" t="s">
        <v>585</v>
      </c>
      <c r="AJ502" t="s">
        <v>586</v>
      </c>
      <c r="AK502" t="s">
        <v>565</v>
      </c>
      <c r="AL502" t="s">
        <v>587</v>
      </c>
      <c r="AM502" t="s">
        <v>588</v>
      </c>
      <c r="AN502" t="s">
        <v>597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552500000</v>
      </c>
      <c r="AZ502">
        <v>4114800000</v>
      </c>
      <c r="BA502">
        <v>0</v>
      </c>
      <c r="BB502">
        <v>-552500000</v>
      </c>
      <c r="BC502">
        <v>24624158765</v>
      </c>
      <c r="BD502">
        <v>0</v>
      </c>
      <c r="BE502">
        <v>482000000</v>
      </c>
      <c r="BF502">
        <v>4498788462</v>
      </c>
      <c r="BG502">
        <v>482000000</v>
      </c>
      <c r="BH502">
        <v>0</v>
      </c>
      <c r="BI502">
        <v>0</v>
      </c>
      <c r="BJ502">
        <v>-2842325</v>
      </c>
      <c r="BK502">
        <v>482000000</v>
      </c>
      <c r="BL502">
        <v>0</v>
      </c>
      <c r="BM502">
        <v>0</v>
      </c>
      <c r="BN502">
        <v>721710860</v>
      </c>
      <c r="BO502">
        <v>0</v>
      </c>
      <c r="BP502">
        <v>482000000</v>
      </c>
      <c r="BQ502">
        <v>0</v>
      </c>
      <c r="BR502">
        <v>1203710860</v>
      </c>
      <c r="BS502">
        <v>0</v>
      </c>
      <c r="BT502">
        <v>0</v>
      </c>
      <c r="BU502">
        <v>0</v>
      </c>
      <c r="BV502">
        <v>0</v>
      </c>
      <c r="BW502">
        <v>1203710860</v>
      </c>
      <c r="BX502">
        <v>0</v>
      </c>
      <c r="BY502">
        <v>4.8518988885254375</v>
      </c>
      <c r="BZ502">
        <v>0</v>
      </c>
      <c r="CA502">
        <v>24625794736</v>
      </c>
      <c r="CB502">
        <v>24625794736</v>
      </c>
      <c r="CC502">
        <v>25177882255</v>
      </c>
      <c r="CD502">
        <v>0</v>
      </c>
      <c r="CE502">
        <v>25495528148</v>
      </c>
      <c r="CF502">
        <v>25495528148</v>
      </c>
      <c r="CG502">
        <v>25326317288</v>
      </c>
      <c r="CH502">
        <v>25495528148</v>
      </c>
      <c r="CI502">
        <v>25495528148</v>
      </c>
      <c r="CJ502">
        <v>25326317288</v>
      </c>
      <c r="CK502">
        <v>721710860</v>
      </c>
      <c r="CL502">
        <v>0</v>
      </c>
      <c r="CM502">
        <v>2.9802322387695313E-7</v>
      </c>
      <c r="CN502">
        <v>12.215908169746397</v>
      </c>
      <c r="CO502">
        <v>4.2900589108467102</v>
      </c>
      <c r="CP502">
        <v>7598.2594931125641</v>
      </c>
      <c r="CQ502">
        <v>311451030595.1524</v>
      </c>
      <c r="CR502">
        <v>109377317718.07053</v>
      </c>
      <c r="CS502">
        <v>1.1868598611700607</v>
      </c>
      <c r="CT502">
        <v>30259618998.192654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24549998446.572556</v>
      </c>
      <c r="DK502">
        <v>945529701.42744792</v>
      </c>
      <c r="DL502">
        <v>24387062957.414268</v>
      </c>
      <c r="DM502">
        <v>939254330.58573294</v>
      </c>
      <c r="DN502">
        <v>0</v>
      </c>
      <c r="DO502">
        <v>0</v>
      </c>
      <c r="DP502">
        <v>532009929.85883117</v>
      </c>
      <c r="DQ502">
        <v>20490070.141168859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1104979188.764817</v>
      </c>
      <c r="EF502">
        <v>0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482000000</v>
      </c>
      <c r="EM502">
        <v>-2842325</v>
      </c>
      <c r="EN502">
        <v>0</v>
      </c>
      <c r="EO502">
        <v>724553185</v>
      </c>
      <c r="EP502">
        <v>0</v>
      </c>
      <c r="EQ502">
        <v>1203710860</v>
      </c>
      <c r="ER502">
        <v>122</v>
      </c>
      <c r="ES502" t="s">
        <v>8836</v>
      </c>
      <c r="ET502" t="s">
        <v>8836</v>
      </c>
      <c r="EU502">
        <v>2020</v>
      </c>
      <c r="EV502" t="s">
        <v>591</v>
      </c>
    </row>
    <row r="503" spans="1:152" x14ac:dyDescent="0.4">
      <c r="A503" t="s">
        <v>1815</v>
      </c>
      <c r="B503">
        <v>100951708108</v>
      </c>
      <c r="C503">
        <v>6000000001127</v>
      </c>
      <c r="D503" t="s">
        <v>1816</v>
      </c>
      <c r="E503" t="s">
        <v>1817</v>
      </c>
      <c r="F503" t="s">
        <v>625</v>
      </c>
      <c r="G503" t="s">
        <v>626</v>
      </c>
      <c r="H503" t="s">
        <v>950</v>
      </c>
      <c r="I503" t="s">
        <v>568</v>
      </c>
      <c r="J503" t="s">
        <v>569</v>
      </c>
      <c r="K503" t="s">
        <v>570</v>
      </c>
      <c r="L503" t="s">
        <v>571</v>
      </c>
      <c r="M503" t="s">
        <v>1393</v>
      </c>
      <c r="N503" t="s">
        <v>573</v>
      </c>
      <c r="O503" t="s">
        <v>574</v>
      </c>
      <c r="P503" t="s">
        <v>573</v>
      </c>
      <c r="Q503" t="s">
        <v>575</v>
      </c>
      <c r="R503" t="s">
        <v>576</v>
      </c>
      <c r="S503" t="s">
        <v>576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572</v>
      </c>
      <c r="Y503" t="s">
        <v>572</v>
      </c>
      <c r="Z503" t="s">
        <v>629</v>
      </c>
      <c r="AA503" t="s">
        <v>629</v>
      </c>
      <c r="AB503" t="s">
        <v>994</v>
      </c>
      <c r="AC503" t="s">
        <v>572</v>
      </c>
      <c r="AD503" t="s">
        <v>582</v>
      </c>
      <c r="AF503" t="s">
        <v>8839</v>
      </c>
      <c r="AH503" t="s">
        <v>8836</v>
      </c>
      <c r="AI503" t="s">
        <v>585</v>
      </c>
      <c r="AJ503" t="s">
        <v>586</v>
      </c>
      <c r="AK503" t="s">
        <v>625</v>
      </c>
      <c r="AL503" t="s">
        <v>587</v>
      </c>
      <c r="AM503" t="s">
        <v>588</v>
      </c>
      <c r="AN503" t="s">
        <v>589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8836</v>
      </c>
      <c r="ET503" t="s">
        <v>8836</v>
      </c>
      <c r="EU503">
        <v>2020</v>
      </c>
      <c r="EV503" t="s">
        <v>8837</v>
      </c>
    </row>
    <row r="504" spans="1:152" x14ac:dyDescent="0.4">
      <c r="A504" t="s">
        <v>256</v>
      </c>
      <c r="B504">
        <v>100951708109</v>
      </c>
      <c r="C504">
        <v>6000000001136</v>
      </c>
      <c r="D504" t="s">
        <v>1818</v>
      </c>
      <c r="E504" t="s">
        <v>1819</v>
      </c>
      <c r="F504" t="s">
        <v>565</v>
      </c>
      <c r="G504" t="s">
        <v>566</v>
      </c>
      <c r="H504" t="s">
        <v>567</v>
      </c>
      <c r="I504" t="s">
        <v>568</v>
      </c>
      <c r="J504" t="s">
        <v>569</v>
      </c>
      <c r="K504" t="s">
        <v>570</v>
      </c>
      <c r="L504" t="s">
        <v>571</v>
      </c>
      <c r="M504" t="s">
        <v>572</v>
      </c>
      <c r="N504" t="s">
        <v>573</v>
      </c>
      <c r="O504" t="s">
        <v>574</v>
      </c>
      <c r="P504" t="s">
        <v>573</v>
      </c>
      <c r="Q504" t="s">
        <v>575</v>
      </c>
      <c r="R504" t="s">
        <v>576</v>
      </c>
      <c r="S504" t="s">
        <v>576</v>
      </c>
      <c r="T504" s="1">
        <v>43922</v>
      </c>
      <c r="U504" s="1">
        <v>49126</v>
      </c>
      <c r="V504" s="1">
        <v>49126</v>
      </c>
      <c r="X504" t="s">
        <v>577</v>
      </c>
      <c r="Y504" t="s">
        <v>578</v>
      </c>
      <c r="Z504" t="s">
        <v>579</v>
      </c>
      <c r="AA504" t="s">
        <v>1094</v>
      </c>
      <c r="AB504" t="s">
        <v>595</v>
      </c>
      <c r="AC504" t="s">
        <v>572</v>
      </c>
      <c r="AD504" t="s">
        <v>639</v>
      </c>
      <c r="AF504" t="s">
        <v>583</v>
      </c>
      <c r="AH504" s="1">
        <v>43920</v>
      </c>
      <c r="AI504" t="s">
        <v>585</v>
      </c>
      <c r="AJ504" t="s">
        <v>586</v>
      </c>
      <c r="AK504" t="s">
        <v>565</v>
      </c>
      <c r="AL504" t="s">
        <v>587</v>
      </c>
      <c r="AM504" t="s">
        <v>588</v>
      </c>
      <c r="AN504" t="s">
        <v>597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4364298864</v>
      </c>
      <c r="AZ504">
        <v>39221871331</v>
      </c>
      <c r="BA504">
        <v>0</v>
      </c>
      <c r="BB504">
        <v>-4364298864</v>
      </c>
      <c r="BC504">
        <v>8603720902</v>
      </c>
      <c r="BD504">
        <v>0</v>
      </c>
      <c r="BE504">
        <v>160403847</v>
      </c>
      <c r="BF504">
        <v>1497185709</v>
      </c>
      <c r="BG504">
        <v>0</v>
      </c>
      <c r="BH504">
        <v>159412555</v>
      </c>
      <c r="BI504">
        <v>991292</v>
      </c>
      <c r="BJ504">
        <v>0</v>
      </c>
      <c r="BK504">
        <v>0</v>
      </c>
      <c r="BL504">
        <v>108146917</v>
      </c>
      <c r="BM504">
        <v>0</v>
      </c>
      <c r="BN504">
        <v>0</v>
      </c>
      <c r="BO504">
        <v>20460355</v>
      </c>
      <c r="BP504">
        <v>110021322</v>
      </c>
      <c r="BQ504">
        <v>20460355</v>
      </c>
      <c r="BR504">
        <v>110021322</v>
      </c>
      <c r="BS504">
        <v>0</v>
      </c>
      <c r="BT504">
        <v>0</v>
      </c>
      <c r="BU504">
        <v>0</v>
      </c>
      <c r="BV504">
        <v>20460355</v>
      </c>
      <c r="BW504">
        <v>110021322</v>
      </c>
      <c r="BX504">
        <v>0.23809131418118168</v>
      </c>
      <c r="BY504">
        <v>1.0253213643904726</v>
      </c>
      <c r="BZ504">
        <v>0</v>
      </c>
      <c r="CA504">
        <v>8605441990</v>
      </c>
      <c r="CB504">
        <v>8605441990</v>
      </c>
      <c r="CC504">
        <v>12969740854</v>
      </c>
      <c r="CD504">
        <v>0</v>
      </c>
      <c r="CE504">
        <v>8603720902</v>
      </c>
      <c r="CF504">
        <v>8603720902</v>
      </c>
      <c r="CG504">
        <v>12967146906</v>
      </c>
      <c r="CH504">
        <v>8603720902</v>
      </c>
      <c r="CI504">
        <v>8603720902</v>
      </c>
      <c r="CJ504">
        <v>12967146906</v>
      </c>
      <c r="CK504">
        <v>872860</v>
      </c>
      <c r="CL504">
        <v>0</v>
      </c>
      <c r="CM504">
        <v>0.23513944166666667</v>
      </c>
      <c r="CN504">
        <v>2.8216733000000001</v>
      </c>
      <c r="CO504">
        <v>2.8216733000000001</v>
      </c>
      <c r="CP504">
        <v>2023074129.1521099</v>
      </c>
      <c r="CQ504">
        <v>24276889549.825317</v>
      </c>
      <c r="CR504">
        <v>24276889549.825317</v>
      </c>
      <c r="CS504">
        <v>1.0313051159242506</v>
      </c>
      <c r="CT504">
        <v>8873061382.2170067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24090418525.599998</v>
      </c>
      <c r="DA504">
        <v>0</v>
      </c>
      <c r="DB504">
        <v>0</v>
      </c>
      <c r="DC504">
        <v>0</v>
      </c>
      <c r="DD504">
        <v>12220036819.200001</v>
      </c>
      <c r="DE504">
        <v>8603720902</v>
      </c>
      <c r="DF504">
        <v>0</v>
      </c>
      <c r="DG504">
        <v>0</v>
      </c>
      <c r="DH504">
        <v>1</v>
      </c>
      <c r="DI504">
        <v>0</v>
      </c>
      <c r="DJ504">
        <v>8603720902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4364298864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20460355</v>
      </c>
      <c r="EH504">
        <v>0</v>
      </c>
      <c r="EI504">
        <v>0</v>
      </c>
      <c r="EJ504">
        <v>0</v>
      </c>
      <c r="EK504">
        <v>0</v>
      </c>
      <c r="EL504">
        <v>110021322</v>
      </c>
      <c r="EM504">
        <v>0</v>
      </c>
      <c r="EN504">
        <v>0</v>
      </c>
      <c r="EO504">
        <v>0</v>
      </c>
      <c r="EP504">
        <v>20460355</v>
      </c>
      <c r="EQ504">
        <v>110021322</v>
      </c>
      <c r="ER504">
        <v>306</v>
      </c>
      <c r="ES504" t="s">
        <v>8836</v>
      </c>
      <c r="ET504" t="s">
        <v>8836</v>
      </c>
      <c r="EU504">
        <v>2020</v>
      </c>
      <c r="EV504" t="s">
        <v>8837</v>
      </c>
    </row>
    <row r="505" spans="1:152" x14ac:dyDescent="0.4">
      <c r="A505" t="s">
        <v>256</v>
      </c>
      <c r="B505">
        <v>100951708109</v>
      </c>
      <c r="C505">
        <v>6000000001137</v>
      </c>
      <c r="D505" t="s">
        <v>1818</v>
      </c>
      <c r="E505" t="s">
        <v>1819</v>
      </c>
      <c r="F505" t="s">
        <v>565</v>
      </c>
      <c r="G505" t="s">
        <v>566</v>
      </c>
      <c r="H505" t="s">
        <v>567</v>
      </c>
      <c r="I505" t="s">
        <v>568</v>
      </c>
      <c r="J505" t="s">
        <v>569</v>
      </c>
      <c r="K505" t="s">
        <v>570</v>
      </c>
      <c r="L505" t="s">
        <v>571</v>
      </c>
      <c r="M505" t="s">
        <v>572</v>
      </c>
      <c r="N505" t="s">
        <v>573</v>
      </c>
      <c r="O505" t="s">
        <v>722</v>
      </c>
      <c r="P505" t="s">
        <v>573</v>
      </c>
      <c r="Q505" t="s">
        <v>575</v>
      </c>
      <c r="R505" t="s">
        <v>576</v>
      </c>
      <c r="S505" t="s">
        <v>576</v>
      </c>
      <c r="T505" s="1">
        <v>43922</v>
      </c>
      <c r="U505" s="1">
        <v>49126</v>
      </c>
      <c r="V505" s="1">
        <v>49126</v>
      </c>
      <c r="X505" t="s">
        <v>577</v>
      </c>
      <c r="Y505" t="s">
        <v>578</v>
      </c>
      <c r="Z505" t="s">
        <v>579</v>
      </c>
      <c r="AA505" t="s">
        <v>1094</v>
      </c>
      <c r="AB505" t="s">
        <v>595</v>
      </c>
      <c r="AC505" t="s">
        <v>572</v>
      </c>
      <c r="AD505" t="s">
        <v>639</v>
      </c>
      <c r="AF505" t="s">
        <v>583</v>
      </c>
      <c r="AH505" s="1">
        <v>43920</v>
      </c>
      <c r="AI505" t="s">
        <v>585</v>
      </c>
      <c r="AJ505" t="s">
        <v>586</v>
      </c>
      <c r="AK505" t="s">
        <v>565</v>
      </c>
      <c r="AL505" t="s">
        <v>587</v>
      </c>
      <c r="AM505" t="s">
        <v>588</v>
      </c>
      <c r="AN505" t="s">
        <v>597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557598233</v>
      </c>
      <c r="BF505">
        <v>6177160011</v>
      </c>
      <c r="BG505">
        <v>0</v>
      </c>
      <c r="BH505">
        <v>557598233</v>
      </c>
      <c r="BI505">
        <v>0</v>
      </c>
      <c r="BJ505">
        <v>0</v>
      </c>
      <c r="BK505">
        <v>0</v>
      </c>
      <c r="BL505">
        <v>462622710</v>
      </c>
      <c r="BM505">
        <v>0</v>
      </c>
      <c r="BN505">
        <v>-799939442</v>
      </c>
      <c r="BO505">
        <v>94975524</v>
      </c>
      <c r="BP505">
        <v>462622710</v>
      </c>
      <c r="BQ505">
        <v>94975524</v>
      </c>
      <c r="BR505">
        <v>-337316732</v>
      </c>
      <c r="BS505">
        <v>0</v>
      </c>
      <c r="BT505">
        <v>0</v>
      </c>
      <c r="BU505">
        <v>0</v>
      </c>
      <c r="BV505">
        <v>94975524</v>
      </c>
      <c r="BW505">
        <v>-337316732</v>
      </c>
      <c r="BX505">
        <v>0.33637279714373364</v>
      </c>
      <c r="BY505">
        <v>-1.1691555478373781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28282685378</v>
      </c>
      <c r="CG505">
        <v>29082624820</v>
      </c>
      <c r="CH505">
        <v>28282685378</v>
      </c>
      <c r="CI505">
        <v>28282685378</v>
      </c>
      <c r="CJ505">
        <v>29082624820</v>
      </c>
      <c r="CK505">
        <v>-799939442</v>
      </c>
      <c r="CL505">
        <v>0</v>
      </c>
      <c r="CM505">
        <v>0.29512386666666668</v>
      </c>
      <c r="CN505">
        <v>3.5414864000000001</v>
      </c>
      <c r="CO505">
        <v>3.5414864000000001</v>
      </c>
      <c r="CP505">
        <v>8346895468.4721556</v>
      </c>
      <c r="CQ505">
        <v>100162745621.66586</v>
      </c>
      <c r="CR505">
        <v>100162745621.66586</v>
      </c>
      <c r="CS505">
        <v>1.193336579010996</v>
      </c>
      <c r="CT505">
        <v>33750763014.226837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94975524</v>
      </c>
      <c r="EH505">
        <v>0</v>
      </c>
      <c r="EI505">
        <v>0</v>
      </c>
      <c r="EJ505">
        <v>0</v>
      </c>
      <c r="EK505">
        <v>0</v>
      </c>
      <c r="EL505">
        <v>462622710</v>
      </c>
      <c r="EM505">
        <v>0</v>
      </c>
      <c r="EN505">
        <v>0</v>
      </c>
      <c r="EO505">
        <v>-799939442</v>
      </c>
      <c r="EP505">
        <v>94975524</v>
      </c>
      <c r="EQ505">
        <v>-337316732</v>
      </c>
      <c r="ER505">
        <v>740</v>
      </c>
      <c r="ES505" t="s">
        <v>8836</v>
      </c>
      <c r="ET505" t="s">
        <v>8836</v>
      </c>
      <c r="EU505">
        <v>2020</v>
      </c>
      <c r="EV505" t="s">
        <v>8837</v>
      </c>
    </row>
    <row r="506" spans="1:152" x14ac:dyDescent="0.4">
      <c r="A506" t="s">
        <v>257</v>
      </c>
      <c r="B506">
        <v>906136390901</v>
      </c>
      <c r="C506">
        <v>6000000001135</v>
      </c>
      <c r="D506" t="s">
        <v>1820</v>
      </c>
      <c r="E506" t="s">
        <v>1821</v>
      </c>
      <c r="F506" t="s">
        <v>565</v>
      </c>
      <c r="G506" t="s">
        <v>695</v>
      </c>
      <c r="H506" t="s">
        <v>1153</v>
      </c>
      <c r="I506" t="s">
        <v>568</v>
      </c>
      <c r="J506" t="s">
        <v>569</v>
      </c>
      <c r="K506" t="s">
        <v>570</v>
      </c>
      <c r="L506" t="s">
        <v>571</v>
      </c>
      <c r="M506" t="s">
        <v>572</v>
      </c>
      <c r="N506" t="s">
        <v>573</v>
      </c>
      <c r="O506" t="s">
        <v>574</v>
      </c>
      <c r="P506" t="s">
        <v>573</v>
      </c>
      <c r="Q506" t="s">
        <v>575</v>
      </c>
      <c r="R506" t="s">
        <v>576</v>
      </c>
      <c r="S506" t="s">
        <v>576</v>
      </c>
      <c r="T506" s="1">
        <v>43920</v>
      </c>
      <c r="U506" s="1">
        <v>53051</v>
      </c>
      <c r="V506" s="1">
        <v>53051</v>
      </c>
      <c r="X506" t="s">
        <v>696</v>
      </c>
      <c r="Y506" t="s">
        <v>578</v>
      </c>
      <c r="Z506" t="s">
        <v>697</v>
      </c>
      <c r="AA506" t="s">
        <v>1154</v>
      </c>
      <c r="AB506" t="s">
        <v>581</v>
      </c>
      <c r="AC506" t="s">
        <v>572</v>
      </c>
      <c r="AD506" t="s">
        <v>596</v>
      </c>
      <c r="AF506" t="s">
        <v>583</v>
      </c>
      <c r="AH506" s="1">
        <v>43915</v>
      </c>
      <c r="AI506" t="s">
        <v>585</v>
      </c>
      <c r="AJ506" t="s">
        <v>586</v>
      </c>
      <c r="AK506" t="s">
        <v>565</v>
      </c>
      <c r="AL506" t="s">
        <v>587</v>
      </c>
      <c r="AM506" t="s">
        <v>588</v>
      </c>
      <c r="AN506" t="s">
        <v>597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721545418</v>
      </c>
      <c r="AZ506">
        <v>12451524241</v>
      </c>
      <c r="BA506">
        <v>0</v>
      </c>
      <c r="BB506">
        <v>-721545418</v>
      </c>
      <c r="BC506">
        <v>27548475759</v>
      </c>
      <c r="BD506">
        <v>0</v>
      </c>
      <c r="BE506">
        <v>282068625</v>
      </c>
      <c r="BF506">
        <v>6896980153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461959280</v>
      </c>
      <c r="BM506">
        <v>0</v>
      </c>
      <c r="BN506">
        <v>0</v>
      </c>
      <c r="BO506">
        <v>93589342</v>
      </c>
      <c r="BP506">
        <v>462240941</v>
      </c>
      <c r="BQ506">
        <v>93589342</v>
      </c>
      <c r="BR506">
        <v>462240941</v>
      </c>
      <c r="BS506">
        <v>0</v>
      </c>
      <c r="BT506">
        <v>0</v>
      </c>
      <c r="BU506">
        <v>0</v>
      </c>
      <c r="BV506">
        <v>93589342</v>
      </c>
      <c r="BW506">
        <v>462240941</v>
      </c>
      <c r="BX506">
        <v>0.34030407705089888</v>
      </c>
      <c r="BY506">
        <v>1.6700698621171726</v>
      </c>
      <c r="BZ506">
        <v>0</v>
      </c>
      <c r="CA506">
        <v>27562808419</v>
      </c>
      <c r="CB506">
        <v>27562808419</v>
      </c>
      <c r="CC506">
        <v>28284353837</v>
      </c>
      <c r="CD506">
        <v>0</v>
      </c>
      <c r="CE506">
        <v>27548475759</v>
      </c>
      <c r="CF506">
        <v>27548475759</v>
      </c>
      <c r="CG506">
        <v>28269645973</v>
      </c>
      <c r="CH506">
        <v>27548475759</v>
      </c>
      <c r="CI506">
        <v>27548475759</v>
      </c>
      <c r="CJ506">
        <v>28269645973</v>
      </c>
      <c r="CK506">
        <v>375204</v>
      </c>
      <c r="CL506">
        <v>0</v>
      </c>
      <c r="CM506">
        <v>0.33799620833333338</v>
      </c>
      <c r="CN506">
        <v>4.0559545000000004</v>
      </c>
      <c r="CO506">
        <v>4.0559545000000004</v>
      </c>
      <c r="CP506">
        <v>9311280351.9047489</v>
      </c>
      <c r="CQ506">
        <v>111735364222.85698</v>
      </c>
      <c r="CR506">
        <v>111735364222.85698</v>
      </c>
      <c r="CS506">
        <v>1.1724245038250001</v>
      </c>
      <c r="CT506">
        <v>32298508022.880619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110193903036</v>
      </c>
      <c r="DA506">
        <v>0</v>
      </c>
      <c r="DB506">
        <v>0</v>
      </c>
      <c r="DC506">
        <v>0</v>
      </c>
      <c r="DD506">
        <v>2886181672</v>
      </c>
      <c r="DE506">
        <v>27548475759</v>
      </c>
      <c r="DF506">
        <v>0</v>
      </c>
      <c r="DG506">
        <v>0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93589342</v>
      </c>
      <c r="EH506">
        <v>0</v>
      </c>
      <c r="EI506">
        <v>0</v>
      </c>
      <c r="EJ506">
        <v>0</v>
      </c>
      <c r="EK506">
        <v>0</v>
      </c>
      <c r="EL506">
        <v>462240941</v>
      </c>
      <c r="EM506">
        <v>0</v>
      </c>
      <c r="EN506">
        <v>0</v>
      </c>
      <c r="EO506">
        <v>0</v>
      </c>
      <c r="EP506">
        <v>93589342</v>
      </c>
      <c r="EQ506">
        <v>462240941</v>
      </c>
      <c r="ER506">
        <v>227</v>
      </c>
      <c r="ES506" t="s">
        <v>8836</v>
      </c>
      <c r="ET506" t="s">
        <v>8836</v>
      </c>
      <c r="EU506">
        <v>2020</v>
      </c>
      <c r="EV506" t="s">
        <v>8837</v>
      </c>
    </row>
    <row r="507" spans="1:152" x14ac:dyDescent="0.4">
      <c r="A507" t="s">
        <v>258</v>
      </c>
      <c r="B507" t="s">
        <v>1822</v>
      </c>
      <c r="C507">
        <v>210000777</v>
      </c>
      <c r="D507" t="s">
        <v>1823</v>
      </c>
      <c r="E507" t="s">
        <v>1824</v>
      </c>
      <c r="F507" t="s">
        <v>565</v>
      </c>
      <c r="G507" t="s">
        <v>673</v>
      </c>
      <c r="H507" t="s">
        <v>673</v>
      </c>
      <c r="I507" t="s">
        <v>708</v>
      </c>
      <c r="J507" t="s">
        <v>830</v>
      </c>
      <c r="K507" t="s">
        <v>710</v>
      </c>
      <c r="L507" t="s">
        <v>673</v>
      </c>
      <c r="M507" t="s">
        <v>572</v>
      </c>
      <c r="N507" t="s">
        <v>613</v>
      </c>
      <c r="O507" t="s">
        <v>673</v>
      </c>
      <c r="P507" t="s">
        <v>614</v>
      </c>
      <c r="Q507" t="s">
        <v>674</v>
      </c>
      <c r="R507" t="s">
        <v>576</v>
      </c>
      <c r="S507" t="s">
        <v>831</v>
      </c>
      <c r="T507" s="1">
        <v>44132</v>
      </c>
      <c r="U507" s="1">
        <v>44760</v>
      </c>
      <c r="V507" s="1">
        <v>49327</v>
      </c>
      <c r="X507" t="s">
        <v>572</v>
      </c>
      <c r="Y507" t="s">
        <v>572</v>
      </c>
      <c r="Z507" t="s">
        <v>572</v>
      </c>
      <c r="AA507" t="s">
        <v>572</v>
      </c>
      <c r="AB507" t="s">
        <v>1825</v>
      </c>
      <c r="AC507" t="s">
        <v>1826</v>
      </c>
      <c r="AD507" t="s">
        <v>790</v>
      </c>
      <c r="AF507" t="s">
        <v>791</v>
      </c>
      <c r="AH507" t="s">
        <v>8836</v>
      </c>
      <c r="AI507" t="s">
        <v>585</v>
      </c>
      <c r="AJ507" t="s">
        <v>792</v>
      </c>
      <c r="AK507" t="s">
        <v>565</v>
      </c>
      <c r="AL507" t="s">
        <v>587</v>
      </c>
      <c r="AM507" t="s">
        <v>588</v>
      </c>
      <c r="AN507" t="s">
        <v>597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109887606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-128960739</v>
      </c>
      <c r="BO507">
        <v>109887606</v>
      </c>
      <c r="BP507">
        <v>410230973</v>
      </c>
      <c r="BQ507">
        <v>109887606</v>
      </c>
      <c r="BR507">
        <v>281270234</v>
      </c>
      <c r="BS507">
        <v>0</v>
      </c>
      <c r="BT507">
        <v>0</v>
      </c>
      <c r="BU507">
        <v>0</v>
      </c>
      <c r="BV507">
        <v>109887606</v>
      </c>
      <c r="BW507">
        <v>281270234</v>
      </c>
      <c r="BX507">
        <v>0.28055627273838263</v>
      </c>
      <c r="BY507">
        <v>0.72856344555103114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39222703243</v>
      </c>
      <c r="CF507">
        <v>39222703243</v>
      </c>
      <c r="CG507">
        <v>38270849797</v>
      </c>
      <c r="CH507">
        <v>39222703243</v>
      </c>
      <c r="CI507">
        <v>39222703243</v>
      </c>
      <c r="CJ507">
        <v>38270849797</v>
      </c>
      <c r="CK507">
        <v>-128960739</v>
      </c>
      <c r="CL507">
        <v>0</v>
      </c>
      <c r="CM507">
        <v>3.350167572498322</v>
      </c>
      <c r="CN507">
        <v>1.8197992444038389</v>
      </c>
      <c r="CO507">
        <v>-0.70078760385513317</v>
      </c>
      <c r="CP507">
        <v>131402628510.42337</v>
      </c>
      <c r="CQ507">
        <v>71377445725.087402</v>
      </c>
      <c r="CR507">
        <v>-27486784222.382931</v>
      </c>
      <c r="CS507">
        <v>0.97471323209569316</v>
      </c>
      <c r="CT507">
        <v>38230887849.514755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39222703243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18152149423.974148</v>
      </c>
      <c r="EF507">
        <v>0</v>
      </c>
      <c r="EG507">
        <v>109887606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-131817048</v>
      </c>
      <c r="EP507">
        <v>109887606</v>
      </c>
      <c r="EQ507">
        <v>281270234</v>
      </c>
      <c r="ER507">
        <v>253</v>
      </c>
      <c r="ES507" t="s">
        <v>8836</v>
      </c>
      <c r="ET507" t="s">
        <v>8836</v>
      </c>
      <c r="EU507">
        <v>2020</v>
      </c>
      <c r="EV507" t="s">
        <v>591</v>
      </c>
    </row>
    <row r="508" spans="1:152" x14ac:dyDescent="0.4">
      <c r="A508" t="s">
        <v>259</v>
      </c>
      <c r="B508" t="s">
        <v>1827</v>
      </c>
      <c r="C508">
        <v>210000998</v>
      </c>
      <c r="D508" t="s">
        <v>1828</v>
      </c>
      <c r="E508" t="s">
        <v>1829</v>
      </c>
      <c r="F508" t="s">
        <v>706</v>
      </c>
      <c r="G508" t="s">
        <v>706</v>
      </c>
      <c r="H508" t="s">
        <v>706</v>
      </c>
      <c r="I508" t="s">
        <v>708</v>
      </c>
      <c r="J508" t="s">
        <v>569</v>
      </c>
      <c r="K508" t="s">
        <v>570</v>
      </c>
      <c r="L508" t="s">
        <v>673</v>
      </c>
      <c r="M508" t="s">
        <v>572</v>
      </c>
      <c r="N508" t="s">
        <v>613</v>
      </c>
      <c r="O508" t="s">
        <v>602</v>
      </c>
      <c r="P508" t="s">
        <v>603</v>
      </c>
      <c r="Q508" t="s">
        <v>674</v>
      </c>
      <c r="R508" t="s">
        <v>711</v>
      </c>
      <c r="S508" t="s">
        <v>711</v>
      </c>
      <c r="T508" s="1">
        <v>44343</v>
      </c>
      <c r="U508" s="1">
        <v>46534</v>
      </c>
      <c r="V508" s="1">
        <v>48361</v>
      </c>
      <c r="X508" t="s">
        <v>572</v>
      </c>
      <c r="Y508" t="s">
        <v>572</v>
      </c>
      <c r="Z508" t="s">
        <v>572</v>
      </c>
      <c r="AA508" t="s">
        <v>572</v>
      </c>
      <c r="AB508" t="s">
        <v>572</v>
      </c>
      <c r="AC508" t="s">
        <v>979</v>
      </c>
      <c r="AD508" t="s">
        <v>988</v>
      </c>
      <c r="AF508" t="s">
        <v>713</v>
      </c>
      <c r="AH508" s="1">
        <v>43930</v>
      </c>
      <c r="AI508" t="s">
        <v>585</v>
      </c>
      <c r="AJ508" t="s">
        <v>715</v>
      </c>
      <c r="AK508" t="s">
        <v>706</v>
      </c>
      <c r="AL508" t="s">
        <v>605</v>
      </c>
      <c r="AM508" t="s">
        <v>588</v>
      </c>
      <c r="AN508" t="s">
        <v>597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4457109417</v>
      </c>
      <c r="AV508">
        <v>51473512966</v>
      </c>
      <c r="AW508">
        <v>468517295633</v>
      </c>
      <c r="AX508">
        <v>0</v>
      </c>
      <c r="AY508">
        <v>1370922025</v>
      </c>
      <c r="AZ508">
        <v>24847468613</v>
      </c>
      <c r="BA508">
        <v>4457109417</v>
      </c>
      <c r="BB508">
        <v>50102590941</v>
      </c>
      <c r="BC508">
        <v>443669827020</v>
      </c>
      <c r="BD508">
        <v>0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7765131464</v>
      </c>
      <c r="BN508">
        <v>5611336967</v>
      </c>
      <c r="BO508">
        <v>0</v>
      </c>
      <c r="BP508">
        <v>10203539867</v>
      </c>
      <c r="BQ508">
        <v>7765131464</v>
      </c>
      <c r="BR508">
        <v>15814876834</v>
      </c>
      <c r="BS508">
        <v>0</v>
      </c>
      <c r="BT508">
        <v>0</v>
      </c>
      <c r="BU508">
        <v>0</v>
      </c>
      <c r="BV508">
        <v>7765131464</v>
      </c>
      <c r="BW508">
        <v>15814876834</v>
      </c>
      <c r="BX508">
        <v>1.2823741257769059</v>
      </c>
      <c r="BY508">
        <v>2.7736301485639241</v>
      </c>
      <c r="BZ508">
        <v>334979838.20999998</v>
      </c>
      <c r="CA508">
        <v>445564256473</v>
      </c>
      <c r="CB508">
        <v>441107147056</v>
      </c>
      <c r="CC508">
        <v>395090418759</v>
      </c>
      <c r="CD508">
        <v>412973137</v>
      </c>
      <c r="CE508">
        <v>621854949695</v>
      </c>
      <c r="CF508">
        <v>596965724440</v>
      </c>
      <c r="CG508">
        <v>534333804470</v>
      </c>
      <c r="CH508">
        <v>563006566015.6449</v>
      </c>
      <c r="CI508">
        <v>548004014356.1059</v>
      </c>
      <c r="CJ508">
        <v>498256329016.80432</v>
      </c>
      <c r="CK508">
        <v>14647646057.840576</v>
      </c>
      <c r="CL508">
        <v>0</v>
      </c>
      <c r="CM508">
        <v>48.403379321098328</v>
      </c>
      <c r="CN508">
        <v>21.693432927131653</v>
      </c>
      <c r="CO508">
        <v>21.527060866355896</v>
      </c>
      <c r="CP508">
        <v>30099881012789.605</v>
      </c>
      <c r="CQ508">
        <v>13490168641613.311</v>
      </c>
      <c r="CR508">
        <v>13386709352128.949</v>
      </c>
      <c r="CS508">
        <v>1.6324200464375134</v>
      </c>
      <c r="CT508">
        <v>1015128485858.5094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621854949695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441047701414.81287</v>
      </c>
      <c r="EF508">
        <v>12017205597</v>
      </c>
      <c r="EG508">
        <v>0</v>
      </c>
      <c r="EH508">
        <v>0</v>
      </c>
      <c r="EI508">
        <v>-12666984374</v>
      </c>
      <c r="EJ508">
        <v>8414910241</v>
      </c>
      <c r="EK508">
        <v>27994896492</v>
      </c>
      <c r="EL508">
        <v>10203539867</v>
      </c>
      <c r="EM508">
        <v>0</v>
      </c>
      <c r="EN508">
        <v>-31807217317</v>
      </c>
      <c r="EO508">
        <v>9423657792</v>
      </c>
      <c r="EP508">
        <v>7765131464</v>
      </c>
      <c r="EQ508">
        <v>15814876834</v>
      </c>
      <c r="ER508">
        <v>13</v>
      </c>
      <c r="ES508" t="s">
        <v>859</v>
      </c>
      <c r="ET508" t="s">
        <v>8836</v>
      </c>
      <c r="EU508">
        <v>2020</v>
      </c>
      <c r="EV508" t="s">
        <v>833</v>
      </c>
    </row>
    <row r="509" spans="1:152" x14ac:dyDescent="0.4">
      <c r="A509" t="s">
        <v>1830</v>
      </c>
      <c r="B509" t="s">
        <v>1831</v>
      </c>
      <c r="C509">
        <v>210000876</v>
      </c>
      <c r="D509" t="s">
        <v>1832</v>
      </c>
      <c r="E509" t="s">
        <v>1833</v>
      </c>
      <c r="F509" t="s">
        <v>565</v>
      </c>
      <c r="G509" t="s">
        <v>720</v>
      </c>
      <c r="H509" t="s">
        <v>721</v>
      </c>
      <c r="I509" t="s">
        <v>568</v>
      </c>
      <c r="J509" t="s">
        <v>569</v>
      </c>
      <c r="K509" t="s">
        <v>570</v>
      </c>
      <c r="L509" t="s">
        <v>571</v>
      </c>
      <c r="M509" t="s">
        <v>572</v>
      </c>
      <c r="N509" t="s">
        <v>613</v>
      </c>
      <c r="O509" t="s">
        <v>722</v>
      </c>
      <c r="P509" t="s">
        <v>614</v>
      </c>
      <c r="Q509" t="s">
        <v>674</v>
      </c>
      <c r="R509" t="s">
        <v>576</v>
      </c>
      <c r="S509" t="s">
        <v>576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696</v>
      </c>
      <c r="Y509" t="s">
        <v>578</v>
      </c>
      <c r="Z509" t="s">
        <v>697</v>
      </c>
      <c r="AB509" t="s">
        <v>1286</v>
      </c>
      <c r="AC509" t="s">
        <v>572</v>
      </c>
      <c r="AD509" t="s">
        <v>582</v>
      </c>
      <c r="AF509" t="s">
        <v>583</v>
      </c>
      <c r="AH509" t="s">
        <v>8836</v>
      </c>
      <c r="AI509" t="s">
        <v>585</v>
      </c>
      <c r="AJ509" t="s">
        <v>586</v>
      </c>
      <c r="AK509" t="s">
        <v>565</v>
      </c>
      <c r="AL509" t="s">
        <v>587</v>
      </c>
      <c r="AM509" t="s">
        <v>588</v>
      </c>
      <c r="AN509" t="s">
        <v>589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8836</v>
      </c>
      <c r="ET509" t="s">
        <v>8836</v>
      </c>
      <c r="EU509">
        <v>2020</v>
      </c>
      <c r="EV509" t="s">
        <v>591</v>
      </c>
    </row>
    <row r="510" spans="1:152" x14ac:dyDescent="0.4">
      <c r="A510" t="s">
        <v>1834</v>
      </c>
      <c r="B510">
        <v>505167371504</v>
      </c>
      <c r="C510">
        <v>6000000001138</v>
      </c>
      <c r="D510" t="s">
        <v>1835</v>
      </c>
      <c r="E510" t="s">
        <v>1836</v>
      </c>
      <c r="F510" t="s">
        <v>625</v>
      </c>
      <c r="G510" t="s">
        <v>626</v>
      </c>
      <c r="H510" t="s">
        <v>950</v>
      </c>
      <c r="I510" t="s">
        <v>568</v>
      </c>
      <c r="J510" t="s">
        <v>569</v>
      </c>
      <c r="K510" t="s">
        <v>570</v>
      </c>
      <c r="L510" t="s">
        <v>571</v>
      </c>
      <c r="M510" t="s">
        <v>951</v>
      </c>
      <c r="N510" t="s">
        <v>573</v>
      </c>
      <c r="O510" t="s">
        <v>574</v>
      </c>
      <c r="P510" t="s">
        <v>573</v>
      </c>
      <c r="Q510" t="s">
        <v>575</v>
      </c>
      <c r="R510" t="s">
        <v>576</v>
      </c>
      <c r="S510" t="s">
        <v>576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572</v>
      </c>
      <c r="Y510" t="s">
        <v>572</v>
      </c>
      <c r="Z510" t="s">
        <v>697</v>
      </c>
      <c r="AA510" t="s">
        <v>697</v>
      </c>
      <c r="AB510" t="s">
        <v>1366</v>
      </c>
      <c r="AC510" t="s">
        <v>572</v>
      </c>
      <c r="AD510" t="s">
        <v>582</v>
      </c>
      <c r="AF510" t="s">
        <v>8839</v>
      </c>
      <c r="AH510" t="s">
        <v>8836</v>
      </c>
      <c r="AI510" t="s">
        <v>585</v>
      </c>
      <c r="AJ510" t="s">
        <v>586</v>
      </c>
      <c r="AK510" t="s">
        <v>625</v>
      </c>
      <c r="AL510" t="s">
        <v>587</v>
      </c>
      <c r="AM510" t="s">
        <v>588</v>
      </c>
      <c r="AN510" t="s">
        <v>589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8836</v>
      </c>
      <c r="ET510" t="s">
        <v>8836</v>
      </c>
      <c r="EU510">
        <v>2020</v>
      </c>
      <c r="EV510" t="s">
        <v>8837</v>
      </c>
    </row>
    <row r="511" spans="1:152" x14ac:dyDescent="0.4">
      <c r="A511" t="s">
        <v>1837</v>
      </c>
      <c r="B511">
        <v>806456599801</v>
      </c>
      <c r="C511">
        <v>6000000001162</v>
      </c>
      <c r="D511" t="s">
        <v>1838</v>
      </c>
      <c r="E511" t="e">
        <v>#N/A</v>
      </c>
      <c r="F511" t="s">
        <v>565</v>
      </c>
      <c r="G511" t="s">
        <v>720</v>
      </c>
      <c r="H511" t="s">
        <v>721</v>
      </c>
      <c r="I511" t="s">
        <v>568</v>
      </c>
      <c r="J511" t="s">
        <v>569</v>
      </c>
      <c r="K511" t="s">
        <v>570</v>
      </c>
      <c r="L511" t="s">
        <v>571</v>
      </c>
      <c r="M511" t="s">
        <v>572</v>
      </c>
      <c r="N511" t="s">
        <v>573</v>
      </c>
      <c r="O511" t="s">
        <v>574</v>
      </c>
      <c r="P511" t="s">
        <v>573</v>
      </c>
      <c r="Q511" t="s">
        <v>575</v>
      </c>
      <c r="R511" t="s">
        <v>576</v>
      </c>
      <c r="S511" t="s">
        <v>576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696</v>
      </c>
      <c r="Y511" t="s">
        <v>578</v>
      </c>
      <c r="Z511" t="s">
        <v>697</v>
      </c>
      <c r="AB511" t="s">
        <v>1286</v>
      </c>
      <c r="AC511" t="s">
        <v>572</v>
      </c>
      <c r="AD511" t="s">
        <v>582</v>
      </c>
      <c r="AF511" t="s">
        <v>583</v>
      </c>
      <c r="AH511" t="s">
        <v>8836</v>
      </c>
      <c r="AI511" t="s">
        <v>585</v>
      </c>
      <c r="AJ511" t="s">
        <v>586</v>
      </c>
      <c r="AK511" t="s">
        <v>565</v>
      </c>
      <c r="AL511" t="s">
        <v>587</v>
      </c>
      <c r="AM511" t="s">
        <v>588</v>
      </c>
      <c r="AN511" t="s">
        <v>589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8836</v>
      </c>
      <c r="ET511" t="s">
        <v>8836</v>
      </c>
      <c r="EU511">
        <v>2020</v>
      </c>
      <c r="EV511" t="s">
        <v>8837</v>
      </c>
    </row>
    <row r="512" spans="1:152" x14ac:dyDescent="0.4">
      <c r="A512" t="s">
        <v>260</v>
      </c>
      <c r="B512">
        <v>305162992301</v>
      </c>
      <c r="C512">
        <v>6000000001178</v>
      </c>
      <c r="D512" t="s">
        <v>1839</v>
      </c>
      <c r="E512" t="s">
        <v>1840</v>
      </c>
      <c r="F512" t="s">
        <v>565</v>
      </c>
      <c r="G512" t="s">
        <v>566</v>
      </c>
      <c r="H512" t="s">
        <v>567</v>
      </c>
      <c r="I512" t="s">
        <v>568</v>
      </c>
      <c r="J512" t="s">
        <v>569</v>
      </c>
      <c r="K512" t="s">
        <v>570</v>
      </c>
      <c r="L512" t="s">
        <v>571</v>
      </c>
      <c r="M512" t="s">
        <v>572</v>
      </c>
      <c r="N512" t="s">
        <v>573</v>
      </c>
      <c r="O512" t="s">
        <v>574</v>
      </c>
      <c r="P512" t="s">
        <v>573</v>
      </c>
      <c r="Q512" t="s">
        <v>575</v>
      </c>
      <c r="R512" t="s">
        <v>576</v>
      </c>
      <c r="S512" t="s">
        <v>576</v>
      </c>
      <c r="T512" s="1">
        <v>44096</v>
      </c>
      <c r="U512" s="1">
        <v>51492</v>
      </c>
      <c r="V512" s="1">
        <v>51492</v>
      </c>
      <c r="X512" t="s">
        <v>577</v>
      </c>
      <c r="Y512" t="s">
        <v>578</v>
      </c>
      <c r="Z512" t="s">
        <v>579</v>
      </c>
      <c r="AA512" t="s">
        <v>1094</v>
      </c>
      <c r="AB512" t="s">
        <v>1127</v>
      </c>
      <c r="AC512" t="s">
        <v>572</v>
      </c>
      <c r="AD512" t="s">
        <v>596</v>
      </c>
      <c r="AF512" t="s">
        <v>583</v>
      </c>
      <c r="AH512" s="1">
        <v>44027</v>
      </c>
      <c r="AI512" t="s">
        <v>585</v>
      </c>
      <c r="AJ512" t="s">
        <v>586</v>
      </c>
      <c r="AK512" t="s">
        <v>565</v>
      </c>
      <c r="AL512" t="s">
        <v>587</v>
      </c>
      <c r="AM512" t="s">
        <v>588</v>
      </c>
      <c r="AN512" t="s">
        <v>597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370000000</v>
      </c>
      <c r="AZ512">
        <v>7454444000</v>
      </c>
      <c r="BA512">
        <v>0</v>
      </c>
      <c r="BB512">
        <v>-370000000</v>
      </c>
      <c r="BC512">
        <v>22215556000</v>
      </c>
      <c r="BD512">
        <v>0</v>
      </c>
      <c r="BE512">
        <v>230913123</v>
      </c>
      <c r="BF512">
        <v>5262888025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380295780</v>
      </c>
      <c r="BM512">
        <v>0</v>
      </c>
      <c r="BN512">
        <v>0</v>
      </c>
      <c r="BO512">
        <v>77358826</v>
      </c>
      <c r="BP512">
        <v>380339904</v>
      </c>
      <c r="BQ512">
        <v>77358826</v>
      </c>
      <c r="BR512">
        <v>380339904</v>
      </c>
      <c r="BS512">
        <v>0</v>
      </c>
      <c r="BT512">
        <v>0</v>
      </c>
      <c r="BU512">
        <v>0</v>
      </c>
      <c r="BV512">
        <v>77358826</v>
      </c>
      <c r="BW512">
        <v>380339904</v>
      </c>
      <c r="BX512">
        <v>0.34882651619817123</v>
      </c>
      <c r="BY512">
        <v>1.7124445148431779</v>
      </c>
      <c r="BZ512">
        <v>0</v>
      </c>
      <c r="CA512">
        <v>22220000000</v>
      </c>
      <c r="CB512">
        <v>22220000000</v>
      </c>
      <c r="CC512">
        <v>22590000000</v>
      </c>
      <c r="CD512">
        <v>0</v>
      </c>
      <c r="CE512">
        <v>22215556000</v>
      </c>
      <c r="CF512">
        <v>22215556000</v>
      </c>
      <c r="CG512">
        <v>22585482000</v>
      </c>
      <c r="CH512">
        <v>22215556000</v>
      </c>
      <c r="CI512">
        <v>22215556000</v>
      </c>
      <c r="CJ512">
        <v>22585482000</v>
      </c>
      <c r="CK512">
        <v>74000</v>
      </c>
      <c r="CL512">
        <v>0</v>
      </c>
      <c r="CM512">
        <v>0.34693016666666665</v>
      </c>
      <c r="CN512">
        <v>4.1631619999999998</v>
      </c>
      <c r="CO512">
        <v>4.1631619999999998</v>
      </c>
      <c r="CP512">
        <v>7707246545.6726665</v>
      </c>
      <c r="CQ512">
        <v>92486958548.071991</v>
      </c>
      <c r="CR512">
        <v>92486958548.071991</v>
      </c>
      <c r="CS512">
        <v>1.1773807895180317</v>
      </c>
      <c r="CT512">
        <v>26156168862.862045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91083779599.999985</v>
      </c>
      <c r="DA512">
        <v>0</v>
      </c>
      <c r="DB512">
        <v>0</v>
      </c>
      <c r="DC512">
        <v>0</v>
      </c>
      <c r="DD512">
        <v>1516999999.9999998</v>
      </c>
      <c r="DE512">
        <v>22215556000</v>
      </c>
      <c r="DF512">
        <v>0</v>
      </c>
      <c r="DG512">
        <v>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77358826</v>
      </c>
      <c r="EH512">
        <v>0</v>
      </c>
      <c r="EI512">
        <v>0</v>
      </c>
      <c r="EJ512">
        <v>0</v>
      </c>
      <c r="EK512">
        <v>0</v>
      </c>
      <c r="EL512">
        <v>380339904</v>
      </c>
      <c r="EM512">
        <v>0</v>
      </c>
      <c r="EN512">
        <v>0</v>
      </c>
      <c r="EO512">
        <v>0</v>
      </c>
      <c r="EP512">
        <v>77358826</v>
      </c>
      <c r="EQ512">
        <v>380339904</v>
      </c>
      <c r="ER512">
        <v>244</v>
      </c>
      <c r="ES512" t="s">
        <v>8836</v>
      </c>
      <c r="ET512" t="s">
        <v>8836</v>
      </c>
      <c r="EU512">
        <v>2020</v>
      </c>
      <c r="EV512" t="s">
        <v>8837</v>
      </c>
    </row>
    <row r="513" spans="1:152" x14ac:dyDescent="0.4">
      <c r="A513" t="s">
        <v>1841</v>
      </c>
      <c r="B513">
        <v>306453169301</v>
      </c>
      <c r="C513">
        <v>6000000001151</v>
      </c>
      <c r="D513" t="s">
        <v>1842</v>
      </c>
      <c r="E513" t="s">
        <v>1843</v>
      </c>
      <c r="F513" t="s">
        <v>625</v>
      </c>
      <c r="G513" t="s">
        <v>1255</v>
      </c>
      <c r="H513" t="s">
        <v>1256</v>
      </c>
      <c r="I513" t="s">
        <v>568</v>
      </c>
      <c r="J513" t="s">
        <v>569</v>
      </c>
      <c r="K513" t="s">
        <v>570</v>
      </c>
      <c r="L513" t="s">
        <v>571</v>
      </c>
      <c r="M513" t="s">
        <v>1393</v>
      </c>
      <c r="N513" t="s">
        <v>573</v>
      </c>
      <c r="O513" t="s">
        <v>574</v>
      </c>
      <c r="P513" t="s">
        <v>573</v>
      </c>
      <c r="Q513" t="s">
        <v>575</v>
      </c>
      <c r="R513" t="s">
        <v>576</v>
      </c>
      <c r="S513" t="s">
        <v>576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572</v>
      </c>
      <c r="Y513" t="s">
        <v>572</v>
      </c>
      <c r="Z513" t="s">
        <v>1419</v>
      </c>
      <c r="AA513" t="s">
        <v>1419</v>
      </c>
      <c r="AB513" t="s">
        <v>1844</v>
      </c>
      <c r="AC513" t="s">
        <v>572</v>
      </c>
      <c r="AD513" t="s">
        <v>582</v>
      </c>
      <c r="AF513" t="s">
        <v>8839</v>
      </c>
      <c r="AH513" t="s">
        <v>8836</v>
      </c>
      <c r="AI513" t="s">
        <v>585</v>
      </c>
      <c r="AJ513" t="s">
        <v>586</v>
      </c>
      <c r="AK513" t="s">
        <v>625</v>
      </c>
      <c r="AL513" t="s">
        <v>587</v>
      </c>
      <c r="AM513" t="s">
        <v>588</v>
      </c>
      <c r="AN513" t="s">
        <v>589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8836</v>
      </c>
      <c r="ET513" t="s">
        <v>8836</v>
      </c>
      <c r="EU513">
        <v>2020</v>
      </c>
      <c r="EV513" t="s">
        <v>8837</v>
      </c>
    </row>
    <row r="514" spans="1:152" x14ac:dyDescent="0.4">
      <c r="A514" t="s">
        <v>1841</v>
      </c>
      <c r="B514">
        <v>306453169301</v>
      </c>
      <c r="C514">
        <v>6000000001152</v>
      </c>
      <c r="D514" t="s">
        <v>1842</v>
      </c>
      <c r="E514" t="s">
        <v>1843</v>
      </c>
      <c r="F514" t="s">
        <v>625</v>
      </c>
      <c r="G514" t="s">
        <v>1255</v>
      </c>
      <c r="H514" t="s">
        <v>1256</v>
      </c>
      <c r="I514" t="s">
        <v>568</v>
      </c>
      <c r="J514" t="s">
        <v>569</v>
      </c>
      <c r="K514" t="s">
        <v>570</v>
      </c>
      <c r="L514" t="s">
        <v>571</v>
      </c>
      <c r="M514" t="s">
        <v>1393</v>
      </c>
      <c r="N514" t="s">
        <v>573</v>
      </c>
      <c r="O514" t="s">
        <v>574</v>
      </c>
      <c r="P514" t="s">
        <v>573</v>
      </c>
      <c r="Q514" t="s">
        <v>575</v>
      </c>
      <c r="R514" t="s">
        <v>576</v>
      </c>
      <c r="S514" t="s">
        <v>576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572</v>
      </c>
      <c r="Y514" t="s">
        <v>572</v>
      </c>
      <c r="Z514" t="s">
        <v>1419</v>
      </c>
      <c r="AA514" t="s">
        <v>1419</v>
      </c>
      <c r="AB514" t="s">
        <v>1844</v>
      </c>
      <c r="AC514" t="s">
        <v>572</v>
      </c>
      <c r="AD514" t="s">
        <v>582</v>
      </c>
      <c r="AF514" t="s">
        <v>8839</v>
      </c>
      <c r="AH514" t="s">
        <v>8836</v>
      </c>
      <c r="AI514" t="s">
        <v>585</v>
      </c>
      <c r="AJ514" t="s">
        <v>586</v>
      </c>
      <c r="AK514" t="s">
        <v>625</v>
      </c>
      <c r="AL514" t="s">
        <v>587</v>
      </c>
      <c r="AM514" t="s">
        <v>588</v>
      </c>
      <c r="AN514" t="s">
        <v>589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8836</v>
      </c>
      <c r="ET514" t="s">
        <v>8836</v>
      </c>
      <c r="EU514">
        <v>2020</v>
      </c>
      <c r="EV514" t="s">
        <v>8837</v>
      </c>
    </row>
    <row r="515" spans="1:152" x14ac:dyDescent="0.4">
      <c r="A515" t="s">
        <v>261</v>
      </c>
      <c r="B515" t="s">
        <v>1845</v>
      </c>
      <c r="C515">
        <v>210000616</v>
      </c>
      <c r="D515" t="s">
        <v>1846</v>
      </c>
      <c r="E515" t="s">
        <v>1847</v>
      </c>
      <c r="F515" t="s">
        <v>565</v>
      </c>
      <c r="G515" t="s">
        <v>720</v>
      </c>
      <c r="H515" t="s">
        <v>721</v>
      </c>
      <c r="I515" t="s">
        <v>568</v>
      </c>
      <c r="J515" t="s">
        <v>569</v>
      </c>
      <c r="K515" t="s">
        <v>570</v>
      </c>
      <c r="L515" t="s">
        <v>571</v>
      </c>
      <c r="M515" t="s">
        <v>572</v>
      </c>
      <c r="N515" t="s">
        <v>613</v>
      </c>
      <c r="O515" t="s">
        <v>574</v>
      </c>
      <c r="P515" t="s">
        <v>614</v>
      </c>
      <c r="Q515" t="s">
        <v>674</v>
      </c>
      <c r="R515" t="s">
        <v>576</v>
      </c>
      <c r="S515" t="s">
        <v>576</v>
      </c>
      <c r="T515" s="1">
        <v>43987</v>
      </c>
      <c r="U515" s="1">
        <v>44716</v>
      </c>
      <c r="V515" s="1">
        <v>52021</v>
      </c>
      <c r="X515" t="s">
        <v>696</v>
      </c>
      <c r="Y515" t="s">
        <v>578</v>
      </c>
      <c r="Z515" t="s">
        <v>697</v>
      </c>
      <c r="AA515" t="s">
        <v>1201</v>
      </c>
      <c r="AB515" t="s">
        <v>1848</v>
      </c>
      <c r="AC515" t="s">
        <v>572</v>
      </c>
      <c r="AD515" t="s">
        <v>596</v>
      </c>
      <c r="AF515" t="s">
        <v>583</v>
      </c>
      <c r="AH515" t="s">
        <v>8836</v>
      </c>
      <c r="AI515" t="s">
        <v>585</v>
      </c>
      <c r="AJ515" t="s">
        <v>586</v>
      </c>
      <c r="AK515" t="s">
        <v>565</v>
      </c>
      <c r="AL515" t="s">
        <v>587</v>
      </c>
      <c r="AM515" t="s">
        <v>588</v>
      </c>
      <c r="AN515" t="s">
        <v>597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-2475770146</v>
      </c>
      <c r="BO515">
        <v>0</v>
      </c>
      <c r="BP515">
        <v>0</v>
      </c>
      <c r="BQ515">
        <v>0</v>
      </c>
      <c r="BR515">
        <v>-2475770146</v>
      </c>
      <c r="BS515">
        <v>0</v>
      </c>
      <c r="BT515">
        <v>0</v>
      </c>
      <c r="BU515">
        <v>0</v>
      </c>
      <c r="BV515">
        <v>0</v>
      </c>
      <c r="BW515">
        <v>-2475770146</v>
      </c>
      <c r="BX515">
        <v>0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7478842269</v>
      </c>
      <c r="CG515">
        <v>9954612415</v>
      </c>
      <c r="CH515">
        <v>7478842269</v>
      </c>
      <c r="CI515">
        <v>7478842269</v>
      </c>
      <c r="CJ515">
        <v>9954612415</v>
      </c>
      <c r="CK515">
        <v>-2475770146</v>
      </c>
      <c r="CL515">
        <v>20765729</v>
      </c>
      <c r="CM515">
        <v>2.9802322387695313E-7</v>
      </c>
      <c r="CN515">
        <v>-49.903697595000274</v>
      </c>
      <c r="CO515">
        <v>-0.16935616731643674</v>
      </c>
      <c r="CP515">
        <v>2228.8686838746071</v>
      </c>
      <c r="CQ515">
        <v>-373221882952.88171</v>
      </c>
      <c r="CR515">
        <v>-1266588062.6420033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0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0</v>
      </c>
      <c r="EQ515">
        <v>-2475770146</v>
      </c>
      <c r="ER515">
        <v>750</v>
      </c>
      <c r="ES515" t="s">
        <v>8836</v>
      </c>
      <c r="ET515" t="s">
        <v>8836</v>
      </c>
      <c r="EU515">
        <v>2020</v>
      </c>
      <c r="EV515" t="s">
        <v>591</v>
      </c>
    </row>
    <row r="516" spans="1:152" x14ac:dyDescent="0.4">
      <c r="A516" t="s">
        <v>1849</v>
      </c>
      <c r="B516">
        <v>606453534601</v>
      </c>
      <c r="C516">
        <v>6000000001156</v>
      </c>
      <c r="D516" t="s">
        <v>1850</v>
      </c>
      <c r="E516" t="e">
        <v>#N/A</v>
      </c>
      <c r="F516" t="s">
        <v>625</v>
      </c>
      <c r="G516" t="s">
        <v>1255</v>
      </c>
      <c r="H516" t="s">
        <v>1256</v>
      </c>
      <c r="I516" t="s">
        <v>568</v>
      </c>
      <c r="J516" t="s">
        <v>569</v>
      </c>
      <c r="K516" t="s">
        <v>570</v>
      </c>
      <c r="L516" t="s">
        <v>571</v>
      </c>
      <c r="M516" t="s">
        <v>628</v>
      </c>
      <c r="N516" t="s">
        <v>573</v>
      </c>
      <c r="O516" t="s">
        <v>574</v>
      </c>
      <c r="P516" t="s">
        <v>573</v>
      </c>
      <c r="Q516" t="s">
        <v>575</v>
      </c>
      <c r="R516" t="s">
        <v>576</v>
      </c>
      <c r="S516" t="s">
        <v>576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572</v>
      </c>
      <c r="Y516" t="s">
        <v>572</v>
      </c>
      <c r="Z516" t="s">
        <v>1532</v>
      </c>
      <c r="AA516" t="s">
        <v>1532</v>
      </c>
      <c r="AB516" t="s">
        <v>1073</v>
      </c>
      <c r="AC516" t="s">
        <v>572</v>
      </c>
      <c r="AD516" t="s">
        <v>582</v>
      </c>
      <c r="AF516" t="s">
        <v>8839</v>
      </c>
      <c r="AH516" t="s">
        <v>8836</v>
      </c>
      <c r="AI516" t="s">
        <v>585</v>
      </c>
      <c r="AJ516" t="s">
        <v>586</v>
      </c>
      <c r="AK516" t="s">
        <v>625</v>
      </c>
      <c r="AL516" t="s">
        <v>587</v>
      </c>
      <c r="AM516" t="s">
        <v>588</v>
      </c>
      <c r="AN516" t="s">
        <v>589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8836</v>
      </c>
      <c r="ET516" t="s">
        <v>8836</v>
      </c>
      <c r="EU516">
        <v>2020</v>
      </c>
      <c r="EV516" t="s">
        <v>8837</v>
      </c>
    </row>
    <row r="517" spans="1:152" x14ac:dyDescent="0.4">
      <c r="A517" t="s">
        <v>262</v>
      </c>
      <c r="B517">
        <v>705888348701</v>
      </c>
      <c r="C517">
        <v>6000000001158</v>
      </c>
      <c r="D517" t="s">
        <v>1851</v>
      </c>
      <c r="E517" t="s">
        <v>1852</v>
      </c>
      <c r="F517" t="s">
        <v>565</v>
      </c>
      <c r="G517" t="s">
        <v>720</v>
      </c>
      <c r="H517" t="s">
        <v>1072</v>
      </c>
      <c r="I517" t="s">
        <v>568</v>
      </c>
      <c r="J517" t="s">
        <v>569</v>
      </c>
      <c r="K517" t="s">
        <v>570</v>
      </c>
      <c r="L517" t="s">
        <v>571</v>
      </c>
      <c r="M517" t="s">
        <v>572</v>
      </c>
      <c r="N517" t="s">
        <v>573</v>
      </c>
      <c r="O517" t="s">
        <v>574</v>
      </c>
      <c r="P517" t="s">
        <v>573</v>
      </c>
      <c r="Q517" t="s">
        <v>575</v>
      </c>
      <c r="R517" t="s">
        <v>576</v>
      </c>
      <c r="S517" t="s">
        <v>576</v>
      </c>
      <c r="T517" s="1">
        <v>44027</v>
      </c>
      <c r="U517" s="1">
        <v>47026</v>
      </c>
      <c r="V517" s="1">
        <v>47026</v>
      </c>
      <c r="X517" t="s">
        <v>696</v>
      </c>
      <c r="Y517" t="s">
        <v>578</v>
      </c>
      <c r="Z517" t="s">
        <v>697</v>
      </c>
      <c r="AB517" t="s">
        <v>581</v>
      </c>
      <c r="AC517" t="s">
        <v>572</v>
      </c>
      <c r="AD517" t="s">
        <v>639</v>
      </c>
      <c r="AF517" t="s">
        <v>583</v>
      </c>
      <c r="AH517" s="1">
        <v>44021</v>
      </c>
      <c r="AI517" t="s">
        <v>585</v>
      </c>
      <c r="AJ517" t="s">
        <v>586</v>
      </c>
      <c r="AK517" t="s">
        <v>565</v>
      </c>
      <c r="AL517" t="s">
        <v>587</v>
      </c>
      <c r="AM517" t="s">
        <v>588</v>
      </c>
      <c r="AN517" t="s">
        <v>597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939356060</v>
      </c>
      <c r="AZ517">
        <v>15364834191</v>
      </c>
      <c r="BA517">
        <v>0</v>
      </c>
      <c r="BB517">
        <v>-939356060</v>
      </c>
      <c r="BC517">
        <v>9635165809</v>
      </c>
      <c r="BD517">
        <v>0</v>
      </c>
      <c r="BE517">
        <v>104391780</v>
      </c>
      <c r="BF517">
        <v>2293953791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168763734</v>
      </c>
      <c r="BM517">
        <v>0</v>
      </c>
      <c r="BN517">
        <v>0</v>
      </c>
      <c r="BO517">
        <v>32733165</v>
      </c>
      <c r="BP517">
        <v>170062130</v>
      </c>
      <c r="BQ517">
        <v>32733165</v>
      </c>
      <c r="BR517">
        <v>170062130</v>
      </c>
      <c r="BS517">
        <v>0</v>
      </c>
      <c r="BT517">
        <v>0</v>
      </c>
      <c r="BU517">
        <v>0</v>
      </c>
      <c r="BV517">
        <v>32733165</v>
      </c>
      <c r="BW517">
        <v>170062130</v>
      </c>
      <c r="BX517">
        <v>0.3403040673706903</v>
      </c>
      <c r="BY517">
        <v>1.6973739837301802</v>
      </c>
      <c r="BZ517">
        <v>0</v>
      </c>
      <c r="CA517">
        <v>9644810620</v>
      </c>
      <c r="CB517">
        <v>9644810620</v>
      </c>
      <c r="CC517">
        <v>10584166680</v>
      </c>
      <c r="CD517">
        <v>0</v>
      </c>
      <c r="CE517">
        <v>9635165809</v>
      </c>
      <c r="CF517">
        <v>9635165809</v>
      </c>
      <c r="CG517">
        <v>10573159147</v>
      </c>
      <c r="CH517">
        <v>9635165809</v>
      </c>
      <c r="CI517">
        <v>9635165809</v>
      </c>
      <c r="CJ517">
        <v>10573159147</v>
      </c>
      <c r="CK517">
        <v>1362722</v>
      </c>
      <c r="CL517">
        <v>0</v>
      </c>
      <c r="CM517">
        <v>0.33744839999999998</v>
      </c>
      <c r="CN517">
        <v>4.0493807999999998</v>
      </c>
      <c r="CO517">
        <v>4.0493807999999998</v>
      </c>
      <c r="CP517">
        <v>3251371285.9817553</v>
      </c>
      <c r="CQ517">
        <v>39016455431.781067</v>
      </c>
      <c r="CR517">
        <v>39016455431.781067</v>
      </c>
      <c r="CS517">
        <v>1.0917581516399999</v>
      </c>
      <c r="CT517">
        <v>10519270814.378765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38540663236</v>
      </c>
      <c r="DA517">
        <v>0</v>
      </c>
      <c r="DB517">
        <v>0</v>
      </c>
      <c r="DC517">
        <v>0</v>
      </c>
      <c r="DD517">
        <v>3757424240</v>
      </c>
      <c r="DE517">
        <v>9635165809</v>
      </c>
      <c r="DF517">
        <v>0</v>
      </c>
      <c r="DG517">
        <v>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32733165</v>
      </c>
      <c r="EH517">
        <v>0</v>
      </c>
      <c r="EI517">
        <v>0</v>
      </c>
      <c r="EJ517">
        <v>0</v>
      </c>
      <c r="EK517">
        <v>0</v>
      </c>
      <c r="EL517">
        <v>170062130</v>
      </c>
      <c r="EM517">
        <v>0</v>
      </c>
      <c r="EN517">
        <v>0</v>
      </c>
      <c r="EO517">
        <v>0</v>
      </c>
      <c r="EP517">
        <v>32733165</v>
      </c>
      <c r="EQ517">
        <v>170062130</v>
      </c>
      <c r="ER517">
        <v>287</v>
      </c>
      <c r="ES517" t="s">
        <v>8836</v>
      </c>
      <c r="ET517" t="s">
        <v>8836</v>
      </c>
      <c r="EU517">
        <v>2020</v>
      </c>
      <c r="EV517" t="s">
        <v>8837</v>
      </c>
    </row>
    <row r="518" spans="1:152" x14ac:dyDescent="0.4">
      <c r="A518" t="s">
        <v>1853</v>
      </c>
      <c r="B518">
        <v>100951708111</v>
      </c>
      <c r="C518">
        <v>6000000001161</v>
      </c>
      <c r="D518" t="s">
        <v>1854</v>
      </c>
      <c r="E518" t="s">
        <v>1855</v>
      </c>
      <c r="F518" t="s">
        <v>625</v>
      </c>
      <c r="G518" t="s">
        <v>626</v>
      </c>
      <c r="H518" t="s">
        <v>950</v>
      </c>
      <c r="I518" t="s">
        <v>568</v>
      </c>
      <c r="J518" t="s">
        <v>569</v>
      </c>
      <c r="K518" t="s">
        <v>570</v>
      </c>
      <c r="L518" t="s">
        <v>571</v>
      </c>
      <c r="M518" t="s">
        <v>1205</v>
      </c>
      <c r="N518" t="s">
        <v>573</v>
      </c>
      <c r="O518" t="s">
        <v>574</v>
      </c>
      <c r="P518" t="s">
        <v>573</v>
      </c>
      <c r="Q518" t="s">
        <v>575</v>
      </c>
      <c r="R518" t="s">
        <v>576</v>
      </c>
      <c r="S518" t="s">
        <v>576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572</v>
      </c>
      <c r="Y518" t="s">
        <v>572</v>
      </c>
      <c r="Z518" t="s">
        <v>697</v>
      </c>
      <c r="AA518" t="s">
        <v>697</v>
      </c>
      <c r="AB518" t="s">
        <v>1856</v>
      </c>
      <c r="AC518" t="s">
        <v>572</v>
      </c>
      <c r="AD518" t="s">
        <v>582</v>
      </c>
      <c r="AF518" t="s">
        <v>8839</v>
      </c>
      <c r="AH518" t="s">
        <v>8836</v>
      </c>
      <c r="AI518" t="s">
        <v>585</v>
      </c>
      <c r="AJ518" t="s">
        <v>586</v>
      </c>
      <c r="AK518" t="s">
        <v>625</v>
      </c>
      <c r="AL518" t="s">
        <v>587</v>
      </c>
      <c r="AM518" t="s">
        <v>588</v>
      </c>
      <c r="AN518" t="s">
        <v>589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8836</v>
      </c>
      <c r="ET518" t="s">
        <v>8836</v>
      </c>
      <c r="EU518">
        <v>2020</v>
      </c>
      <c r="EV518" t="s">
        <v>8837</v>
      </c>
    </row>
    <row r="519" spans="1:152" x14ac:dyDescent="0.4">
      <c r="A519" t="s">
        <v>1857</v>
      </c>
      <c r="B519">
        <v>706259799702</v>
      </c>
      <c r="C519">
        <v>6000000001167</v>
      </c>
      <c r="D519" t="s">
        <v>1858</v>
      </c>
      <c r="E519" t="e">
        <v>#N/A</v>
      </c>
      <c r="F519" t="s">
        <v>625</v>
      </c>
      <c r="G519" t="s">
        <v>1255</v>
      </c>
      <c r="H519" t="s">
        <v>950</v>
      </c>
      <c r="I519" t="s">
        <v>568</v>
      </c>
      <c r="J519" t="s">
        <v>569</v>
      </c>
      <c r="K519" t="s">
        <v>570</v>
      </c>
      <c r="L519" t="s">
        <v>571</v>
      </c>
      <c r="M519" t="s">
        <v>1030</v>
      </c>
      <c r="N519" t="s">
        <v>573</v>
      </c>
      <c r="O519" t="s">
        <v>574</v>
      </c>
      <c r="P519" t="s">
        <v>573</v>
      </c>
      <c r="Q519" t="s">
        <v>575</v>
      </c>
      <c r="R519" t="s">
        <v>576</v>
      </c>
      <c r="S519" t="s">
        <v>576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572</v>
      </c>
      <c r="Y519" t="s">
        <v>572</v>
      </c>
      <c r="Z519" t="s">
        <v>1419</v>
      </c>
      <c r="AA519" t="s">
        <v>1419</v>
      </c>
      <c r="AB519" t="s">
        <v>847</v>
      </c>
      <c r="AC519" t="s">
        <v>572</v>
      </c>
      <c r="AD519" t="s">
        <v>582</v>
      </c>
      <c r="AF519" t="s">
        <v>8839</v>
      </c>
      <c r="AH519" t="s">
        <v>8836</v>
      </c>
      <c r="AI519" t="s">
        <v>585</v>
      </c>
      <c r="AJ519" t="s">
        <v>586</v>
      </c>
      <c r="AK519" t="s">
        <v>625</v>
      </c>
      <c r="AL519" t="s">
        <v>587</v>
      </c>
      <c r="AM519" t="s">
        <v>588</v>
      </c>
      <c r="AN519" t="s">
        <v>589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8836</v>
      </c>
      <c r="ET519" t="s">
        <v>8836</v>
      </c>
      <c r="EU519">
        <v>2020</v>
      </c>
      <c r="EV519" t="s">
        <v>8837</v>
      </c>
    </row>
    <row r="520" spans="1:152" x14ac:dyDescent="0.4">
      <c r="A520" t="s">
        <v>1859</v>
      </c>
      <c r="B520">
        <v>700951711701</v>
      </c>
      <c r="C520">
        <v>6000000001174</v>
      </c>
      <c r="D520" t="s">
        <v>1860</v>
      </c>
      <c r="E520" t="s">
        <v>1861</v>
      </c>
      <c r="F520" t="s">
        <v>625</v>
      </c>
      <c r="G520" t="s">
        <v>626</v>
      </c>
      <c r="H520" t="s">
        <v>950</v>
      </c>
      <c r="I520" t="s">
        <v>568</v>
      </c>
      <c r="J520" t="s">
        <v>569</v>
      </c>
      <c r="K520" t="s">
        <v>570</v>
      </c>
      <c r="L520" t="s">
        <v>571</v>
      </c>
      <c r="M520" t="s">
        <v>1393</v>
      </c>
      <c r="N520" t="s">
        <v>573</v>
      </c>
      <c r="O520" t="s">
        <v>574</v>
      </c>
      <c r="P520" t="s">
        <v>573</v>
      </c>
      <c r="Q520" t="s">
        <v>575</v>
      </c>
      <c r="R520" t="s">
        <v>576</v>
      </c>
      <c r="S520" t="s">
        <v>576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572</v>
      </c>
      <c r="Y520" t="s">
        <v>572</v>
      </c>
      <c r="Z520" t="s">
        <v>629</v>
      </c>
      <c r="AA520" t="s">
        <v>629</v>
      </c>
      <c r="AB520" t="s">
        <v>1862</v>
      </c>
      <c r="AC520" t="s">
        <v>572</v>
      </c>
      <c r="AD520" t="s">
        <v>582</v>
      </c>
      <c r="AF520" t="s">
        <v>8839</v>
      </c>
      <c r="AH520" t="s">
        <v>8836</v>
      </c>
      <c r="AI520" t="s">
        <v>585</v>
      </c>
      <c r="AJ520" t="s">
        <v>586</v>
      </c>
      <c r="AK520" t="s">
        <v>625</v>
      </c>
      <c r="AL520" t="s">
        <v>587</v>
      </c>
      <c r="AM520" t="s">
        <v>588</v>
      </c>
      <c r="AN520" t="s">
        <v>589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8836</v>
      </c>
      <c r="ET520" t="s">
        <v>8836</v>
      </c>
      <c r="EU520">
        <v>2020</v>
      </c>
      <c r="EV520" t="s">
        <v>8837</v>
      </c>
    </row>
    <row r="521" spans="1:152" x14ac:dyDescent="0.4">
      <c r="A521" t="s">
        <v>263</v>
      </c>
      <c r="B521">
        <v>505854508508</v>
      </c>
      <c r="C521">
        <v>6000000001163</v>
      </c>
      <c r="D521" t="s">
        <v>1863</v>
      </c>
      <c r="E521" t="s">
        <v>1864</v>
      </c>
      <c r="F521" t="s">
        <v>625</v>
      </c>
      <c r="G521" t="s">
        <v>626</v>
      </c>
      <c r="H521" t="s">
        <v>950</v>
      </c>
      <c r="I521" t="s">
        <v>568</v>
      </c>
      <c r="J521" t="s">
        <v>569</v>
      </c>
      <c r="K521" t="s">
        <v>570</v>
      </c>
      <c r="L521" t="s">
        <v>571</v>
      </c>
      <c r="M521" t="s">
        <v>1205</v>
      </c>
      <c r="N521" t="s">
        <v>573</v>
      </c>
      <c r="O521" t="s">
        <v>574</v>
      </c>
      <c r="P521" t="s">
        <v>573</v>
      </c>
      <c r="Q521" t="s">
        <v>575</v>
      </c>
      <c r="R521" t="s">
        <v>576</v>
      </c>
      <c r="S521" t="s">
        <v>576</v>
      </c>
      <c r="T521" s="1">
        <v>44057</v>
      </c>
      <c r="U521" s="1">
        <v>46743</v>
      </c>
      <c r="V521" s="1">
        <v>46743</v>
      </c>
      <c r="X521" t="s">
        <v>572</v>
      </c>
      <c r="Y521" t="s">
        <v>572</v>
      </c>
      <c r="Z521" t="s">
        <v>697</v>
      </c>
      <c r="AA521" t="s">
        <v>697</v>
      </c>
      <c r="AB521" t="s">
        <v>1486</v>
      </c>
      <c r="AC521" t="s">
        <v>572</v>
      </c>
      <c r="AD521" t="s">
        <v>676</v>
      </c>
      <c r="AF521" t="s">
        <v>8839</v>
      </c>
      <c r="AH521" s="1">
        <v>44056</v>
      </c>
      <c r="AI521" t="s">
        <v>585</v>
      </c>
      <c r="AJ521" t="s">
        <v>586</v>
      </c>
      <c r="AK521" t="s">
        <v>625</v>
      </c>
      <c r="AL521" t="s">
        <v>587</v>
      </c>
      <c r="AM521" t="s">
        <v>588</v>
      </c>
      <c r="AN521" t="s">
        <v>597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702246575</v>
      </c>
      <c r="BE521">
        <v>1428164383</v>
      </c>
      <c r="BF521">
        <v>16821860973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1191452054</v>
      </c>
      <c r="BM521">
        <v>0</v>
      </c>
      <c r="BN521">
        <v>0</v>
      </c>
      <c r="BO521">
        <v>247110627</v>
      </c>
      <c r="BP521">
        <v>1211567710</v>
      </c>
      <c r="BQ521">
        <v>247110627</v>
      </c>
      <c r="BR521">
        <v>1211567710</v>
      </c>
      <c r="BS521">
        <v>0</v>
      </c>
      <c r="BT521">
        <v>0</v>
      </c>
      <c r="BU521">
        <v>0</v>
      </c>
      <c r="BV521">
        <v>247110627</v>
      </c>
      <c r="BW521">
        <v>1211567710</v>
      </c>
      <c r="BX521">
        <v>0.34569685464192729</v>
      </c>
      <c r="BY521">
        <v>1.7066666513481412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0.33769449166666665</v>
      </c>
      <c r="CN521">
        <v>4.0523338999999998</v>
      </c>
      <c r="CO521">
        <v>4.0523338999999998</v>
      </c>
      <c r="CP521">
        <v>24180762661.368</v>
      </c>
      <c r="CQ521">
        <v>290169151936.41602</v>
      </c>
      <c r="CR521">
        <v>290169151936.41602</v>
      </c>
      <c r="CS521">
        <v>1.2336369579583333</v>
      </c>
      <c r="CT521">
        <v>88335117174.86795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247110627</v>
      </c>
      <c r="EH521">
        <v>0</v>
      </c>
      <c r="EI521">
        <v>0</v>
      </c>
      <c r="EJ521">
        <v>0</v>
      </c>
      <c r="EK521">
        <v>0</v>
      </c>
      <c r="EL521">
        <v>1211567710</v>
      </c>
      <c r="EM521">
        <v>0</v>
      </c>
      <c r="EN521">
        <v>0</v>
      </c>
      <c r="EO521">
        <v>0</v>
      </c>
      <c r="EP521">
        <v>247110627</v>
      </c>
      <c r="EQ521">
        <v>1211567710</v>
      </c>
      <c r="ER521">
        <v>148</v>
      </c>
      <c r="ES521" t="s">
        <v>8836</v>
      </c>
      <c r="ET521" t="s">
        <v>8836</v>
      </c>
      <c r="EU521">
        <v>2020</v>
      </c>
      <c r="EV521" t="s">
        <v>8837</v>
      </c>
    </row>
    <row r="522" spans="1:152" x14ac:dyDescent="0.4">
      <c r="A522" t="s">
        <v>263</v>
      </c>
      <c r="B522">
        <v>505854508508</v>
      </c>
      <c r="C522">
        <v>6000000001164</v>
      </c>
      <c r="D522" t="s">
        <v>1863</v>
      </c>
      <c r="E522" t="s">
        <v>1864</v>
      </c>
      <c r="F522" t="s">
        <v>625</v>
      </c>
      <c r="G522" t="s">
        <v>626</v>
      </c>
      <c r="H522" t="s">
        <v>950</v>
      </c>
      <c r="I522" t="s">
        <v>568</v>
      </c>
      <c r="J522" t="s">
        <v>569</v>
      </c>
      <c r="K522" t="s">
        <v>570</v>
      </c>
      <c r="L522" t="s">
        <v>571</v>
      </c>
      <c r="M522" t="s">
        <v>1205</v>
      </c>
      <c r="N522" t="s">
        <v>573</v>
      </c>
      <c r="O522" t="s">
        <v>574</v>
      </c>
      <c r="P522" t="s">
        <v>573</v>
      </c>
      <c r="Q522" t="s">
        <v>575</v>
      </c>
      <c r="R522" t="s">
        <v>576</v>
      </c>
      <c r="S522" t="s">
        <v>576</v>
      </c>
      <c r="T522" s="1">
        <v>44074</v>
      </c>
      <c r="U522" s="1">
        <v>46743</v>
      </c>
      <c r="V522" s="1">
        <v>46743</v>
      </c>
      <c r="X522" t="s">
        <v>572</v>
      </c>
      <c r="Y522" t="s">
        <v>572</v>
      </c>
      <c r="Z522" t="s">
        <v>697</v>
      </c>
      <c r="AA522" t="s">
        <v>697</v>
      </c>
      <c r="AB522" t="s">
        <v>1486</v>
      </c>
      <c r="AC522" t="s">
        <v>572</v>
      </c>
      <c r="AD522" t="s">
        <v>676</v>
      </c>
      <c r="AF522" t="s">
        <v>8839</v>
      </c>
      <c r="AH522" s="1">
        <v>44056</v>
      </c>
      <c r="AI522" t="s">
        <v>585</v>
      </c>
      <c r="AJ522" t="s">
        <v>586</v>
      </c>
      <c r="AK522" t="s">
        <v>625</v>
      </c>
      <c r="AL522" t="s">
        <v>587</v>
      </c>
      <c r="AM522" t="s">
        <v>588</v>
      </c>
      <c r="AN522" t="s">
        <v>597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720000000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720000000</v>
      </c>
      <c r="BB522">
        <v>1458000000</v>
      </c>
      <c r="BC522">
        <v>2443535640</v>
      </c>
      <c r="BD522">
        <v>16537313</v>
      </c>
      <c r="BE522">
        <v>26609422</v>
      </c>
      <c r="BF522">
        <v>569433936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26201094</v>
      </c>
      <c r="BM522">
        <v>0</v>
      </c>
      <c r="BN522">
        <v>0</v>
      </c>
      <c r="BO522">
        <v>3426218</v>
      </c>
      <c r="BP522">
        <v>18474597</v>
      </c>
      <c r="BQ522">
        <v>3426218</v>
      </c>
      <c r="BR522">
        <v>18474597</v>
      </c>
      <c r="BS522">
        <v>0</v>
      </c>
      <c r="BT522">
        <v>0</v>
      </c>
      <c r="BU522">
        <v>0</v>
      </c>
      <c r="BV522">
        <v>3426218</v>
      </c>
      <c r="BW522">
        <v>18474597</v>
      </c>
      <c r="BX522">
        <v>0.16442200196099777</v>
      </c>
      <c r="BY522">
        <v>1.0809146212631129</v>
      </c>
      <c r="BZ522">
        <v>0</v>
      </c>
      <c r="CA522">
        <v>2457000000</v>
      </c>
      <c r="CB522">
        <v>1737000000</v>
      </c>
      <c r="CC522">
        <v>999000000</v>
      </c>
      <c r="CD522">
        <v>0</v>
      </c>
      <c r="CE522">
        <v>2443535640</v>
      </c>
      <c r="CF522">
        <v>1727481240</v>
      </c>
      <c r="CG522">
        <v>993265740</v>
      </c>
      <c r="CH522">
        <v>2443535640</v>
      </c>
      <c r="CI522">
        <v>1727481240</v>
      </c>
      <c r="CJ522">
        <v>993265740</v>
      </c>
      <c r="CK522">
        <v>-7730100</v>
      </c>
      <c r="CL522">
        <v>0</v>
      </c>
      <c r="CM522">
        <v>0.33769439166666665</v>
      </c>
      <c r="CN522">
        <v>4.0523327</v>
      </c>
      <c r="CO522">
        <v>4.0523327</v>
      </c>
      <c r="CP522">
        <v>825168281.46561897</v>
      </c>
      <c r="CQ522">
        <v>9902019377.5874271</v>
      </c>
      <c r="CR522">
        <v>9902019377.5874271</v>
      </c>
      <c r="CS522">
        <v>1.2317598437118438</v>
      </c>
      <c r="CT522">
        <v>3009849078.0307202</v>
      </c>
      <c r="CU522">
        <v>4</v>
      </c>
      <c r="CV522">
        <v>4</v>
      </c>
      <c r="CW522">
        <v>4</v>
      </c>
      <c r="CX522">
        <v>0</v>
      </c>
      <c r="CY522">
        <v>0</v>
      </c>
      <c r="CZ522">
        <v>9774142560</v>
      </c>
      <c r="DA522">
        <v>2880000000</v>
      </c>
      <c r="DB522">
        <v>5832000000</v>
      </c>
      <c r="DC522">
        <v>0</v>
      </c>
      <c r="DD522">
        <v>0</v>
      </c>
      <c r="DE522">
        <v>2443535640</v>
      </c>
      <c r="DF522">
        <v>720000000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3426218</v>
      </c>
      <c r="EH522">
        <v>0</v>
      </c>
      <c r="EI522">
        <v>0</v>
      </c>
      <c r="EJ522">
        <v>0</v>
      </c>
      <c r="EK522">
        <v>0</v>
      </c>
      <c r="EL522">
        <v>18474597</v>
      </c>
      <c r="EM522">
        <v>0</v>
      </c>
      <c r="EN522">
        <v>0</v>
      </c>
      <c r="EO522">
        <v>0</v>
      </c>
      <c r="EP522">
        <v>3426218</v>
      </c>
      <c r="EQ522">
        <v>18474597</v>
      </c>
      <c r="ER522">
        <v>348</v>
      </c>
      <c r="ES522" t="s">
        <v>8836</v>
      </c>
      <c r="ET522" t="s">
        <v>8836</v>
      </c>
      <c r="EU522">
        <v>2020</v>
      </c>
      <c r="EV522" t="s">
        <v>8837</v>
      </c>
    </row>
    <row r="523" spans="1:152" x14ac:dyDescent="0.4">
      <c r="A523" t="s">
        <v>263</v>
      </c>
      <c r="B523" t="s">
        <v>1865</v>
      </c>
      <c r="C523">
        <v>210000684</v>
      </c>
      <c r="D523" t="s">
        <v>1863</v>
      </c>
      <c r="E523" t="s">
        <v>1866</v>
      </c>
      <c r="F523" t="s">
        <v>625</v>
      </c>
      <c r="G523" t="s">
        <v>626</v>
      </c>
      <c r="H523" t="s">
        <v>950</v>
      </c>
      <c r="I523" t="s">
        <v>568</v>
      </c>
      <c r="J523" t="s">
        <v>569</v>
      </c>
      <c r="K523" t="s">
        <v>570</v>
      </c>
      <c r="L523" t="s">
        <v>571</v>
      </c>
      <c r="M523" t="s">
        <v>1205</v>
      </c>
      <c r="N523" t="s">
        <v>613</v>
      </c>
      <c r="O523" t="s">
        <v>574</v>
      </c>
      <c r="P523" t="s">
        <v>603</v>
      </c>
      <c r="Q523" t="s">
        <v>575</v>
      </c>
      <c r="R523" t="s">
        <v>576</v>
      </c>
      <c r="S523" t="s">
        <v>576</v>
      </c>
      <c r="T523" s="1">
        <v>44057</v>
      </c>
      <c r="U523" s="1">
        <v>46743</v>
      </c>
      <c r="V523" s="1">
        <v>46743</v>
      </c>
      <c r="X523" t="s">
        <v>572</v>
      </c>
      <c r="Y523" t="s">
        <v>572</v>
      </c>
      <c r="Z523" t="s">
        <v>697</v>
      </c>
      <c r="AA523" t="s">
        <v>697</v>
      </c>
      <c r="AB523" t="s">
        <v>1486</v>
      </c>
      <c r="AC523" t="s">
        <v>572</v>
      </c>
      <c r="AD523" t="s">
        <v>676</v>
      </c>
      <c r="AF523" t="s">
        <v>8839</v>
      </c>
      <c r="AH523" t="s">
        <v>8836</v>
      </c>
      <c r="AI523" t="s">
        <v>585</v>
      </c>
      <c r="AJ523" t="s">
        <v>586</v>
      </c>
      <c r="AK523" t="s">
        <v>625</v>
      </c>
      <c r="AL523" t="s">
        <v>605</v>
      </c>
      <c r="AM523" t="s">
        <v>588</v>
      </c>
      <c r="AN523" t="s">
        <v>597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-261830514</v>
      </c>
      <c r="BO523">
        <v>0</v>
      </c>
      <c r="BP523">
        <v>0</v>
      </c>
      <c r="BQ523">
        <v>0</v>
      </c>
      <c r="BR523">
        <v>-261830514</v>
      </c>
      <c r="BS523">
        <v>0</v>
      </c>
      <c r="BT523">
        <v>0</v>
      </c>
      <c r="BU523">
        <v>0</v>
      </c>
      <c r="BV523">
        <v>0</v>
      </c>
      <c r="BW523">
        <v>-261830514</v>
      </c>
      <c r="BX523">
        <v>0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69160275020</v>
      </c>
      <c r="CG523">
        <v>69422105534</v>
      </c>
      <c r="CH523">
        <v>69160275020</v>
      </c>
      <c r="CI523">
        <v>69160275020</v>
      </c>
      <c r="CJ523">
        <v>69422105534</v>
      </c>
      <c r="CK523">
        <v>-261830514</v>
      </c>
      <c r="CL523">
        <v>0</v>
      </c>
      <c r="CM523">
        <v>2.9802322387695313E-7</v>
      </c>
      <c r="CN523">
        <v>-0.90923637151718129</v>
      </c>
      <c r="CO523">
        <v>18.375172019004818</v>
      </c>
      <c r="CP523">
        <v>20611.368125677109</v>
      </c>
      <c r="CQ523">
        <v>-62883037512.315155</v>
      </c>
      <c r="CR523">
        <v>1270831950374.1819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0</v>
      </c>
      <c r="EQ523">
        <v>-261830514</v>
      </c>
      <c r="ER523">
        <v>730</v>
      </c>
      <c r="ES523" t="s">
        <v>8836</v>
      </c>
      <c r="ET523" t="s">
        <v>8836</v>
      </c>
      <c r="EU523">
        <v>2020</v>
      </c>
      <c r="EV523" t="s">
        <v>591</v>
      </c>
    </row>
    <row r="524" spans="1:152" x14ac:dyDescent="0.4">
      <c r="A524" t="s">
        <v>264</v>
      </c>
      <c r="B524" t="s">
        <v>1867</v>
      </c>
      <c r="C524">
        <v>210000739</v>
      </c>
      <c r="D524" t="s">
        <v>1868</v>
      </c>
      <c r="E524" t="s">
        <v>1869</v>
      </c>
      <c r="F524" t="s">
        <v>565</v>
      </c>
      <c r="G524" t="s">
        <v>695</v>
      </c>
      <c r="H524" t="s">
        <v>1309</v>
      </c>
      <c r="I524" t="s">
        <v>708</v>
      </c>
      <c r="J524" t="s">
        <v>628</v>
      </c>
      <c r="K524" t="s">
        <v>570</v>
      </c>
      <c r="L524" t="s">
        <v>1870</v>
      </c>
      <c r="M524" t="s">
        <v>572</v>
      </c>
      <c r="N524" t="s">
        <v>613</v>
      </c>
      <c r="O524" t="s">
        <v>602</v>
      </c>
      <c r="P524" t="s">
        <v>614</v>
      </c>
      <c r="Q524" t="s">
        <v>575</v>
      </c>
      <c r="R524" t="s">
        <v>576</v>
      </c>
      <c r="S524" t="s">
        <v>711</v>
      </c>
      <c r="T524" s="1">
        <v>44102</v>
      </c>
      <c r="U524" s="1">
        <v>51501</v>
      </c>
      <c r="V524" s="1">
        <v>51501</v>
      </c>
      <c r="X524" t="s">
        <v>572</v>
      </c>
      <c r="Y524" t="s">
        <v>572</v>
      </c>
      <c r="Z524" t="s">
        <v>572</v>
      </c>
      <c r="AA524" t="s">
        <v>572</v>
      </c>
      <c r="AB524" t="s">
        <v>1657</v>
      </c>
      <c r="AC524" t="s">
        <v>1657</v>
      </c>
      <c r="AD524" t="s">
        <v>882</v>
      </c>
      <c r="AF524" t="s">
        <v>791</v>
      </c>
      <c r="AH524" t="s">
        <v>8836</v>
      </c>
      <c r="AI524" t="s">
        <v>585</v>
      </c>
      <c r="AJ524" t="s">
        <v>792</v>
      </c>
      <c r="AK524" t="s">
        <v>565</v>
      </c>
      <c r="AL524" t="s">
        <v>587</v>
      </c>
      <c r="AM524" t="s">
        <v>588</v>
      </c>
      <c r="AN524" t="s">
        <v>597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3082295690</v>
      </c>
      <c r="AZ524">
        <v>58295630470</v>
      </c>
      <c r="BA524">
        <v>0</v>
      </c>
      <c r="BB524">
        <v>-3082295690</v>
      </c>
      <c r="BC524">
        <v>103696684948</v>
      </c>
      <c r="BD524">
        <v>0</v>
      </c>
      <c r="BE524">
        <v>3687318899</v>
      </c>
      <c r="BF524">
        <v>30786560217</v>
      </c>
      <c r="BG524">
        <v>3687318899</v>
      </c>
      <c r="BH524">
        <v>0</v>
      </c>
      <c r="BI524">
        <v>0</v>
      </c>
      <c r="BJ524">
        <v>196511533</v>
      </c>
      <c r="BK524">
        <v>3687318899</v>
      </c>
      <c r="BL524">
        <v>0</v>
      </c>
      <c r="BM524">
        <v>0</v>
      </c>
      <c r="BN524">
        <v>784014628</v>
      </c>
      <c r="BO524">
        <v>0</v>
      </c>
      <c r="BP524">
        <v>3687318899</v>
      </c>
      <c r="BQ524">
        <v>0</v>
      </c>
      <c r="BR524">
        <v>4471333527</v>
      </c>
      <c r="BS524">
        <v>0</v>
      </c>
      <c r="BT524">
        <v>0</v>
      </c>
      <c r="BU524">
        <v>0</v>
      </c>
      <c r="BV524">
        <v>0</v>
      </c>
      <c r="BW524">
        <v>4471333527</v>
      </c>
      <c r="BX524">
        <v>0</v>
      </c>
      <c r="BY524">
        <v>4.685421508768874</v>
      </c>
      <c r="BZ524">
        <v>0</v>
      </c>
      <c r="CA524">
        <v>104334803654</v>
      </c>
      <c r="CB524">
        <v>104334803654</v>
      </c>
      <c r="CC524">
        <v>107473429659</v>
      </c>
      <c r="CD524">
        <v>0</v>
      </c>
      <c r="CE524">
        <v>96517289903</v>
      </c>
      <c r="CF524">
        <v>96517289903</v>
      </c>
      <c r="CG524">
        <v>98815570965</v>
      </c>
      <c r="CH524">
        <v>96517289903</v>
      </c>
      <c r="CI524">
        <v>96517289903</v>
      </c>
      <c r="CJ524">
        <v>98815570965</v>
      </c>
      <c r="CK524">
        <v>784014628</v>
      </c>
      <c r="CL524">
        <v>9109579374</v>
      </c>
      <c r="CM524">
        <v>2.9802322387695313E-7</v>
      </c>
      <c r="CN524">
        <v>11.702832579612728</v>
      </c>
      <c r="CO524">
        <v>3.9747485518455514</v>
      </c>
      <c r="CP524">
        <v>28764.393896758556</v>
      </c>
      <c r="CQ524">
        <v>1129525684772.7551</v>
      </c>
      <c r="CR524">
        <v>383631958270.00653</v>
      </c>
      <c r="CS524">
        <v>1.1457301546131049</v>
      </c>
      <c r="CT524">
        <v>110582769483.40205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89792470333.330765</v>
      </c>
      <c r="DK524">
        <v>6724819569.6692381</v>
      </c>
      <c r="DL524">
        <v>91930619200.592682</v>
      </c>
      <c r="DM524">
        <v>6884951764.4073067</v>
      </c>
      <c r="DN524">
        <v>0</v>
      </c>
      <c r="DO524">
        <v>0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37599214302.736015</v>
      </c>
      <c r="EF524">
        <v>0</v>
      </c>
      <c r="EG524">
        <v>0</v>
      </c>
      <c r="EH524">
        <v>0</v>
      </c>
      <c r="EI524">
        <v>0</v>
      </c>
      <c r="EJ524">
        <v>0</v>
      </c>
      <c r="EK524">
        <v>0</v>
      </c>
      <c r="EL524">
        <v>3687318899</v>
      </c>
      <c r="EM524">
        <v>196511533</v>
      </c>
      <c r="EN524">
        <v>0</v>
      </c>
      <c r="EO524">
        <v>587503095</v>
      </c>
      <c r="EP524">
        <v>0</v>
      </c>
      <c r="EQ524">
        <v>4471333527</v>
      </c>
      <c r="ER524">
        <v>49</v>
      </c>
      <c r="ES524" t="s">
        <v>8836</v>
      </c>
      <c r="ET524" t="s">
        <v>8836</v>
      </c>
      <c r="EU524">
        <v>2020</v>
      </c>
      <c r="EV524" t="s">
        <v>591</v>
      </c>
    </row>
    <row r="525" spans="1:152" x14ac:dyDescent="0.4">
      <c r="A525" t="s">
        <v>1871</v>
      </c>
      <c r="B525">
        <v>100951708112</v>
      </c>
      <c r="C525">
        <v>6000000001168</v>
      </c>
      <c r="D525" t="s">
        <v>1872</v>
      </c>
      <c r="E525" t="s">
        <v>1872</v>
      </c>
      <c r="F525" t="s">
        <v>625</v>
      </c>
      <c r="G525" t="s">
        <v>626</v>
      </c>
      <c r="H525" t="s">
        <v>950</v>
      </c>
      <c r="I525" t="s">
        <v>568</v>
      </c>
      <c r="J525" t="s">
        <v>569</v>
      </c>
      <c r="K525" t="s">
        <v>570</v>
      </c>
      <c r="L525" t="s">
        <v>571</v>
      </c>
      <c r="M525" t="s">
        <v>1393</v>
      </c>
      <c r="N525" t="s">
        <v>573</v>
      </c>
      <c r="O525" t="s">
        <v>574</v>
      </c>
      <c r="P525" t="s">
        <v>573</v>
      </c>
      <c r="Q525" t="s">
        <v>575</v>
      </c>
      <c r="R525" t="s">
        <v>576</v>
      </c>
      <c r="S525" t="s">
        <v>576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572</v>
      </c>
      <c r="Y525" t="s">
        <v>572</v>
      </c>
      <c r="Z525" t="s">
        <v>697</v>
      </c>
      <c r="AA525" t="s">
        <v>697</v>
      </c>
      <c r="AB525" t="s">
        <v>1044</v>
      </c>
      <c r="AC525" t="s">
        <v>572</v>
      </c>
      <c r="AD525" t="s">
        <v>639</v>
      </c>
      <c r="AF525" t="s">
        <v>8839</v>
      </c>
      <c r="AH525" t="s">
        <v>8836</v>
      </c>
      <c r="AI525" t="s">
        <v>585</v>
      </c>
      <c r="AJ525" t="s">
        <v>586</v>
      </c>
      <c r="AK525" t="s">
        <v>625</v>
      </c>
      <c r="AL525" t="s">
        <v>587</v>
      </c>
      <c r="AM525" t="s">
        <v>588</v>
      </c>
      <c r="AN525" t="s">
        <v>589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8836</v>
      </c>
      <c r="ET525" t="s">
        <v>8836</v>
      </c>
      <c r="EU525">
        <v>2020</v>
      </c>
      <c r="EV525" t="s">
        <v>8837</v>
      </c>
    </row>
    <row r="526" spans="1:152" x14ac:dyDescent="0.4">
      <c r="A526" t="s">
        <v>265</v>
      </c>
      <c r="B526" t="s">
        <v>1873</v>
      </c>
      <c r="C526">
        <v>210000724</v>
      </c>
      <c r="D526" t="s">
        <v>1874</v>
      </c>
      <c r="E526" t="s">
        <v>1875</v>
      </c>
      <c r="F526" t="s">
        <v>706</v>
      </c>
      <c r="G526" t="s">
        <v>706</v>
      </c>
      <c r="H526" t="s">
        <v>706</v>
      </c>
      <c r="I526" t="s">
        <v>708</v>
      </c>
      <c r="J526" t="s">
        <v>856</v>
      </c>
      <c r="K526" t="s">
        <v>710</v>
      </c>
      <c r="L526" t="s">
        <v>1540</v>
      </c>
      <c r="M526" t="s">
        <v>572</v>
      </c>
      <c r="N526" t="s">
        <v>613</v>
      </c>
      <c r="O526" t="s">
        <v>602</v>
      </c>
      <c r="P526" t="s">
        <v>603</v>
      </c>
      <c r="Q526" t="s">
        <v>575</v>
      </c>
      <c r="R526" t="s">
        <v>711</v>
      </c>
      <c r="S526" t="s">
        <v>711</v>
      </c>
      <c r="T526" s="1">
        <v>44089</v>
      </c>
      <c r="U526" s="1">
        <v>44089</v>
      </c>
      <c r="V526" s="1">
        <v>46925</v>
      </c>
      <c r="X526" t="s">
        <v>572</v>
      </c>
      <c r="Y526" t="s">
        <v>572</v>
      </c>
      <c r="Z526" t="s">
        <v>572</v>
      </c>
      <c r="AA526" t="s">
        <v>572</v>
      </c>
      <c r="AB526" t="s">
        <v>572</v>
      </c>
      <c r="AC526" t="s">
        <v>1876</v>
      </c>
      <c r="AD526" t="s">
        <v>712</v>
      </c>
      <c r="AF526" t="s">
        <v>713</v>
      </c>
      <c r="AH526" t="s">
        <v>8836</v>
      </c>
      <c r="AI526" t="s">
        <v>585</v>
      </c>
      <c r="AJ526" t="s">
        <v>715</v>
      </c>
      <c r="AK526" t="s">
        <v>706</v>
      </c>
      <c r="AL526" t="s">
        <v>605</v>
      </c>
      <c r="AM526" t="s">
        <v>588</v>
      </c>
      <c r="AN526" t="s">
        <v>597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3665971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3665971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-19721451</v>
      </c>
      <c r="BN526">
        <v>-116982362</v>
      </c>
      <c r="BO526">
        <v>0</v>
      </c>
      <c r="BP526">
        <v>0</v>
      </c>
      <c r="BQ526">
        <v>-19721451</v>
      </c>
      <c r="BR526">
        <v>-116982362</v>
      </c>
      <c r="BS526">
        <v>0</v>
      </c>
      <c r="BT526">
        <v>0</v>
      </c>
      <c r="BU526">
        <v>0</v>
      </c>
      <c r="BV526">
        <v>-19721451</v>
      </c>
      <c r="BW526">
        <v>-116982362</v>
      </c>
      <c r="BX526">
        <v>-0.1048640745356809</v>
      </c>
      <c r="BY526">
        <v>-0.62906856124162491</v>
      </c>
      <c r="BZ526">
        <v>10071594</v>
      </c>
      <c r="CA526">
        <v>11926127560</v>
      </c>
      <c r="CB526">
        <v>11922461589</v>
      </c>
      <c r="CC526">
        <v>11922461589</v>
      </c>
      <c r="CD526">
        <v>12608499</v>
      </c>
      <c r="CE526">
        <v>18985877794</v>
      </c>
      <c r="CF526">
        <v>18607760883</v>
      </c>
      <c r="CG526">
        <v>18089385398</v>
      </c>
      <c r="CH526">
        <v>15746199114.285641</v>
      </c>
      <c r="CI526">
        <v>15667187009.936251</v>
      </c>
      <c r="CJ526">
        <v>15563659474.936249</v>
      </c>
      <c r="CK526">
        <v>178873668.34939194</v>
      </c>
      <c r="CL526">
        <v>0</v>
      </c>
      <c r="CM526">
        <v>26.433427929878228</v>
      </c>
      <c r="CN526">
        <v>12.350183129310608</v>
      </c>
      <c r="CO526">
        <v>12.004571557044983</v>
      </c>
      <c r="CP526">
        <v>501861832353.17444</v>
      </c>
      <c r="CQ526">
        <v>234479067626.61169</v>
      </c>
      <c r="CR526">
        <v>227917328551.38434</v>
      </c>
      <c r="CS526">
        <v>1.7656425372830744</v>
      </c>
      <c r="CT526">
        <v>33522273440.744541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18985877794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14049549567.559998</v>
      </c>
      <c r="EF526">
        <v>374471493</v>
      </c>
      <c r="EG526">
        <v>0</v>
      </c>
      <c r="EH526">
        <v>0</v>
      </c>
      <c r="EI526">
        <v>-394172391</v>
      </c>
      <c r="EJ526">
        <v>-20553</v>
      </c>
      <c r="EK526">
        <v>893868439</v>
      </c>
      <c r="EL526">
        <v>0</v>
      </c>
      <c r="EM526">
        <v>0</v>
      </c>
      <c r="EN526">
        <v>-1009808787</v>
      </c>
      <c r="EO526">
        <v>-1042014</v>
      </c>
      <c r="EP526">
        <v>-19721451</v>
      </c>
      <c r="EQ526">
        <v>-116982362</v>
      </c>
      <c r="ER526">
        <v>718</v>
      </c>
      <c r="ES526" t="s">
        <v>1767</v>
      </c>
      <c r="ET526" t="s">
        <v>8836</v>
      </c>
      <c r="EU526">
        <v>2020</v>
      </c>
      <c r="EV526" t="s">
        <v>833</v>
      </c>
    </row>
    <row r="527" spans="1:152" x14ac:dyDescent="0.4">
      <c r="A527" t="s">
        <v>1877</v>
      </c>
      <c r="B527">
        <v>106462116101</v>
      </c>
      <c r="C527">
        <v>6000000001170</v>
      </c>
      <c r="D527" t="s">
        <v>1878</v>
      </c>
      <c r="E527" t="s">
        <v>1879</v>
      </c>
      <c r="F527" t="s">
        <v>625</v>
      </c>
      <c r="G527" t="s">
        <v>1255</v>
      </c>
      <c r="H527" t="s">
        <v>1256</v>
      </c>
      <c r="I527" t="s">
        <v>568</v>
      </c>
      <c r="J527" t="s">
        <v>569</v>
      </c>
      <c r="K527" t="s">
        <v>570</v>
      </c>
      <c r="L527" t="s">
        <v>571</v>
      </c>
      <c r="M527" t="s">
        <v>628</v>
      </c>
      <c r="N527" t="s">
        <v>573</v>
      </c>
      <c r="O527" t="s">
        <v>574</v>
      </c>
      <c r="P527" t="s">
        <v>573</v>
      </c>
      <c r="Q527" t="s">
        <v>575</v>
      </c>
      <c r="R527" t="s">
        <v>576</v>
      </c>
      <c r="S527" t="s">
        <v>576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572</v>
      </c>
      <c r="Y527" t="s">
        <v>572</v>
      </c>
      <c r="Z527" t="s">
        <v>1419</v>
      </c>
      <c r="AA527" t="s">
        <v>1419</v>
      </c>
      <c r="AB527" t="s">
        <v>1880</v>
      </c>
      <c r="AC527" t="s">
        <v>572</v>
      </c>
      <c r="AD527" t="s">
        <v>582</v>
      </c>
      <c r="AF527" t="s">
        <v>8839</v>
      </c>
      <c r="AH527" t="s">
        <v>8836</v>
      </c>
      <c r="AI527" t="s">
        <v>585</v>
      </c>
      <c r="AJ527" t="s">
        <v>586</v>
      </c>
      <c r="AK527" t="s">
        <v>625</v>
      </c>
      <c r="AL527" t="s">
        <v>587</v>
      </c>
      <c r="AM527" t="s">
        <v>588</v>
      </c>
      <c r="AN527" t="s">
        <v>589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8836</v>
      </c>
      <c r="ET527" t="s">
        <v>8836</v>
      </c>
      <c r="EU527">
        <v>2020</v>
      </c>
      <c r="EV527" t="s">
        <v>8837</v>
      </c>
    </row>
    <row r="528" spans="1:152" x14ac:dyDescent="0.4">
      <c r="A528" t="s">
        <v>1877</v>
      </c>
      <c r="B528">
        <v>106462116101</v>
      </c>
      <c r="C528">
        <v>6000000001171</v>
      </c>
      <c r="D528" t="s">
        <v>1878</v>
      </c>
      <c r="E528" t="s">
        <v>1879</v>
      </c>
      <c r="F528" t="s">
        <v>625</v>
      </c>
      <c r="G528" t="s">
        <v>1255</v>
      </c>
      <c r="H528" t="s">
        <v>1256</v>
      </c>
      <c r="I528" t="s">
        <v>568</v>
      </c>
      <c r="J528" t="s">
        <v>569</v>
      </c>
      <c r="K528" t="s">
        <v>570</v>
      </c>
      <c r="L528" t="s">
        <v>571</v>
      </c>
      <c r="M528" t="s">
        <v>628</v>
      </c>
      <c r="N528" t="s">
        <v>573</v>
      </c>
      <c r="O528" t="s">
        <v>574</v>
      </c>
      <c r="P528" t="s">
        <v>573</v>
      </c>
      <c r="Q528" t="s">
        <v>575</v>
      </c>
      <c r="R528" t="s">
        <v>576</v>
      </c>
      <c r="S528" t="s">
        <v>576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572</v>
      </c>
      <c r="Y528" t="s">
        <v>572</v>
      </c>
      <c r="Z528" t="s">
        <v>1419</v>
      </c>
      <c r="AA528" t="s">
        <v>1419</v>
      </c>
      <c r="AB528" t="s">
        <v>1880</v>
      </c>
      <c r="AC528" t="s">
        <v>572</v>
      </c>
      <c r="AD528" t="s">
        <v>582</v>
      </c>
      <c r="AF528" t="s">
        <v>8839</v>
      </c>
      <c r="AH528" t="s">
        <v>8836</v>
      </c>
      <c r="AI528" t="s">
        <v>585</v>
      </c>
      <c r="AJ528" t="s">
        <v>586</v>
      </c>
      <c r="AK528" t="s">
        <v>625</v>
      </c>
      <c r="AL528" t="s">
        <v>587</v>
      </c>
      <c r="AM528" t="s">
        <v>588</v>
      </c>
      <c r="AN528" t="s">
        <v>589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8836</v>
      </c>
      <c r="ET528" t="s">
        <v>8836</v>
      </c>
      <c r="EU528">
        <v>2020</v>
      </c>
      <c r="EV528" t="s">
        <v>8837</v>
      </c>
    </row>
    <row r="529" spans="1:152" x14ac:dyDescent="0.4">
      <c r="A529" t="s">
        <v>266</v>
      </c>
      <c r="B529" t="s">
        <v>1881</v>
      </c>
      <c r="C529">
        <v>210001036</v>
      </c>
      <c r="D529" t="s">
        <v>1882</v>
      </c>
      <c r="E529" t="s">
        <v>1883</v>
      </c>
      <c r="F529" t="s">
        <v>565</v>
      </c>
      <c r="G529" t="s">
        <v>673</v>
      </c>
      <c r="H529" t="s">
        <v>673</v>
      </c>
      <c r="I529" t="s">
        <v>708</v>
      </c>
      <c r="J529" t="s">
        <v>709</v>
      </c>
      <c r="K529" t="s">
        <v>710</v>
      </c>
      <c r="L529" t="s">
        <v>673</v>
      </c>
      <c r="M529" t="s">
        <v>572</v>
      </c>
      <c r="N529" t="s">
        <v>613</v>
      </c>
      <c r="O529" t="s">
        <v>673</v>
      </c>
      <c r="P529" t="s">
        <v>614</v>
      </c>
      <c r="Q529" t="s">
        <v>674</v>
      </c>
      <c r="R529" t="s">
        <v>576</v>
      </c>
      <c r="S529" t="s">
        <v>831</v>
      </c>
      <c r="T529" s="1">
        <v>44383</v>
      </c>
      <c r="U529" s="1">
        <v>45479</v>
      </c>
      <c r="V529" s="1">
        <v>49131</v>
      </c>
      <c r="X529" t="s">
        <v>572</v>
      </c>
      <c r="Y529" t="s">
        <v>572</v>
      </c>
      <c r="Z529" t="s">
        <v>572</v>
      </c>
      <c r="AA529" t="s">
        <v>572</v>
      </c>
      <c r="AB529" t="s">
        <v>1272</v>
      </c>
      <c r="AC529" t="s">
        <v>1180</v>
      </c>
      <c r="AD529" t="s">
        <v>790</v>
      </c>
      <c r="AF529" t="s">
        <v>791</v>
      </c>
      <c r="AH529" t="s">
        <v>8836</v>
      </c>
      <c r="AI529" t="s">
        <v>585</v>
      </c>
      <c r="AJ529" t="s">
        <v>792</v>
      </c>
      <c r="AK529" t="s">
        <v>565</v>
      </c>
      <c r="AL529" t="s">
        <v>587</v>
      </c>
      <c r="AM529" t="s">
        <v>588</v>
      </c>
      <c r="AN529" t="s">
        <v>597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8029250000</v>
      </c>
      <c r="AZ529">
        <v>24499527001</v>
      </c>
      <c r="BA529">
        <v>0</v>
      </c>
      <c r="BB529">
        <v>-8029250000</v>
      </c>
      <c r="BC529">
        <v>41885458896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-914605572</v>
      </c>
      <c r="BK529">
        <v>1084162000</v>
      </c>
      <c r="BL529">
        <v>0</v>
      </c>
      <c r="BM529">
        <v>0</v>
      </c>
      <c r="BN529">
        <v>-5483970276</v>
      </c>
      <c r="BO529">
        <v>0</v>
      </c>
      <c r="BP529">
        <v>1084162000</v>
      </c>
      <c r="BQ529">
        <v>0</v>
      </c>
      <c r="BR529">
        <v>-4399808276</v>
      </c>
      <c r="BS529">
        <v>0</v>
      </c>
      <c r="BT529">
        <v>0</v>
      </c>
      <c r="BU529">
        <v>0</v>
      </c>
      <c r="BV529">
        <v>0</v>
      </c>
      <c r="BW529">
        <v>-4399808276</v>
      </c>
      <c r="BX529">
        <v>0</v>
      </c>
      <c r="BY529">
        <v>-9.7379552135896859</v>
      </c>
      <c r="BZ529">
        <v>0</v>
      </c>
      <c r="CA529">
        <v>41118115019</v>
      </c>
      <c r="CB529">
        <v>41118115019</v>
      </c>
      <c r="CC529">
        <v>50132830918</v>
      </c>
      <c r="CD529">
        <v>0</v>
      </c>
      <c r="CE529">
        <v>36225540678</v>
      </c>
      <c r="CF529">
        <v>36225540678</v>
      </c>
      <c r="CG529">
        <v>49738760954</v>
      </c>
      <c r="CH529">
        <v>36225540678</v>
      </c>
      <c r="CI529">
        <v>36225540678</v>
      </c>
      <c r="CJ529">
        <v>49738760954</v>
      </c>
      <c r="CK529">
        <v>-5483970276</v>
      </c>
      <c r="CL529">
        <v>0</v>
      </c>
      <c r="CM529">
        <v>2.9802322387695313E-7</v>
      </c>
      <c r="CN529">
        <v>-21.28299854695797</v>
      </c>
      <c r="CO529">
        <v>2.0215335488319401</v>
      </c>
      <c r="CP529">
        <v>10796.052419543266</v>
      </c>
      <c r="CQ529">
        <v>-770988129612.64087</v>
      </c>
      <c r="CR529">
        <v>73231145805.153152</v>
      </c>
      <c r="CS529">
        <v>1.0543614874242684</v>
      </c>
      <c r="CT529">
        <v>38194814952.004417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36225540678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17739088168.407684</v>
      </c>
      <c r="EF529">
        <v>0</v>
      </c>
      <c r="EG529">
        <v>0</v>
      </c>
      <c r="EH529">
        <v>0</v>
      </c>
      <c r="EI529">
        <v>0</v>
      </c>
      <c r="EJ529">
        <v>0</v>
      </c>
      <c r="EK529">
        <v>0</v>
      </c>
      <c r="EL529">
        <v>1084162000</v>
      </c>
      <c r="EM529">
        <v>-914605572</v>
      </c>
      <c r="EN529">
        <v>0</v>
      </c>
      <c r="EO529">
        <v>-4569364704</v>
      </c>
      <c r="EP529">
        <v>0</v>
      </c>
      <c r="EQ529">
        <v>-4399808276</v>
      </c>
      <c r="ER529">
        <v>757</v>
      </c>
      <c r="ES529" t="s">
        <v>8836</v>
      </c>
      <c r="ET529" t="s">
        <v>8836</v>
      </c>
      <c r="EU529">
        <v>2021</v>
      </c>
      <c r="EV529" t="s">
        <v>591</v>
      </c>
    </row>
    <row r="530" spans="1:152" x14ac:dyDescent="0.4">
      <c r="A530" t="s">
        <v>1884</v>
      </c>
      <c r="B530">
        <v>800951713804</v>
      </c>
      <c r="C530">
        <v>6000000001172</v>
      </c>
      <c r="D530" t="s">
        <v>1885</v>
      </c>
      <c r="E530" t="s">
        <v>1886</v>
      </c>
      <c r="F530" t="s">
        <v>625</v>
      </c>
      <c r="G530" t="s">
        <v>626</v>
      </c>
      <c r="H530" t="s">
        <v>950</v>
      </c>
      <c r="I530" t="s">
        <v>568</v>
      </c>
      <c r="J530" t="s">
        <v>569</v>
      </c>
      <c r="K530" t="s">
        <v>570</v>
      </c>
      <c r="L530" t="s">
        <v>571</v>
      </c>
      <c r="M530" t="s">
        <v>1205</v>
      </c>
      <c r="N530" t="s">
        <v>573</v>
      </c>
      <c r="O530" t="s">
        <v>574</v>
      </c>
      <c r="P530" t="s">
        <v>573</v>
      </c>
      <c r="Q530" t="s">
        <v>575</v>
      </c>
      <c r="R530" t="s">
        <v>576</v>
      </c>
      <c r="S530" t="s">
        <v>576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572</v>
      </c>
      <c r="Y530" t="s">
        <v>572</v>
      </c>
      <c r="Z530" t="s">
        <v>697</v>
      </c>
      <c r="AA530" t="s">
        <v>697</v>
      </c>
      <c r="AB530" t="s">
        <v>1887</v>
      </c>
      <c r="AC530" t="s">
        <v>572</v>
      </c>
      <c r="AD530" t="s">
        <v>582</v>
      </c>
      <c r="AF530" t="s">
        <v>8839</v>
      </c>
      <c r="AH530" t="s">
        <v>8836</v>
      </c>
      <c r="AI530" t="s">
        <v>585</v>
      </c>
      <c r="AJ530" t="s">
        <v>586</v>
      </c>
      <c r="AK530" t="s">
        <v>625</v>
      </c>
      <c r="AL530" t="s">
        <v>587</v>
      </c>
      <c r="AM530" t="s">
        <v>588</v>
      </c>
      <c r="AN530" t="s">
        <v>589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8836</v>
      </c>
      <c r="ET530" t="s">
        <v>8836</v>
      </c>
      <c r="EU530">
        <v>2020</v>
      </c>
      <c r="EV530" t="s">
        <v>8837</v>
      </c>
    </row>
    <row r="531" spans="1:152" x14ac:dyDescent="0.4">
      <c r="A531" t="s">
        <v>267</v>
      </c>
      <c r="B531" t="s">
        <v>1888</v>
      </c>
      <c r="C531">
        <v>210000740</v>
      </c>
      <c r="D531" t="s">
        <v>1889</v>
      </c>
      <c r="E531" t="s">
        <v>1890</v>
      </c>
      <c r="F531" t="s">
        <v>565</v>
      </c>
      <c r="G531" t="s">
        <v>720</v>
      </c>
      <c r="H531" t="s">
        <v>721</v>
      </c>
      <c r="I531" t="s">
        <v>568</v>
      </c>
      <c r="J531" t="s">
        <v>569</v>
      </c>
      <c r="K531" t="s">
        <v>570</v>
      </c>
      <c r="L531" t="s">
        <v>571</v>
      </c>
      <c r="M531" t="s">
        <v>572</v>
      </c>
      <c r="N531" t="s">
        <v>613</v>
      </c>
      <c r="O531" t="s">
        <v>574</v>
      </c>
      <c r="P531" t="s">
        <v>614</v>
      </c>
      <c r="Q531" t="s">
        <v>674</v>
      </c>
      <c r="R531" t="s">
        <v>576</v>
      </c>
      <c r="S531" t="s">
        <v>576</v>
      </c>
      <c r="T531" s="1">
        <v>44103</v>
      </c>
      <c r="U531" s="1">
        <v>44832</v>
      </c>
      <c r="V531" s="1">
        <v>50308</v>
      </c>
      <c r="X531" t="s">
        <v>696</v>
      </c>
      <c r="Y531" t="s">
        <v>578</v>
      </c>
      <c r="Z531" t="s">
        <v>697</v>
      </c>
      <c r="AB531" t="s">
        <v>620</v>
      </c>
      <c r="AC531" t="s">
        <v>572</v>
      </c>
      <c r="AD531" t="s">
        <v>596</v>
      </c>
      <c r="AF531" t="s">
        <v>583</v>
      </c>
      <c r="AH531" t="s">
        <v>8836</v>
      </c>
      <c r="AI531" t="s">
        <v>585</v>
      </c>
      <c r="AJ531" t="s">
        <v>586</v>
      </c>
      <c r="AK531" t="s">
        <v>565</v>
      </c>
      <c r="AL531" t="s">
        <v>587</v>
      </c>
      <c r="AM531" t="s">
        <v>588</v>
      </c>
      <c r="AN531" t="s">
        <v>597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964014206</v>
      </c>
      <c r="AZ531">
        <v>17001325801</v>
      </c>
      <c r="BA531">
        <v>0</v>
      </c>
      <c r="BB531">
        <v>-964014206</v>
      </c>
      <c r="BC531">
        <v>32685892199</v>
      </c>
      <c r="BD531">
        <v>0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0</v>
      </c>
      <c r="BN531">
        <v>1643987962</v>
      </c>
      <c r="BO531">
        <v>0</v>
      </c>
      <c r="BP531">
        <v>318254399</v>
      </c>
      <c r="BQ531">
        <v>0</v>
      </c>
      <c r="BR531">
        <v>1962242361</v>
      </c>
      <c r="BS531">
        <v>0</v>
      </c>
      <c r="BT531">
        <v>0</v>
      </c>
      <c r="BU531">
        <v>0</v>
      </c>
      <c r="BV531">
        <v>0</v>
      </c>
      <c r="BW531">
        <v>1962242361</v>
      </c>
      <c r="BX531">
        <v>0</v>
      </c>
      <c r="BY531">
        <v>6.4072329828924222</v>
      </c>
      <c r="BZ531">
        <v>0</v>
      </c>
      <c r="CA531">
        <v>32687752990</v>
      </c>
      <c r="CB531">
        <v>32687752990</v>
      </c>
      <c r="CC531">
        <v>33652053417</v>
      </c>
      <c r="CD531">
        <v>0</v>
      </c>
      <c r="CE531">
        <v>31946533515</v>
      </c>
      <c r="CF531">
        <v>31946533515</v>
      </c>
      <c r="CG531">
        <v>31266559759</v>
      </c>
      <c r="CH531">
        <v>31946533515</v>
      </c>
      <c r="CI531">
        <v>31946533515</v>
      </c>
      <c r="CJ531">
        <v>31266559759</v>
      </c>
      <c r="CK531">
        <v>1643987962</v>
      </c>
      <c r="CL531">
        <v>4727287452</v>
      </c>
      <c r="CM531">
        <v>2.9802322387695313E-7</v>
      </c>
      <c r="CN531">
        <v>16.255235075950626</v>
      </c>
      <c r="CO531">
        <v>3.303295671939849</v>
      </c>
      <c r="CP531">
        <v>9520.8089098334312</v>
      </c>
      <c r="CQ531">
        <v>519298412148.06024</v>
      </c>
      <c r="CR531">
        <v>105528845893.58083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0</v>
      </c>
      <c r="EQ531">
        <v>1962242361</v>
      </c>
      <c r="ER531">
        <v>64</v>
      </c>
      <c r="ES531" t="s">
        <v>8836</v>
      </c>
      <c r="ET531" t="s">
        <v>8836</v>
      </c>
      <c r="EU531">
        <v>2020</v>
      </c>
      <c r="EV531" t="s">
        <v>591</v>
      </c>
    </row>
    <row r="532" spans="1:152" x14ac:dyDescent="0.4">
      <c r="A532" t="s">
        <v>268</v>
      </c>
      <c r="B532" t="s">
        <v>1891</v>
      </c>
      <c r="C532">
        <v>210000986</v>
      </c>
      <c r="D532" t="s">
        <v>1892</v>
      </c>
      <c r="E532" t="s">
        <v>1893</v>
      </c>
      <c r="F532" t="s">
        <v>565</v>
      </c>
      <c r="G532" t="s">
        <v>673</v>
      </c>
      <c r="H532" t="s">
        <v>673</v>
      </c>
      <c r="I532" t="s">
        <v>708</v>
      </c>
      <c r="J532" t="s">
        <v>709</v>
      </c>
      <c r="K532" t="s">
        <v>710</v>
      </c>
      <c r="L532" t="s">
        <v>673</v>
      </c>
      <c r="M532" t="s">
        <v>572</v>
      </c>
      <c r="N532" t="s">
        <v>613</v>
      </c>
      <c r="O532" t="s">
        <v>673</v>
      </c>
      <c r="P532" t="s">
        <v>603</v>
      </c>
      <c r="Q532" t="s">
        <v>674</v>
      </c>
      <c r="R532" t="s">
        <v>576</v>
      </c>
      <c r="S532" t="s">
        <v>711</v>
      </c>
      <c r="T532" s="1">
        <v>44349</v>
      </c>
      <c r="U532" s="1">
        <v>45928</v>
      </c>
      <c r="V532" s="1">
        <v>49580</v>
      </c>
      <c r="X532" t="s">
        <v>572</v>
      </c>
      <c r="Y532" t="s">
        <v>572</v>
      </c>
      <c r="Z532" t="s">
        <v>572</v>
      </c>
      <c r="AA532" t="s">
        <v>572</v>
      </c>
      <c r="AB532" t="s">
        <v>615</v>
      </c>
      <c r="AC532" t="s">
        <v>615</v>
      </c>
      <c r="AD532" t="s">
        <v>882</v>
      </c>
      <c r="AF532" t="s">
        <v>791</v>
      </c>
      <c r="AH532" t="s">
        <v>8836</v>
      </c>
      <c r="AI532" t="s">
        <v>585</v>
      </c>
      <c r="AJ532" t="s">
        <v>792</v>
      </c>
      <c r="AK532" t="s">
        <v>565</v>
      </c>
      <c r="AL532" t="s">
        <v>605</v>
      </c>
      <c r="AM532" t="s">
        <v>588</v>
      </c>
      <c r="AN532" t="s">
        <v>597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0</v>
      </c>
      <c r="BE532">
        <v>1521641166</v>
      </c>
      <c r="BF532">
        <v>11234071162</v>
      </c>
      <c r="BG532">
        <v>1521641166</v>
      </c>
      <c r="BH532">
        <v>0</v>
      </c>
      <c r="BI532">
        <v>0</v>
      </c>
      <c r="BJ532">
        <v>65927810</v>
      </c>
      <c r="BK532">
        <v>1521641166</v>
      </c>
      <c r="BL532">
        <v>0</v>
      </c>
      <c r="BM532">
        <v>0</v>
      </c>
      <c r="BN532">
        <v>922532625</v>
      </c>
      <c r="BO532">
        <v>0</v>
      </c>
      <c r="BP532">
        <v>1521641166</v>
      </c>
      <c r="BQ532">
        <v>0</v>
      </c>
      <c r="BR532">
        <v>2444173791</v>
      </c>
      <c r="BS532">
        <v>0</v>
      </c>
      <c r="BT532">
        <v>0</v>
      </c>
      <c r="BU532">
        <v>0</v>
      </c>
      <c r="BV532">
        <v>0</v>
      </c>
      <c r="BW532">
        <v>2444173791</v>
      </c>
      <c r="BX532">
        <v>0</v>
      </c>
      <c r="BY532">
        <v>6.157030794272556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30382229032</v>
      </c>
      <c r="CF532">
        <v>30382229032</v>
      </c>
      <c r="CG532">
        <v>51456505958</v>
      </c>
      <c r="CH532">
        <v>30382229032</v>
      </c>
      <c r="CI532">
        <v>30382229032</v>
      </c>
      <c r="CJ532">
        <v>51456505958</v>
      </c>
      <c r="CK532">
        <v>922532625</v>
      </c>
      <c r="CL532">
        <v>0</v>
      </c>
      <c r="CM532">
        <v>2.9802322387695313E-7</v>
      </c>
      <c r="CN532">
        <v>15.547841191291811</v>
      </c>
      <c r="CO532">
        <v>9.9708408117294312</v>
      </c>
      <c r="CP532">
        <v>9054.6098446846008</v>
      </c>
      <c r="CQ532">
        <v>472378072026.99152</v>
      </c>
      <c r="CR532">
        <v>302936369183.57635</v>
      </c>
      <c r="CS532">
        <v>1.3114568479700439</v>
      </c>
      <c r="CT532">
        <v>39844982320.61068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11839068894.13426</v>
      </c>
      <c r="DK532">
        <v>18543160137.865738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18379216762.179821</v>
      </c>
      <c r="EF532">
        <v>0</v>
      </c>
      <c r="EG532">
        <v>0</v>
      </c>
      <c r="EH532">
        <v>0</v>
      </c>
      <c r="EI532">
        <v>0</v>
      </c>
      <c r="EJ532">
        <v>0</v>
      </c>
      <c r="EK532">
        <v>0</v>
      </c>
      <c r="EL532">
        <v>1521641166</v>
      </c>
      <c r="EM532">
        <v>65927810</v>
      </c>
      <c r="EN532">
        <v>0</v>
      </c>
      <c r="EO532">
        <v>856604815</v>
      </c>
      <c r="EP532">
        <v>0</v>
      </c>
      <c r="EQ532">
        <v>2444173791</v>
      </c>
      <c r="ER532">
        <v>68</v>
      </c>
      <c r="ES532" t="s">
        <v>8836</v>
      </c>
      <c r="ET532" t="s">
        <v>8836</v>
      </c>
      <c r="EU532">
        <v>2021</v>
      </c>
      <c r="EV532" t="s">
        <v>591</v>
      </c>
    </row>
    <row r="533" spans="1:152" x14ac:dyDescent="0.4">
      <c r="A533" t="s">
        <v>269</v>
      </c>
      <c r="B533" t="s">
        <v>1894</v>
      </c>
      <c r="C533">
        <v>210000756</v>
      </c>
      <c r="D533" t="s">
        <v>1895</v>
      </c>
      <c r="E533" t="s">
        <v>1896</v>
      </c>
      <c r="F533" t="s">
        <v>625</v>
      </c>
      <c r="G533" t="s">
        <v>1255</v>
      </c>
      <c r="H533" t="s">
        <v>1438</v>
      </c>
      <c r="I533" t="s">
        <v>708</v>
      </c>
      <c r="J533" t="s">
        <v>856</v>
      </c>
      <c r="K533" t="s">
        <v>710</v>
      </c>
      <c r="L533" t="s">
        <v>857</v>
      </c>
      <c r="M533" t="s">
        <v>572</v>
      </c>
      <c r="N533" t="s">
        <v>613</v>
      </c>
      <c r="O533" t="s">
        <v>602</v>
      </c>
      <c r="P533" t="s">
        <v>603</v>
      </c>
      <c r="Q533" t="s">
        <v>674</v>
      </c>
      <c r="R533" t="s">
        <v>711</v>
      </c>
      <c r="S533" t="s">
        <v>711</v>
      </c>
      <c r="T533" s="1">
        <v>44125</v>
      </c>
      <c r="U533" s="1">
        <v>45280</v>
      </c>
      <c r="V533" s="1">
        <v>48202</v>
      </c>
      <c r="X533" t="s">
        <v>572</v>
      </c>
      <c r="Y533" t="s">
        <v>572</v>
      </c>
      <c r="Z533" t="s">
        <v>572</v>
      </c>
      <c r="AA533" t="s">
        <v>572</v>
      </c>
      <c r="AB533" t="s">
        <v>572</v>
      </c>
      <c r="AC533" t="s">
        <v>1439</v>
      </c>
      <c r="AD533" t="s">
        <v>790</v>
      </c>
      <c r="AF533" t="s">
        <v>631</v>
      </c>
      <c r="AH533" t="s">
        <v>8836</v>
      </c>
      <c r="AI533" t="s">
        <v>585</v>
      </c>
      <c r="AJ533" t="s">
        <v>792</v>
      </c>
      <c r="AK533" t="s">
        <v>625</v>
      </c>
      <c r="AL533" t="s">
        <v>605</v>
      </c>
      <c r="AM533" t="s">
        <v>588</v>
      </c>
      <c r="AN533" t="s">
        <v>597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35898598</v>
      </c>
      <c r="BN533">
        <v>1217664674</v>
      </c>
      <c r="BO533">
        <v>0</v>
      </c>
      <c r="BP533">
        <v>0</v>
      </c>
      <c r="BQ533">
        <v>35898598</v>
      </c>
      <c r="BR533">
        <v>1217664674</v>
      </c>
      <c r="BS533">
        <v>0</v>
      </c>
      <c r="BT533">
        <v>0</v>
      </c>
      <c r="BU533">
        <v>0</v>
      </c>
      <c r="BV533">
        <v>35898598</v>
      </c>
      <c r="BW533">
        <v>1217664674</v>
      </c>
      <c r="BX533">
        <v>2.6779055297974919E-2</v>
      </c>
      <c r="BY533">
        <v>0.93133326966161678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135408084724</v>
      </c>
      <c r="CF533">
        <v>132737331559</v>
      </c>
      <c r="CG533">
        <v>127298074706</v>
      </c>
      <c r="CH533">
        <v>117931172504.75261</v>
      </c>
      <c r="CI533">
        <v>117305443995.05261</v>
      </c>
      <c r="CJ533">
        <v>114703056360.8526</v>
      </c>
      <c r="CK533">
        <v>3228116143.9000092</v>
      </c>
      <c r="CL533">
        <v>2268317469</v>
      </c>
      <c r="CM533">
        <v>26.434205174446102</v>
      </c>
      <c r="CN533">
        <v>16.101136803627018</v>
      </c>
      <c r="CO533">
        <v>12.800763249397276</v>
      </c>
      <c r="CP533">
        <v>3579405093872.9971</v>
      </c>
      <c r="CQ533">
        <v>2180224096458.2417</v>
      </c>
      <c r="CR533">
        <v>1733326834606.252</v>
      </c>
      <c r="CS533">
        <v>1.5636754192289199</v>
      </c>
      <c r="CT533">
        <v>211734293647.7858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135408084724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68157522587.682968</v>
      </c>
      <c r="EF533">
        <v>0</v>
      </c>
      <c r="EG533">
        <v>0</v>
      </c>
      <c r="EH533">
        <v>0</v>
      </c>
      <c r="EI533">
        <v>0</v>
      </c>
      <c r="EJ533">
        <v>35898598</v>
      </c>
      <c r="EK533">
        <v>4054304839</v>
      </c>
      <c r="EL533">
        <v>0</v>
      </c>
      <c r="EM533">
        <v>0</v>
      </c>
      <c r="EN533">
        <v>-4656711166</v>
      </c>
      <c r="EO533">
        <v>1820071001</v>
      </c>
      <c r="EP533">
        <v>35898598</v>
      </c>
      <c r="EQ533">
        <v>1217664674</v>
      </c>
      <c r="ER533">
        <v>99</v>
      </c>
      <c r="ES533" t="s">
        <v>8836</v>
      </c>
      <c r="ET533" t="s">
        <v>1897</v>
      </c>
      <c r="EU533">
        <v>2020</v>
      </c>
      <c r="EV533" t="s">
        <v>833</v>
      </c>
    </row>
    <row r="534" spans="1:152" x14ac:dyDescent="0.4">
      <c r="A534" t="s">
        <v>270</v>
      </c>
      <c r="B534">
        <v>706469898701</v>
      </c>
      <c r="C534">
        <v>6000000001181</v>
      </c>
      <c r="D534" t="s">
        <v>1898</v>
      </c>
      <c r="E534" t="s">
        <v>1899</v>
      </c>
      <c r="F534" t="s">
        <v>565</v>
      </c>
      <c r="G534" t="s">
        <v>566</v>
      </c>
      <c r="H534" t="s">
        <v>567</v>
      </c>
      <c r="I534" t="s">
        <v>568</v>
      </c>
      <c r="J534" t="s">
        <v>569</v>
      </c>
      <c r="K534" t="s">
        <v>570</v>
      </c>
      <c r="L534" t="s">
        <v>571</v>
      </c>
      <c r="M534" t="s">
        <v>572</v>
      </c>
      <c r="N534" t="s">
        <v>573</v>
      </c>
      <c r="O534" t="s">
        <v>574</v>
      </c>
      <c r="P534" t="s">
        <v>573</v>
      </c>
      <c r="Q534" t="s">
        <v>575</v>
      </c>
      <c r="R534" t="s">
        <v>576</v>
      </c>
      <c r="S534" t="s">
        <v>576</v>
      </c>
      <c r="T534" s="1">
        <v>44127</v>
      </c>
      <c r="U534" s="1">
        <v>52610</v>
      </c>
      <c r="V534" s="1">
        <v>52610</v>
      </c>
      <c r="X534" t="s">
        <v>577</v>
      </c>
      <c r="Y534" t="s">
        <v>578</v>
      </c>
      <c r="Z534" t="s">
        <v>579</v>
      </c>
      <c r="AA534" t="s">
        <v>957</v>
      </c>
      <c r="AB534" t="s">
        <v>595</v>
      </c>
      <c r="AC534" t="s">
        <v>572</v>
      </c>
      <c r="AD534" t="s">
        <v>596</v>
      </c>
      <c r="AF534" t="s">
        <v>583</v>
      </c>
      <c r="AH534" s="1">
        <v>44127</v>
      </c>
      <c r="AI534" t="s">
        <v>585</v>
      </c>
      <c r="AJ534" t="s">
        <v>586</v>
      </c>
      <c r="AK534" t="s">
        <v>565</v>
      </c>
      <c r="AL534" t="s">
        <v>587</v>
      </c>
      <c r="AM534" t="s">
        <v>588</v>
      </c>
      <c r="AN534" t="s">
        <v>597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160000000</v>
      </c>
      <c r="AZ534">
        <v>1043792000</v>
      </c>
      <c r="BA534">
        <v>0</v>
      </c>
      <c r="BB534">
        <v>-160000000</v>
      </c>
      <c r="BC534">
        <v>18956208000</v>
      </c>
      <c r="BD534">
        <v>0</v>
      </c>
      <c r="BE534">
        <v>225983520</v>
      </c>
      <c r="BF534">
        <v>3003297763</v>
      </c>
      <c r="BG534">
        <v>0</v>
      </c>
      <c r="BH534">
        <v>225983520</v>
      </c>
      <c r="BI534">
        <v>0</v>
      </c>
      <c r="BJ534">
        <v>0</v>
      </c>
      <c r="BK534">
        <v>0</v>
      </c>
      <c r="BL534">
        <v>222198328</v>
      </c>
      <c r="BM534">
        <v>0</v>
      </c>
      <c r="BN534">
        <v>0</v>
      </c>
      <c r="BO534">
        <v>45203266</v>
      </c>
      <c r="BP534">
        <v>222239313</v>
      </c>
      <c r="BQ534">
        <v>45203266</v>
      </c>
      <c r="BR534">
        <v>222239313</v>
      </c>
      <c r="BS534">
        <v>0</v>
      </c>
      <c r="BT534">
        <v>0</v>
      </c>
      <c r="BU534">
        <v>0</v>
      </c>
      <c r="BV534">
        <v>45203266</v>
      </c>
      <c r="BW534">
        <v>222239313</v>
      </c>
      <c r="BX534">
        <v>0.23874620145682468</v>
      </c>
      <c r="BY534">
        <v>1.1743115638674442</v>
      </c>
      <c r="BZ534">
        <v>0</v>
      </c>
      <c r="CA534">
        <v>18960000000</v>
      </c>
      <c r="CB534">
        <v>18960000000</v>
      </c>
      <c r="CC534">
        <v>19120000000</v>
      </c>
      <c r="CD534">
        <v>0</v>
      </c>
      <c r="CE534">
        <v>18956208000</v>
      </c>
      <c r="CF534">
        <v>18956208000</v>
      </c>
      <c r="CG534">
        <v>19116176000</v>
      </c>
      <c r="CH534">
        <v>18956208000</v>
      </c>
      <c r="CI534">
        <v>18956208000</v>
      </c>
      <c r="CJ534">
        <v>19116176000</v>
      </c>
      <c r="CK534">
        <v>32000</v>
      </c>
      <c r="CL534">
        <v>0</v>
      </c>
      <c r="CM534">
        <v>0.235533625</v>
      </c>
      <c r="CN534">
        <v>2.8264035000000001</v>
      </c>
      <c r="CO534">
        <v>2.8264035000000001</v>
      </c>
      <c r="CP534">
        <v>4464824386.4939995</v>
      </c>
      <c r="CQ534">
        <v>53577892637.928001</v>
      </c>
      <c r="CR534">
        <v>53577892637.928001</v>
      </c>
      <c r="CS534">
        <v>1.15016488815</v>
      </c>
      <c r="CT534">
        <v>21802764854.068134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53077382400</v>
      </c>
      <c r="DA534">
        <v>0</v>
      </c>
      <c r="DB534">
        <v>0</v>
      </c>
      <c r="DC534">
        <v>0</v>
      </c>
      <c r="DD534">
        <v>448000000</v>
      </c>
      <c r="DE534">
        <v>18956208000</v>
      </c>
      <c r="DF534">
        <v>0</v>
      </c>
      <c r="DG534">
        <v>0</v>
      </c>
      <c r="DH534">
        <v>1</v>
      </c>
      <c r="DI534">
        <v>0</v>
      </c>
      <c r="DJ534">
        <v>18956208000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160000000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45203266</v>
      </c>
      <c r="EH534">
        <v>0</v>
      </c>
      <c r="EI534">
        <v>0</v>
      </c>
      <c r="EJ534">
        <v>0</v>
      </c>
      <c r="EK534">
        <v>0</v>
      </c>
      <c r="EL534">
        <v>222239313</v>
      </c>
      <c r="EM534">
        <v>0</v>
      </c>
      <c r="EN534">
        <v>0</v>
      </c>
      <c r="EO534">
        <v>0</v>
      </c>
      <c r="EP534">
        <v>45203266</v>
      </c>
      <c r="EQ534">
        <v>222239313</v>
      </c>
      <c r="ER534">
        <v>271</v>
      </c>
      <c r="ES534" t="s">
        <v>8836</v>
      </c>
      <c r="ET534" t="s">
        <v>8836</v>
      </c>
      <c r="EU534">
        <v>2020</v>
      </c>
      <c r="EV534" t="s">
        <v>8837</v>
      </c>
    </row>
    <row r="535" spans="1:152" x14ac:dyDescent="0.4">
      <c r="A535" t="s">
        <v>1900</v>
      </c>
      <c r="B535">
        <v>800951713805</v>
      </c>
      <c r="C535">
        <v>6000000001176</v>
      </c>
      <c r="D535" t="s">
        <v>1901</v>
      </c>
      <c r="E535" t="s">
        <v>1901</v>
      </c>
      <c r="F535" t="s">
        <v>625</v>
      </c>
      <c r="G535" t="s">
        <v>626</v>
      </c>
      <c r="H535" t="s">
        <v>950</v>
      </c>
      <c r="I535" t="s">
        <v>568</v>
      </c>
      <c r="J535" t="s">
        <v>569</v>
      </c>
      <c r="K535" t="s">
        <v>570</v>
      </c>
      <c r="L535" t="s">
        <v>571</v>
      </c>
      <c r="M535" t="s">
        <v>1393</v>
      </c>
      <c r="N535" t="s">
        <v>573</v>
      </c>
      <c r="O535" t="s">
        <v>574</v>
      </c>
      <c r="P535" t="s">
        <v>573</v>
      </c>
      <c r="Q535" t="s">
        <v>575</v>
      </c>
      <c r="R535" t="s">
        <v>576</v>
      </c>
      <c r="S535" t="s">
        <v>576</v>
      </c>
      <c r="T535" s="1">
        <v>44099</v>
      </c>
      <c r="U535" s="1">
        <v>46566</v>
      </c>
      <c r="V535" s="1">
        <v>46567</v>
      </c>
      <c r="X535" t="s">
        <v>572</v>
      </c>
      <c r="Y535" t="s">
        <v>572</v>
      </c>
      <c r="Z535" t="s">
        <v>697</v>
      </c>
      <c r="AA535" t="s">
        <v>697</v>
      </c>
      <c r="AB535" t="s">
        <v>952</v>
      </c>
      <c r="AC535" t="s">
        <v>572</v>
      </c>
      <c r="AD535" t="s">
        <v>803</v>
      </c>
      <c r="AF535" t="s">
        <v>8839</v>
      </c>
      <c r="AH535" s="1">
        <v>44097</v>
      </c>
      <c r="AI535" t="s">
        <v>585</v>
      </c>
      <c r="AJ535" t="s">
        <v>586</v>
      </c>
      <c r="AK535" t="s">
        <v>625</v>
      </c>
      <c r="AL535" t="s">
        <v>587</v>
      </c>
      <c r="AM535" t="s">
        <v>588</v>
      </c>
      <c r="AN535" t="s">
        <v>597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8836</v>
      </c>
      <c r="ET535" t="s">
        <v>8836</v>
      </c>
      <c r="EU535">
        <v>2020</v>
      </c>
      <c r="EV535" t="s">
        <v>8837</v>
      </c>
    </row>
    <row r="536" spans="1:152" x14ac:dyDescent="0.4">
      <c r="A536" t="s">
        <v>1900</v>
      </c>
      <c r="B536">
        <v>800951713805</v>
      </c>
      <c r="C536">
        <v>6000000001177</v>
      </c>
      <c r="D536" t="s">
        <v>1901</v>
      </c>
      <c r="E536" t="s">
        <v>1901</v>
      </c>
      <c r="F536" t="s">
        <v>625</v>
      </c>
      <c r="G536" t="s">
        <v>626</v>
      </c>
      <c r="H536" t="s">
        <v>950</v>
      </c>
      <c r="I536" t="s">
        <v>568</v>
      </c>
      <c r="J536" t="s">
        <v>569</v>
      </c>
      <c r="K536" t="s">
        <v>570</v>
      </c>
      <c r="L536" t="s">
        <v>571</v>
      </c>
      <c r="M536" t="s">
        <v>1393</v>
      </c>
      <c r="N536" t="s">
        <v>573</v>
      </c>
      <c r="O536" t="s">
        <v>574</v>
      </c>
      <c r="P536" t="s">
        <v>573</v>
      </c>
      <c r="Q536" t="s">
        <v>575</v>
      </c>
      <c r="R536" t="s">
        <v>576</v>
      </c>
      <c r="S536" t="s">
        <v>576</v>
      </c>
      <c r="T536" s="1">
        <v>44099</v>
      </c>
      <c r="U536" s="1">
        <v>46566</v>
      </c>
      <c r="V536" s="1">
        <v>46567</v>
      </c>
      <c r="X536" t="s">
        <v>572</v>
      </c>
      <c r="Y536" t="s">
        <v>572</v>
      </c>
      <c r="Z536" t="s">
        <v>697</v>
      </c>
      <c r="AA536" t="s">
        <v>697</v>
      </c>
      <c r="AB536" t="s">
        <v>952</v>
      </c>
      <c r="AC536" t="s">
        <v>572</v>
      </c>
      <c r="AD536" t="s">
        <v>803</v>
      </c>
      <c r="AF536" t="s">
        <v>8839</v>
      </c>
      <c r="AH536" s="1">
        <v>44097</v>
      </c>
      <c r="AI536" t="s">
        <v>585</v>
      </c>
      <c r="AJ536" t="s">
        <v>586</v>
      </c>
      <c r="AK536" t="s">
        <v>625</v>
      </c>
      <c r="AL536" t="s">
        <v>587</v>
      </c>
      <c r="AM536" t="s">
        <v>588</v>
      </c>
      <c r="AN536" t="s">
        <v>597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8836</v>
      </c>
      <c r="ET536" t="s">
        <v>8836</v>
      </c>
      <c r="EU536">
        <v>2020</v>
      </c>
      <c r="EV536" t="s">
        <v>8837</v>
      </c>
    </row>
    <row r="537" spans="1:152" x14ac:dyDescent="0.4">
      <c r="A537" t="s">
        <v>1902</v>
      </c>
      <c r="B537">
        <v>105754232101</v>
      </c>
      <c r="C537">
        <v>6000000001179</v>
      </c>
      <c r="D537" t="s">
        <v>1903</v>
      </c>
      <c r="E537" t="s">
        <v>1904</v>
      </c>
      <c r="F537" t="s">
        <v>625</v>
      </c>
      <c r="G537" t="s">
        <v>626</v>
      </c>
      <c r="H537" t="s">
        <v>950</v>
      </c>
      <c r="I537" t="s">
        <v>568</v>
      </c>
      <c r="J537" t="s">
        <v>569</v>
      </c>
      <c r="K537" t="s">
        <v>570</v>
      </c>
      <c r="L537" t="s">
        <v>571</v>
      </c>
      <c r="M537" t="s">
        <v>1670</v>
      </c>
      <c r="N537" t="s">
        <v>573</v>
      </c>
      <c r="O537" t="s">
        <v>574</v>
      </c>
      <c r="P537" t="s">
        <v>573</v>
      </c>
      <c r="Q537" t="s">
        <v>575</v>
      </c>
      <c r="R537" t="s">
        <v>576</v>
      </c>
      <c r="S537" t="s">
        <v>576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572</v>
      </c>
      <c r="Y537" t="s">
        <v>572</v>
      </c>
      <c r="Z537" t="s">
        <v>697</v>
      </c>
      <c r="AA537" t="s">
        <v>697</v>
      </c>
      <c r="AB537" t="s">
        <v>1707</v>
      </c>
      <c r="AC537" t="s">
        <v>572</v>
      </c>
      <c r="AD537" t="s">
        <v>676</v>
      </c>
      <c r="AF537" t="s">
        <v>8839</v>
      </c>
      <c r="AH537" t="s">
        <v>8836</v>
      </c>
      <c r="AI537" t="s">
        <v>585</v>
      </c>
      <c r="AJ537" t="s">
        <v>586</v>
      </c>
      <c r="AK537" t="s">
        <v>625</v>
      </c>
      <c r="AL537" t="s">
        <v>587</v>
      </c>
      <c r="AM537" t="s">
        <v>588</v>
      </c>
      <c r="AN537" t="s">
        <v>589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8836</v>
      </c>
      <c r="ET537" t="s">
        <v>8836</v>
      </c>
      <c r="EU537">
        <v>2020</v>
      </c>
      <c r="EV537" t="s">
        <v>8837</v>
      </c>
    </row>
    <row r="538" spans="1:152" x14ac:dyDescent="0.4">
      <c r="A538" t="s">
        <v>1902</v>
      </c>
      <c r="B538">
        <v>105754232101</v>
      </c>
      <c r="C538">
        <v>6000000001180</v>
      </c>
      <c r="D538" t="s">
        <v>1903</v>
      </c>
      <c r="E538" t="e">
        <v>#N/A</v>
      </c>
      <c r="F538" t="s">
        <v>625</v>
      </c>
      <c r="G538" t="s">
        <v>626</v>
      </c>
      <c r="H538" t="s">
        <v>950</v>
      </c>
      <c r="I538" t="s">
        <v>568</v>
      </c>
      <c r="J538" t="s">
        <v>569</v>
      </c>
      <c r="K538" t="s">
        <v>570</v>
      </c>
      <c r="L538" t="s">
        <v>571</v>
      </c>
      <c r="M538" t="s">
        <v>1670</v>
      </c>
      <c r="N538" t="s">
        <v>573</v>
      </c>
      <c r="O538" t="s">
        <v>574</v>
      </c>
      <c r="P538" t="s">
        <v>573</v>
      </c>
      <c r="Q538" t="s">
        <v>575</v>
      </c>
      <c r="R538" t="s">
        <v>923</v>
      </c>
      <c r="S538" t="s">
        <v>923</v>
      </c>
      <c r="T538" t="s">
        <v>923</v>
      </c>
      <c r="U538" s="1">
        <v>45952</v>
      </c>
      <c r="V538" s="1">
        <v>45952</v>
      </c>
      <c r="W538">
        <v>45952</v>
      </c>
      <c r="X538" t="s">
        <v>572</v>
      </c>
      <c r="Y538" t="s">
        <v>572</v>
      </c>
      <c r="Z538" t="s">
        <v>697</v>
      </c>
      <c r="AA538" t="s">
        <v>697</v>
      </c>
      <c r="AB538" t="s">
        <v>1707</v>
      </c>
      <c r="AC538" t="s">
        <v>572</v>
      </c>
      <c r="AD538" t="s">
        <v>676</v>
      </c>
      <c r="AF538" t="s">
        <v>8839</v>
      </c>
      <c r="AH538" t="s">
        <v>8836</v>
      </c>
      <c r="AI538" t="s">
        <v>585</v>
      </c>
      <c r="AJ538" t="s">
        <v>586</v>
      </c>
      <c r="AK538" t="s">
        <v>625</v>
      </c>
      <c r="AL538" t="s">
        <v>587</v>
      </c>
      <c r="AM538" t="s">
        <v>923</v>
      </c>
      <c r="AN538" t="s">
        <v>589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8836</v>
      </c>
      <c r="ET538" t="s">
        <v>8836</v>
      </c>
      <c r="EU538" t="s">
        <v>923</v>
      </c>
      <c r="EV538" t="s">
        <v>8837</v>
      </c>
    </row>
    <row r="539" spans="1:152" x14ac:dyDescent="0.4">
      <c r="A539" t="s">
        <v>1905</v>
      </c>
      <c r="B539" t="s">
        <v>1906</v>
      </c>
      <c r="C539">
        <v>210000809</v>
      </c>
      <c r="D539" t="s">
        <v>1907</v>
      </c>
      <c r="E539" t="s">
        <v>1908</v>
      </c>
      <c r="F539" t="s">
        <v>846</v>
      </c>
      <c r="G539" t="s">
        <v>846</v>
      </c>
      <c r="H539" t="s">
        <v>846</v>
      </c>
      <c r="I539" t="s">
        <v>708</v>
      </c>
      <c r="J539" t="s">
        <v>569</v>
      </c>
      <c r="K539" t="s">
        <v>570</v>
      </c>
      <c r="L539" t="s">
        <v>1909</v>
      </c>
      <c r="M539" t="s">
        <v>572</v>
      </c>
      <c r="N539" t="s">
        <v>613</v>
      </c>
      <c r="O539" t="s">
        <v>602</v>
      </c>
      <c r="P539" t="s">
        <v>603</v>
      </c>
      <c r="Q539" t="s">
        <v>575</v>
      </c>
      <c r="R539" t="s">
        <v>576</v>
      </c>
      <c r="S539" t="s">
        <v>711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572</v>
      </c>
      <c r="Y539" t="s">
        <v>572</v>
      </c>
      <c r="Z539" t="s">
        <v>572</v>
      </c>
      <c r="AA539" t="s">
        <v>572</v>
      </c>
      <c r="AB539" t="s">
        <v>615</v>
      </c>
      <c r="AD539" t="s">
        <v>1111</v>
      </c>
      <c r="AF539" t="s">
        <v>848</v>
      </c>
      <c r="AH539" t="s">
        <v>8836</v>
      </c>
      <c r="AI539" t="s">
        <v>585</v>
      </c>
      <c r="AJ539" t="s">
        <v>715</v>
      </c>
      <c r="AK539" t="s">
        <v>846</v>
      </c>
      <c r="AL539" t="s">
        <v>605</v>
      </c>
      <c r="AM539" t="s">
        <v>588</v>
      </c>
      <c r="AN539" t="s">
        <v>589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1466</v>
      </c>
      <c r="ET539" t="s">
        <v>8836</v>
      </c>
      <c r="EU539">
        <v>2020</v>
      </c>
      <c r="EV539" t="s">
        <v>591</v>
      </c>
    </row>
    <row r="540" spans="1:152" x14ac:dyDescent="0.4">
      <c r="A540" t="s">
        <v>271</v>
      </c>
      <c r="B540" t="s">
        <v>1910</v>
      </c>
      <c r="C540">
        <v>210000817</v>
      </c>
      <c r="D540" t="s">
        <v>1911</v>
      </c>
      <c r="E540" t="s">
        <v>1912</v>
      </c>
      <c r="F540" t="s">
        <v>863</v>
      </c>
      <c r="G540" t="s">
        <v>863</v>
      </c>
      <c r="H540" t="s">
        <v>864</v>
      </c>
      <c r="I540" t="s">
        <v>708</v>
      </c>
      <c r="J540" t="s">
        <v>856</v>
      </c>
      <c r="K540" t="s">
        <v>710</v>
      </c>
      <c r="L540" t="s">
        <v>857</v>
      </c>
      <c r="M540" t="s">
        <v>572</v>
      </c>
      <c r="N540" t="s">
        <v>613</v>
      </c>
      <c r="O540" t="s">
        <v>722</v>
      </c>
      <c r="P540" t="s">
        <v>603</v>
      </c>
      <c r="Q540" t="s">
        <v>674</v>
      </c>
      <c r="R540" t="s">
        <v>576</v>
      </c>
      <c r="S540" t="s">
        <v>711</v>
      </c>
      <c r="T540" s="1">
        <v>44153</v>
      </c>
      <c r="U540" s="1">
        <v>44153</v>
      </c>
      <c r="V540" s="1">
        <v>46344</v>
      </c>
      <c r="X540" t="s">
        <v>572</v>
      </c>
      <c r="Y540" t="s">
        <v>572</v>
      </c>
      <c r="Z540" t="s">
        <v>572</v>
      </c>
      <c r="AA540" t="s">
        <v>572</v>
      </c>
      <c r="AB540" t="s">
        <v>608</v>
      </c>
      <c r="AC540" t="s">
        <v>1913</v>
      </c>
      <c r="AD540" t="s">
        <v>1398</v>
      </c>
      <c r="AF540" t="s">
        <v>713</v>
      </c>
      <c r="AH540" t="s">
        <v>8836</v>
      </c>
      <c r="AI540" t="s">
        <v>585</v>
      </c>
      <c r="AJ540" t="s">
        <v>715</v>
      </c>
      <c r="AK540" t="s">
        <v>863</v>
      </c>
      <c r="AL540" t="s">
        <v>605</v>
      </c>
      <c r="AM540" t="s">
        <v>588</v>
      </c>
      <c r="AN540" t="s">
        <v>597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757721863</v>
      </c>
      <c r="AY540">
        <v>3353560575</v>
      </c>
      <c r="AZ540">
        <v>44791121833</v>
      </c>
      <c r="BA540">
        <v>-757721863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-10059544</v>
      </c>
      <c r="BN540">
        <v>963036942</v>
      </c>
      <c r="BO540">
        <v>0</v>
      </c>
      <c r="BP540">
        <v>1574</v>
      </c>
      <c r="BQ540">
        <v>-10059544</v>
      </c>
      <c r="BR540">
        <v>963038516</v>
      </c>
      <c r="BS540">
        <v>0</v>
      </c>
      <c r="BT540">
        <v>0</v>
      </c>
      <c r="BU540">
        <v>0</v>
      </c>
      <c r="BV540">
        <v>-10059544</v>
      </c>
      <c r="BW540">
        <v>963038516</v>
      </c>
      <c r="BX540">
        <v>-6.9894271416841736E-2</v>
      </c>
      <c r="BY540">
        <v>6.5499572072464431</v>
      </c>
      <c r="BZ540">
        <v>0</v>
      </c>
      <c r="CA540">
        <v>9324528139</v>
      </c>
      <c r="CB540">
        <v>9835768232</v>
      </c>
      <c r="CC540">
        <v>11580169208</v>
      </c>
      <c r="CD540">
        <v>0</v>
      </c>
      <c r="CE540">
        <v>14003595243</v>
      </c>
      <c r="CF540">
        <v>14771376650</v>
      </c>
      <c r="CG540">
        <v>16365391603</v>
      </c>
      <c r="CH540">
        <v>14003595243</v>
      </c>
      <c r="CI540">
        <v>14771376650</v>
      </c>
      <c r="CJ540">
        <v>16365391603</v>
      </c>
      <c r="CK540">
        <v>963036942</v>
      </c>
      <c r="CL540">
        <v>0</v>
      </c>
      <c r="CM540">
        <v>-0.80154985189437866</v>
      </c>
      <c r="CN540">
        <v>16.129629015922546</v>
      </c>
      <c r="CO540">
        <v>8.6851069331169146</v>
      </c>
      <c r="CP540">
        <v>-11224579693.015476</v>
      </c>
      <c r="CQ540">
        <v>225872796158.72775</v>
      </c>
      <c r="CR540">
        <v>121622722133.54234</v>
      </c>
      <c r="CS540">
        <v>1.3011380175480491</v>
      </c>
      <c r="CT540">
        <v>18220610153.022312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1737005953.9417193</v>
      </c>
      <c r="DK540">
        <v>12266589289.058281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6563868548.7415943</v>
      </c>
      <c r="EF540">
        <v>0</v>
      </c>
      <c r="EG540">
        <v>0</v>
      </c>
      <c r="EH540">
        <v>35747051</v>
      </c>
      <c r="EI540">
        <v>0</v>
      </c>
      <c r="EJ540">
        <v>-45806595</v>
      </c>
      <c r="EK540">
        <v>0</v>
      </c>
      <c r="EL540">
        <v>1574</v>
      </c>
      <c r="EM540">
        <v>127568664</v>
      </c>
      <c r="EN540">
        <v>0</v>
      </c>
      <c r="EO540">
        <v>835468278</v>
      </c>
      <c r="EP540">
        <v>-10059544</v>
      </c>
      <c r="EQ540">
        <v>963038516</v>
      </c>
      <c r="ER540">
        <v>124</v>
      </c>
      <c r="ES540" t="s">
        <v>8836</v>
      </c>
      <c r="ET540" t="s">
        <v>8836</v>
      </c>
      <c r="EU540">
        <v>2020</v>
      </c>
      <c r="EV540" t="s">
        <v>591</v>
      </c>
    </row>
    <row r="541" spans="1:152" x14ac:dyDescent="0.4">
      <c r="A541" t="s">
        <v>1914</v>
      </c>
      <c r="B541">
        <v>906177470902</v>
      </c>
      <c r="C541">
        <v>6000000001182</v>
      </c>
      <c r="D541" t="s">
        <v>1915</v>
      </c>
      <c r="E541" t="s">
        <v>1916</v>
      </c>
      <c r="F541" t="s">
        <v>625</v>
      </c>
      <c r="G541" t="s">
        <v>626</v>
      </c>
      <c r="H541" t="s">
        <v>950</v>
      </c>
      <c r="I541" t="s">
        <v>568</v>
      </c>
      <c r="J541" t="s">
        <v>569</v>
      </c>
      <c r="K541" t="s">
        <v>570</v>
      </c>
      <c r="L541" t="s">
        <v>571</v>
      </c>
      <c r="M541" t="s">
        <v>1670</v>
      </c>
      <c r="N541" t="s">
        <v>573</v>
      </c>
      <c r="O541" t="s">
        <v>574</v>
      </c>
      <c r="P541" t="s">
        <v>573</v>
      </c>
      <c r="Q541" t="s">
        <v>575</v>
      </c>
      <c r="R541" t="s">
        <v>576</v>
      </c>
      <c r="S541" t="s">
        <v>576</v>
      </c>
      <c r="T541" s="1">
        <v>44141</v>
      </c>
      <c r="U541" s="1">
        <v>44141</v>
      </c>
      <c r="V541" s="1">
        <v>45967</v>
      </c>
      <c r="W541">
        <v>45967</v>
      </c>
      <c r="X541" t="s">
        <v>572</v>
      </c>
      <c r="Y541" t="s">
        <v>572</v>
      </c>
      <c r="Z541" t="s">
        <v>697</v>
      </c>
      <c r="AA541" t="s">
        <v>697</v>
      </c>
      <c r="AB541" t="s">
        <v>1031</v>
      </c>
      <c r="AC541" t="s">
        <v>572</v>
      </c>
      <c r="AD541" t="s">
        <v>803</v>
      </c>
      <c r="AF541" t="s">
        <v>8839</v>
      </c>
      <c r="AH541" s="1">
        <v>44139</v>
      </c>
      <c r="AI541" t="s">
        <v>585</v>
      </c>
      <c r="AJ541" t="s">
        <v>586</v>
      </c>
      <c r="AK541" t="s">
        <v>625</v>
      </c>
      <c r="AL541" t="s">
        <v>587</v>
      </c>
      <c r="AM541" t="s">
        <v>588</v>
      </c>
      <c r="AN541" t="s">
        <v>589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8836</v>
      </c>
      <c r="ET541" t="s">
        <v>8836</v>
      </c>
      <c r="EU541">
        <v>2020</v>
      </c>
      <c r="EV541" t="s">
        <v>8837</v>
      </c>
    </row>
    <row r="542" spans="1:152" x14ac:dyDescent="0.4">
      <c r="A542" t="s">
        <v>1917</v>
      </c>
      <c r="B542">
        <v>406202093403</v>
      </c>
      <c r="C542">
        <v>6000000001185</v>
      </c>
      <c r="D542" t="s">
        <v>1918</v>
      </c>
      <c r="E542" t="s">
        <v>1919</v>
      </c>
      <c r="F542" t="s">
        <v>625</v>
      </c>
      <c r="G542" t="s">
        <v>1255</v>
      </c>
      <c r="H542" t="s">
        <v>1256</v>
      </c>
      <c r="I542" t="s">
        <v>568</v>
      </c>
      <c r="J542" t="s">
        <v>569</v>
      </c>
      <c r="K542" t="s">
        <v>570</v>
      </c>
      <c r="L542" t="s">
        <v>571</v>
      </c>
      <c r="M542" t="s">
        <v>628</v>
      </c>
      <c r="N542" t="s">
        <v>573</v>
      </c>
      <c r="O542" t="s">
        <v>722</v>
      </c>
      <c r="P542" t="s">
        <v>573</v>
      </c>
      <c r="Q542" t="s">
        <v>575</v>
      </c>
      <c r="R542" t="s">
        <v>576</v>
      </c>
      <c r="S542" t="s">
        <v>576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572</v>
      </c>
      <c r="Y542" t="s">
        <v>572</v>
      </c>
      <c r="Z542" t="s">
        <v>1419</v>
      </c>
      <c r="AA542" t="s">
        <v>1419</v>
      </c>
      <c r="AB542" t="s">
        <v>1095</v>
      </c>
      <c r="AC542" t="s">
        <v>572</v>
      </c>
      <c r="AD542" t="s">
        <v>582</v>
      </c>
      <c r="AF542" t="s">
        <v>8839</v>
      </c>
      <c r="AH542" t="s">
        <v>8836</v>
      </c>
      <c r="AI542" t="s">
        <v>585</v>
      </c>
      <c r="AJ542" t="s">
        <v>586</v>
      </c>
      <c r="AK542" t="s">
        <v>625</v>
      </c>
      <c r="AL542" t="s">
        <v>587</v>
      </c>
      <c r="AM542" t="s">
        <v>588</v>
      </c>
      <c r="AN542" t="s">
        <v>589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8836</v>
      </c>
      <c r="ET542" t="s">
        <v>8836</v>
      </c>
      <c r="EU542">
        <v>2020</v>
      </c>
      <c r="EV542" t="s">
        <v>8837</v>
      </c>
    </row>
    <row r="543" spans="1:152" x14ac:dyDescent="0.4">
      <c r="A543" t="s">
        <v>272</v>
      </c>
      <c r="B543" t="s">
        <v>1920</v>
      </c>
      <c r="C543">
        <v>210000985</v>
      </c>
      <c r="D543" t="s">
        <v>1921</v>
      </c>
      <c r="E543" t="s">
        <v>1922</v>
      </c>
      <c r="F543" t="s">
        <v>625</v>
      </c>
      <c r="G543" t="s">
        <v>1255</v>
      </c>
      <c r="H543" t="s">
        <v>950</v>
      </c>
      <c r="I543" t="s">
        <v>568</v>
      </c>
      <c r="J543" t="s">
        <v>569</v>
      </c>
      <c r="K543" t="s">
        <v>570</v>
      </c>
      <c r="L543" t="s">
        <v>571</v>
      </c>
      <c r="M543" t="s">
        <v>628</v>
      </c>
      <c r="N543" t="s">
        <v>613</v>
      </c>
      <c r="O543" t="s">
        <v>602</v>
      </c>
      <c r="P543" t="s">
        <v>614</v>
      </c>
      <c r="Q543" t="s">
        <v>575</v>
      </c>
      <c r="R543" t="s">
        <v>576</v>
      </c>
      <c r="S543" t="s">
        <v>576</v>
      </c>
      <c r="T543" s="1">
        <v>44333</v>
      </c>
      <c r="U543" s="1">
        <v>45429</v>
      </c>
      <c r="V543" s="1">
        <v>47898</v>
      </c>
      <c r="X543" t="s">
        <v>572</v>
      </c>
      <c r="Y543" t="s">
        <v>572</v>
      </c>
      <c r="Z543" t="s">
        <v>697</v>
      </c>
      <c r="AA543" t="s">
        <v>697</v>
      </c>
      <c r="AB543" t="s">
        <v>1486</v>
      </c>
      <c r="AC543" t="s">
        <v>572</v>
      </c>
      <c r="AD543" t="s">
        <v>676</v>
      </c>
      <c r="AF543" t="s">
        <v>8839</v>
      </c>
      <c r="AH543" t="s">
        <v>8836</v>
      </c>
      <c r="AI543" t="s">
        <v>585</v>
      </c>
      <c r="AJ543" t="s">
        <v>586</v>
      </c>
      <c r="AK543" t="s">
        <v>625</v>
      </c>
      <c r="AL543" t="s">
        <v>587</v>
      </c>
      <c r="AM543" t="s">
        <v>588</v>
      </c>
      <c r="AN543" t="s">
        <v>597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20190019</v>
      </c>
      <c r="BO543">
        <v>0</v>
      </c>
      <c r="BP543">
        <v>0</v>
      </c>
      <c r="BQ543">
        <v>0</v>
      </c>
      <c r="BR543">
        <v>20190019</v>
      </c>
      <c r="BS543">
        <v>0</v>
      </c>
      <c r="BT543">
        <v>0</v>
      </c>
      <c r="BU543">
        <v>0</v>
      </c>
      <c r="BV543">
        <v>0</v>
      </c>
      <c r="BW543">
        <v>20190019</v>
      </c>
      <c r="BX543">
        <v>0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30082477597</v>
      </c>
      <c r="CG543">
        <v>30062287578</v>
      </c>
      <c r="CH543">
        <v>30082477597</v>
      </c>
      <c r="CI543">
        <v>30082477597</v>
      </c>
      <c r="CJ543">
        <v>30062287578</v>
      </c>
      <c r="CK543">
        <v>20190019</v>
      </c>
      <c r="CL543">
        <v>0</v>
      </c>
      <c r="CM543">
        <v>2.9802322387695313E-7</v>
      </c>
      <c r="CN543">
        <v>0.16241937875747678</v>
      </c>
      <c r="CO543">
        <v>3.1932690739631662</v>
      </c>
      <c r="CP543">
        <v>8965.2769556641579</v>
      </c>
      <c r="CQ543">
        <v>4885977322.790453</v>
      </c>
      <c r="CR543">
        <v>96061445378.68988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27525447602.88184</v>
      </c>
      <c r="DK543">
        <v>2557029994.1181579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0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0</v>
      </c>
      <c r="EQ543">
        <v>20190019</v>
      </c>
      <c r="ER543">
        <v>336</v>
      </c>
      <c r="ES543" t="s">
        <v>8836</v>
      </c>
      <c r="ET543" t="s">
        <v>8836</v>
      </c>
      <c r="EU543">
        <v>2021</v>
      </c>
      <c r="EV543" t="s">
        <v>591</v>
      </c>
    </row>
    <row r="544" spans="1:152" x14ac:dyDescent="0.4">
      <c r="A544" t="s">
        <v>273</v>
      </c>
      <c r="B544" t="s">
        <v>1923</v>
      </c>
      <c r="C544">
        <v>210000829</v>
      </c>
      <c r="D544" t="s">
        <v>1924</v>
      </c>
      <c r="E544" t="s">
        <v>1925</v>
      </c>
      <c r="F544" t="s">
        <v>565</v>
      </c>
      <c r="G544" t="s">
        <v>720</v>
      </c>
      <c r="H544" t="s">
        <v>721</v>
      </c>
      <c r="I544" t="s">
        <v>568</v>
      </c>
      <c r="J544" t="s">
        <v>569</v>
      </c>
      <c r="K544" t="s">
        <v>570</v>
      </c>
      <c r="L544" t="s">
        <v>571</v>
      </c>
      <c r="M544" t="s">
        <v>572</v>
      </c>
      <c r="N544" t="s">
        <v>613</v>
      </c>
      <c r="O544" t="s">
        <v>574</v>
      </c>
      <c r="P544" t="s">
        <v>614</v>
      </c>
      <c r="Q544" t="s">
        <v>674</v>
      </c>
      <c r="R544" t="s">
        <v>576</v>
      </c>
      <c r="S544" t="s">
        <v>576</v>
      </c>
      <c r="T544" s="1">
        <v>44169</v>
      </c>
      <c r="U544" s="1">
        <v>44902</v>
      </c>
      <c r="V544" s="1">
        <v>52203</v>
      </c>
      <c r="X544" t="s">
        <v>696</v>
      </c>
      <c r="Y544" t="s">
        <v>578</v>
      </c>
      <c r="Z544" t="s">
        <v>697</v>
      </c>
      <c r="AB544" t="s">
        <v>608</v>
      </c>
      <c r="AC544" t="s">
        <v>572</v>
      </c>
      <c r="AD544" t="s">
        <v>639</v>
      </c>
      <c r="AF544" t="s">
        <v>583</v>
      </c>
      <c r="AH544" t="s">
        <v>8836</v>
      </c>
      <c r="AI544" t="s">
        <v>585</v>
      </c>
      <c r="AJ544" t="s">
        <v>586</v>
      </c>
      <c r="AK544" t="s">
        <v>565</v>
      </c>
      <c r="AL544" t="s">
        <v>587</v>
      </c>
      <c r="AM544" t="s">
        <v>588</v>
      </c>
      <c r="AN544" t="s">
        <v>597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412800001</v>
      </c>
      <c r="AY544">
        <v>1224400001</v>
      </c>
      <c r="AZ544">
        <v>13108819210</v>
      </c>
      <c r="BA544">
        <v>-412800001</v>
      </c>
      <c r="BB544">
        <v>-1224400001</v>
      </c>
      <c r="BC544">
        <v>26285580790</v>
      </c>
      <c r="BD544">
        <v>255817168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8536126</v>
      </c>
      <c r="BN544">
        <v>1301727399</v>
      </c>
      <c r="BO544">
        <v>255817168</v>
      </c>
      <c r="BP544">
        <v>521681054</v>
      </c>
      <c r="BQ544">
        <v>264353294</v>
      </c>
      <c r="BR544">
        <v>1823408453</v>
      </c>
      <c r="BS544">
        <v>0</v>
      </c>
      <c r="BT544">
        <v>0</v>
      </c>
      <c r="BU544">
        <v>0</v>
      </c>
      <c r="BV544">
        <v>264353294</v>
      </c>
      <c r="BW544">
        <v>1823408453</v>
      </c>
      <c r="BX544">
        <v>1.0237673200138184</v>
      </c>
      <c r="BY544">
        <v>7.3520693803074693</v>
      </c>
      <c r="BZ544">
        <v>0</v>
      </c>
      <c r="CA544">
        <v>26284044265</v>
      </c>
      <c r="CB544">
        <v>26696665749</v>
      </c>
      <c r="CC544">
        <v>27508263345</v>
      </c>
      <c r="CD544">
        <v>0</v>
      </c>
      <c r="CE544">
        <v>25751663434</v>
      </c>
      <c r="CF544">
        <v>26155927309</v>
      </c>
      <c r="CG544">
        <v>25674336036</v>
      </c>
      <c r="CH544">
        <v>25751663434</v>
      </c>
      <c r="CI544">
        <v>26155927309</v>
      </c>
      <c r="CJ544">
        <v>25674336036</v>
      </c>
      <c r="CK544">
        <v>1301727399</v>
      </c>
      <c r="CL544">
        <v>2763882059</v>
      </c>
      <c r="CM544">
        <v>12.791864275932314</v>
      </c>
      <c r="CN544">
        <v>18.721961379051205</v>
      </c>
      <c r="CO544">
        <v>3.4047982096672063</v>
      </c>
      <c r="CP544">
        <v>329411783527.21704</v>
      </c>
      <c r="CQ544">
        <v>482121648257.67316</v>
      </c>
      <c r="CR544">
        <v>87679217556.03566</v>
      </c>
      <c r="CS544">
        <v>1.1501691837164674</v>
      </c>
      <c r="CT544">
        <v>29618769711.224979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25573116703.934521</v>
      </c>
      <c r="DK544">
        <v>178546730.06548107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3324423678.4041815</v>
      </c>
      <c r="EF544">
        <v>0</v>
      </c>
      <c r="EG544">
        <v>255817168</v>
      </c>
      <c r="EH544">
        <v>27687262</v>
      </c>
      <c r="EI544">
        <v>0</v>
      </c>
      <c r="EJ544">
        <v>-19151136</v>
      </c>
      <c r="EK544">
        <v>0</v>
      </c>
      <c r="EL544">
        <v>521681054</v>
      </c>
      <c r="EM544">
        <v>81797444</v>
      </c>
      <c r="EN544">
        <v>0</v>
      </c>
      <c r="EO544">
        <v>1219929955</v>
      </c>
      <c r="EP544">
        <v>264353294</v>
      </c>
      <c r="EQ544">
        <v>1823408453</v>
      </c>
      <c r="ER544">
        <v>81</v>
      </c>
      <c r="ES544" t="s">
        <v>8836</v>
      </c>
      <c r="ET544" t="s">
        <v>8836</v>
      </c>
      <c r="EU544">
        <v>2020</v>
      </c>
      <c r="EV544" t="s">
        <v>591</v>
      </c>
    </row>
    <row r="545" spans="1:152" x14ac:dyDescent="0.4">
      <c r="A545" t="s">
        <v>1926</v>
      </c>
      <c r="B545">
        <v>406202093402</v>
      </c>
      <c r="C545">
        <v>6000000001184</v>
      </c>
      <c r="D545" t="s">
        <v>1927</v>
      </c>
      <c r="E545" t="s">
        <v>1928</v>
      </c>
      <c r="F545" t="s">
        <v>625</v>
      </c>
      <c r="G545" t="s">
        <v>626</v>
      </c>
      <c r="H545" t="s">
        <v>950</v>
      </c>
      <c r="I545" t="s">
        <v>568</v>
      </c>
      <c r="J545" t="s">
        <v>569</v>
      </c>
      <c r="K545" t="s">
        <v>570</v>
      </c>
      <c r="L545" t="s">
        <v>571</v>
      </c>
      <c r="M545" t="s">
        <v>1670</v>
      </c>
      <c r="N545" t="s">
        <v>573</v>
      </c>
      <c r="O545" t="s">
        <v>574</v>
      </c>
      <c r="P545" t="s">
        <v>573</v>
      </c>
      <c r="Q545" t="s">
        <v>575</v>
      </c>
      <c r="R545" t="s">
        <v>576</v>
      </c>
      <c r="S545" t="s">
        <v>576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572</v>
      </c>
      <c r="Y545" t="s">
        <v>572</v>
      </c>
      <c r="Z545" t="s">
        <v>697</v>
      </c>
      <c r="AA545" t="s">
        <v>697</v>
      </c>
      <c r="AB545" t="s">
        <v>1671</v>
      </c>
      <c r="AC545" t="s">
        <v>572</v>
      </c>
      <c r="AD545" t="s">
        <v>582</v>
      </c>
      <c r="AF545" t="s">
        <v>8839</v>
      </c>
      <c r="AH545" t="s">
        <v>8836</v>
      </c>
      <c r="AI545" t="s">
        <v>585</v>
      </c>
      <c r="AJ545" t="s">
        <v>586</v>
      </c>
      <c r="AK545" t="s">
        <v>625</v>
      </c>
      <c r="AL545" t="s">
        <v>587</v>
      </c>
      <c r="AM545" t="s">
        <v>588</v>
      </c>
      <c r="AN545" t="s">
        <v>589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8836</v>
      </c>
      <c r="ET545" t="s">
        <v>8836</v>
      </c>
      <c r="EU545">
        <v>2020</v>
      </c>
      <c r="EV545" t="s">
        <v>8837</v>
      </c>
    </row>
    <row r="546" spans="1:152" x14ac:dyDescent="0.4">
      <c r="A546" t="s">
        <v>274</v>
      </c>
      <c r="B546">
        <v>6485129001</v>
      </c>
      <c r="C546">
        <v>6000000001192</v>
      </c>
      <c r="D546" t="s">
        <v>1929</v>
      </c>
      <c r="E546" t="s">
        <v>1930</v>
      </c>
      <c r="F546" t="s">
        <v>625</v>
      </c>
      <c r="G546" t="s">
        <v>1255</v>
      </c>
      <c r="H546" t="s">
        <v>1256</v>
      </c>
      <c r="I546" t="s">
        <v>568</v>
      </c>
      <c r="J546" t="s">
        <v>569</v>
      </c>
      <c r="K546" t="s">
        <v>570</v>
      </c>
      <c r="L546" t="s">
        <v>571</v>
      </c>
      <c r="M546" t="s">
        <v>628</v>
      </c>
      <c r="N546" t="s">
        <v>573</v>
      </c>
      <c r="O546" t="s">
        <v>574</v>
      </c>
      <c r="P546" t="s">
        <v>573</v>
      </c>
      <c r="Q546" t="s">
        <v>575</v>
      </c>
      <c r="R546" t="s">
        <v>576</v>
      </c>
      <c r="S546" t="s">
        <v>576</v>
      </c>
      <c r="T546" s="1">
        <v>44230</v>
      </c>
      <c r="U546" s="1">
        <v>47845</v>
      </c>
      <c r="V546" s="1">
        <v>47935</v>
      </c>
      <c r="X546" t="s">
        <v>572</v>
      </c>
      <c r="Y546" t="s">
        <v>572</v>
      </c>
      <c r="Z546" t="s">
        <v>1257</v>
      </c>
      <c r="AA546" t="s">
        <v>1257</v>
      </c>
      <c r="AB546" t="s">
        <v>1480</v>
      </c>
      <c r="AC546" t="s">
        <v>572</v>
      </c>
      <c r="AD546" t="s">
        <v>803</v>
      </c>
      <c r="AF546" t="s">
        <v>8839</v>
      </c>
      <c r="AH546" s="1">
        <v>44230</v>
      </c>
      <c r="AI546" t="s">
        <v>585</v>
      </c>
      <c r="AJ546" t="s">
        <v>586</v>
      </c>
      <c r="AK546" t="s">
        <v>625</v>
      </c>
      <c r="AL546" t="s">
        <v>587</v>
      </c>
      <c r="AM546" t="s">
        <v>588</v>
      </c>
      <c r="AN546" t="s">
        <v>597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105750000</v>
      </c>
      <c r="BF546">
        <v>1617729123</v>
      </c>
      <c r="BG546">
        <v>0</v>
      </c>
      <c r="BH546">
        <v>105750000</v>
      </c>
      <c r="BI546">
        <v>0</v>
      </c>
      <c r="BJ546">
        <v>0</v>
      </c>
      <c r="BK546">
        <v>0</v>
      </c>
      <c r="BL546">
        <v>125000000</v>
      </c>
      <c r="BM546">
        <v>0</v>
      </c>
      <c r="BN546">
        <v>0</v>
      </c>
      <c r="BO546">
        <v>25821753</v>
      </c>
      <c r="BP546">
        <v>125000000</v>
      </c>
      <c r="BQ546">
        <v>25821753</v>
      </c>
      <c r="BR546">
        <v>125000000</v>
      </c>
      <c r="BS546">
        <v>0</v>
      </c>
      <c r="BT546">
        <v>0</v>
      </c>
      <c r="BU546">
        <v>0</v>
      </c>
      <c r="BV546">
        <v>25821753</v>
      </c>
      <c r="BW546">
        <v>125000000</v>
      </c>
      <c r="BX546">
        <v>0.25860312993329487</v>
      </c>
      <c r="BY546">
        <v>1.2581148407226612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0.25329784166666663</v>
      </c>
      <c r="CN546">
        <v>3.0395740999999998</v>
      </c>
      <c r="CO546">
        <v>3.0395740999999998</v>
      </c>
      <c r="CP546">
        <v>2532471820.9833331</v>
      </c>
      <c r="CQ546">
        <v>30389661851.799999</v>
      </c>
      <c r="CR546">
        <v>30389661851.799999</v>
      </c>
      <c r="CS546">
        <v>1.1617729123</v>
      </c>
      <c r="CT546">
        <v>11615405577.1754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125000000</v>
      </c>
      <c r="EM546">
        <v>0</v>
      </c>
      <c r="EN546">
        <v>0</v>
      </c>
      <c r="EO546">
        <v>0</v>
      </c>
      <c r="EP546">
        <v>25821753</v>
      </c>
      <c r="EQ546">
        <v>125000000</v>
      </c>
      <c r="ER546">
        <v>300</v>
      </c>
      <c r="ES546" t="s">
        <v>8836</v>
      </c>
      <c r="ET546" t="s">
        <v>8836</v>
      </c>
      <c r="EU546">
        <v>2021</v>
      </c>
      <c r="EV546" t="s">
        <v>8837</v>
      </c>
    </row>
    <row r="547" spans="1:152" x14ac:dyDescent="0.4">
      <c r="A547" t="s">
        <v>274</v>
      </c>
      <c r="B547">
        <v>6485129001</v>
      </c>
      <c r="C547">
        <v>6000000001193</v>
      </c>
      <c r="D547" t="s">
        <v>1929</v>
      </c>
      <c r="E547" t="s">
        <v>1930</v>
      </c>
      <c r="F547" t="s">
        <v>625</v>
      </c>
      <c r="G547" t="s">
        <v>1255</v>
      </c>
      <c r="H547" t="s">
        <v>1256</v>
      </c>
      <c r="I547" t="s">
        <v>568</v>
      </c>
      <c r="J547" t="s">
        <v>569</v>
      </c>
      <c r="K547" t="s">
        <v>570</v>
      </c>
      <c r="L547" t="s">
        <v>571</v>
      </c>
      <c r="M547" t="s">
        <v>628</v>
      </c>
      <c r="N547" t="s">
        <v>573</v>
      </c>
      <c r="O547" t="s">
        <v>574</v>
      </c>
      <c r="P547" t="s">
        <v>573</v>
      </c>
      <c r="Q547" t="s">
        <v>575</v>
      </c>
      <c r="R547" t="s">
        <v>576</v>
      </c>
      <c r="S547" t="s">
        <v>576</v>
      </c>
      <c r="T547" s="1">
        <v>44230</v>
      </c>
      <c r="U547" s="1">
        <v>47845</v>
      </c>
      <c r="V547" s="1">
        <v>47935</v>
      </c>
      <c r="X547" t="s">
        <v>572</v>
      </c>
      <c r="Y547" t="s">
        <v>572</v>
      </c>
      <c r="Z547" t="s">
        <v>1257</v>
      </c>
      <c r="AA547" t="s">
        <v>1257</v>
      </c>
      <c r="AB547" t="s">
        <v>1480</v>
      </c>
      <c r="AC547" t="s">
        <v>572</v>
      </c>
      <c r="AD547" t="s">
        <v>803</v>
      </c>
      <c r="AF547" t="s">
        <v>8839</v>
      </c>
      <c r="AH547" s="1">
        <v>44230</v>
      </c>
      <c r="AI547" t="s">
        <v>585</v>
      </c>
      <c r="AJ547" t="s">
        <v>586</v>
      </c>
      <c r="AK547" t="s">
        <v>625</v>
      </c>
      <c r="AL547" t="s">
        <v>587</v>
      </c>
      <c r="AM547" t="s">
        <v>588</v>
      </c>
      <c r="AN547" t="s">
        <v>597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105750000</v>
      </c>
      <c r="BF547">
        <v>1617729123</v>
      </c>
      <c r="BG547">
        <v>0</v>
      </c>
      <c r="BH547">
        <v>105750000</v>
      </c>
      <c r="BI547">
        <v>0</v>
      </c>
      <c r="BJ547">
        <v>0</v>
      </c>
      <c r="BK547">
        <v>0</v>
      </c>
      <c r="BL547">
        <v>125000000</v>
      </c>
      <c r="BM547">
        <v>0</v>
      </c>
      <c r="BN547">
        <v>0</v>
      </c>
      <c r="BO547">
        <v>25821753</v>
      </c>
      <c r="BP547">
        <v>125000000</v>
      </c>
      <c r="BQ547">
        <v>25821753</v>
      </c>
      <c r="BR547">
        <v>125000000</v>
      </c>
      <c r="BS547">
        <v>0</v>
      </c>
      <c r="BT547">
        <v>0</v>
      </c>
      <c r="BU547">
        <v>0</v>
      </c>
      <c r="BV547">
        <v>25821753</v>
      </c>
      <c r="BW547">
        <v>125000000</v>
      </c>
      <c r="BX547">
        <v>0.25860312993329487</v>
      </c>
      <c r="BY547">
        <v>1.2581148407226612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0.25329784166666663</v>
      </c>
      <c r="CN547">
        <v>3.0395740999999998</v>
      </c>
      <c r="CO547">
        <v>3.0395740999999998</v>
      </c>
      <c r="CP547">
        <v>2532471820.9833331</v>
      </c>
      <c r="CQ547">
        <v>30389661851.799999</v>
      </c>
      <c r="CR547">
        <v>30389661851.799999</v>
      </c>
      <c r="CS547">
        <v>1.1617729123</v>
      </c>
      <c r="CT547">
        <v>11615405577.1754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125000000</v>
      </c>
      <c r="EM547">
        <v>0</v>
      </c>
      <c r="EN547">
        <v>0</v>
      </c>
      <c r="EO547">
        <v>0</v>
      </c>
      <c r="EP547">
        <v>25821753</v>
      </c>
      <c r="EQ547">
        <v>125000000</v>
      </c>
      <c r="ER547">
        <v>300</v>
      </c>
      <c r="ES547" t="s">
        <v>8836</v>
      </c>
      <c r="ET547" t="s">
        <v>8836</v>
      </c>
      <c r="EU547">
        <v>2021</v>
      </c>
      <c r="EV547" t="s">
        <v>8837</v>
      </c>
    </row>
    <row r="548" spans="1:152" x14ac:dyDescent="0.4">
      <c r="A548" t="s">
        <v>274</v>
      </c>
      <c r="B548">
        <v>6485129001</v>
      </c>
      <c r="C548">
        <v>6000000001194</v>
      </c>
      <c r="D548" t="s">
        <v>1929</v>
      </c>
      <c r="E548" t="s">
        <v>1930</v>
      </c>
      <c r="F548" t="s">
        <v>625</v>
      </c>
      <c r="G548" t="s">
        <v>1255</v>
      </c>
      <c r="H548" t="s">
        <v>1256</v>
      </c>
      <c r="I548" t="s">
        <v>568</v>
      </c>
      <c r="J548" t="s">
        <v>569</v>
      </c>
      <c r="K548" t="s">
        <v>570</v>
      </c>
      <c r="L548" t="s">
        <v>571</v>
      </c>
      <c r="M548" t="s">
        <v>628</v>
      </c>
      <c r="N548" t="s">
        <v>573</v>
      </c>
      <c r="O548" t="s">
        <v>574</v>
      </c>
      <c r="P548" t="s">
        <v>573</v>
      </c>
      <c r="Q548" t="s">
        <v>575</v>
      </c>
      <c r="R548" t="s">
        <v>576</v>
      </c>
      <c r="S548" t="s">
        <v>576</v>
      </c>
      <c r="T548" s="1">
        <v>44230</v>
      </c>
      <c r="U548" s="1">
        <v>47845</v>
      </c>
      <c r="V548" s="1">
        <v>47935</v>
      </c>
      <c r="X548" t="s">
        <v>572</v>
      </c>
      <c r="Y548" t="s">
        <v>572</v>
      </c>
      <c r="Z548" t="s">
        <v>1257</v>
      </c>
      <c r="AA548" t="s">
        <v>1257</v>
      </c>
      <c r="AB548" t="s">
        <v>1480</v>
      </c>
      <c r="AC548" t="s">
        <v>572</v>
      </c>
      <c r="AD548" t="s">
        <v>803</v>
      </c>
      <c r="AF548" t="s">
        <v>8839</v>
      </c>
      <c r="AH548" s="1">
        <v>44230</v>
      </c>
      <c r="AI548" t="s">
        <v>585</v>
      </c>
      <c r="AJ548" t="s">
        <v>586</v>
      </c>
      <c r="AK548" t="s">
        <v>625</v>
      </c>
      <c r="AL548" t="s">
        <v>587</v>
      </c>
      <c r="AM548" t="s">
        <v>588</v>
      </c>
      <c r="AN548" t="s">
        <v>597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10575000</v>
      </c>
      <c r="BF548">
        <v>161772891</v>
      </c>
      <c r="BG548">
        <v>0</v>
      </c>
      <c r="BH548">
        <v>10575000</v>
      </c>
      <c r="BI548">
        <v>0</v>
      </c>
      <c r="BJ548">
        <v>0</v>
      </c>
      <c r="BK548">
        <v>0</v>
      </c>
      <c r="BL548">
        <v>12500000</v>
      </c>
      <c r="BM548">
        <v>0</v>
      </c>
      <c r="BN548">
        <v>0</v>
      </c>
      <c r="BO548">
        <v>2582175</v>
      </c>
      <c r="BP548">
        <v>12500000</v>
      </c>
      <c r="BQ548">
        <v>2582175</v>
      </c>
      <c r="BR548">
        <v>12500000</v>
      </c>
      <c r="BS548">
        <v>0</v>
      </c>
      <c r="BT548">
        <v>0</v>
      </c>
      <c r="BU548">
        <v>0</v>
      </c>
      <c r="BV548">
        <v>2582175</v>
      </c>
      <c r="BW548">
        <v>12500000</v>
      </c>
      <c r="BX548">
        <v>0.25860309984964702</v>
      </c>
      <c r="BY548">
        <v>1.2581148407226612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0.25329780833333332</v>
      </c>
      <c r="CN548">
        <v>3.0395737</v>
      </c>
      <c r="CO548">
        <v>3.0395737</v>
      </c>
      <c r="CP548">
        <v>253247148.77166665</v>
      </c>
      <c r="CQ548">
        <v>3038965785.2600002</v>
      </c>
      <c r="CR548">
        <v>3038965785.2600002</v>
      </c>
      <c r="CS548">
        <v>1.161772891</v>
      </c>
      <c r="CT548">
        <v>1161540536.4218001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12500000</v>
      </c>
      <c r="EM548">
        <v>0</v>
      </c>
      <c r="EN548">
        <v>0</v>
      </c>
      <c r="EO548">
        <v>0</v>
      </c>
      <c r="EP548">
        <v>2582175</v>
      </c>
      <c r="EQ548">
        <v>12500000</v>
      </c>
      <c r="ER548">
        <v>351</v>
      </c>
      <c r="ES548" t="s">
        <v>8836</v>
      </c>
      <c r="ET548" t="s">
        <v>8836</v>
      </c>
      <c r="EU548">
        <v>2021</v>
      </c>
      <c r="EV548" t="s">
        <v>8837</v>
      </c>
    </row>
    <row r="549" spans="1:152" x14ac:dyDescent="0.4">
      <c r="A549" t="s">
        <v>274</v>
      </c>
      <c r="B549">
        <v>6485129001</v>
      </c>
      <c r="C549">
        <v>6000000001195</v>
      </c>
      <c r="D549" t="s">
        <v>1929</v>
      </c>
      <c r="E549" t="s">
        <v>1930</v>
      </c>
      <c r="F549" t="s">
        <v>625</v>
      </c>
      <c r="G549" t="s">
        <v>1255</v>
      </c>
      <c r="H549" t="s">
        <v>1256</v>
      </c>
      <c r="I549" t="s">
        <v>568</v>
      </c>
      <c r="J549" t="s">
        <v>569</v>
      </c>
      <c r="K549" t="s">
        <v>570</v>
      </c>
      <c r="L549" t="s">
        <v>571</v>
      </c>
      <c r="M549" t="s">
        <v>628</v>
      </c>
      <c r="N549" t="s">
        <v>573</v>
      </c>
      <c r="O549" t="s">
        <v>574</v>
      </c>
      <c r="P549" t="s">
        <v>573</v>
      </c>
      <c r="Q549" t="s">
        <v>575</v>
      </c>
      <c r="R549" t="s">
        <v>576</v>
      </c>
      <c r="S549" t="s">
        <v>576</v>
      </c>
      <c r="T549" s="1">
        <v>44230</v>
      </c>
      <c r="U549" s="1">
        <v>47845</v>
      </c>
      <c r="V549" s="1">
        <v>47935</v>
      </c>
      <c r="X549" t="s">
        <v>572</v>
      </c>
      <c r="Y549" t="s">
        <v>572</v>
      </c>
      <c r="Z549" t="s">
        <v>1257</v>
      </c>
      <c r="AA549" t="s">
        <v>1257</v>
      </c>
      <c r="AB549" t="s">
        <v>1480</v>
      </c>
      <c r="AC549" t="s">
        <v>572</v>
      </c>
      <c r="AD549" t="s">
        <v>803</v>
      </c>
      <c r="AF549" t="s">
        <v>8839</v>
      </c>
      <c r="AH549" s="1">
        <v>44230</v>
      </c>
      <c r="AI549" t="s">
        <v>585</v>
      </c>
      <c r="AJ549" t="s">
        <v>586</v>
      </c>
      <c r="AK549" t="s">
        <v>625</v>
      </c>
      <c r="AL549" t="s">
        <v>587</v>
      </c>
      <c r="AM549" t="s">
        <v>588</v>
      </c>
      <c r="AN549" t="s">
        <v>597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10575000</v>
      </c>
      <c r="BF549">
        <v>161772891</v>
      </c>
      <c r="BG549">
        <v>0</v>
      </c>
      <c r="BH549">
        <v>10575000</v>
      </c>
      <c r="BI549">
        <v>0</v>
      </c>
      <c r="BJ549">
        <v>0</v>
      </c>
      <c r="BK549">
        <v>0</v>
      </c>
      <c r="BL549">
        <v>12500000</v>
      </c>
      <c r="BM549">
        <v>0</v>
      </c>
      <c r="BN549">
        <v>0</v>
      </c>
      <c r="BO549">
        <v>2582175</v>
      </c>
      <c r="BP549">
        <v>12500000</v>
      </c>
      <c r="BQ549">
        <v>2582175</v>
      </c>
      <c r="BR549">
        <v>12500000</v>
      </c>
      <c r="BS549">
        <v>0</v>
      </c>
      <c r="BT549">
        <v>0</v>
      </c>
      <c r="BU549">
        <v>0</v>
      </c>
      <c r="BV549">
        <v>2582175</v>
      </c>
      <c r="BW549">
        <v>12500000</v>
      </c>
      <c r="BX549">
        <v>0.25860309984964702</v>
      </c>
      <c r="BY549">
        <v>1.2581148407226612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0.25329780833333332</v>
      </c>
      <c r="CN549">
        <v>3.0395737</v>
      </c>
      <c r="CO549">
        <v>3.0395737</v>
      </c>
      <c r="CP549">
        <v>253247148.77166665</v>
      </c>
      <c r="CQ549">
        <v>3038965785.2600002</v>
      </c>
      <c r="CR549">
        <v>3038965785.2600002</v>
      </c>
      <c r="CS549">
        <v>1.161772891</v>
      </c>
      <c r="CT549">
        <v>1161540536.4218001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12500000</v>
      </c>
      <c r="EM549">
        <v>0</v>
      </c>
      <c r="EN549">
        <v>0</v>
      </c>
      <c r="EO549">
        <v>0</v>
      </c>
      <c r="EP549">
        <v>2582175</v>
      </c>
      <c r="EQ549">
        <v>12500000</v>
      </c>
      <c r="ER549">
        <v>351</v>
      </c>
      <c r="ES549" t="s">
        <v>8836</v>
      </c>
      <c r="ET549" t="s">
        <v>8836</v>
      </c>
      <c r="EU549">
        <v>2021</v>
      </c>
      <c r="EV549" t="s">
        <v>8837</v>
      </c>
    </row>
    <row r="550" spans="1:152" x14ac:dyDescent="0.4">
      <c r="A550" t="s">
        <v>274</v>
      </c>
      <c r="B550">
        <v>6485129001</v>
      </c>
      <c r="C550">
        <v>6000000001196</v>
      </c>
      <c r="D550" t="s">
        <v>1929</v>
      </c>
      <c r="E550" t="s">
        <v>1930</v>
      </c>
      <c r="F550" t="s">
        <v>625</v>
      </c>
      <c r="G550" t="s">
        <v>1255</v>
      </c>
      <c r="H550" t="s">
        <v>1256</v>
      </c>
      <c r="I550" t="s">
        <v>568</v>
      </c>
      <c r="J550" t="s">
        <v>569</v>
      </c>
      <c r="K550" t="s">
        <v>570</v>
      </c>
      <c r="L550" t="s">
        <v>571</v>
      </c>
      <c r="M550" t="s">
        <v>628</v>
      </c>
      <c r="N550" t="s">
        <v>573</v>
      </c>
      <c r="O550" t="s">
        <v>574</v>
      </c>
      <c r="P550" t="s">
        <v>573</v>
      </c>
      <c r="Q550" t="s">
        <v>575</v>
      </c>
      <c r="R550" t="s">
        <v>576</v>
      </c>
      <c r="S550" t="s">
        <v>576</v>
      </c>
      <c r="T550" s="1">
        <v>44230</v>
      </c>
      <c r="U550" s="1">
        <v>47845</v>
      </c>
      <c r="V550" s="1">
        <v>47935</v>
      </c>
      <c r="X550" t="s">
        <v>572</v>
      </c>
      <c r="Y550" t="s">
        <v>572</v>
      </c>
      <c r="Z550" t="s">
        <v>1257</v>
      </c>
      <c r="AA550" t="s">
        <v>1257</v>
      </c>
      <c r="AB550" t="s">
        <v>1480</v>
      </c>
      <c r="AC550" t="s">
        <v>572</v>
      </c>
      <c r="AD550" t="s">
        <v>803</v>
      </c>
      <c r="AF550" t="s">
        <v>8839</v>
      </c>
      <c r="AH550" s="1">
        <v>44230</v>
      </c>
      <c r="AI550" t="s">
        <v>585</v>
      </c>
      <c r="AJ550" t="s">
        <v>586</v>
      </c>
      <c r="AK550" t="s">
        <v>625</v>
      </c>
      <c r="AL550" t="s">
        <v>587</v>
      </c>
      <c r="AM550" t="s">
        <v>588</v>
      </c>
      <c r="AN550" t="s">
        <v>597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10575000</v>
      </c>
      <c r="BF550">
        <v>161772891</v>
      </c>
      <c r="BG550">
        <v>0</v>
      </c>
      <c r="BH550">
        <v>10575000</v>
      </c>
      <c r="BI550">
        <v>0</v>
      </c>
      <c r="BJ550">
        <v>0</v>
      </c>
      <c r="BK550">
        <v>0</v>
      </c>
      <c r="BL550">
        <v>12500000</v>
      </c>
      <c r="BM550">
        <v>0</v>
      </c>
      <c r="BN550">
        <v>0</v>
      </c>
      <c r="BO550">
        <v>2582175</v>
      </c>
      <c r="BP550">
        <v>12500000</v>
      </c>
      <c r="BQ550">
        <v>2582175</v>
      </c>
      <c r="BR550">
        <v>12500000</v>
      </c>
      <c r="BS550">
        <v>0</v>
      </c>
      <c r="BT550">
        <v>0</v>
      </c>
      <c r="BU550">
        <v>0</v>
      </c>
      <c r="BV550">
        <v>2582175</v>
      </c>
      <c r="BW550">
        <v>12500000</v>
      </c>
      <c r="BX550">
        <v>0.25860309984964702</v>
      </c>
      <c r="BY550">
        <v>1.2581148407226612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0.25329780833333332</v>
      </c>
      <c r="CN550">
        <v>3.0395737</v>
      </c>
      <c r="CO550">
        <v>3.0395737</v>
      </c>
      <c r="CP550">
        <v>253247148.77166665</v>
      </c>
      <c r="CQ550">
        <v>3038965785.2600002</v>
      </c>
      <c r="CR550">
        <v>3038965785.2600002</v>
      </c>
      <c r="CS550">
        <v>1.161772891</v>
      </c>
      <c r="CT550">
        <v>1161540536.4218001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12500000</v>
      </c>
      <c r="EM550">
        <v>0</v>
      </c>
      <c r="EN550">
        <v>0</v>
      </c>
      <c r="EO550">
        <v>0</v>
      </c>
      <c r="EP550">
        <v>2582175</v>
      </c>
      <c r="EQ550">
        <v>12500000</v>
      </c>
      <c r="ER550">
        <v>351</v>
      </c>
      <c r="ES550" t="s">
        <v>8836</v>
      </c>
      <c r="ET550" t="s">
        <v>8836</v>
      </c>
      <c r="EU550">
        <v>2021</v>
      </c>
      <c r="EV550" t="s">
        <v>8837</v>
      </c>
    </row>
    <row r="551" spans="1:152" x14ac:dyDescent="0.4">
      <c r="A551" t="s">
        <v>274</v>
      </c>
      <c r="B551">
        <v>6485129001</v>
      </c>
      <c r="C551">
        <v>6000000001197</v>
      </c>
      <c r="D551" t="s">
        <v>1929</v>
      </c>
      <c r="E551" t="s">
        <v>1930</v>
      </c>
      <c r="F551" t="s">
        <v>625</v>
      </c>
      <c r="G551" t="s">
        <v>1255</v>
      </c>
      <c r="H551" t="s">
        <v>1256</v>
      </c>
      <c r="I551" t="s">
        <v>568</v>
      </c>
      <c r="J551" t="s">
        <v>569</v>
      </c>
      <c r="K551" t="s">
        <v>570</v>
      </c>
      <c r="L551" t="s">
        <v>571</v>
      </c>
      <c r="M551" t="s">
        <v>628</v>
      </c>
      <c r="N551" t="s">
        <v>573</v>
      </c>
      <c r="O551" t="s">
        <v>574</v>
      </c>
      <c r="P551" t="s">
        <v>573</v>
      </c>
      <c r="Q551" t="s">
        <v>575</v>
      </c>
      <c r="R551" t="s">
        <v>576</v>
      </c>
      <c r="S551" t="s">
        <v>576</v>
      </c>
      <c r="T551" s="1">
        <v>44230</v>
      </c>
      <c r="U551" s="1">
        <v>47845</v>
      </c>
      <c r="V551" s="1">
        <v>47935</v>
      </c>
      <c r="X551" t="s">
        <v>572</v>
      </c>
      <c r="Y551" t="s">
        <v>572</v>
      </c>
      <c r="Z551" t="s">
        <v>1257</v>
      </c>
      <c r="AA551" t="s">
        <v>1257</v>
      </c>
      <c r="AB551" t="s">
        <v>1480</v>
      </c>
      <c r="AC551" t="s">
        <v>572</v>
      </c>
      <c r="AD551" t="s">
        <v>803</v>
      </c>
      <c r="AF551" t="s">
        <v>8839</v>
      </c>
      <c r="AH551" s="1">
        <v>44230</v>
      </c>
      <c r="AI551" t="s">
        <v>585</v>
      </c>
      <c r="AJ551" t="s">
        <v>586</v>
      </c>
      <c r="AK551" t="s">
        <v>625</v>
      </c>
      <c r="AL551" t="s">
        <v>587</v>
      </c>
      <c r="AM551" t="s">
        <v>588</v>
      </c>
      <c r="AN551" t="s">
        <v>597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10575000</v>
      </c>
      <c r="BF551">
        <v>161772891</v>
      </c>
      <c r="BG551">
        <v>0</v>
      </c>
      <c r="BH551">
        <v>10575000</v>
      </c>
      <c r="BI551">
        <v>0</v>
      </c>
      <c r="BJ551">
        <v>0</v>
      </c>
      <c r="BK551">
        <v>0</v>
      </c>
      <c r="BL551">
        <v>12500000</v>
      </c>
      <c r="BM551">
        <v>0</v>
      </c>
      <c r="BN551">
        <v>0</v>
      </c>
      <c r="BO551">
        <v>2582175</v>
      </c>
      <c r="BP551">
        <v>12500000</v>
      </c>
      <c r="BQ551">
        <v>2582175</v>
      </c>
      <c r="BR551">
        <v>12500000</v>
      </c>
      <c r="BS551">
        <v>0</v>
      </c>
      <c r="BT551">
        <v>0</v>
      </c>
      <c r="BU551">
        <v>0</v>
      </c>
      <c r="BV551">
        <v>2582175</v>
      </c>
      <c r="BW551">
        <v>12500000</v>
      </c>
      <c r="BX551">
        <v>0.25860309984964702</v>
      </c>
      <c r="BY551">
        <v>1.2581148407226612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0.25329780833333332</v>
      </c>
      <c r="CN551">
        <v>3.0395737</v>
      </c>
      <c r="CO551">
        <v>3.0395737</v>
      </c>
      <c r="CP551">
        <v>253247148.77166665</v>
      </c>
      <c r="CQ551">
        <v>3038965785.2600002</v>
      </c>
      <c r="CR551">
        <v>3038965785.2600002</v>
      </c>
      <c r="CS551">
        <v>1.161772891</v>
      </c>
      <c r="CT551">
        <v>1161540536.4218001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12500000</v>
      </c>
      <c r="EM551">
        <v>0</v>
      </c>
      <c r="EN551">
        <v>0</v>
      </c>
      <c r="EO551">
        <v>0</v>
      </c>
      <c r="EP551">
        <v>2582175</v>
      </c>
      <c r="EQ551">
        <v>12500000</v>
      </c>
      <c r="ER551">
        <v>351</v>
      </c>
      <c r="ES551" t="s">
        <v>8836</v>
      </c>
      <c r="ET551" t="s">
        <v>8836</v>
      </c>
      <c r="EU551">
        <v>2021</v>
      </c>
      <c r="EV551" t="s">
        <v>8837</v>
      </c>
    </row>
    <row r="552" spans="1:152" x14ac:dyDescent="0.4">
      <c r="A552" t="s">
        <v>274</v>
      </c>
      <c r="B552">
        <v>506479000501</v>
      </c>
      <c r="C552">
        <v>6000000001191</v>
      </c>
      <c r="D552" t="s">
        <v>1929</v>
      </c>
      <c r="E552" t="s">
        <v>1931</v>
      </c>
      <c r="F552" t="s">
        <v>625</v>
      </c>
      <c r="G552" t="s">
        <v>1255</v>
      </c>
      <c r="H552" t="s">
        <v>1256</v>
      </c>
      <c r="I552" t="s">
        <v>568</v>
      </c>
      <c r="J552" t="s">
        <v>569</v>
      </c>
      <c r="K552" t="s">
        <v>570</v>
      </c>
      <c r="L552" t="s">
        <v>571</v>
      </c>
      <c r="M552" t="s">
        <v>628</v>
      </c>
      <c r="N552" t="s">
        <v>573</v>
      </c>
      <c r="O552" t="s">
        <v>574</v>
      </c>
      <c r="P552" t="s">
        <v>573</v>
      </c>
      <c r="Q552" t="s">
        <v>575</v>
      </c>
      <c r="R552" t="s">
        <v>576</v>
      </c>
      <c r="S552" t="s">
        <v>576</v>
      </c>
      <c r="T552" s="1">
        <v>44211</v>
      </c>
      <c r="U552" s="1">
        <v>47845</v>
      </c>
      <c r="V552" s="1">
        <v>47935</v>
      </c>
      <c r="X552" t="s">
        <v>572</v>
      </c>
      <c r="Y552" t="s">
        <v>572</v>
      </c>
      <c r="Z552" t="s">
        <v>1257</v>
      </c>
      <c r="AA552" t="s">
        <v>1257</v>
      </c>
      <c r="AB552" t="s">
        <v>1480</v>
      </c>
      <c r="AC552" t="s">
        <v>572</v>
      </c>
      <c r="AD552" t="s">
        <v>803</v>
      </c>
      <c r="AF552" t="s">
        <v>8839</v>
      </c>
      <c r="AH552" s="1">
        <v>44209</v>
      </c>
      <c r="AI552" t="s">
        <v>585</v>
      </c>
      <c r="AJ552" t="s">
        <v>586</v>
      </c>
      <c r="AK552" t="s">
        <v>625</v>
      </c>
      <c r="AL552" t="s">
        <v>587</v>
      </c>
      <c r="AM552" t="s">
        <v>588</v>
      </c>
      <c r="AN552" t="s">
        <v>597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125326306</v>
      </c>
      <c r="BE552">
        <v>630807163</v>
      </c>
      <c r="BF552">
        <v>8312785451</v>
      </c>
      <c r="BG552">
        <v>0</v>
      </c>
      <c r="BH552">
        <v>630520768</v>
      </c>
      <c r="BI552">
        <v>286395</v>
      </c>
      <c r="BJ552">
        <v>0</v>
      </c>
      <c r="BK552">
        <v>0</v>
      </c>
      <c r="BL552">
        <v>630520768</v>
      </c>
      <c r="BM552">
        <v>0</v>
      </c>
      <c r="BN552">
        <v>0</v>
      </c>
      <c r="BO552">
        <v>129501940</v>
      </c>
      <c r="BP552">
        <v>630807163</v>
      </c>
      <c r="BQ552">
        <v>129501940</v>
      </c>
      <c r="BR552">
        <v>630807163</v>
      </c>
      <c r="BS552">
        <v>0</v>
      </c>
      <c r="BT552">
        <v>0</v>
      </c>
      <c r="BU552">
        <v>0</v>
      </c>
      <c r="BV552">
        <v>129501940</v>
      </c>
      <c r="BW552">
        <v>630807163</v>
      </c>
      <c r="BX552">
        <v>0.29357365096467403</v>
      </c>
      <c r="BY552">
        <v>1.4381764789891172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0.29171782499999999</v>
      </c>
      <c r="CN552">
        <v>3.5006138999999998</v>
      </c>
      <c r="CO552">
        <v>3.5006138999999998</v>
      </c>
      <c r="CP552">
        <v>12887218355.025</v>
      </c>
      <c r="CQ552">
        <v>154646620260.29999</v>
      </c>
      <c r="CR552">
        <v>154646620260.29999</v>
      </c>
      <c r="CS552">
        <v>1.1881699855354597</v>
      </c>
      <c r="CT552">
        <v>52489785451.000008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129501940</v>
      </c>
      <c r="EH552">
        <v>0</v>
      </c>
      <c r="EI552">
        <v>0</v>
      </c>
      <c r="EJ552">
        <v>0</v>
      </c>
      <c r="EK552">
        <v>0</v>
      </c>
      <c r="EL552">
        <v>630807163</v>
      </c>
      <c r="EM552">
        <v>0</v>
      </c>
      <c r="EN552">
        <v>0</v>
      </c>
      <c r="EO552">
        <v>0</v>
      </c>
      <c r="EP552">
        <v>129501940</v>
      </c>
      <c r="EQ552">
        <v>630807163</v>
      </c>
      <c r="ER552">
        <v>201</v>
      </c>
      <c r="ES552" t="s">
        <v>8836</v>
      </c>
      <c r="ET552" t="s">
        <v>8836</v>
      </c>
      <c r="EU552">
        <v>2021</v>
      </c>
      <c r="EV552" t="s">
        <v>8837</v>
      </c>
    </row>
    <row r="553" spans="1:152" x14ac:dyDescent="0.4">
      <c r="A553" t="s">
        <v>274</v>
      </c>
      <c r="B553" t="s">
        <v>1932</v>
      </c>
      <c r="C553">
        <v>110000352</v>
      </c>
      <c r="D553" t="s">
        <v>1929</v>
      </c>
      <c r="E553" t="s">
        <v>1933</v>
      </c>
      <c r="F553" t="s">
        <v>625</v>
      </c>
      <c r="G553" t="s">
        <v>1255</v>
      </c>
      <c r="H553" t="s">
        <v>1256</v>
      </c>
      <c r="I553" t="s">
        <v>568</v>
      </c>
      <c r="J553" t="s">
        <v>569</v>
      </c>
      <c r="K553" t="s">
        <v>570</v>
      </c>
      <c r="L553" t="s">
        <v>571</v>
      </c>
      <c r="M553" t="s">
        <v>628</v>
      </c>
      <c r="N553" t="s">
        <v>601</v>
      </c>
      <c r="O553" t="s">
        <v>602</v>
      </c>
      <c r="P553" t="s">
        <v>603</v>
      </c>
      <c r="Q553" t="s">
        <v>575</v>
      </c>
      <c r="R553" t="s">
        <v>576</v>
      </c>
      <c r="S553" t="s">
        <v>576</v>
      </c>
      <c r="T553" s="1">
        <v>44195</v>
      </c>
      <c r="U553" s="1">
        <v>47845</v>
      </c>
      <c r="V553" s="1">
        <v>47935</v>
      </c>
      <c r="X553" t="s">
        <v>572</v>
      </c>
      <c r="Y553" t="s">
        <v>572</v>
      </c>
      <c r="Z553" t="s">
        <v>1257</v>
      </c>
      <c r="AA553" t="s">
        <v>1257</v>
      </c>
      <c r="AB553" t="s">
        <v>1480</v>
      </c>
      <c r="AC553" t="s">
        <v>572</v>
      </c>
      <c r="AD553" t="s">
        <v>803</v>
      </c>
      <c r="AF553" t="s">
        <v>8839</v>
      </c>
      <c r="AH553" t="s">
        <v>8836</v>
      </c>
      <c r="AI553" t="s">
        <v>585</v>
      </c>
      <c r="AJ553" t="s">
        <v>586</v>
      </c>
      <c r="AK553" t="s">
        <v>625</v>
      </c>
      <c r="AL553" t="s">
        <v>605</v>
      </c>
      <c r="AM553" t="s">
        <v>588</v>
      </c>
      <c r="AN553" t="s">
        <v>597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-21600000</v>
      </c>
      <c r="BO553">
        <v>0</v>
      </c>
      <c r="BP553">
        <v>0</v>
      </c>
      <c r="BQ553">
        <v>0</v>
      </c>
      <c r="BR553">
        <v>-21600000</v>
      </c>
      <c r="BS553">
        <v>0</v>
      </c>
      <c r="BT553">
        <v>0</v>
      </c>
      <c r="BU553">
        <v>0</v>
      </c>
      <c r="BV553">
        <v>0</v>
      </c>
      <c r="BW553">
        <v>-21600000</v>
      </c>
      <c r="BX553">
        <v>0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5052800000</v>
      </c>
      <c r="CG553">
        <v>5074400000</v>
      </c>
      <c r="CH553">
        <v>5052800000</v>
      </c>
      <c r="CI553">
        <v>5052800000</v>
      </c>
      <c r="CJ553">
        <v>5074400000</v>
      </c>
      <c r="CK553">
        <v>-21600000</v>
      </c>
      <c r="CL553">
        <v>0</v>
      </c>
      <c r="CM553">
        <v>2.9802322387695313E-7</v>
      </c>
      <c r="CN553">
        <v>-1.0258260369300845</v>
      </c>
      <c r="CO553">
        <v>4.4058015942573538</v>
      </c>
      <c r="CP553">
        <v>1505.8517456054688</v>
      </c>
      <c r="CQ553">
        <v>-5183293799.4003305</v>
      </c>
      <c r="CR553">
        <v>22261634295.463558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0</v>
      </c>
      <c r="EQ553">
        <v>-21600000</v>
      </c>
      <c r="ER553">
        <v>709</v>
      </c>
      <c r="ES553" t="s">
        <v>8836</v>
      </c>
      <c r="ET553" t="s">
        <v>8836</v>
      </c>
      <c r="EU553">
        <v>2020</v>
      </c>
      <c r="EV553" t="s">
        <v>8838</v>
      </c>
    </row>
    <row r="554" spans="1:152" x14ac:dyDescent="0.4">
      <c r="A554" t="s">
        <v>275</v>
      </c>
      <c r="B554" t="s">
        <v>1934</v>
      </c>
      <c r="C554">
        <v>210000925</v>
      </c>
      <c r="D554" t="s">
        <v>1935</v>
      </c>
      <c r="E554" t="s">
        <v>1936</v>
      </c>
      <c r="F554" t="s">
        <v>846</v>
      </c>
      <c r="G554" t="s">
        <v>846</v>
      </c>
      <c r="H554" t="s">
        <v>846</v>
      </c>
      <c r="I554" t="s">
        <v>568</v>
      </c>
      <c r="J554" t="s">
        <v>569</v>
      </c>
      <c r="K554" t="s">
        <v>570</v>
      </c>
      <c r="L554" t="s">
        <v>571</v>
      </c>
      <c r="M554" t="s">
        <v>572</v>
      </c>
      <c r="N554" t="s">
        <v>613</v>
      </c>
      <c r="O554" t="s">
        <v>602</v>
      </c>
      <c r="P554" t="s">
        <v>603</v>
      </c>
      <c r="Q554" t="s">
        <v>674</v>
      </c>
      <c r="R554" t="s">
        <v>576</v>
      </c>
      <c r="S554" t="s">
        <v>576</v>
      </c>
      <c r="T554" s="1">
        <v>44249</v>
      </c>
      <c r="U554" s="1">
        <v>46075</v>
      </c>
      <c r="V554" s="1">
        <v>46440</v>
      </c>
      <c r="X554" t="s">
        <v>572</v>
      </c>
      <c r="Y554" t="s">
        <v>572</v>
      </c>
      <c r="Z554" t="s">
        <v>572</v>
      </c>
      <c r="AA554" t="s">
        <v>572</v>
      </c>
      <c r="AB554" t="s">
        <v>1937</v>
      </c>
      <c r="AC554" t="s">
        <v>572</v>
      </c>
      <c r="AD554" t="s">
        <v>988</v>
      </c>
      <c r="AF554" t="s">
        <v>848</v>
      </c>
      <c r="AH554" t="s">
        <v>8836</v>
      </c>
      <c r="AI554" t="s">
        <v>585</v>
      </c>
      <c r="AJ554" t="s">
        <v>715</v>
      </c>
      <c r="AK554" t="s">
        <v>846</v>
      </c>
      <c r="AL554" t="s">
        <v>605</v>
      </c>
      <c r="AM554" t="s">
        <v>588</v>
      </c>
      <c r="AN554" t="s">
        <v>597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1462375538</v>
      </c>
      <c r="BO554">
        <v>0</v>
      </c>
      <c r="BP554">
        <v>0</v>
      </c>
      <c r="BQ554">
        <v>0</v>
      </c>
      <c r="BR554">
        <v>1462375538</v>
      </c>
      <c r="BS554">
        <v>0</v>
      </c>
      <c r="BT554">
        <v>0</v>
      </c>
      <c r="BU554">
        <v>0</v>
      </c>
      <c r="BV554">
        <v>0</v>
      </c>
      <c r="BW554">
        <v>1462375538</v>
      </c>
      <c r="BX554">
        <v>0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4007439341</v>
      </c>
      <c r="CG554">
        <v>11833933515</v>
      </c>
      <c r="CH554">
        <v>4007439341</v>
      </c>
      <c r="CI554">
        <v>4007439341</v>
      </c>
      <c r="CJ554">
        <v>11833933515</v>
      </c>
      <c r="CK554">
        <v>1462375538</v>
      </c>
      <c r="CL554">
        <v>0</v>
      </c>
      <c r="CM554">
        <v>2.9802322387695313E-7</v>
      </c>
      <c r="CN554">
        <v>68.131443858146682</v>
      </c>
      <c r="CO554">
        <v>13.961513638496397</v>
      </c>
      <c r="CP554">
        <v>1194.3099918961525</v>
      </c>
      <c r="CQ554">
        <v>273032628476.26984</v>
      </c>
      <c r="CR554">
        <v>55949919014.818512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0</v>
      </c>
      <c r="EQ554">
        <v>1462375538</v>
      </c>
      <c r="ER554">
        <v>87</v>
      </c>
      <c r="ES554" t="s">
        <v>1220</v>
      </c>
      <c r="ET554" t="s">
        <v>8836</v>
      </c>
      <c r="EU554">
        <v>2021</v>
      </c>
      <c r="EV554" t="s">
        <v>591</v>
      </c>
    </row>
    <row r="555" spans="1:152" x14ac:dyDescent="0.4">
      <c r="A555" t="s">
        <v>276</v>
      </c>
      <c r="B555" t="s">
        <v>1938</v>
      </c>
      <c r="C555">
        <v>210000874</v>
      </c>
      <c r="D555" t="s">
        <v>1939</v>
      </c>
      <c r="E555" t="s">
        <v>1940</v>
      </c>
      <c r="F555" t="s">
        <v>565</v>
      </c>
      <c r="G555" t="s">
        <v>720</v>
      </c>
      <c r="H555" t="s">
        <v>1072</v>
      </c>
      <c r="I555" t="s">
        <v>568</v>
      </c>
      <c r="J555" t="s">
        <v>569</v>
      </c>
      <c r="K555" t="s">
        <v>570</v>
      </c>
      <c r="L555" t="s">
        <v>571</v>
      </c>
      <c r="M555" t="s">
        <v>572</v>
      </c>
      <c r="N555" t="s">
        <v>613</v>
      </c>
      <c r="O555" t="s">
        <v>673</v>
      </c>
      <c r="P555" t="s">
        <v>614</v>
      </c>
      <c r="Q555" t="s">
        <v>575</v>
      </c>
      <c r="R555" t="s">
        <v>576</v>
      </c>
      <c r="S555" t="s">
        <v>576</v>
      </c>
      <c r="T555" s="1">
        <v>44195</v>
      </c>
      <c r="U555" s="1">
        <v>44558</v>
      </c>
      <c r="V555" s="1">
        <v>49672</v>
      </c>
      <c r="X555" t="s">
        <v>696</v>
      </c>
      <c r="Y555" t="s">
        <v>578</v>
      </c>
      <c r="Z555" t="s">
        <v>697</v>
      </c>
      <c r="AB555" t="s">
        <v>1021</v>
      </c>
      <c r="AC555" t="s">
        <v>572</v>
      </c>
      <c r="AD555" t="s">
        <v>639</v>
      </c>
      <c r="AF555" t="s">
        <v>583</v>
      </c>
      <c r="AH555" t="s">
        <v>8836</v>
      </c>
      <c r="AI555" t="s">
        <v>585</v>
      </c>
      <c r="AJ555" t="s">
        <v>586</v>
      </c>
      <c r="AK555" t="s">
        <v>565</v>
      </c>
      <c r="AL555" t="s">
        <v>587</v>
      </c>
      <c r="AM555" t="s">
        <v>588</v>
      </c>
      <c r="AN555" t="s">
        <v>597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791015626</v>
      </c>
      <c r="AZ555">
        <v>8086310833</v>
      </c>
      <c r="BA555">
        <v>0</v>
      </c>
      <c r="BB555">
        <v>-791015626</v>
      </c>
      <c r="BC555">
        <v>14138570624</v>
      </c>
      <c r="BD555">
        <v>0</v>
      </c>
      <c r="BE555">
        <v>50006250</v>
      </c>
      <c r="BF555">
        <v>2485920433</v>
      </c>
      <c r="BG555">
        <v>50006250</v>
      </c>
      <c r="BH555">
        <v>0</v>
      </c>
      <c r="BI555">
        <v>0</v>
      </c>
      <c r="BJ555">
        <v>17326653</v>
      </c>
      <c r="BK555">
        <v>50006250</v>
      </c>
      <c r="BL555">
        <v>0</v>
      </c>
      <c r="BM555">
        <v>0</v>
      </c>
      <c r="BN555">
        <v>342493315</v>
      </c>
      <c r="BO555">
        <v>0</v>
      </c>
      <c r="BP555">
        <v>50006250</v>
      </c>
      <c r="BQ555">
        <v>0</v>
      </c>
      <c r="BR555">
        <v>392499565</v>
      </c>
      <c r="BS555">
        <v>0</v>
      </c>
      <c r="BT555">
        <v>0</v>
      </c>
      <c r="BU555">
        <v>0</v>
      </c>
      <c r="BV555">
        <v>0</v>
      </c>
      <c r="BW555">
        <v>392499565</v>
      </c>
      <c r="BX555">
        <v>0</v>
      </c>
      <c r="BY555">
        <v>2.7640606407965631</v>
      </c>
      <c r="BZ555">
        <v>0</v>
      </c>
      <c r="CA555">
        <v>14157060052</v>
      </c>
      <c r="CB555">
        <v>14157060052</v>
      </c>
      <c r="CC555">
        <v>14948077425</v>
      </c>
      <c r="CD555">
        <v>0</v>
      </c>
      <c r="CE555">
        <v>14172095499</v>
      </c>
      <c r="CF555">
        <v>14172095499</v>
      </c>
      <c r="CG555">
        <v>14620617810</v>
      </c>
      <c r="CH555">
        <v>14172095499</v>
      </c>
      <c r="CI555">
        <v>14172095499</v>
      </c>
      <c r="CJ555">
        <v>14620617810</v>
      </c>
      <c r="CK555">
        <v>342493315</v>
      </c>
      <c r="CL555">
        <v>310997214</v>
      </c>
      <c r="CM555">
        <v>2.9802322387695313E-7</v>
      </c>
      <c r="CN555">
        <v>6.8844828009605408</v>
      </c>
      <c r="CO555">
        <v>2.6557233929634094</v>
      </c>
      <c r="CP555">
        <v>4223.6135897040367</v>
      </c>
      <c r="CQ555">
        <v>97567547716.435791</v>
      </c>
      <c r="CR555">
        <v>37637165544.005745</v>
      </c>
      <c r="CS555">
        <v>1.1133614733952368</v>
      </c>
      <c r="CT555">
        <v>15778665125.864645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8916750887.919733</v>
      </c>
      <c r="DK555">
        <v>5255344611.0802679</v>
      </c>
      <c r="DL555">
        <v>9198950631.4328403</v>
      </c>
      <c r="DM555">
        <v>5421667178.5671616</v>
      </c>
      <c r="DN555">
        <v>0</v>
      </c>
      <c r="DO555">
        <v>0</v>
      </c>
      <c r="DP555">
        <v>497688523.61964196</v>
      </c>
      <c r="DQ555">
        <v>293327102.3803581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3304084022.2916036</v>
      </c>
      <c r="EF555">
        <v>0</v>
      </c>
      <c r="EG555">
        <v>0</v>
      </c>
      <c r="EH555">
        <v>0</v>
      </c>
      <c r="EI555">
        <v>0</v>
      </c>
      <c r="EJ555">
        <v>0</v>
      </c>
      <c r="EK555">
        <v>0</v>
      </c>
      <c r="EL555">
        <v>50006250</v>
      </c>
      <c r="EM555">
        <v>17326653</v>
      </c>
      <c r="EN555">
        <v>0</v>
      </c>
      <c r="EO555">
        <v>325166662</v>
      </c>
      <c r="EP555">
        <v>0</v>
      </c>
      <c r="EQ555">
        <v>392499565</v>
      </c>
      <c r="ER555">
        <v>211</v>
      </c>
      <c r="ES555" t="s">
        <v>8836</v>
      </c>
      <c r="ET555" t="s">
        <v>8836</v>
      </c>
      <c r="EU555">
        <v>2020</v>
      </c>
      <c r="EV555" t="s">
        <v>591</v>
      </c>
    </row>
    <row r="556" spans="1:152" x14ac:dyDescent="0.4">
      <c r="A556" t="s">
        <v>277</v>
      </c>
      <c r="B556" t="s">
        <v>1941</v>
      </c>
      <c r="C556">
        <v>110000349</v>
      </c>
      <c r="D556" t="s">
        <v>1942</v>
      </c>
      <c r="E556" t="s">
        <v>1943</v>
      </c>
      <c r="F556" t="s">
        <v>846</v>
      </c>
      <c r="G556" t="s">
        <v>846</v>
      </c>
      <c r="H556" t="s">
        <v>846</v>
      </c>
      <c r="I556" t="s">
        <v>708</v>
      </c>
      <c r="J556" t="s">
        <v>673</v>
      </c>
      <c r="K556" t="s">
        <v>570</v>
      </c>
      <c r="L556" t="s">
        <v>673</v>
      </c>
      <c r="M556" t="s">
        <v>572</v>
      </c>
      <c r="N556" t="s">
        <v>601</v>
      </c>
      <c r="O556" t="s">
        <v>602</v>
      </c>
      <c r="P556" t="s">
        <v>603</v>
      </c>
      <c r="Q556" t="s">
        <v>674</v>
      </c>
      <c r="R556" t="s">
        <v>576</v>
      </c>
      <c r="S556" t="s">
        <v>711</v>
      </c>
      <c r="T556" s="1">
        <v>44195</v>
      </c>
      <c r="U556" s="1">
        <v>45242</v>
      </c>
      <c r="V556" s="1">
        <v>46702</v>
      </c>
      <c r="X556" t="s">
        <v>572</v>
      </c>
      <c r="Y556" t="s">
        <v>572</v>
      </c>
      <c r="Z556" t="s">
        <v>572</v>
      </c>
      <c r="AA556" t="s">
        <v>572</v>
      </c>
      <c r="AB556" t="s">
        <v>1944</v>
      </c>
      <c r="AD556" t="s">
        <v>1111</v>
      </c>
      <c r="AF556" t="s">
        <v>848</v>
      </c>
      <c r="AH556" t="s">
        <v>8836</v>
      </c>
      <c r="AI556" t="s">
        <v>585</v>
      </c>
      <c r="AJ556" t="s">
        <v>715</v>
      </c>
      <c r="AK556" t="s">
        <v>846</v>
      </c>
      <c r="AL556" t="s">
        <v>605</v>
      </c>
      <c r="AM556" t="s">
        <v>588</v>
      </c>
      <c r="AN556" t="s">
        <v>597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8836</v>
      </c>
      <c r="ET556" t="s">
        <v>8836</v>
      </c>
      <c r="EU556">
        <v>2020</v>
      </c>
      <c r="EV556" t="s">
        <v>8841</v>
      </c>
    </row>
    <row r="557" spans="1:152" x14ac:dyDescent="0.4">
      <c r="A557" t="s">
        <v>278</v>
      </c>
      <c r="B557" t="s">
        <v>1945</v>
      </c>
      <c r="C557">
        <v>210000957</v>
      </c>
      <c r="D557" t="s">
        <v>1946</v>
      </c>
      <c r="E557" t="s">
        <v>1947</v>
      </c>
      <c r="F557" t="s">
        <v>863</v>
      </c>
      <c r="G557" t="s">
        <v>863</v>
      </c>
      <c r="H557" t="s">
        <v>1296</v>
      </c>
      <c r="I557" t="s">
        <v>708</v>
      </c>
      <c r="J557" t="s">
        <v>856</v>
      </c>
      <c r="K557" t="s">
        <v>710</v>
      </c>
      <c r="L557" t="s">
        <v>857</v>
      </c>
      <c r="M557" t="s">
        <v>572</v>
      </c>
      <c r="N557" t="s">
        <v>613</v>
      </c>
      <c r="O557" t="s">
        <v>574</v>
      </c>
      <c r="P557" t="s">
        <v>614</v>
      </c>
      <c r="Q557" t="s">
        <v>674</v>
      </c>
      <c r="R557" t="s">
        <v>711</v>
      </c>
      <c r="S557" t="s">
        <v>711</v>
      </c>
      <c r="T557" s="1">
        <v>44302</v>
      </c>
      <c r="U557" s="1">
        <v>45721</v>
      </c>
      <c r="V557" s="1">
        <v>46817</v>
      </c>
      <c r="X557" t="s">
        <v>572</v>
      </c>
      <c r="Y557" t="s">
        <v>572</v>
      </c>
      <c r="Z557" t="s">
        <v>572</v>
      </c>
      <c r="AA557" t="s">
        <v>572</v>
      </c>
      <c r="AB557" t="s">
        <v>572</v>
      </c>
      <c r="AC557" t="s">
        <v>1948</v>
      </c>
      <c r="AD557" t="s">
        <v>712</v>
      </c>
      <c r="AF557" t="s">
        <v>713</v>
      </c>
      <c r="AH557" t="s">
        <v>8836</v>
      </c>
      <c r="AI557" t="s">
        <v>585</v>
      </c>
      <c r="AJ557" t="s">
        <v>715</v>
      </c>
      <c r="AK557" t="s">
        <v>863</v>
      </c>
      <c r="AL557" t="s">
        <v>587</v>
      </c>
      <c r="AM557" t="s">
        <v>588</v>
      </c>
      <c r="AN557" t="s">
        <v>597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-1162632553</v>
      </c>
      <c r="BN557">
        <v>-1742840750</v>
      </c>
      <c r="BO557">
        <v>0</v>
      </c>
      <c r="BP557">
        <v>1468558082</v>
      </c>
      <c r="BQ557">
        <v>-1162632553</v>
      </c>
      <c r="BR557">
        <v>-274282668</v>
      </c>
      <c r="BS557">
        <v>0</v>
      </c>
      <c r="BT557">
        <v>0</v>
      </c>
      <c r="BU557">
        <v>0</v>
      </c>
      <c r="BV557">
        <v>-1162632553</v>
      </c>
      <c r="BW557">
        <v>-274282668</v>
      </c>
      <c r="BX557">
        <v>-3.8965757136302779</v>
      </c>
      <c r="BY557">
        <v>-0.9884757536526545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28975978395</v>
      </c>
      <c r="CF557">
        <v>29535966858</v>
      </c>
      <c r="CG557">
        <v>26245823082</v>
      </c>
      <c r="CH557">
        <v>23146741816.857334</v>
      </c>
      <c r="CI557">
        <v>24426393514.158337</v>
      </c>
      <c r="CJ557">
        <v>22041570482.596836</v>
      </c>
      <c r="CK557">
        <v>-1857628665.739502</v>
      </c>
      <c r="CL557">
        <v>0</v>
      </c>
      <c r="CM557">
        <v>-20.178450122475628</v>
      </c>
      <c r="CN557">
        <v>11.657046675682068</v>
      </c>
      <c r="CO557">
        <v>12.543875575065613</v>
      </c>
      <c r="CP557">
        <v>-584690334793.43884</v>
      </c>
      <c r="CQ557">
        <v>337774332624.07019</v>
      </c>
      <c r="CR557">
        <v>363471067652.66937</v>
      </c>
      <c r="CS557">
        <v>1.3846507360830578</v>
      </c>
      <c r="CT557">
        <v>40121609813.363525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23425440970.488934</v>
      </c>
      <c r="DK557">
        <v>5550537424.5110645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11731405358.100029</v>
      </c>
      <c r="EF557">
        <v>0</v>
      </c>
      <c r="EG557">
        <v>0</v>
      </c>
      <c r="EH557">
        <v>0</v>
      </c>
      <c r="EI557">
        <v>0</v>
      </c>
      <c r="EJ557">
        <v>-1162632553</v>
      </c>
      <c r="EK557">
        <v>682117988</v>
      </c>
      <c r="EL557">
        <v>1468558082</v>
      </c>
      <c r="EM557">
        <v>0</v>
      </c>
      <c r="EN557">
        <v>-846678832</v>
      </c>
      <c r="EO557">
        <v>-1578279906</v>
      </c>
      <c r="EP557">
        <v>-1162632553</v>
      </c>
      <c r="EQ557">
        <v>-274282668</v>
      </c>
      <c r="ER557">
        <v>133</v>
      </c>
      <c r="ES557" t="s">
        <v>8836</v>
      </c>
      <c r="ET557" t="s">
        <v>8836</v>
      </c>
      <c r="EU557">
        <v>2021</v>
      </c>
      <c r="EV557" t="s">
        <v>833</v>
      </c>
    </row>
    <row r="558" spans="1:152" x14ac:dyDescent="0.4">
      <c r="A558" t="s">
        <v>1949</v>
      </c>
      <c r="B558">
        <v>406478337401</v>
      </c>
      <c r="C558">
        <v>6000000001187</v>
      </c>
      <c r="D558" t="s">
        <v>1950</v>
      </c>
      <c r="E558" t="s">
        <v>1951</v>
      </c>
      <c r="F558" t="s">
        <v>625</v>
      </c>
      <c r="G558" t="s">
        <v>1255</v>
      </c>
      <c r="H558" t="s">
        <v>1256</v>
      </c>
      <c r="I558" t="s">
        <v>568</v>
      </c>
      <c r="J558" t="s">
        <v>569</v>
      </c>
      <c r="K558" t="s">
        <v>570</v>
      </c>
      <c r="L558" t="s">
        <v>571</v>
      </c>
      <c r="M558" t="s">
        <v>951</v>
      </c>
      <c r="N558" t="s">
        <v>573</v>
      </c>
      <c r="O558" t="s">
        <v>574</v>
      </c>
      <c r="P558" t="s">
        <v>573</v>
      </c>
      <c r="Q558" t="s">
        <v>575</v>
      </c>
      <c r="R558" t="s">
        <v>576</v>
      </c>
      <c r="S558" t="s">
        <v>576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572</v>
      </c>
      <c r="Y558" t="s">
        <v>572</v>
      </c>
      <c r="Z558" t="s">
        <v>1419</v>
      </c>
      <c r="AA558" t="s">
        <v>1419</v>
      </c>
      <c r="AB558" t="s">
        <v>1844</v>
      </c>
      <c r="AC558" t="s">
        <v>572</v>
      </c>
      <c r="AD558" t="s">
        <v>582</v>
      </c>
      <c r="AF558" t="s">
        <v>8839</v>
      </c>
      <c r="AH558" t="s">
        <v>8836</v>
      </c>
      <c r="AI558" t="s">
        <v>585</v>
      </c>
      <c r="AJ558" t="s">
        <v>586</v>
      </c>
      <c r="AK558" t="s">
        <v>625</v>
      </c>
      <c r="AL558" t="s">
        <v>587</v>
      </c>
      <c r="AM558" t="s">
        <v>588</v>
      </c>
      <c r="AN558" t="s">
        <v>589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8836</v>
      </c>
      <c r="ET558" t="s">
        <v>8836</v>
      </c>
      <c r="EU558">
        <v>2021</v>
      </c>
      <c r="EV558" t="s">
        <v>8837</v>
      </c>
    </row>
    <row r="559" spans="1:152" x14ac:dyDescent="0.4">
      <c r="A559" t="s">
        <v>1949</v>
      </c>
      <c r="B559">
        <v>406478337401</v>
      </c>
      <c r="C559">
        <v>6000000001189</v>
      </c>
      <c r="D559" t="s">
        <v>1950</v>
      </c>
      <c r="E559" t="s">
        <v>1951</v>
      </c>
      <c r="F559" t="s">
        <v>625</v>
      </c>
      <c r="G559" t="s">
        <v>1255</v>
      </c>
      <c r="H559" t="s">
        <v>1256</v>
      </c>
      <c r="I559" t="s">
        <v>568</v>
      </c>
      <c r="J559" t="s">
        <v>569</v>
      </c>
      <c r="K559" t="s">
        <v>570</v>
      </c>
      <c r="L559" t="s">
        <v>571</v>
      </c>
      <c r="M559" t="s">
        <v>951</v>
      </c>
      <c r="N559" t="s">
        <v>573</v>
      </c>
      <c r="O559" t="s">
        <v>574</v>
      </c>
      <c r="P559" t="s">
        <v>573</v>
      </c>
      <c r="Q559" t="s">
        <v>575</v>
      </c>
      <c r="R559" t="s">
        <v>576</v>
      </c>
      <c r="S559" t="s">
        <v>576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572</v>
      </c>
      <c r="Y559" t="s">
        <v>572</v>
      </c>
      <c r="Z559" t="s">
        <v>1419</v>
      </c>
      <c r="AA559" t="s">
        <v>1419</v>
      </c>
      <c r="AB559" t="s">
        <v>1844</v>
      </c>
      <c r="AC559" t="s">
        <v>572</v>
      </c>
      <c r="AD559" t="s">
        <v>582</v>
      </c>
      <c r="AF559" t="s">
        <v>8839</v>
      </c>
      <c r="AH559" t="s">
        <v>8836</v>
      </c>
      <c r="AI559" t="s">
        <v>585</v>
      </c>
      <c r="AJ559" t="s">
        <v>586</v>
      </c>
      <c r="AK559" t="s">
        <v>625</v>
      </c>
      <c r="AL559" t="s">
        <v>587</v>
      </c>
      <c r="AM559" t="s">
        <v>588</v>
      </c>
      <c r="AN559" t="s">
        <v>589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8836</v>
      </c>
      <c r="ET559" t="s">
        <v>8836</v>
      </c>
      <c r="EU559">
        <v>2021</v>
      </c>
      <c r="EV559" t="s">
        <v>8837</v>
      </c>
    </row>
    <row r="560" spans="1:152" x14ac:dyDescent="0.4">
      <c r="A560" t="s">
        <v>1949</v>
      </c>
      <c r="B560">
        <v>506478335501</v>
      </c>
      <c r="C560">
        <v>6000000001186</v>
      </c>
      <c r="D560" t="s">
        <v>1950</v>
      </c>
      <c r="E560" t="s">
        <v>1952</v>
      </c>
      <c r="F560" t="s">
        <v>625</v>
      </c>
      <c r="G560" t="s">
        <v>1255</v>
      </c>
      <c r="H560" t="s">
        <v>1256</v>
      </c>
      <c r="I560" t="s">
        <v>568</v>
      </c>
      <c r="J560" t="s">
        <v>569</v>
      </c>
      <c r="K560" t="s">
        <v>570</v>
      </c>
      <c r="L560" t="s">
        <v>571</v>
      </c>
      <c r="M560" t="s">
        <v>951</v>
      </c>
      <c r="N560" t="s">
        <v>573</v>
      </c>
      <c r="O560" t="s">
        <v>574</v>
      </c>
      <c r="P560" t="s">
        <v>573</v>
      </c>
      <c r="Q560" t="s">
        <v>575</v>
      </c>
      <c r="R560" t="s">
        <v>576</v>
      </c>
      <c r="S560" t="s">
        <v>576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572</v>
      </c>
      <c r="Y560" t="s">
        <v>572</v>
      </c>
      <c r="Z560" t="s">
        <v>1419</v>
      </c>
      <c r="AA560" t="s">
        <v>1419</v>
      </c>
      <c r="AB560" t="s">
        <v>1844</v>
      </c>
      <c r="AC560" t="s">
        <v>572</v>
      </c>
      <c r="AD560" t="s">
        <v>582</v>
      </c>
      <c r="AF560" t="s">
        <v>8839</v>
      </c>
      <c r="AH560" t="s">
        <v>8836</v>
      </c>
      <c r="AI560" t="s">
        <v>585</v>
      </c>
      <c r="AJ560" t="s">
        <v>586</v>
      </c>
      <c r="AK560" t="s">
        <v>625</v>
      </c>
      <c r="AL560" t="s">
        <v>587</v>
      </c>
      <c r="AM560" t="s">
        <v>588</v>
      </c>
      <c r="AN560" t="s">
        <v>589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8836</v>
      </c>
      <c r="ET560" t="s">
        <v>8836</v>
      </c>
      <c r="EU560">
        <v>2021</v>
      </c>
      <c r="EV560" t="s">
        <v>8837</v>
      </c>
    </row>
    <row r="561" spans="1:152" x14ac:dyDescent="0.4">
      <c r="A561" t="s">
        <v>1949</v>
      </c>
      <c r="B561">
        <v>506478335501</v>
      </c>
      <c r="C561">
        <v>6000000001188</v>
      </c>
      <c r="D561" t="s">
        <v>1950</v>
      </c>
      <c r="E561" t="s">
        <v>1952</v>
      </c>
      <c r="F561" t="s">
        <v>625</v>
      </c>
      <c r="G561" t="s">
        <v>1255</v>
      </c>
      <c r="H561" t="s">
        <v>1256</v>
      </c>
      <c r="I561" t="s">
        <v>568</v>
      </c>
      <c r="J561" t="s">
        <v>569</v>
      </c>
      <c r="K561" t="s">
        <v>570</v>
      </c>
      <c r="L561" t="s">
        <v>571</v>
      </c>
      <c r="M561" t="s">
        <v>951</v>
      </c>
      <c r="N561" t="s">
        <v>573</v>
      </c>
      <c r="O561" t="s">
        <v>574</v>
      </c>
      <c r="P561" t="s">
        <v>573</v>
      </c>
      <c r="Q561" t="s">
        <v>575</v>
      </c>
      <c r="R561" t="s">
        <v>576</v>
      </c>
      <c r="S561" t="s">
        <v>576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572</v>
      </c>
      <c r="Y561" t="s">
        <v>572</v>
      </c>
      <c r="Z561" t="s">
        <v>1419</v>
      </c>
      <c r="AA561" t="s">
        <v>1419</v>
      </c>
      <c r="AB561" t="s">
        <v>1844</v>
      </c>
      <c r="AC561" t="s">
        <v>572</v>
      </c>
      <c r="AD561" t="s">
        <v>582</v>
      </c>
      <c r="AF561" t="s">
        <v>8839</v>
      </c>
      <c r="AH561" t="s">
        <v>8836</v>
      </c>
      <c r="AI561" t="s">
        <v>585</v>
      </c>
      <c r="AJ561" t="s">
        <v>586</v>
      </c>
      <c r="AK561" t="s">
        <v>625</v>
      </c>
      <c r="AL561" t="s">
        <v>587</v>
      </c>
      <c r="AM561" t="s">
        <v>588</v>
      </c>
      <c r="AN561" t="s">
        <v>589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8836</v>
      </c>
      <c r="ET561" t="s">
        <v>8836</v>
      </c>
      <c r="EU561">
        <v>2021</v>
      </c>
      <c r="EV561" t="s">
        <v>8837</v>
      </c>
    </row>
    <row r="562" spans="1:152" x14ac:dyDescent="0.4">
      <c r="A562" t="s">
        <v>279</v>
      </c>
      <c r="B562" t="s">
        <v>1953</v>
      </c>
      <c r="C562">
        <v>210000885</v>
      </c>
      <c r="D562" t="s">
        <v>1954</v>
      </c>
      <c r="E562" t="s">
        <v>1955</v>
      </c>
      <c r="F562" t="s">
        <v>863</v>
      </c>
      <c r="G562" t="s">
        <v>863</v>
      </c>
      <c r="H562" t="s">
        <v>877</v>
      </c>
      <c r="I562" t="s">
        <v>708</v>
      </c>
      <c r="J562" t="s">
        <v>856</v>
      </c>
      <c r="K562" t="s">
        <v>710</v>
      </c>
      <c r="L562" t="s">
        <v>857</v>
      </c>
      <c r="M562" t="s">
        <v>572</v>
      </c>
      <c r="N562" t="s">
        <v>613</v>
      </c>
      <c r="O562" t="s">
        <v>722</v>
      </c>
      <c r="P562" t="s">
        <v>614</v>
      </c>
      <c r="Q562" t="s">
        <v>674</v>
      </c>
      <c r="R562" t="s">
        <v>576</v>
      </c>
      <c r="S562" t="s">
        <v>711</v>
      </c>
      <c r="T562" s="1">
        <v>44209</v>
      </c>
      <c r="U562" s="1">
        <v>44209</v>
      </c>
      <c r="V562" s="1">
        <v>49688</v>
      </c>
      <c r="X562" t="s">
        <v>572</v>
      </c>
      <c r="Y562" t="s">
        <v>572</v>
      </c>
      <c r="Z562" t="s">
        <v>572</v>
      </c>
      <c r="AA562" t="s">
        <v>572</v>
      </c>
      <c r="AB562" t="s">
        <v>608</v>
      </c>
      <c r="AC562" t="s">
        <v>932</v>
      </c>
      <c r="AD562" t="s">
        <v>699</v>
      </c>
      <c r="AF562" t="s">
        <v>713</v>
      </c>
      <c r="AH562" t="s">
        <v>8836</v>
      </c>
      <c r="AI562" t="s">
        <v>585</v>
      </c>
      <c r="AJ562" t="s">
        <v>715</v>
      </c>
      <c r="AK562" t="s">
        <v>863</v>
      </c>
      <c r="AL562" t="s">
        <v>587</v>
      </c>
      <c r="AM562" t="s">
        <v>588</v>
      </c>
      <c r="AN562" t="s">
        <v>597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0</v>
      </c>
      <c r="BE562">
        <v>2007884421</v>
      </c>
      <c r="BF562">
        <v>22520723329</v>
      </c>
      <c r="BG562">
        <v>2007684781</v>
      </c>
      <c r="BH562">
        <v>0</v>
      </c>
      <c r="BI562">
        <v>199640</v>
      </c>
      <c r="BJ562">
        <v>1265484026</v>
      </c>
      <c r="BK562">
        <v>2007684781</v>
      </c>
      <c r="BL562">
        <v>199640</v>
      </c>
      <c r="BM562">
        <v>0</v>
      </c>
      <c r="BN562">
        <v>7100176649</v>
      </c>
      <c r="BO562">
        <v>0</v>
      </c>
      <c r="BP562">
        <v>2007884421</v>
      </c>
      <c r="BQ562">
        <v>0</v>
      </c>
      <c r="BR562">
        <v>9108061070</v>
      </c>
      <c r="BS562">
        <v>0</v>
      </c>
      <c r="BT562">
        <v>0</v>
      </c>
      <c r="BU562">
        <v>0</v>
      </c>
      <c r="BV562">
        <v>0</v>
      </c>
      <c r="BW562">
        <v>9108061070</v>
      </c>
      <c r="BX562">
        <v>0</v>
      </c>
      <c r="BY562">
        <v>6.7752009810380489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118926427329</v>
      </c>
      <c r="CF562">
        <v>118926427329</v>
      </c>
      <c r="CG562">
        <v>159046309357</v>
      </c>
      <c r="CH562">
        <v>118926427329</v>
      </c>
      <c r="CI562">
        <v>118926427329</v>
      </c>
      <c r="CJ562">
        <v>159046309357</v>
      </c>
      <c r="CK562">
        <v>7100176649</v>
      </c>
      <c r="CL562">
        <v>0</v>
      </c>
      <c r="CM562">
        <v>2.9802322387695313E-7</v>
      </c>
      <c r="CN562">
        <v>16.443929076194767</v>
      </c>
      <c r="CO562">
        <v>7.3319450020790118</v>
      </c>
      <c r="CP562">
        <v>35442.837276756763</v>
      </c>
      <c r="CQ562">
        <v>1955617736283.3071</v>
      </c>
      <c r="CR562">
        <v>871962024469.97437</v>
      </c>
      <c r="CS562">
        <v>1.3528567392605213</v>
      </c>
      <c r="CT562">
        <v>160890418688.21429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118926427329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48728116558.970985</v>
      </c>
      <c r="EF562">
        <v>0</v>
      </c>
      <c r="EG562">
        <v>0</v>
      </c>
      <c r="EH562">
        <v>0</v>
      </c>
      <c r="EI562">
        <v>0</v>
      </c>
      <c r="EJ562">
        <v>0</v>
      </c>
      <c r="EK562">
        <v>0</v>
      </c>
      <c r="EL562">
        <v>2007884421</v>
      </c>
      <c r="EM562">
        <v>1265484026</v>
      </c>
      <c r="EN562">
        <v>0</v>
      </c>
      <c r="EO562">
        <v>5834692623</v>
      </c>
      <c r="EP562">
        <v>0</v>
      </c>
      <c r="EQ562">
        <v>9108061070</v>
      </c>
      <c r="ER562">
        <v>15</v>
      </c>
      <c r="ES562" t="s">
        <v>8836</v>
      </c>
      <c r="ET562" t="s">
        <v>8836</v>
      </c>
      <c r="EU562">
        <v>2021</v>
      </c>
      <c r="EV562" t="s">
        <v>591</v>
      </c>
    </row>
    <row r="563" spans="1:152" x14ac:dyDescent="0.4">
      <c r="A563" t="s">
        <v>280</v>
      </c>
      <c r="B563" t="s">
        <v>1956</v>
      </c>
      <c r="C563">
        <v>110000364</v>
      </c>
      <c r="D563" t="s">
        <v>1957</v>
      </c>
      <c r="E563" t="s">
        <v>1958</v>
      </c>
      <c r="F563" t="s">
        <v>706</v>
      </c>
      <c r="G563" t="s">
        <v>706</v>
      </c>
      <c r="H563" t="s">
        <v>706</v>
      </c>
      <c r="I563" t="s">
        <v>568</v>
      </c>
      <c r="J563" t="s">
        <v>569</v>
      </c>
      <c r="K563" t="s">
        <v>570</v>
      </c>
      <c r="L563" t="s">
        <v>571</v>
      </c>
      <c r="M563" t="s">
        <v>572</v>
      </c>
      <c r="N563" t="s">
        <v>601</v>
      </c>
      <c r="O563" t="s">
        <v>602</v>
      </c>
      <c r="P563" t="s">
        <v>603</v>
      </c>
      <c r="Q563" t="s">
        <v>674</v>
      </c>
      <c r="R563" t="s">
        <v>576</v>
      </c>
      <c r="S563" t="s">
        <v>576</v>
      </c>
      <c r="T563" s="1">
        <v>44229</v>
      </c>
      <c r="U563" s="1">
        <v>46055</v>
      </c>
      <c r="V563" s="1">
        <v>47881</v>
      </c>
      <c r="X563" t="s">
        <v>572</v>
      </c>
      <c r="Y563" t="s">
        <v>572</v>
      </c>
      <c r="Z563" t="s">
        <v>572</v>
      </c>
      <c r="AA563" t="s">
        <v>572</v>
      </c>
      <c r="AB563" t="s">
        <v>1959</v>
      </c>
      <c r="AC563" t="s">
        <v>572</v>
      </c>
      <c r="AD563" t="s">
        <v>1111</v>
      </c>
      <c r="AF563" t="s">
        <v>713</v>
      </c>
      <c r="AH563" t="s">
        <v>8836</v>
      </c>
      <c r="AI563" t="s">
        <v>585</v>
      </c>
      <c r="AJ563" t="s">
        <v>715</v>
      </c>
      <c r="AK563" t="s">
        <v>706</v>
      </c>
      <c r="AL563" t="s">
        <v>605</v>
      </c>
      <c r="AM563" t="s">
        <v>588</v>
      </c>
      <c r="AN563" t="s">
        <v>597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632200000</v>
      </c>
      <c r="AY563">
        <v>933200000</v>
      </c>
      <c r="AZ563">
        <v>6344606000</v>
      </c>
      <c r="BA563">
        <v>-632200000</v>
      </c>
      <c r="BB563">
        <v>-861190575</v>
      </c>
      <c r="BC563">
        <v>12674393817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-237634980</v>
      </c>
      <c r="BK563">
        <v>0</v>
      </c>
      <c r="BL563">
        <v>0</v>
      </c>
      <c r="BM563">
        <v>-56265800</v>
      </c>
      <c r="BN563">
        <v>-2337088554</v>
      </c>
      <c r="BO563">
        <v>0</v>
      </c>
      <c r="BP563">
        <v>0</v>
      </c>
      <c r="BQ563">
        <v>-56265800</v>
      </c>
      <c r="BR563">
        <v>-2337088554</v>
      </c>
      <c r="BS563">
        <v>0</v>
      </c>
      <c r="BT563">
        <v>0</v>
      </c>
      <c r="BU563">
        <v>0</v>
      </c>
      <c r="BV563">
        <v>-56265800</v>
      </c>
      <c r="BW563">
        <v>-2337088554</v>
      </c>
      <c r="BX563">
        <v>-0.39694300265958393</v>
      </c>
      <c r="BY563">
        <v>-14.104252455666655</v>
      </c>
      <c r="BZ563">
        <v>0</v>
      </c>
      <c r="CA563">
        <v>12674393817</v>
      </c>
      <c r="CB563">
        <v>13306593817</v>
      </c>
      <c r="CC563">
        <v>13535584392</v>
      </c>
      <c r="CD563">
        <v>0</v>
      </c>
      <c r="CE563">
        <v>13802414867</v>
      </c>
      <c r="CF563">
        <v>14490880667</v>
      </c>
      <c r="CG563">
        <v>17000693996</v>
      </c>
      <c r="CH563">
        <v>13802414867</v>
      </c>
      <c r="CI563">
        <v>14490880667</v>
      </c>
      <c r="CJ563">
        <v>17000693996</v>
      </c>
      <c r="CK563">
        <v>-2337088554</v>
      </c>
      <c r="CL563">
        <v>0</v>
      </c>
      <c r="CM563">
        <v>-4.5468434691429156</v>
      </c>
      <c r="CN563">
        <v>-30.200097635388374</v>
      </c>
      <c r="CO563">
        <v>2.9253372550010681</v>
      </c>
      <c r="CP563">
        <v>-62757419896.420036</v>
      </c>
      <c r="CQ563">
        <v>-416834276587.53607</v>
      </c>
      <c r="CR563">
        <v>40376718419.41571</v>
      </c>
      <c r="CS563">
        <v>1.0821328705520961</v>
      </c>
      <c r="CT563">
        <v>14936046820.577637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13802414867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933200000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6763183284.8299999</v>
      </c>
      <c r="EF563">
        <v>0</v>
      </c>
      <c r="EG563">
        <v>0</v>
      </c>
      <c r="EH563">
        <v>-160986749</v>
      </c>
      <c r="EI563">
        <v>0</v>
      </c>
      <c r="EJ563">
        <v>104720949</v>
      </c>
      <c r="EK563">
        <v>0</v>
      </c>
      <c r="EL563">
        <v>0</v>
      </c>
      <c r="EM563">
        <v>-237634980</v>
      </c>
      <c r="EN563">
        <v>0</v>
      </c>
      <c r="EO563">
        <v>-2099453574</v>
      </c>
      <c r="EP563">
        <v>-56265800</v>
      </c>
      <c r="EQ563">
        <v>-2337088554</v>
      </c>
      <c r="ER563">
        <v>749</v>
      </c>
      <c r="ES563" t="s">
        <v>859</v>
      </c>
      <c r="ET563" t="s">
        <v>8836</v>
      </c>
      <c r="EU563">
        <v>2021</v>
      </c>
      <c r="EV563" t="s">
        <v>8838</v>
      </c>
    </row>
    <row r="564" spans="1:152" x14ac:dyDescent="0.4">
      <c r="A564" t="s">
        <v>281</v>
      </c>
      <c r="B564" t="s">
        <v>1960</v>
      </c>
      <c r="C564">
        <v>210000973</v>
      </c>
      <c r="D564" t="s">
        <v>1961</v>
      </c>
      <c r="E564" t="s">
        <v>1962</v>
      </c>
      <c r="F564" t="s">
        <v>565</v>
      </c>
      <c r="G564" t="s">
        <v>720</v>
      </c>
      <c r="H564" t="s">
        <v>721</v>
      </c>
      <c r="I564" t="s">
        <v>568</v>
      </c>
      <c r="J564" t="s">
        <v>569</v>
      </c>
      <c r="K564" t="s">
        <v>570</v>
      </c>
      <c r="L564" t="s">
        <v>571</v>
      </c>
      <c r="M564" t="s">
        <v>572</v>
      </c>
      <c r="N564" t="s">
        <v>613</v>
      </c>
      <c r="O564" t="s">
        <v>574</v>
      </c>
      <c r="P564" t="s">
        <v>614</v>
      </c>
      <c r="Q564" t="s">
        <v>674</v>
      </c>
      <c r="R564" t="s">
        <v>576</v>
      </c>
      <c r="S564" t="s">
        <v>576</v>
      </c>
      <c r="T564" s="1">
        <v>44312</v>
      </c>
      <c r="U564" s="1">
        <v>52346</v>
      </c>
      <c r="V564" s="1">
        <v>52346</v>
      </c>
      <c r="X564" t="s">
        <v>696</v>
      </c>
      <c r="Y564" t="s">
        <v>578</v>
      </c>
      <c r="Z564" t="s">
        <v>1419</v>
      </c>
      <c r="AB564" t="s">
        <v>1602</v>
      </c>
      <c r="AC564" t="s">
        <v>572</v>
      </c>
      <c r="AD564" t="s">
        <v>803</v>
      </c>
      <c r="AF564" t="s">
        <v>583</v>
      </c>
      <c r="AH564" t="s">
        <v>8836</v>
      </c>
      <c r="AI564" t="s">
        <v>585</v>
      </c>
      <c r="AJ564" t="s">
        <v>586</v>
      </c>
      <c r="AK564" t="s">
        <v>565</v>
      </c>
      <c r="AL564" t="s">
        <v>587</v>
      </c>
      <c r="AM564" t="s">
        <v>588</v>
      </c>
      <c r="AN564" t="s">
        <v>597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550400001</v>
      </c>
      <c r="AZ564">
        <v>5897600009</v>
      </c>
      <c r="BA564">
        <v>0</v>
      </c>
      <c r="BB564">
        <v>-550400001</v>
      </c>
      <c r="BC564">
        <v>19985199991</v>
      </c>
      <c r="BD564">
        <v>0</v>
      </c>
      <c r="BE564">
        <v>188504800</v>
      </c>
      <c r="BF564">
        <v>3991008808</v>
      </c>
      <c r="BG564">
        <v>188504800</v>
      </c>
      <c r="BH564">
        <v>0</v>
      </c>
      <c r="BI564">
        <v>0</v>
      </c>
      <c r="BJ564">
        <v>35751868</v>
      </c>
      <c r="BK564">
        <v>188504800</v>
      </c>
      <c r="BL564">
        <v>0</v>
      </c>
      <c r="BM564">
        <v>0</v>
      </c>
      <c r="BN564">
        <v>1093884063</v>
      </c>
      <c r="BO564">
        <v>0</v>
      </c>
      <c r="BP564">
        <v>188504800</v>
      </c>
      <c r="BQ564">
        <v>0</v>
      </c>
      <c r="BR564">
        <v>1282388863</v>
      </c>
      <c r="BS564">
        <v>0</v>
      </c>
      <c r="BT564">
        <v>0</v>
      </c>
      <c r="BU564">
        <v>0</v>
      </c>
      <c r="BV564">
        <v>0</v>
      </c>
      <c r="BW564">
        <v>1282388863</v>
      </c>
      <c r="BX564">
        <v>0</v>
      </c>
      <c r="BY564">
        <v>6.8004172541800303</v>
      </c>
      <c r="BZ564">
        <v>0</v>
      </c>
      <c r="CA564">
        <v>19991350571</v>
      </c>
      <c r="CB564">
        <v>19991350571</v>
      </c>
      <c r="CC564">
        <v>20541176486</v>
      </c>
      <c r="CD564">
        <v>0</v>
      </c>
      <c r="CE564">
        <v>19770439099</v>
      </c>
      <c r="CF564">
        <v>19770439099</v>
      </c>
      <c r="CG564">
        <v>19226955037</v>
      </c>
      <c r="CH564">
        <v>19770439099</v>
      </c>
      <c r="CI564">
        <v>19770439099</v>
      </c>
      <c r="CJ564">
        <v>19226955037</v>
      </c>
      <c r="CK564">
        <v>1093884063</v>
      </c>
      <c r="CL564">
        <v>2866280353</v>
      </c>
      <c r="CM564">
        <v>2.9802322387695313E-7</v>
      </c>
      <c r="CN564">
        <v>17.282052636146545</v>
      </c>
      <c r="CO564">
        <v>3.4598198533058175</v>
      </c>
      <c r="CP564">
        <v>5892.0499977469444</v>
      </c>
      <c r="CQ564">
        <v>341673769148.64771</v>
      </c>
      <c r="CR564">
        <v>68402157703.293777</v>
      </c>
      <c r="CS564">
        <v>1.1458979676078322</v>
      </c>
      <c r="CT564">
        <v>22654905982.258522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19770439099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550400001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2445305121.0312142</v>
      </c>
      <c r="EF564">
        <v>0</v>
      </c>
      <c r="EG564">
        <v>0</v>
      </c>
      <c r="EH564">
        <v>0</v>
      </c>
      <c r="EI564">
        <v>0</v>
      </c>
      <c r="EJ564">
        <v>0</v>
      </c>
      <c r="EK564">
        <v>0</v>
      </c>
      <c r="EL564">
        <v>188504800</v>
      </c>
      <c r="EM564">
        <v>35751868</v>
      </c>
      <c r="EN564">
        <v>0</v>
      </c>
      <c r="EO564">
        <v>1058132195</v>
      </c>
      <c r="EP564">
        <v>0</v>
      </c>
      <c r="EQ564">
        <v>1282388863</v>
      </c>
      <c r="ER564">
        <v>109</v>
      </c>
      <c r="ES564" t="s">
        <v>8836</v>
      </c>
      <c r="ET564" t="s">
        <v>8836</v>
      </c>
      <c r="EU564">
        <v>2021</v>
      </c>
      <c r="EV564" t="s">
        <v>591</v>
      </c>
    </row>
    <row r="565" spans="1:152" x14ac:dyDescent="0.4">
      <c r="A565" t="s">
        <v>1963</v>
      </c>
      <c r="B565">
        <v>406485865401</v>
      </c>
      <c r="C565">
        <v>6000000001200</v>
      </c>
      <c r="D565" t="s">
        <v>1964</v>
      </c>
      <c r="E565" t="s">
        <v>1965</v>
      </c>
      <c r="F565" t="s">
        <v>625</v>
      </c>
      <c r="G565" t="s">
        <v>1255</v>
      </c>
      <c r="H565" t="s">
        <v>1256</v>
      </c>
      <c r="I565" t="s">
        <v>568</v>
      </c>
      <c r="J565" t="s">
        <v>569</v>
      </c>
      <c r="K565" t="s">
        <v>570</v>
      </c>
      <c r="L565" t="s">
        <v>571</v>
      </c>
      <c r="M565" t="s">
        <v>1205</v>
      </c>
      <c r="N565" t="s">
        <v>573</v>
      </c>
      <c r="O565" t="s">
        <v>574</v>
      </c>
      <c r="P565" t="s">
        <v>573</v>
      </c>
      <c r="Q565" t="s">
        <v>575</v>
      </c>
      <c r="R565" t="s">
        <v>576</v>
      </c>
      <c r="S565" t="s">
        <v>576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572</v>
      </c>
      <c r="Y565" t="s">
        <v>572</v>
      </c>
      <c r="Z565" t="s">
        <v>1419</v>
      </c>
      <c r="AA565" t="s">
        <v>1419</v>
      </c>
      <c r="AB565" t="s">
        <v>1966</v>
      </c>
      <c r="AC565" t="s">
        <v>572</v>
      </c>
      <c r="AD565" t="s">
        <v>582</v>
      </c>
      <c r="AF565" t="s">
        <v>8839</v>
      </c>
      <c r="AH565" t="s">
        <v>8836</v>
      </c>
      <c r="AI565" t="s">
        <v>585</v>
      </c>
      <c r="AJ565" t="s">
        <v>586</v>
      </c>
      <c r="AK565" t="s">
        <v>625</v>
      </c>
      <c r="AL565" t="s">
        <v>587</v>
      </c>
      <c r="AM565" t="s">
        <v>588</v>
      </c>
      <c r="AN565" t="s">
        <v>589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8836</v>
      </c>
      <c r="ET565" t="s">
        <v>8836</v>
      </c>
      <c r="EU565">
        <v>2021</v>
      </c>
      <c r="EV565" t="s">
        <v>8837</v>
      </c>
    </row>
    <row r="566" spans="1:152" x14ac:dyDescent="0.4">
      <c r="A566" t="s">
        <v>1967</v>
      </c>
      <c r="B566">
        <v>306485482301</v>
      </c>
      <c r="C566">
        <v>6000000001199</v>
      </c>
      <c r="D566" t="s">
        <v>1968</v>
      </c>
      <c r="E566" t="s">
        <v>1969</v>
      </c>
      <c r="F566" t="s">
        <v>625</v>
      </c>
      <c r="G566" t="s">
        <v>1255</v>
      </c>
      <c r="H566" t="s">
        <v>1256</v>
      </c>
      <c r="I566" t="s">
        <v>568</v>
      </c>
      <c r="J566" t="s">
        <v>569</v>
      </c>
      <c r="K566" t="s">
        <v>570</v>
      </c>
      <c r="L566" t="s">
        <v>571</v>
      </c>
      <c r="M566" t="s">
        <v>628</v>
      </c>
      <c r="N566" t="s">
        <v>573</v>
      </c>
      <c r="O566" t="s">
        <v>574</v>
      </c>
      <c r="P566" t="s">
        <v>573</v>
      </c>
      <c r="Q566" t="s">
        <v>575</v>
      </c>
      <c r="R566" t="s">
        <v>576</v>
      </c>
      <c r="S566" t="s">
        <v>576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572</v>
      </c>
      <c r="Y566" t="s">
        <v>572</v>
      </c>
      <c r="Z566" t="s">
        <v>1419</v>
      </c>
      <c r="AA566" t="s">
        <v>1419</v>
      </c>
      <c r="AB566" t="s">
        <v>1970</v>
      </c>
      <c r="AC566" t="s">
        <v>572</v>
      </c>
      <c r="AD566" t="s">
        <v>582</v>
      </c>
      <c r="AF566" t="s">
        <v>8839</v>
      </c>
      <c r="AH566" t="s">
        <v>8836</v>
      </c>
      <c r="AI566" t="s">
        <v>585</v>
      </c>
      <c r="AJ566" t="s">
        <v>586</v>
      </c>
      <c r="AK566" t="s">
        <v>625</v>
      </c>
      <c r="AL566" t="s">
        <v>587</v>
      </c>
      <c r="AM566" t="s">
        <v>588</v>
      </c>
      <c r="AN566" t="s">
        <v>589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8836</v>
      </c>
      <c r="ET566" t="s">
        <v>8836</v>
      </c>
      <c r="EU566">
        <v>2021</v>
      </c>
      <c r="EV566" t="s">
        <v>8837</v>
      </c>
    </row>
    <row r="567" spans="1:152" x14ac:dyDescent="0.4">
      <c r="A567" t="s">
        <v>282</v>
      </c>
      <c r="B567">
        <v>706492166701</v>
      </c>
      <c r="C567">
        <v>6000000001203</v>
      </c>
      <c r="D567" t="s">
        <v>1971</v>
      </c>
      <c r="E567" t="s">
        <v>1972</v>
      </c>
      <c r="F567" t="s">
        <v>625</v>
      </c>
      <c r="G567" t="s">
        <v>626</v>
      </c>
      <c r="H567" t="s">
        <v>627</v>
      </c>
      <c r="I567" t="s">
        <v>568</v>
      </c>
      <c r="J567" t="s">
        <v>569</v>
      </c>
      <c r="K567" t="s">
        <v>570</v>
      </c>
      <c r="L567" t="s">
        <v>571</v>
      </c>
      <c r="M567" t="s">
        <v>1030</v>
      </c>
      <c r="N567" t="s">
        <v>573</v>
      </c>
      <c r="O567" t="s">
        <v>574</v>
      </c>
      <c r="P567" t="s">
        <v>573</v>
      </c>
      <c r="Q567" t="s">
        <v>575</v>
      </c>
      <c r="R567" t="s">
        <v>576</v>
      </c>
      <c r="S567" t="s">
        <v>576</v>
      </c>
      <c r="T567" s="1">
        <v>44285</v>
      </c>
      <c r="U567" s="1">
        <v>44285</v>
      </c>
      <c r="V567" s="1">
        <v>46111</v>
      </c>
      <c r="W567">
        <v>46111</v>
      </c>
      <c r="X567" t="s">
        <v>572</v>
      </c>
      <c r="Y567" t="s">
        <v>572</v>
      </c>
      <c r="Z567" t="s">
        <v>697</v>
      </c>
      <c r="AA567" t="s">
        <v>697</v>
      </c>
      <c r="AB567" t="s">
        <v>1031</v>
      </c>
      <c r="AC567" t="s">
        <v>572</v>
      </c>
      <c r="AD567" t="s">
        <v>676</v>
      </c>
      <c r="AF567" t="s">
        <v>8839</v>
      </c>
      <c r="AH567" s="1">
        <v>44267</v>
      </c>
      <c r="AI567" t="s">
        <v>585</v>
      </c>
      <c r="AJ567" t="s">
        <v>586</v>
      </c>
      <c r="AK567" t="s">
        <v>625</v>
      </c>
      <c r="AL567" t="s">
        <v>587</v>
      </c>
      <c r="AM567" t="s">
        <v>588</v>
      </c>
      <c r="AN567" t="s">
        <v>589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>
        <v>167</v>
      </c>
      <c r="ES567" t="s">
        <v>8836</v>
      </c>
      <c r="ET567" t="s">
        <v>8836</v>
      </c>
      <c r="EU567">
        <v>2021</v>
      </c>
      <c r="EV567" t="s">
        <v>8837</v>
      </c>
    </row>
    <row r="568" spans="1:152" x14ac:dyDescent="0.4">
      <c r="A568" t="s">
        <v>283</v>
      </c>
      <c r="B568" t="s">
        <v>1973</v>
      </c>
      <c r="C568">
        <v>210000932</v>
      </c>
      <c r="D568" t="s">
        <v>1974</v>
      </c>
      <c r="E568" t="s">
        <v>1975</v>
      </c>
      <c r="F568" t="s">
        <v>565</v>
      </c>
      <c r="G568" t="s">
        <v>695</v>
      </c>
      <c r="H568" t="s">
        <v>1153</v>
      </c>
      <c r="I568" t="s">
        <v>568</v>
      </c>
      <c r="J568" t="s">
        <v>569</v>
      </c>
      <c r="K568" t="s">
        <v>570</v>
      </c>
      <c r="L568" t="s">
        <v>571</v>
      </c>
      <c r="M568" t="s">
        <v>572</v>
      </c>
      <c r="N568" t="s">
        <v>613</v>
      </c>
      <c r="O568" t="s">
        <v>574</v>
      </c>
      <c r="P568" t="s">
        <v>614</v>
      </c>
      <c r="Q568" t="s">
        <v>575</v>
      </c>
      <c r="R568" t="s">
        <v>576</v>
      </c>
      <c r="S568" t="s">
        <v>576</v>
      </c>
      <c r="T568" s="1">
        <v>44252</v>
      </c>
      <c r="U568" s="1">
        <v>50405</v>
      </c>
      <c r="V568" s="1">
        <v>50405</v>
      </c>
      <c r="AB568" t="s">
        <v>724</v>
      </c>
      <c r="AC568" t="s">
        <v>572</v>
      </c>
      <c r="AD568" t="s">
        <v>659</v>
      </c>
      <c r="AF568" t="s">
        <v>583</v>
      </c>
      <c r="AH568" t="s">
        <v>8836</v>
      </c>
      <c r="AI568" t="s">
        <v>585</v>
      </c>
      <c r="AJ568" t="s">
        <v>586</v>
      </c>
      <c r="AK568" t="s">
        <v>565</v>
      </c>
      <c r="AL568" t="s">
        <v>587</v>
      </c>
      <c r="AM568" t="s">
        <v>588</v>
      </c>
      <c r="AN568" t="s">
        <v>597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3125000001</v>
      </c>
      <c r="AY568">
        <v>6250000002</v>
      </c>
      <c r="AZ568">
        <v>40625000007</v>
      </c>
      <c r="BA568">
        <v>-3125000001</v>
      </c>
      <c r="BB568">
        <v>-6250000002</v>
      </c>
      <c r="BC568">
        <v>59374999993</v>
      </c>
      <c r="BD568">
        <v>411484900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8024600</v>
      </c>
      <c r="BN568">
        <v>1905830516</v>
      </c>
      <c r="BO568">
        <v>411484900</v>
      </c>
      <c r="BP568">
        <v>858087734</v>
      </c>
      <c r="BQ568">
        <v>419509500</v>
      </c>
      <c r="BR568">
        <v>2763918250</v>
      </c>
      <c r="BS568">
        <v>0</v>
      </c>
      <c r="BT568">
        <v>0</v>
      </c>
      <c r="BU568">
        <v>0</v>
      </c>
      <c r="BV568">
        <v>419509500</v>
      </c>
      <c r="BW568">
        <v>2763918250</v>
      </c>
      <c r="BX568">
        <v>0.69251952658918658</v>
      </c>
      <c r="BY568">
        <v>4.6050971780283199</v>
      </c>
      <c r="BZ568">
        <v>0</v>
      </c>
      <c r="CA568">
        <v>59378062067</v>
      </c>
      <c r="CB568">
        <v>62502905825</v>
      </c>
      <c r="CC568">
        <v>65627718337</v>
      </c>
      <c r="CD568">
        <v>0</v>
      </c>
      <c r="CE568">
        <v>59228548107</v>
      </c>
      <c r="CF568">
        <v>62345523508</v>
      </c>
      <c r="CG568">
        <v>63572717593</v>
      </c>
      <c r="CH568">
        <v>59228548107</v>
      </c>
      <c r="CI568">
        <v>62345523508</v>
      </c>
      <c r="CJ568">
        <v>63572717593</v>
      </c>
      <c r="CK568">
        <v>1905830516</v>
      </c>
      <c r="CL568">
        <v>9986500000</v>
      </c>
      <c r="CM568">
        <v>8.2787945866584796</v>
      </c>
      <c r="CN568">
        <v>11.2492436170578</v>
      </c>
      <c r="CO568">
        <v>2.9028996825218201</v>
      </c>
      <c r="CP568">
        <v>490340983443.87292</v>
      </c>
      <c r="CQ568">
        <v>666276366740.27063</v>
      </c>
      <c r="CR568">
        <v>171934533496.03864</v>
      </c>
      <c r="CS568">
        <v>1.13275878676</v>
      </c>
      <c r="CT568">
        <v>67091658295.241615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59228548107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1362281765.2484496</v>
      </c>
      <c r="EF568">
        <v>0</v>
      </c>
      <c r="EG568">
        <v>411484900</v>
      </c>
      <c r="EH568">
        <v>98004476</v>
      </c>
      <c r="EI568">
        <v>0</v>
      </c>
      <c r="EJ568">
        <v>-89979876</v>
      </c>
      <c r="EK568">
        <v>0</v>
      </c>
      <c r="EL568">
        <v>858087734</v>
      </c>
      <c r="EM568">
        <v>196039220</v>
      </c>
      <c r="EN568">
        <v>0</v>
      </c>
      <c r="EO568">
        <v>1709791296</v>
      </c>
      <c r="EP568">
        <v>419509500</v>
      </c>
      <c r="EQ568">
        <v>2763918250</v>
      </c>
      <c r="ER568">
        <v>55</v>
      </c>
      <c r="ES568" t="s">
        <v>8836</v>
      </c>
      <c r="ET568" t="s">
        <v>8836</v>
      </c>
      <c r="EU568">
        <v>2021</v>
      </c>
      <c r="EV568" t="s">
        <v>591</v>
      </c>
    </row>
    <row r="569" spans="1:152" x14ac:dyDescent="0.4">
      <c r="A569" t="s">
        <v>284</v>
      </c>
      <c r="B569" t="s">
        <v>1976</v>
      </c>
      <c r="C569">
        <v>110000431</v>
      </c>
      <c r="D569" t="s">
        <v>1977</v>
      </c>
      <c r="E569" t="s">
        <v>1978</v>
      </c>
      <c r="F569" t="s">
        <v>846</v>
      </c>
      <c r="G569" t="s">
        <v>846</v>
      </c>
      <c r="H569" t="s">
        <v>846</v>
      </c>
      <c r="I569" t="s">
        <v>568</v>
      </c>
      <c r="J569" t="s">
        <v>569</v>
      </c>
      <c r="K569" t="s">
        <v>570</v>
      </c>
      <c r="L569" t="s">
        <v>571</v>
      </c>
      <c r="M569" t="s">
        <v>572</v>
      </c>
      <c r="N569" t="s">
        <v>601</v>
      </c>
      <c r="O569" t="s">
        <v>602</v>
      </c>
      <c r="P569" t="s">
        <v>603</v>
      </c>
      <c r="Q569" t="s">
        <v>674</v>
      </c>
      <c r="R569" t="s">
        <v>576</v>
      </c>
      <c r="S569" t="s">
        <v>576</v>
      </c>
      <c r="T569" s="1">
        <v>44400</v>
      </c>
      <c r="U569" s="1">
        <v>45830</v>
      </c>
      <c r="V569" s="1">
        <v>47291</v>
      </c>
      <c r="X569" t="s">
        <v>572</v>
      </c>
      <c r="Y569" t="s">
        <v>572</v>
      </c>
      <c r="Z569" t="s">
        <v>572</v>
      </c>
      <c r="AA569" t="s">
        <v>572</v>
      </c>
      <c r="AB569" t="s">
        <v>1979</v>
      </c>
      <c r="AC569" t="s">
        <v>572</v>
      </c>
      <c r="AD569" t="s">
        <v>1012</v>
      </c>
      <c r="AF569" t="s">
        <v>848</v>
      </c>
      <c r="AH569" t="s">
        <v>8836</v>
      </c>
      <c r="AI569" t="s">
        <v>585</v>
      </c>
      <c r="AJ569" t="s">
        <v>715</v>
      </c>
      <c r="AK569" t="s">
        <v>846</v>
      </c>
      <c r="AL569" t="s">
        <v>605</v>
      </c>
      <c r="AM569" t="s">
        <v>588</v>
      </c>
      <c r="AN569" t="s">
        <v>597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8836</v>
      </c>
      <c r="ET569" t="s">
        <v>8836</v>
      </c>
      <c r="EU569">
        <v>2021</v>
      </c>
      <c r="EV569" t="s">
        <v>8838</v>
      </c>
    </row>
    <row r="570" spans="1:152" x14ac:dyDescent="0.4">
      <c r="A570" t="s">
        <v>285</v>
      </c>
      <c r="B570">
        <v>506490064501</v>
      </c>
      <c r="C570">
        <v>6000000001201</v>
      </c>
      <c r="D570" t="s">
        <v>1980</v>
      </c>
      <c r="E570" t="s">
        <v>1981</v>
      </c>
      <c r="F570" t="s">
        <v>625</v>
      </c>
      <c r="G570" t="s">
        <v>1255</v>
      </c>
      <c r="H570" t="s">
        <v>1438</v>
      </c>
      <c r="I570" t="s">
        <v>568</v>
      </c>
      <c r="J570" t="s">
        <v>569</v>
      </c>
      <c r="K570" t="s">
        <v>570</v>
      </c>
      <c r="L570" t="s">
        <v>571</v>
      </c>
      <c r="M570" t="s">
        <v>951</v>
      </c>
      <c r="N570" t="s">
        <v>573</v>
      </c>
      <c r="O570" t="s">
        <v>574</v>
      </c>
      <c r="P570" t="s">
        <v>573</v>
      </c>
      <c r="Q570" t="s">
        <v>575</v>
      </c>
      <c r="R570" t="s">
        <v>576</v>
      </c>
      <c r="S570" t="s">
        <v>576</v>
      </c>
      <c r="T570" s="1">
        <v>44272</v>
      </c>
      <c r="U570" s="1">
        <v>44377</v>
      </c>
      <c r="V570" s="1">
        <v>46098</v>
      </c>
      <c r="W570">
        <v>46098</v>
      </c>
      <c r="X570" t="s">
        <v>572</v>
      </c>
      <c r="Y570" t="s">
        <v>572</v>
      </c>
      <c r="Z570" t="s">
        <v>1419</v>
      </c>
      <c r="AA570" t="s">
        <v>1419</v>
      </c>
      <c r="AB570" t="s">
        <v>952</v>
      </c>
      <c r="AC570" t="s">
        <v>572</v>
      </c>
      <c r="AD570" t="s">
        <v>676</v>
      </c>
      <c r="AF570" t="s">
        <v>8839</v>
      </c>
      <c r="AH570" s="1">
        <v>44267</v>
      </c>
      <c r="AI570" t="s">
        <v>585</v>
      </c>
      <c r="AJ570" t="s">
        <v>586</v>
      </c>
      <c r="AK570" t="s">
        <v>625</v>
      </c>
      <c r="AL570" t="s">
        <v>587</v>
      </c>
      <c r="AM570" t="s">
        <v>588</v>
      </c>
      <c r="AN570" t="s">
        <v>589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>
        <v>170</v>
      </c>
      <c r="ES570" t="s">
        <v>8836</v>
      </c>
      <c r="ET570" t="s">
        <v>8836</v>
      </c>
      <c r="EU570">
        <v>2021</v>
      </c>
      <c r="EV570" t="s">
        <v>8837</v>
      </c>
    </row>
    <row r="571" spans="1:152" x14ac:dyDescent="0.4">
      <c r="A571" t="s">
        <v>286</v>
      </c>
      <c r="B571" t="s">
        <v>1982</v>
      </c>
      <c r="C571">
        <v>210001000</v>
      </c>
      <c r="D571" t="s">
        <v>1983</v>
      </c>
      <c r="E571" t="s">
        <v>1984</v>
      </c>
      <c r="F571" t="s">
        <v>863</v>
      </c>
      <c r="G571" t="s">
        <v>863</v>
      </c>
      <c r="H571" t="s">
        <v>1296</v>
      </c>
      <c r="I571" t="s">
        <v>568</v>
      </c>
      <c r="J571" t="s">
        <v>569</v>
      </c>
      <c r="K571" t="s">
        <v>570</v>
      </c>
      <c r="L571" t="s">
        <v>571</v>
      </c>
      <c r="M571" t="s">
        <v>572</v>
      </c>
      <c r="N571" t="s">
        <v>613</v>
      </c>
      <c r="O571" t="s">
        <v>574</v>
      </c>
      <c r="P571" t="s">
        <v>614</v>
      </c>
      <c r="Q571" t="s">
        <v>674</v>
      </c>
      <c r="R571" t="s">
        <v>576</v>
      </c>
      <c r="S571" t="s">
        <v>576</v>
      </c>
      <c r="T571" s="1">
        <v>44344</v>
      </c>
      <c r="U571" s="1">
        <v>45074</v>
      </c>
      <c r="V571" s="1">
        <v>46901</v>
      </c>
      <c r="X571" t="s">
        <v>572</v>
      </c>
      <c r="Y571" t="s">
        <v>572</v>
      </c>
      <c r="Z571" t="s">
        <v>572</v>
      </c>
      <c r="AA571" t="s">
        <v>572</v>
      </c>
      <c r="AB571" t="s">
        <v>1456</v>
      </c>
      <c r="AC571" t="s">
        <v>572</v>
      </c>
      <c r="AD571" t="s">
        <v>870</v>
      </c>
      <c r="AF571" t="s">
        <v>713</v>
      </c>
      <c r="AH571" t="s">
        <v>8836</v>
      </c>
      <c r="AI571" t="s">
        <v>585</v>
      </c>
      <c r="AJ571" t="s">
        <v>715</v>
      </c>
      <c r="AK571" t="s">
        <v>863</v>
      </c>
      <c r="AL571" t="s">
        <v>587</v>
      </c>
      <c r="AM571" t="s">
        <v>588</v>
      </c>
      <c r="AN571" t="s">
        <v>597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0</v>
      </c>
      <c r="BE571">
        <v>138956544</v>
      </c>
      <c r="BF571">
        <v>6174857767</v>
      </c>
      <c r="BG571">
        <v>138956544</v>
      </c>
      <c r="BH571">
        <v>0</v>
      </c>
      <c r="BI571">
        <v>0</v>
      </c>
      <c r="BJ571">
        <v>12214452</v>
      </c>
      <c r="BK571">
        <v>138956544</v>
      </c>
      <c r="BL571">
        <v>0</v>
      </c>
      <c r="BM571">
        <v>0</v>
      </c>
      <c r="BN571">
        <v>112709823</v>
      </c>
      <c r="BO571">
        <v>0</v>
      </c>
      <c r="BP571">
        <v>138956544</v>
      </c>
      <c r="BQ571">
        <v>0</v>
      </c>
      <c r="BR571">
        <v>251666367</v>
      </c>
      <c r="BS571">
        <v>0</v>
      </c>
      <c r="BT571">
        <v>0</v>
      </c>
      <c r="BU571">
        <v>0</v>
      </c>
      <c r="BV571">
        <v>0</v>
      </c>
      <c r="BW571">
        <v>251666367</v>
      </c>
      <c r="BX571">
        <v>0</v>
      </c>
      <c r="BY571">
        <v>2.6005109417994725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7968622554</v>
      </c>
      <c r="CF571">
        <v>7968622554</v>
      </c>
      <c r="CG571">
        <v>11638191523</v>
      </c>
      <c r="CH571">
        <v>7968622554</v>
      </c>
      <c r="CI571">
        <v>7968622554</v>
      </c>
      <c r="CJ571">
        <v>11638191523</v>
      </c>
      <c r="CK571">
        <v>112709823</v>
      </c>
      <c r="CL571">
        <v>0</v>
      </c>
      <c r="CM571">
        <v>2.9802322387695313E-7</v>
      </c>
      <c r="CN571">
        <v>5.9103301167488089</v>
      </c>
      <c r="CO571">
        <v>4.5277974009513864</v>
      </c>
      <c r="CP571">
        <v>2374.83458340168</v>
      </c>
      <c r="CQ571">
        <v>47097189869.910011</v>
      </c>
      <c r="CR571">
        <v>36080308489.163795</v>
      </c>
      <c r="CS571">
        <v>1.1307245677223741</v>
      </c>
      <c r="CT571">
        <v>9010317292.7144108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7968622554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823888736.94504368</v>
      </c>
      <c r="EF571">
        <v>0</v>
      </c>
      <c r="EG571">
        <v>0</v>
      </c>
      <c r="EH571">
        <v>0</v>
      </c>
      <c r="EI571">
        <v>0</v>
      </c>
      <c r="EJ571">
        <v>0</v>
      </c>
      <c r="EK571">
        <v>0</v>
      </c>
      <c r="EL571">
        <v>138956544</v>
      </c>
      <c r="EM571">
        <v>12214452</v>
      </c>
      <c r="EN571">
        <v>0</v>
      </c>
      <c r="EO571">
        <v>100495371</v>
      </c>
      <c r="EP571">
        <v>0</v>
      </c>
      <c r="EQ571">
        <v>251666367</v>
      </c>
      <c r="ER571">
        <v>265</v>
      </c>
      <c r="ES571" t="s">
        <v>8836</v>
      </c>
      <c r="ET571" t="s">
        <v>8836</v>
      </c>
      <c r="EU571">
        <v>2021</v>
      </c>
      <c r="EV571" t="s">
        <v>591</v>
      </c>
    </row>
    <row r="572" spans="1:152" x14ac:dyDescent="0.4">
      <c r="A572" t="s">
        <v>287</v>
      </c>
      <c r="B572" t="s">
        <v>1985</v>
      </c>
      <c r="C572">
        <v>210001049</v>
      </c>
      <c r="D572" t="s">
        <v>1986</v>
      </c>
      <c r="E572" t="s">
        <v>1987</v>
      </c>
      <c r="F572" t="s">
        <v>846</v>
      </c>
      <c r="G572" t="s">
        <v>846</v>
      </c>
      <c r="H572" t="s">
        <v>846</v>
      </c>
      <c r="I572" t="s">
        <v>708</v>
      </c>
      <c r="J572" t="s">
        <v>569</v>
      </c>
      <c r="K572" t="s">
        <v>570</v>
      </c>
      <c r="L572" t="s">
        <v>673</v>
      </c>
      <c r="M572" t="s">
        <v>572</v>
      </c>
      <c r="N572" t="s">
        <v>613</v>
      </c>
      <c r="O572" t="s">
        <v>602</v>
      </c>
      <c r="P572" t="s">
        <v>603</v>
      </c>
      <c r="Q572" t="s">
        <v>674</v>
      </c>
      <c r="R572" t="s">
        <v>576</v>
      </c>
      <c r="S572" t="s">
        <v>711</v>
      </c>
      <c r="T572" s="1">
        <v>44412</v>
      </c>
      <c r="U572" s="1">
        <v>46235</v>
      </c>
      <c r="V572" s="1">
        <v>48064</v>
      </c>
      <c r="X572" t="s">
        <v>572</v>
      </c>
      <c r="Y572" t="s">
        <v>572</v>
      </c>
      <c r="Z572" t="s">
        <v>572</v>
      </c>
      <c r="AA572" t="s">
        <v>572</v>
      </c>
      <c r="AB572" t="s">
        <v>1988</v>
      </c>
      <c r="AC572" t="s">
        <v>1989</v>
      </c>
      <c r="AD572" t="s">
        <v>866</v>
      </c>
      <c r="AF572" t="s">
        <v>848</v>
      </c>
      <c r="AH572" t="s">
        <v>8836</v>
      </c>
      <c r="AI572" t="s">
        <v>585</v>
      </c>
      <c r="AJ572" t="s">
        <v>715</v>
      </c>
      <c r="AK572" t="s">
        <v>846</v>
      </c>
      <c r="AL572" t="s">
        <v>605</v>
      </c>
      <c r="AM572" t="s">
        <v>588</v>
      </c>
      <c r="AN572" t="s">
        <v>597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835841783</v>
      </c>
      <c r="BO572">
        <v>0</v>
      </c>
      <c r="BP572">
        <v>0</v>
      </c>
      <c r="BQ572">
        <v>0</v>
      </c>
      <c r="BR572">
        <v>835841783</v>
      </c>
      <c r="BS572">
        <v>0</v>
      </c>
      <c r="BT572">
        <v>0</v>
      </c>
      <c r="BU572">
        <v>0</v>
      </c>
      <c r="BV572">
        <v>0</v>
      </c>
      <c r="BW572">
        <v>835841783</v>
      </c>
      <c r="BX572">
        <v>0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63222946526</v>
      </c>
      <c r="CG572">
        <v>62387104743</v>
      </c>
      <c r="CH572">
        <v>63222946526</v>
      </c>
      <c r="CI572">
        <v>63222946526</v>
      </c>
      <c r="CJ572">
        <v>62387104743</v>
      </c>
      <c r="CK572">
        <v>835841783</v>
      </c>
      <c r="CL572">
        <v>0</v>
      </c>
      <c r="CM572">
        <v>2.9802322387695313E-7</v>
      </c>
      <c r="CN572">
        <v>3.2693120837211613</v>
      </c>
      <c r="CO572">
        <v>6.6295734047889718</v>
      </c>
      <c r="CP572">
        <v>18841.906346678734</v>
      </c>
      <c r="CQ572">
        <v>206695543045.90863</v>
      </c>
      <c r="CR572">
        <v>419141164861.16492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0</v>
      </c>
      <c r="EQ572">
        <v>835841783</v>
      </c>
      <c r="ER572">
        <v>135</v>
      </c>
      <c r="ES572" t="s">
        <v>1267</v>
      </c>
      <c r="ET572" t="s">
        <v>8836</v>
      </c>
      <c r="EU572">
        <v>2021</v>
      </c>
      <c r="EV572" t="s">
        <v>833</v>
      </c>
    </row>
    <row r="573" spans="1:152" x14ac:dyDescent="0.4">
      <c r="A573" t="s">
        <v>288</v>
      </c>
      <c r="B573" t="s">
        <v>1990</v>
      </c>
      <c r="C573">
        <v>210001005</v>
      </c>
      <c r="D573" t="s">
        <v>1991</v>
      </c>
      <c r="E573" t="s">
        <v>1992</v>
      </c>
      <c r="F573" t="s">
        <v>863</v>
      </c>
      <c r="G573" t="s">
        <v>863</v>
      </c>
      <c r="H573" t="s">
        <v>1296</v>
      </c>
      <c r="I573" t="s">
        <v>708</v>
      </c>
      <c r="J573" t="s">
        <v>830</v>
      </c>
      <c r="K573" t="s">
        <v>710</v>
      </c>
      <c r="L573" t="s">
        <v>673</v>
      </c>
      <c r="M573" t="s">
        <v>572</v>
      </c>
      <c r="N573" t="s">
        <v>613</v>
      </c>
      <c r="O573" t="s">
        <v>574</v>
      </c>
      <c r="P573" t="s">
        <v>614</v>
      </c>
      <c r="Q573" t="s">
        <v>674</v>
      </c>
      <c r="R573" t="s">
        <v>831</v>
      </c>
      <c r="S573" t="s">
        <v>831</v>
      </c>
      <c r="T573" s="1">
        <v>44356</v>
      </c>
      <c r="U573" s="1">
        <v>45838</v>
      </c>
      <c r="V573" s="1">
        <v>47299</v>
      </c>
      <c r="X573" t="s">
        <v>572</v>
      </c>
      <c r="Y573" t="s">
        <v>572</v>
      </c>
      <c r="Z573" t="s">
        <v>572</v>
      </c>
      <c r="AA573" t="s">
        <v>572</v>
      </c>
      <c r="AB573" t="s">
        <v>572</v>
      </c>
      <c r="AC573" t="s">
        <v>1993</v>
      </c>
      <c r="AD573" t="s">
        <v>870</v>
      </c>
      <c r="AF573" t="s">
        <v>713</v>
      </c>
      <c r="AH573" t="s">
        <v>8836</v>
      </c>
      <c r="AI573" t="s">
        <v>585</v>
      </c>
      <c r="AJ573" t="s">
        <v>715</v>
      </c>
      <c r="AK573" t="s">
        <v>863</v>
      </c>
      <c r="AL573" t="s">
        <v>587</v>
      </c>
      <c r="AM573" t="s">
        <v>588</v>
      </c>
      <c r="AN573" t="s">
        <v>597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601796951</v>
      </c>
      <c r="AY573">
        <v>2358258668</v>
      </c>
      <c r="AZ573">
        <v>4168977915</v>
      </c>
      <c r="BA573">
        <v>-601796951</v>
      </c>
      <c r="BB573">
        <v>-2358258668</v>
      </c>
      <c r="BC573">
        <v>65090142942</v>
      </c>
      <c r="BD573">
        <v>1651966694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-1502549519</v>
      </c>
      <c r="BN573">
        <v>-2201759222</v>
      </c>
      <c r="BO573">
        <v>1651966694</v>
      </c>
      <c r="BP573">
        <v>4187247121</v>
      </c>
      <c r="BQ573">
        <v>149417175</v>
      </c>
      <c r="BR573">
        <v>1985487899</v>
      </c>
      <c r="BS573">
        <v>0</v>
      </c>
      <c r="BT573">
        <v>0</v>
      </c>
      <c r="BU573">
        <v>0</v>
      </c>
      <c r="BV573">
        <v>149417175</v>
      </c>
      <c r="BW573">
        <v>1985487899</v>
      </c>
      <c r="BX573">
        <v>0.18595126056979266</v>
      </c>
      <c r="BY573">
        <v>2.4885095524983858</v>
      </c>
      <c r="BZ573">
        <v>47836821.729999997</v>
      </c>
      <c r="CA573">
        <v>65659932059</v>
      </c>
      <c r="CB573">
        <v>66141337756</v>
      </c>
      <c r="CC573">
        <v>67532501458</v>
      </c>
      <c r="CD573">
        <v>45653410.5</v>
      </c>
      <c r="CE573">
        <v>80097995654</v>
      </c>
      <c r="CF573">
        <v>80757161877</v>
      </c>
      <c r="CG573">
        <v>81459947734</v>
      </c>
      <c r="CH573">
        <v>61829180885.231644</v>
      </c>
      <c r="CI573">
        <v>63843880983.577072</v>
      </c>
      <c r="CJ573">
        <v>66053187753.623039</v>
      </c>
      <c r="CK573">
        <v>-1865748200.3913956</v>
      </c>
      <c r="CL573">
        <v>0</v>
      </c>
      <c r="CM573">
        <v>26.332805752754208</v>
      </c>
      <c r="CN573">
        <v>16.794974207878113</v>
      </c>
      <c r="CO573">
        <v>13.912263512611386</v>
      </c>
      <c r="CP573">
        <v>2109204960741.7327</v>
      </c>
      <c r="CQ573">
        <v>1345243771111.6631</v>
      </c>
      <c r="CR573">
        <v>1114344422370.4495</v>
      </c>
      <c r="CS573">
        <v>1.5908430872013313</v>
      </c>
      <c r="CT573">
        <v>127423342684.84818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76591796792.617966</v>
      </c>
      <c r="DK573">
        <v>3506198861.3820415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38634577544.659439</v>
      </c>
      <c r="EF573">
        <v>1460334078</v>
      </c>
      <c r="EG573">
        <v>1651966694</v>
      </c>
      <c r="EH573">
        <v>0</v>
      </c>
      <c r="EI573">
        <v>-1445180247</v>
      </c>
      <c r="EJ573">
        <v>-1517703350</v>
      </c>
      <c r="EK573">
        <v>3298767033</v>
      </c>
      <c r="EL573">
        <v>4187247121</v>
      </c>
      <c r="EM573">
        <v>31328446</v>
      </c>
      <c r="EN573">
        <v>-3198065810</v>
      </c>
      <c r="EO573">
        <v>-2333788891</v>
      </c>
      <c r="EP573">
        <v>149417175</v>
      </c>
      <c r="EQ573">
        <v>1985487899</v>
      </c>
      <c r="ER573">
        <v>70</v>
      </c>
      <c r="ES573" t="s">
        <v>8836</v>
      </c>
      <c r="ET573" t="s">
        <v>8836</v>
      </c>
      <c r="EU573">
        <v>2021</v>
      </c>
      <c r="EV573" t="s">
        <v>833</v>
      </c>
    </row>
    <row r="574" spans="1:152" x14ac:dyDescent="0.4">
      <c r="A574" t="s">
        <v>289</v>
      </c>
      <c r="B574" t="s">
        <v>1994</v>
      </c>
      <c r="C574">
        <v>210001030</v>
      </c>
      <c r="D574" t="s">
        <v>1995</v>
      </c>
      <c r="E574" t="s">
        <v>1996</v>
      </c>
      <c r="F574" t="s">
        <v>863</v>
      </c>
      <c r="G574" t="s">
        <v>863</v>
      </c>
      <c r="H574" t="s">
        <v>1296</v>
      </c>
      <c r="I574" t="s">
        <v>708</v>
      </c>
      <c r="J574" t="s">
        <v>856</v>
      </c>
      <c r="K574" t="s">
        <v>710</v>
      </c>
      <c r="L574" t="s">
        <v>673</v>
      </c>
      <c r="M574" t="s">
        <v>572</v>
      </c>
      <c r="N574" t="s">
        <v>613</v>
      </c>
      <c r="O574" t="s">
        <v>574</v>
      </c>
      <c r="P574" t="s">
        <v>614</v>
      </c>
      <c r="Q574" t="s">
        <v>674</v>
      </c>
      <c r="R574" t="s">
        <v>711</v>
      </c>
      <c r="S574" t="s">
        <v>711</v>
      </c>
      <c r="T574" s="1">
        <v>44385</v>
      </c>
      <c r="U574" s="1">
        <v>44742</v>
      </c>
      <c r="V574" s="1">
        <v>46568</v>
      </c>
      <c r="X574" t="s">
        <v>572</v>
      </c>
      <c r="Y574" t="s">
        <v>572</v>
      </c>
      <c r="Z574" t="s">
        <v>572</v>
      </c>
      <c r="AA574" t="s">
        <v>572</v>
      </c>
      <c r="AB574" t="s">
        <v>572</v>
      </c>
      <c r="AC574" t="s">
        <v>1997</v>
      </c>
      <c r="AD574" t="s">
        <v>1398</v>
      </c>
      <c r="AF574" t="s">
        <v>713</v>
      </c>
      <c r="AH574" t="s">
        <v>8836</v>
      </c>
      <c r="AI574" t="s">
        <v>585</v>
      </c>
      <c r="AJ574" t="s">
        <v>715</v>
      </c>
      <c r="AK574" t="s">
        <v>863</v>
      </c>
      <c r="AL574" t="s">
        <v>587</v>
      </c>
      <c r="AM574" t="s">
        <v>588</v>
      </c>
      <c r="AN574" t="s">
        <v>597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0</v>
      </c>
      <c r="BE574">
        <v>1238200502</v>
      </c>
      <c r="BF574">
        <v>30484791033</v>
      </c>
      <c r="BG574">
        <v>1238200502</v>
      </c>
      <c r="BH574">
        <v>0</v>
      </c>
      <c r="BI574">
        <v>0</v>
      </c>
      <c r="BJ574">
        <v>1068058437</v>
      </c>
      <c r="BK574">
        <v>1238200502</v>
      </c>
      <c r="BL574">
        <v>0</v>
      </c>
      <c r="BM574">
        <v>66891564</v>
      </c>
      <c r="BN574">
        <v>-234402168</v>
      </c>
      <c r="BO574">
        <v>0</v>
      </c>
      <c r="BP574">
        <v>1238200502</v>
      </c>
      <c r="BQ574">
        <v>66891564</v>
      </c>
      <c r="BR574">
        <v>1003798334</v>
      </c>
      <c r="BS574">
        <v>0</v>
      </c>
      <c r="BT574">
        <v>0</v>
      </c>
      <c r="BU574">
        <v>0</v>
      </c>
      <c r="BV574">
        <v>66891564</v>
      </c>
      <c r="BW574">
        <v>1003798334</v>
      </c>
      <c r="BX574">
        <v>0.14052361465890104</v>
      </c>
      <c r="BY574">
        <v>2.0005827338867288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48138996996</v>
      </c>
      <c r="CF574">
        <v>47131201375</v>
      </c>
      <c r="CG574">
        <v>53215395892</v>
      </c>
      <c r="CH574">
        <v>37380583807.889908</v>
      </c>
      <c r="CI574">
        <v>37590856910.60791</v>
      </c>
      <c r="CJ574">
        <v>44290892484.434204</v>
      </c>
      <c r="CK574">
        <v>730822559.45570374</v>
      </c>
      <c r="CL574">
        <v>0</v>
      </c>
      <c r="CM574">
        <v>28.28843176364899</v>
      </c>
      <c r="CN574">
        <v>20.341538786888123</v>
      </c>
      <c r="CO574">
        <v>12.553883194923401</v>
      </c>
      <c r="CP574">
        <v>1361776731691.8496</v>
      </c>
      <c r="CQ574">
        <v>979221274556.02478</v>
      </c>
      <c r="CR574">
        <v>604331345408.55249</v>
      </c>
      <c r="CS574">
        <v>1.4648908441606632</v>
      </c>
      <c r="CT574">
        <v>70518375946.518066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48138996996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18625940717.692322</v>
      </c>
      <c r="EF574">
        <v>968930719</v>
      </c>
      <c r="EG574">
        <v>0</v>
      </c>
      <c r="EH574">
        <v>0</v>
      </c>
      <c r="EI574">
        <v>-940904057</v>
      </c>
      <c r="EJ574">
        <v>38864902</v>
      </c>
      <c r="EK574">
        <v>2482790626</v>
      </c>
      <c r="EL574">
        <v>1238200502</v>
      </c>
      <c r="EM574">
        <v>1068058437</v>
      </c>
      <c r="EN574">
        <v>-2799134508</v>
      </c>
      <c r="EO574">
        <v>-986116723</v>
      </c>
      <c r="EP574">
        <v>66891564</v>
      </c>
      <c r="EQ574">
        <v>1003798334</v>
      </c>
      <c r="ER574">
        <v>185</v>
      </c>
      <c r="ES574" t="s">
        <v>8836</v>
      </c>
      <c r="ET574" t="s">
        <v>8836</v>
      </c>
      <c r="EU574">
        <v>2021</v>
      </c>
      <c r="EV574" t="s">
        <v>833</v>
      </c>
    </row>
    <row r="575" spans="1:152" x14ac:dyDescent="0.4">
      <c r="A575" t="s">
        <v>290</v>
      </c>
      <c r="B575" t="s">
        <v>1998</v>
      </c>
      <c r="C575">
        <v>210001360</v>
      </c>
      <c r="D575" t="s">
        <v>1999</v>
      </c>
      <c r="E575" t="s">
        <v>2000</v>
      </c>
      <c r="F575" t="s">
        <v>706</v>
      </c>
      <c r="G575" t="s">
        <v>706</v>
      </c>
      <c r="H575" t="s">
        <v>706</v>
      </c>
      <c r="I575" t="s">
        <v>708</v>
      </c>
      <c r="J575" t="s">
        <v>856</v>
      </c>
      <c r="K575" t="s">
        <v>710</v>
      </c>
      <c r="L575" t="s">
        <v>673</v>
      </c>
      <c r="M575" t="s">
        <v>572</v>
      </c>
      <c r="N575" t="s">
        <v>613</v>
      </c>
      <c r="O575" t="s">
        <v>602</v>
      </c>
      <c r="P575" t="s">
        <v>603</v>
      </c>
      <c r="Q575" t="s">
        <v>674</v>
      </c>
      <c r="R575" t="s">
        <v>711</v>
      </c>
      <c r="S575" t="s">
        <v>711</v>
      </c>
      <c r="T575" s="1">
        <v>44686</v>
      </c>
      <c r="U575" s="1">
        <v>46878</v>
      </c>
      <c r="V575" s="1">
        <v>48704</v>
      </c>
      <c r="X575" t="s">
        <v>572</v>
      </c>
      <c r="Y575" t="s">
        <v>572</v>
      </c>
      <c r="Z575" t="s">
        <v>572</v>
      </c>
      <c r="AA575" t="s">
        <v>572</v>
      </c>
      <c r="AB575" t="s">
        <v>572</v>
      </c>
      <c r="AC575" t="s">
        <v>979</v>
      </c>
      <c r="AD575" t="s">
        <v>870</v>
      </c>
      <c r="AF575" t="s">
        <v>713</v>
      </c>
      <c r="AH575" s="1">
        <v>44323</v>
      </c>
      <c r="AJ575" t="s">
        <v>715</v>
      </c>
      <c r="AK575" t="s">
        <v>706</v>
      </c>
      <c r="AL575" t="s">
        <v>605</v>
      </c>
      <c r="AM575" t="s">
        <v>588</v>
      </c>
      <c r="AN575" t="s">
        <v>597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0</v>
      </c>
      <c r="BB575">
        <v>897685272</v>
      </c>
      <c r="BC575">
        <v>327942204577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-12520339556</v>
      </c>
      <c r="BN575">
        <v>7172783614</v>
      </c>
      <c r="BO575">
        <v>0</v>
      </c>
      <c r="BP575">
        <v>4137603657</v>
      </c>
      <c r="BQ575">
        <v>-12520339556</v>
      </c>
      <c r="BR575">
        <v>11310387271</v>
      </c>
      <c r="BS575">
        <v>0</v>
      </c>
      <c r="BT575">
        <v>0</v>
      </c>
      <c r="BU575">
        <v>0</v>
      </c>
      <c r="BV575">
        <v>-12520339556</v>
      </c>
      <c r="BW575">
        <v>11310387271</v>
      </c>
      <c r="BX575">
        <v>-2.7321566604782697</v>
      </c>
      <c r="BY575">
        <v>2.6368831035047178</v>
      </c>
      <c r="BZ575">
        <v>244214339</v>
      </c>
      <c r="CA575">
        <v>327942204577</v>
      </c>
      <c r="CB575">
        <v>327942204577</v>
      </c>
      <c r="CC575">
        <v>327044519305</v>
      </c>
      <c r="CD575">
        <v>299195311</v>
      </c>
      <c r="CE575">
        <v>450528299304</v>
      </c>
      <c r="CF575">
        <v>453468319125</v>
      </c>
      <c r="CG575">
        <v>418642434978</v>
      </c>
      <c r="CH575">
        <v>410732551948.013</v>
      </c>
      <c r="CI575">
        <v>420925737637.31299</v>
      </c>
      <c r="CJ575">
        <v>396124820960.45953</v>
      </c>
      <c r="CK575">
        <v>13710045715.553467</v>
      </c>
      <c r="CL575">
        <v>0</v>
      </c>
      <c r="CM575">
        <v>-7.372622191905978</v>
      </c>
      <c r="CN575">
        <v>21.500696539878842</v>
      </c>
      <c r="CO575">
        <v>14.810009598731996</v>
      </c>
      <c r="CP575">
        <v>-3321574937530.3291</v>
      </c>
      <c r="CQ575">
        <v>9686672245963.0117</v>
      </c>
      <c r="CR575">
        <v>6672328437192.6416</v>
      </c>
      <c r="CS575">
        <v>1.4051552253372837</v>
      </c>
      <c r="CT575">
        <v>633062193929.33533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450528299304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330926425557.24066</v>
      </c>
      <c r="EF575">
        <v>8683011127</v>
      </c>
      <c r="EG575">
        <v>0</v>
      </c>
      <c r="EH575">
        <v>0</v>
      </c>
      <c r="EI575">
        <v>-9580319735</v>
      </c>
      <c r="EJ575">
        <v>-11623030948</v>
      </c>
      <c r="EK575">
        <v>20691467457</v>
      </c>
      <c r="EL575">
        <v>4137603657</v>
      </c>
      <c r="EM575">
        <v>0</v>
      </c>
      <c r="EN575">
        <v>-23815395440</v>
      </c>
      <c r="EO575">
        <v>10296711597</v>
      </c>
      <c r="EP575">
        <v>-12520339556</v>
      </c>
      <c r="EQ575">
        <v>11310387271</v>
      </c>
      <c r="ER575">
        <v>2</v>
      </c>
      <c r="ES575" t="s">
        <v>859</v>
      </c>
      <c r="ET575" t="s">
        <v>8836</v>
      </c>
      <c r="EU575">
        <v>2021</v>
      </c>
      <c r="EV575" t="s">
        <v>591</v>
      </c>
    </row>
    <row r="576" spans="1:152" x14ac:dyDescent="0.4">
      <c r="A576" t="s">
        <v>2001</v>
      </c>
      <c r="B576" t="s">
        <v>2002</v>
      </c>
      <c r="C576">
        <v>210001009</v>
      </c>
      <c r="D576" t="s">
        <v>2003</v>
      </c>
      <c r="E576" t="s">
        <v>2004</v>
      </c>
      <c r="F576" t="s">
        <v>625</v>
      </c>
      <c r="G576" t="s">
        <v>1255</v>
      </c>
      <c r="H576" t="s">
        <v>1271</v>
      </c>
      <c r="I576" t="s">
        <v>708</v>
      </c>
      <c r="J576" t="s">
        <v>856</v>
      </c>
      <c r="K576" t="s">
        <v>710</v>
      </c>
      <c r="L576" t="s">
        <v>857</v>
      </c>
      <c r="M576" t="s">
        <v>572</v>
      </c>
      <c r="N576" t="s">
        <v>613</v>
      </c>
      <c r="O576" t="s">
        <v>574</v>
      </c>
      <c r="P576" t="s">
        <v>614</v>
      </c>
      <c r="Q576" t="s">
        <v>575</v>
      </c>
      <c r="R576" t="s">
        <v>576</v>
      </c>
      <c r="S576" t="s">
        <v>711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572</v>
      </c>
      <c r="Y576" t="s">
        <v>572</v>
      </c>
      <c r="Z576" t="s">
        <v>572</v>
      </c>
      <c r="AA576" t="s">
        <v>572</v>
      </c>
      <c r="AB576" t="s">
        <v>952</v>
      </c>
      <c r="AC576" t="s">
        <v>2005</v>
      </c>
      <c r="AD576" t="s">
        <v>582</v>
      </c>
      <c r="AF576" t="s">
        <v>631</v>
      </c>
      <c r="AH576" t="s">
        <v>8836</v>
      </c>
      <c r="AI576" t="s">
        <v>585</v>
      </c>
      <c r="AJ576" t="s">
        <v>792</v>
      </c>
      <c r="AK576" t="s">
        <v>625</v>
      </c>
      <c r="AL576" t="s">
        <v>587</v>
      </c>
      <c r="AM576" t="s">
        <v>588</v>
      </c>
      <c r="AN576" t="s">
        <v>589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8836</v>
      </c>
      <c r="ET576" t="s">
        <v>8836</v>
      </c>
      <c r="EU576">
        <v>2021</v>
      </c>
      <c r="EV576" t="s">
        <v>591</v>
      </c>
    </row>
    <row r="577" spans="1:152" x14ac:dyDescent="0.4">
      <c r="A577" t="s">
        <v>291</v>
      </c>
      <c r="B577" t="s">
        <v>2006</v>
      </c>
      <c r="C577">
        <v>210001074</v>
      </c>
      <c r="D577" t="s">
        <v>2007</v>
      </c>
      <c r="E577" t="s">
        <v>2008</v>
      </c>
      <c r="F577" t="s">
        <v>565</v>
      </c>
      <c r="G577" t="s">
        <v>720</v>
      </c>
      <c r="H577" t="s">
        <v>721</v>
      </c>
      <c r="I577" t="s">
        <v>568</v>
      </c>
      <c r="J577" t="s">
        <v>569</v>
      </c>
      <c r="K577" t="s">
        <v>570</v>
      </c>
      <c r="L577" t="s">
        <v>571</v>
      </c>
      <c r="M577" t="s">
        <v>572</v>
      </c>
      <c r="N577" t="s">
        <v>613</v>
      </c>
      <c r="O577" t="s">
        <v>574</v>
      </c>
      <c r="P577" t="s">
        <v>614</v>
      </c>
      <c r="Q577" t="s">
        <v>674</v>
      </c>
      <c r="R577" t="s">
        <v>576</v>
      </c>
      <c r="S577" t="s">
        <v>576</v>
      </c>
      <c r="T577" s="1">
        <v>44434</v>
      </c>
      <c r="U577" s="1">
        <v>45164</v>
      </c>
      <c r="V577" s="1">
        <v>52469</v>
      </c>
      <c r="X577" t="s">
        <v>696</v>
      </c>
      <c r="Y577" t="s">
        <v>578</v>
      </c>
      <c r="Z577" t="s">
        <v>697</v>
      </c>
      <c r="AA577" t="s">
        <v>2009</v>
      </c>
      <c r="AB577" t="s">
        <v>1848</v>
      </c>
      <c r="AC577" t="s">
        <v>572</v>
      </c>
      <c r="AD577" t="s">
        <v>596</v>
      </c>
      <c r="AF577" t="s">
        <v>583</v>
      </c>
      <c r="AH577" t="s">
        <v>8836</v>
      </c>
      <c r="AI577" t="s">
        <v>585</v>
      </c>
      <c r="AJ577" t="s">
        <v>586</v>
      </c>
      <c r="AK577" t="s">
        <v>565</v>
      </c>
      <c r="AL577" t="s">
        <v>587</v>
      </c>
      <c r="AM577" t="s">
        <v>588</v>
      </c>
      <c r="AN577" t="s">
        <v>597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-294537275</v>
      </c>
      <c r="BO577">
        <v>0</v>
      </c>
      <c r="BP577">
        <v>82489688</v>
      </c>
      <c r="BQ577">
        <v>0</v>
      </c>
      <c r="BR577">
        <v>-212047587</v>
      </c>
      <c r="BS577">
        <v>0</v>
      </c>
      <c r="BT577">
        <v>0</v>
      </c>
      <c r="BU577">
        <v>0</v>
      </c>
      <c r="BV577">
        <v>0</v>
      </c>
      <c r="BW577">
        <v>-212047587</v>
      </c>
      <c r="BX577">
        <v>0</v>
      </c>
      <c r="BY577">
        <v>-3.9924710966574128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4832922221</v>
      </c>
      <c r="CF577">
        <v>4832922221</v>
      </c>
      <c r="CG577">
        <v>5577403247</v>
      </c>
      <c r="CH577">
        <v>4832922221</v>
      </c>
      <c r="CI577">
        <v>4832922221</v>
      </c>
      <c r="CJ577">
        <v>5577403247</v>
      </c>
      <c r="CK577">
        <v>-294537275</v>
      </c>
      <c r="CL577">
        <v>0</v>
      </c>
      <c r="CM577">
        <v>2.9802322387695313E-7</v>
      </c>
      <c r="CN577">
        <v>-9.2906948924064636</v>
      </c>
      <c r="CO577">
        <v>2.0716115832328801</v>
      </c>
      <c r="CP577">
        <v>1440.3230610489845</v>
      </c>
      <c r="CQ577">
        <v>-44901205794.042404</v>
      </c>
      <c r="CR577">
        <v>10011937653.887177</v>
      </c>
      <c r="CS577">
        <v>1.0403012423573619</v>
      </c>
      <c r="CT577">
        <v>5027694990.7228003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4832922221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304037775.18015403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-262821683</v>
      </c>
      <c r="EP577">
        <v>0</v>
      </c>
      <c r="EQ577">
        <v>-212047587</v>
      </c>
      <c r="ER577">
        <v>731</v>
      </c>
      <c r="ES577" t="s">
        <v>8836</v>
      </c>
      <c r="ET577" t="s">
        <v>8836</v>
      </c>
      <c r="EU577">
        <v>2021</v>
      </c>
      <c r="EV577" t="s">
        <v>591</v>
      </c>
    </row>
    <row r="578" spans="1:152" x14ac:dyDescent="0.4">
      <c r="A578" t="s">
        <v>292</v>
      </c>
      <c r="B578" t="s">
        <v>2010</v>
      </c>
      <c r="C578">
        <v>210001023</v>
      </c>
      <c r="D578" t="s">
        <v>2011</v>
      </c>
      <c r="E578" t="s">
        <v>2012</v>
      </c>
      <c r="F578" t="s">
        <v>625</v>
      </c>
      <c r="G578" t="s">
        <v>626</v>
      </c>
      <c r="H578" t="s">
        <v>673</v>
      </c>
      <c r="I578" t="s">
        <v>708</v>
      </c>
      <c r="J578" t="s">
        <v>856</v>
      </c>
      <c r="K578" t="s">
        <v>710</v>
      </c>
      <c r="L578" t="s">
        <v>857</v>
      </c>
      <c r="M578" t="s">
        <v>572</v>
      </c>
      <c r="N578" t="s">
        <v>613</v>
      </c>
      <c r="O578" t="s">
        <v>602</v>
      </c>
      <c r="P578" t="s">
        <v>614</v>
      </c>
      <c r="Q578" t="s">
        <v>674</v>
      </c>
      <c r="R578" t="s">
        <v>576</v>
      </c>
      <c r="S578" t="s">
        <v>711</v>
      </c>
      <c r="T578" s="1">
        <v>44372</v>
      </c>
      <c r="U578" s="1">
        <v>45657</v>
      </c>
      <c r="V578" s="1">
        <v>46752</v>
      </c>
      <c r="X578" t="s">
        <v>572</v>
      </c>
      <c r="Y578" t="s">
        <v>572</v>
      </c>
      <c r="Z578" t="s">
        <v>572</v>
      </c>
      <c r="AA578" t="s">
        <v>572</v>
      </c>
      <c r="AB578" t="s">
        <v>1707</v>
      </c>
      <c r="AC578" t="s">
        <v>2013</v>
      </c>
      <c r="AD578" t="s">
        <v>790</v>
      </c>
      <c r="AF578" t="s">
        <v>631</v>
      </c>
      <c r="AH578" t="s">
        <v>8836</v>
      </c>
      <c r="AI578" t="s">
        <v>585</v>
      </c>
      <c r="AJ578" t="s">
        <v>792</v>
      </c>
      <c r="AK578" t="s">
        <v>625</v>
      </c>
      <c r="AL578" t="s">
        <v>587</v>
      </c>
      <c r="AM578" t="s">
        <v>588</v>
      </c>
      <c r="AN578" t="s">
        <v>597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2196819230</v>
      </c>
      <c r="AV578">
        <v>2196819230</v>
      </c>
      <c r="AW578">
        <v>104989604922</v>
      </c>
      <c r="AX578">
        <v>0</v>
      </c>
      <c r="AY578">
        <v>4592400540</v>
      </c>
      <c r="AZ578">
        <v>60884971150</v>
      </c>
      <c r="BA578">
        <v>2196819230</v>
      </c>
      <c r="BB578">
        <v>-2395581310</v>
      </c>
      <c r="BC578">
        <v>44104633772</v>
      </c>
      <c r="BD578">
        <v>24074</v>
      </c>
      <c r="BE578">
        <v>486177920</v>
      </c>
      <c r="BF578">
        <v>12750840292</v>
      </c>
      <c r="BG578">
        <v>486153846</v>
      </c>
      <c r="BH578">
        <v>0</v>
      </c>
      <c r="BI578">
        <v>24074</v>
      </c>
      <c r="BJ578">
        <v>54827905</v>
      </c>
      <c r="BK578">
        <v>486153846</v>
      </c>
      <c r="BL578">
        <v>24074</v>
      </c>
      <c r="BM578">
        <v>15972361</v>
      </c>
      <c r="BN578">
        <v>1378826635</v>
      </c>
      <c r="BO578">
        <v>24074</v>
      </c>
      <c r="BP578">
        <v>486177920</v>
      </c>
      <c r="BQ578">
        <v>15996435</v>
      </c>
      <c r="BR578">
        <v>1865004555</v>
      </c>
      <c r="BS578">
        <v>0</v>
      </c>
      <c r="BT578">
        <v>0</v>
      </c>
      <c r="BU578">
        <v>0</v>
      </c>
      <c r="BV578">
        <v>15996435</v>
      </c>
      <c r="BW578">
        <v>1865004555</v>
      </c>
      <c r="BX578">
        <v>3.9016281296851724E-2</v>
      </c>
      <c r="BY578">
        <v>4.4735429933900726</v>
      </c>
      <c r="BZ578">
        <v>0</v>
      </c>
      <c r="CA578">
        <v>43399305375</v>
      </c>
      <c r="CB578">
        <v>41202486145</v>
      </c>
      <c r="CC578">
        <v>46046874170</v>
      </c>
      <c r="CD578">
        <v>0</v>
      </c>
      <c r="CE578">
        <v>42113778035</v>
      </c>
      <c r="CF578">
        <v>39900986444</v>
      </c>
      <c r="CG578">
        <v>43130532710</v>
      </c>
      <c r="CH578">
        <v>42113778035</v>
      </c>
      <c r="CI578">
        <v>39900986444</v>
      </c>
      <c r="CJ578">
        <v>43130532710</v>
      </c>
      <c r="CK578">
        <v>1378826635</v>
      </c>
      <c r="CL578">
        <v>0</v>
      </c>
      <c r="CM578">
        <v>0.4583683609962465</v>
      </c>
      <c r="CN578">
        <v>11.591729521751404</v>
      </c>
      <c r="CO578">
        <v>5.8559134602546692</v>
      </c>
      <c r="CP578">
        <v>19303623413.262676</v>
      </c>
      <c r="CQ578">
        <v>488171524120.79535</v>
      </c>
      <c r="CR578">
        <v>246614639657.33392</v>
      </c>
      <c r="CS578">
        <v>1.1024861895898543</v>
      </c>
      <c r="CT578">
        <v>46429858675.040054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41527175220.750542</v>
      </c>
      <c r="DK578">
        <v>586602814.24945605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4528432992.8783464</v>
      </c>
      <c r="DQ578">
        <v>63967547.121653572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18935427141.201447</v>
      </c>
      <c r="EF578">
        <v>0</v>
      </c>
      <c r="EG578">
        <v>24074</v>
      </c>
      <c r="EH578">
        <v>0</v>
      </c>
      <c r="EI578">
        <v>0</v>
      </c>
      <c r="EJ578">
        <v>15972361</v>
      </c>
      <c r="EK578">
        <v>0</v>
      </c>
      <c r="EL578">
        <v>486177920</v>
      </c>
      <c r="EM578">
        <v>54827905</v>
      </c>
      <c r="EN578">
        <v>0</v>
      </c>
      <c r="EO578">
        <v>1323998730</v>
      </c>
      <c r="EP578">
        <v>15996435</v>
      </c>
      <c r="EQ578">
        <v>1865004555</v>
      </c>
      <c r="ER578">
        <v>94</v>
      </c>
      <c r="ES578" t="s">
        <v>8836</v>
      </c>
      <c r="ET578" t="s">
        <v>1897</v>
      </c>
      <c r="EU578">
        <v>2021</v>
      </c>
      <c r="EV578" t="s">
        <v>591</v>
      </c>
    </row>
    <row r="579" spans="1:152" x14ac:dyDescent="0.4">
      <c r="A579" t="s">
        <v>293</v>
      </c>
      <c r="B579" t="s">
        <v>2014</v>
      </c>
      <c r="C579">
        <v>210000981</v>
      </c>
      <c r="D579" t="s">
        <v>2015</v>
      </c>
      <c r="E579" t="s">
        <v>2016</v>
      </c>
      <c r="F579" t="s">
        <v>863</v>
      </c>
      <c r="G579" t="s">
        <v>863</v>
      </c>
      <c r="H579" t="s">
        <v>1296</v>
      </c>
      <c r="I579" t="s">
        <v>708</v>
      </c>
      <c r="J579" t="s">
        <v>830</v>
      </c>
      <c r="K579" t="s">
        <v>710</v>
      </c>
      <c r="L579" t="s">
        <v>673</v>
      </c>
      <c r="M579" t="s">
        <v>572</v>
      </c>
      <c r="N579" t="s">
        <v>613</v>
      </c>
      <c r="O579" t="s">
        <v>574</v>
      </c>
      <c r="P579" t="s">
        <v>614</v>
      </c>
      <c r="Q579" t="s">
        <v>674</v>
      </c>
      <c r="R579" t="s">
        <v>831</v>
      </c>
      <c r="S579" t="s">
        <v>831</v>
      </c>
      <c r="T579" s="1">
        <v>44322</v>
      </c>
      <c r="U579" s="1">
        <v>45105</v>
      </c>
      <c r="V579" s="1">
        <v>46566</v>
      </c>
      <c r="X579" t="s">
        <v>572</v>
      </c>
      <c r="Y579" t="s">
        <v>572</v>
      </c>
      <c r="Z579" t="s">
        <v>572</v>
      </c>
      <c r="AA579" t="s">
        <v>572</v>
      </c>
      <c r="AB579" t="s">
        <v>572</v>
      </c>
      <c r="AC579" t="s">
        <v>2017</v>
      </c>
      <c r="AD579" t="s">
        <v>1398</v>
      </c>
      <c r="AF579" t="s">
        <v>713</v>
      </c>
      <c r="AH579" t="s">
        <v>8836</v>
      </c>
      <c r="AI579" t="s">
        <v>585</v>
      </c>
      <c r="AJ579" t="s">
        <v>715</v>
      </c>
      <c r="AK579" t="s">
        <v>863</v>
      </c>
      <c r="AL579" t="s">
        <v>587</v>
      </c>
      <c r="AM579" t="s">
        <v>588</v>
      </c>
      <c r="AN579" t="s">
        <v>597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418680000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-1386015929</v>
      </c>
      <c r="BN579">
        <v>-4036371795</v>
      </c>
      <c r="BO579">
        <v>418680000</v>
      </c>
      <c r="BP579">
        <v>1814730000</v>
      </c>
      <c r="BQ579">
        <v>-967335929</v>
      </c>
      <c r="BR579">
        <v>-2221641795</v>
      </c>
      <c r="BS579">
        <v>0</v>
      </c>
      <c r="BT579">
        <v>0</v>
      </c>
      <c r="BU579">
        <v>0</v>
      </c>
      <c r="BV579">
        <v>-967335929</v>
      </c>
      <c r="BW579">
        <v>-2221641795</v>
      </c>
      <c r="BX579">
        <v>-2.2922205237223219</v>
      </c>
      <c r="BY579">
        <v>-4.7947045869503038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41392427287</v>
      </c>
      <c r="CF579">
        <v>42041883047</v>
      </c>
      <c r="CG579">
        <v>49056574321</v>
      </c>
      <c r="CH579">
        <v>30599985545.344528</v>
      </c>
      <c r="CI579">
        <v>32078120833.009529</v>
      </c>
      <c r="CJ579">
        <v>38982484659.726776</v>
      </c>
      <c r="CK579">
        <v>-2849374114.3822479</v>
      </c>
      <c r="CL579">
        <v>0</v>
      </c>
      <c r="CM579">
        <v>-6.2831893563270569</v>
      </c>
      <c r="CN579">
        <v>-1.6887781023979194</v>
      </c>
      <c r="CO579">
        <v>10.667658448219299</v>
      </c>
      <c r="CP579">
        <v>-260076458562.22003</v>
      </c>
      <c r="CQ579">
        <v>-69902624807.383713</v>
      </c>
      <c r="CR579">
        <v>441560276640.46863</v>
      </c>
      <c r="CS579">
        <v>1.4636901803960225</v>
      </c>
      <c r="CT579">
        <v>60585689362.738274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41392427287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19335003042.111</v>
      </c>
      <c r="EF579">
        <v>799062416</v>
      </c>
      <c r="EG579">
        <v>418680000</v>
      </c>
      <c r="EH579">
        <v>0</v>
      </c>
      <c r="EI579">
        <v>-736560169</v>
      </c>
      <c r="EJ579">
        <v>-1448518176</v>
      </c>
      <c r="EK579">
        <v>1832067569</v>
      </c>
      <c r="EL579">
        <v>1814730000</v>
      </c>
      <c r="EM579">
        <v>0</v>
      </c>
      <c r="EN579">
        <v>-1905349761</v>
      </c>
      <c r="EO579">
        <v>-3963089603</v>
      </c>
      <c r="EP579">
        <v>-967335929</v>
      </c>
      <c r="EQ579">
        <v>-2221641795</v>
      </c>
      <c r="ER579">
        <v>746</v>
      </c>
      <c r="ES579" t="s">
        <v>8836</v>
      </c>
      <c r="ET579" t="s">
        <v>8836</v>
      </c>
      <c r="EU579">
        <v>2021</v>
      </c>
      <c r="EV579" t="s">
        <v>833</v>
      </c>
    </row>
    <row r="580" spans="1:152" x14ac:dyDescent="0.4">
      <c r="A580" t="s">
        <v>294</v>
      </c>
      <c r="B580">
        <v>706496903701</v>
      </c>
      <c r="C580">
        <v>6000000001212</v>
      </c>
      <c r="D580" t="s">
        <v>2018</v>
      </c>
      <c r="E580" t="s">
        <v>2019</v>
      </c>
      <c r="F580" t="s">
        <v>625</v>
      </c>
      <c r="G580" t="s">
        <v>1255</v>
      </c>
      <c r="H580" t="s">
        <v>950</v>
      </c>
      <c r="I580" t="s">
        <v>568</v>
      </c>
      <c r="J580" t="s">
        <v>569</v>
      </c>
      <c r="K580" t="s">
        <v>570</v>
      </c>
      <c r="L580" t="s">
        <v>571</v>
      </c>
      <c r="M580" t="s">
        <v>1393</v>
      </c>
      <c r="N580" t="s">
        <v>573</v>
      </c>
      <c r="O580" t="s">
        <v>574</v>
      </c>
      <c r="P580" t="s">
        <v>573</v>
      </c>
      <c r="Q580" t="s">
        <v>575</v>
      </c>
      <c r="R580" t="s">
        <v>576</v>
      </c>
      <c r="S580" t="s">
        <v>576</v>
      </c>
      <c r="T580" s="1">
        <v>44316</v>
      </c>
      <c r="U580" s="1">
        <v>46142</v>
      </c>
      <c r="V580" s="1">
        <v>46507</v>
      </c>
      <c r="X580" t="s">
        <v>572</v>
      </c>
      <c r="Y580" t="s">
        <v>572</v>
      </c>
      <c r="Z580" t="s">
        <v>1419</v>
      </c>
      <c r="AA580" t="s">
        <v>1419</v>
      </c>
      <c r="AB580" t="s">
        <v>2020</v>
      </c>
      <c r="AC580" t="s">
        <v>572</v>
      </c>
      <c r="AD580" t="s">
        <v>803</v>
      </c>
      <c r="AF580" t="s">
        <v>8839</v>
      </c>
      <c r="AH580" s="1">
        <v>44315</v>
      </c>
      <c r="AI580" t="s">
        <v>585</v>
      </c>
      <c r="AJ580" t="s">
        <v>586</v>
      </c>
      <c r="AK580" t="s">
        <v>625</v>
      </c>
      <c r="AL580" t="s">
        <v>587</v>
      </c>
      <c r="AM580" t="s">
        <v>588</v>
      </c>
      <c r="AN580" t="s">
        <v>597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4000000000</v>
      </c>
      <c r="AV580">
        <v>7800000000</v>
      </c>
      <c r="AW580">
        <v>89800000000</v>
      </c>
      <c r="AX580">
        <v>0</v>
      </c>
      <c r="AY580">
        <v>0</v>
      </c>
      <c r="AZ580">
        <v>416673566</v>
      </c>
      <c r="BA580">
        <v>4000000000</v>
      </c>
      <c r="BB580">
        <v>7800000000</v>
      </c>
      <c r="BC580">
        <v>89383326434</v>
      </c>
      <c r="BD580">
        <v>0</v>
      </c>
      <c r="BE580">
        <v>1587561641</v>
      </c>
      <c r="BF580">
        <v>17751341183</v>
      </c>
      <c r="BG580">
        <v>0</v>
      </c>
      <c r="BH580">
        <v>1561227396</v>
      </c>
      <c r="BI580">
        <v>26334245</v>
      </c>
      <c r="BJ580">
        <v>0</v>
      </c>
      <c r="BK580">
        <v>0</v>
      </c>
      <c r="BL580">
        <v>1889724171</v>
      </c>
      <c r="BM580">
        <v>0</v>
      </c>
      <c r="BN580">
        <v>0</v>
      </c>
      <c r="BO580">
        <v>280711367</v>
      </c>
      <c r="BP580">
        <v>1905975219</v>
      </c>
      <c r="BQ580">
        <v>280711367</v>
      </c>
      <c r="BR580">
        <v>1905975219</v>
      </c>
      <c r="BS580">
        <v>0</v>
      </c>
      <c r="BT580">
        <v>0</v>
      </c>
      <c r="BU580">
        <v>0</v>
      </c>
      <c r="BV580">
        <v>280711367</v>
      </c>
      <c r="BW580">
        <v>1905975219</v>
      </c>
      <c r="BX580">
        <v>0.32160985951932974</v>
      </c>
      <c r="BY580">
        <v>2.2547649023791956</v>
      </c>
      <c r="BZ580">
        <v>0</v>
      </c>
      <c r="CA580">
        <v>89800000000</v>
      </c>
      <c r="CB580">
        <v>85800000000</v>
      </c>
      <c r="CC580">
        <v>82000000000</v>
      </c>
      <c r="CD580">
        <v>0</v>
      </c>
      <c r="CE580">
        <v>89383326434</v>
      </c>
      <c r="CF580">
        <v>85463778774</v>
      </c>
      <c r="CG580">
        <v>81584639859</v>
      </c>
      <c r="CH580">
        <v>89383326434</v>
      </c>
      <c r="CI580">
        <v>85463778774</v>
      </c>
      <c r="CJ580">
        <v>81584639859</v>
      </c>
      <c r="CK580">
        <v>-1313425</v>
      </c>
      <c r="CL580">
        <v>0</v>
      </c>
      <c r="CM580">
        <v>0.32529274166666666</v>
      </c>
      <c r="CN580">
        <v>3.9035129</v>
      </c>
      <c r="CO580">
        <v>3.9035129</v>
      </c>
      <c r="CP580">
        <v>29075747315.002499</v>
      </c>
      <c r="CQ580">
        <v>348908967780.02997</v>
      </c>
      <c r="CR580">
        <v>348908967780.02997</v>
      </c>
      <c r="CS580">
        <v>1.1976764051559019</v>
      </c>
      <c r="CT580">
        <v>107052301084.34962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339656640449.20001</v>
      </c>
      <c r="DA580">
        <v>15200000000</v>
      </c>
      <c r="DB580">
        <v>29640000000</v>
      </c>
      <c r="DC580">
        <v>0</v>
      </c>
      <c r="DD580">
        <v>0</v>
      </c>
      <c r="DE580">
        <v>89383326434</v>
      </c>
      <c r="DF580">
        <v>4000000000</v>
      </c>
      <c r="DG580">
        <v>0</v>
      </c>
      <c r="DH580">
        <v>1</v>
      </c>
      <c r="DI580">
        <v>0</v>
      </c>
      <c r="DJ580">
        <v>89383326434</v>
      </c>
      <c r="DK580">
        <v>0</v>
      </c>
      <c r="DL580">
        <v>81584639859</v>
      </c>
      <c r="DM580">
        <v>0</v>
      </c>
      <c r="DN580">
        <v>7800000000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3868192345.9394255</v>
      </c>
      <c r="EF580">
        <v>0</v>
      </c>
      <c r="EG580">
        <v>280711367</v>
      </c>
      <c r="EH580">
        <v>0</v>
      </c>
      <c r="EI580">
        <v>0</v>
      </c>
      <c r="EJ580">
        <v>0</v>
      </c>
      <c r="EK580">
        <v>0</v>
      </c>
      <c r="EL580">
        <v>1905975219</v>
      </c>
      <c r="EM580">
        <v>0</v>
      </c>
      <c r="EN580">
        <v>0</v>
      </c>
      <c r="EO580">
        <v>0</v>
      </c>
      <c r="EP580">
        <v>280711367</v>
      </c>
      <c r="EQ580">
        <v>1905975219</v>
      </c>
      <c r="ER580">
        <v>117</v>
      </c>
      <c r="ES580" t="s">
        <v>8836</v>
      </c>
      <c r="ET580" t="s">
        <v>8836</v>
      </c>
      <c r="EU580">
        <v>2021</v>
      </c>
      <c r="EV580" t="s">
        <v>8837</v>
      </c>
    </row>
    <row r="581" spans="1:152" x14ac:dyDescent="0.4">
      <c r="A581" t="s">
        <v>295</v>
      </c>
      <c r="B581" t="s">
        <v>2021</v>
      </c>
      <c r="C581">
        <v>110000407</v>
      </c>
      <c r="D581" t="s">
        <v>2022</v>
      </c>
      <c r="E581" t="s">
        <v>2023</v>
      </c>
      <c r="F581" t="s">
        <v>863</v>
      </c>
      <c r="G581" t="s">
        <v>863</v>
      </c>
      <c r="H581" t="s">
        <v>1296</v>
      </c>
      <c r="I581" t="s">
        <v>568</v>
      </c>
      <c r="J581" t="s">
        <v>569</v>
      </c>
      <c r="K581" t="s">
        <v>570</v>
      </c>
      <c r="L581" t="s">
        <v>571</v>
      </c>
      <c r="M581" t="s">
        <v>572</v>
      </c>
      <c r="N581" t="s">
        <v>601</v>
      </c>
      <c r="O581" t="s">
        <v>673</v>
      </c>
      <c r="P581" t="s">
        <v>603</v>
      </c>
      <c r="Q581" t="s">
        <v>674</v>
      </c>
      <c r="R581" t="s">
        <v>576</v>
      </c>
      <c r="S581" t="s">
        <v>576</v>
      </c>
      <c r="T581" s="1">
        <v>44334</v>
      </c>
      <c r="U581" s="1">
        <v>45818</v>
      </c>
      <c r="V581" s="1">
        <v>47643</v>
      </c>
      <c r="X581" t="s">
        <v>572</v>
      </c>
      <c r="Y581" t="s">
        <v>572</v>
      </c>
      <c r="Z581" t="s">
        <v>572</v>
      </c>
      <c r="AA581" t="s">
        <v>572</v>
      </c>
      <c r="AB581" t="s">
        <v>1351</v>
      </c>
      <c r="AC581" t="s">
        <v>572</v>
      </c>
      <c r="AD581" t="s">
        <v>870</v>
      </c>
      <c r="AF581" t="s">
        <v>713</v>
      </c>
      <c r="AH581" t="s">
        <v>8836</v>
      </c>
      <c r="AI581" t="s">
        <v>585</v>
      </c>
      <c r="AJ581" t="s">
        <v>715</v>
      </c>
      <c r="AK581" t="s">
        <v>863</v>
      </c>
      <c r="AL581" t="s">
        <v>605</v>
      </c>
      <c r="AM581" t="s">
        <v>588</v>
      </c>
      <c r="AN581" t="s">
        <v>597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394246500</v>
      </c>
      <c r="AY581">
        <v>5363843500</v>
      </c>
      <c r="AZ581">
        <v>16002268380</v>
      </c>
      <c r="BA581">
        <v>-394246500</v>
      </c>
      <c r="BB581">
        <v>-5363843500</v>
      </c>
      <c r="BC581">
        <v>34823558375</v>
      </c>
      <c r="BD581">
        <v>236478500</v>
      </c>
      <c r="BE581">
        <v>832351500</v>
      </c>
      <c r="BF581">
        <v>3636084000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-55983003</v>
      </c>
      <c r="BN581">
        <v>38621883</v>
      </c>
      <c r="BO581">
        <v>236478500</v>
      </c>
      <c r="BP581">
        <v>832351500</v>
      </c>
      <c r="BQ581">
        <v>180495497</v>
      </c>
      <c r="BR581">
        <v>870973383</v>
      </c>
      <c r="BS581">
        <v>0</v>
      </c>
      <c r="BT581">
        <v>0</v>
      </c>
      <c r="BU581">
        <v>0</v>
      </c>
      <c r="BV581">
        <v>180495497</v>
      </c>
      <c r="BW581">
        <v>870973383</v>
      </c>
      <c r="BX581">
        <v>0.45458238788759747</v>
      </c>
      <c r="BY581">
        <v>2.0837660768081201</v>
      </c>
      <c r="BZ581">
        <v>0</v>
      </c>
      <c r="CA581">
        <v>34795028498</v>
      </c>
      <c r="CB581">
        <v>35190918963</v>
      </c>
      <c r="CC581">
        <v>40181238644</v>
      </c>
      <c r="CD581">
        <v>0</v>
      </c>
      <c r="CE581">
        <v>39570916109</v>
      </c>
      <c r="CF581">
        <v>40021145612</v>
      </c>
      <c r="CG581">
        <v>44896137726</v>
      </c>
      <c r="CH581">
        <v>39570916109</v>
      </c>
      <c r="CI581">
        <v>40021145612</v>
      </c>
      <c r="CJ581">
        <v>44896137726</v>
      </c>
      <c r="CK581">
        <v>38621883</v>
      </c>
      <c r="CL581">
        <v>0</v>
      </c>
      <c r="CM581">
        <v>5.489647090435029</v>
      </c>
      <c r="CN581">
        <v>5.1156166195869446</v>
      </c>
      <c r="CO581">
        <v>4.6751710772514343</v>
      </c>
      <c r="CP581">
        <v>217230364483.62045</v>
      </c>
      <c r="CQ581">
        <v>202429636099.48114</v>
      </c>
      <c r="CR581">
        <v>185000802493.13968</v>
      </c>
      <c r="CS581">
        <v>1.1649445226815769</v>
      </c>
      <c r="CT581">
        <v>46097921978.67173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9892729027.25</v>
      </c>
      <c r="DK581">
        <v>29678187081.75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19389748893.41</v>
      </c>
      <c r="EF581">
        <v>0</v>
      </c>
      <c r="EG581">
        <v>236478500</v>
      </c>
      <c r="EH581">
        <v>-48098073</v>
      </c>
      <c r="EI581">
        <v>0</v>
      </c>
      <c r="EJ581">
        <v>-7884930</v>
      </c>
      <c r="EK581">
        <v>0</v>
      </c>
      <c r="EL581">
        <v>832351500</v>
      </c>
      <c r="EM581">
        <v>-654388907</v>
      </c>
      <c r="EN581">
        <v>0</v>
      </c>
      <c r="EO581">
        <v>693010790</v>
      </c>
      <c r="EP581">
        <v>180495497</v>
      </c>
      <c r="EQ581">
        <v>870973383</v>
      </c>
      <c r="ER581">
        <v>151</v>
      </c>
      <c r="ES581" t="s">
        <v>8836</v>
      </c>
      <c r="ET581" t="s">
        <v>8836</v>
      </c>
      <c r="EU581">
        <v>2021</v>
      </c>
      <c r="EV581" t="s">
        <v>8838</v>
      </c>
    </row>
    <row r="582" spans="1:152" x14ac:dyDescent="0.4">
      <c r="A582" t="s">
        <v>296</v>
      </c>
      <c r="B582" t="s">
        <v>2024</v>
      </c>
      <c r="C582">
        <v>210001046</v>
      </c>
      <c r="D582" t="s">
        <v>2025</v>
      </c>
      <c r="E582" t="s">
        <v>2026</v>
      </c>
      <c r="F582" t="s">
        <v>565</v>
      </c>
      <c r="G582" t="s">
        <v>566</v>
      </c>
      <c r="H582" t="s">
        <v>2027</v>
      </c>
      <c r="I582" t="s">
        <v>568</v>
      </c>
      <c r="J582" t="s">
        <v>569</v>
      </c>
      <c r="K582" t="s">
        <v>570</v>
      </c>
      <c r="L582" t="s">
        <v>571</v>
      </c>
      <c r="M582" t="s">
        <v>572</v>
      </c>
      <c r="N582" t="s">
        <v>613</v>
      </c>
      <c r="O582" t="s">
        <v>673</v>
      </c>
      <c r="P582" t="s">
        <v>614</v>
      </c>
      <c r="Q582" t="s">
        <v>575</v>
      </c>
      <c r="R582" t="s">
        <v>576</v>
      </c>
      <c r="S582" t="s">
        <v>576</v>
      </c>
      <c r="T582" s="1">
        <v>44400</v>
      </c>
      <c r="U582" s="1">
        <v>57345</v>
      </c>
      <c r="V582" s="1">
        <v>57345</v>
      </c>
      <c r="X582" t="s">
        <v>577</v>
      </c>
      <c r="Y582" t="s">
        <v>578</v>
      </c>
      <c r="Z582" t="s">
        <v>579</v>
      </c>
      <c r="AB582" t="s">
        <v>675</v>
      </c>
      <c r="AC582" t="s">
        <v>572</v>
      </c>
      <c r="AD582" t="s">
        <v>596</v>
      </c>
      <c r="AF582" t="s">
        <v>583</v>
      </c>
      <c r="AH582" t="s">
        <v>8836</v>
      </c>
      <c r="AI582" t="s">
        <v>585</v>
      </c>
      <c r="AJ582" t="s">
        <v>586</v>
      </c>
      <c r="AK582" t="s">
        <v>565</v>
      </c>
      <c r="AL582" t="s">
        <v>587</v>
      </c>
      <c r="AM582" t="s">
        <v>588</v>
      </c>
      <c r="AN582" t="s">
        <v>597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0</v>
      </c>
      <c r="BB582">
        <v>187179490</v>
      </c>
      <c r="BC582">
        <v>11660290630</v>
      </c>
      <c r="BD582">
        <v>0</v>
      </c>
      <c r="BE582">
        <v>153616249</v>
      </c>
      <c r="BF582">
        <v>2745089536</v>
      </c>
      <c r="BG582">
        <v>153605788</v>
      </c>
      <c r="BH582">
        <v>0</v>
      </c>
      <c r="BI582">
        <v>10461</v>
      </c>
      <c r="BJ582">
        <v>0</v>
      </c>
      <c r="BK582">
        <v>153605788</v>
      </c>
      <c r="BL582">
        <v>10461</v>
      </c>
      <c r="BM582">
        <v>0</v>
      </c>
      <c r="BN582">
        <v>153609300</v>
      </c>
      <c r="BO582">
        <v>0</v>
      </c>
      <c r="BP582">
        <v>153616249</v>
      </c>
      <c r="BQ582">
        <v>0</v>
      </c>
      <c r="BR582">
        <v>307225549</v>
      </c>
      <c r="BS582">
        <v>0</v>
      </c>
      <c r="BT582">
        <v>0</v>
      </c>
      <c r="BU582">
        <v>0</v>
      </c>
      <c r="BV582">
        <v>0</v>
      </c>
      <c r="BW582">
        <v>307225549</v>
      </c>
      <c r="BX582">
        <v>0</v>
      </c>
      <c r="BY582">
        <v>2.6916752474089556</v>
      </c>
      <c r="BZ582">
        <v>0</v>
      </c>
      <c r="CA582">
        <v>11660290630</v>
      </c>
      <c r="CB582">
        <v>11660290630</v>
      </c>
      <c r="CC582">
        <v>11473111140</v>
      </c>
      <c r="CD582">
        <v>0</v>
      </c>
      <c r="CE582">
        <v>11737923068</v>
      </c>
      <c r="CF582">
        <v>11737923068</v>
      </c>
      <c r="CG582">
        <v>11397134278</v>
      </c>
      <c r="CH582">
        <v>11737923068</v>
      </c>
      <c r="CI582">
        <v>11737923068</v>
      </c>
      <c r="CJ582">
        <v>11397134278</v>
      </c>
      <c r="CK582">
        <v>153609300</v>
      </c>
      <c r="CL582">
        <v>41505771</v>
      </c>
      <c r="CM582">
        <v>2.9802322387695313E-7</v>
      </c>
      <c r="CN582">
        <v>6.6322997212409991</v>
      </c>
      <c r="CO582">
        <v>9.1141441464424133</v>
      </c>
      <c r="CP582">
        <v>3498.1736743450165</v>
      </c>
      <c r="CQ582">
        <v>77849423891.844696</v>
      </c>
      <c r="CR582">
        <v>106981122821.60358</v>
      </c>
      <c r="CS582">
        <v>1.2420798986551504</v>
      </c>
      <c r="CT582">
        <v>14579438294.723392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8999087284.9436455</v>
      </c>
      <c r="DK582">
        <v>2738835783.0563545</v>
      </c>
      <c r="DL582">
        <v>8737815503.7968578</v>
      </c>
      <c r="DM582">
        <v>2659318774.2031426</v>
      </c>
      <c r="DN582">
        <v>143504481.90049735</v>
      </c>
      <c r="DO582">
        <v>43675008.09950266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0</v>
      </c>
      <c r="EH582">
        <v>0</v>
      </c>
      <c r="EI582">
        <v>0</v>
      </c>
      <c r="EJ582">
        <v>0</v>
      </c>
      <c r="EK582">
        <v>0</v>
      </c>
      <c r="EL582">
        <v>153616249</v>
      </c>
      <c r="EM582">
        <v>0</v>
      </c>
      <c r="EN582">
        <v>0</v>
      </c>
      <c r="EO582">
        <v>153609300</v>
      </c>
      <c r="EP582">
        <v>0</v>
      </c>
      <c r="EQ582">
        <v>307225549</v>
      </c>
      <c r="ER582">
        <v>262</v>
      </c>
      <c r="ES582" t="s">
        <v>8836</v>
      </c>
      <c r="ET582" t="s">
        <v>8836</v>
      </c>
      <c r="EU582">
        <v>2021</v>
      </c>
      <c r="EV582" t="s">
        <v>591</v>
      </c>
    </row>
    <row r="583" spans="1:152" x14ac:dyDescent="0.4">
      <c r="A583" t="s">
        <v>2028</v>
      </c>
      <c r="B583">
        <v>506506489501</v>
      </c>
      <c r="C583">
        <v>6000000001224</v>
      </c>
      <c r="D583" t="s">
        <v>2029</v>
      </c>
      <c r="E583" t="s">
        <v>2030</v>
      </c>
      <c r="F583" t="s">
        <v>625</v>
      </c>
      <c r="G583" t="s">
        <v>1255</v>
      </c>
      <c r="H583" t="s">
        <v>1734</v>
      </c>
      <c r="I583" t="s">
        <v>568</v>
      </c>
      <c r="J583" t="s">
        <v>569</v>
      </c>
      <c r="K583" t="s">
        <v>570</v>
      </c>
      <c r="L583" t="s">
        <v>571</v>
      </c>
      <c r="M583" t="s">
        <v>1030</v>
      </c>
      <c r="N583" t="s">
        <v>573</v>
      </c>
      <c r="O583" t="s">
        <v>574</v>
      </c>
      <c r="P583" t="s">
        <v>573</v>
      </c>
      <c r="Q583" t="s">
        <v>575</v>
      </c>
      <c r="R583" t="s">
        <v>576</v>
      </c>
      <c r="S583" t="s">
        <v>576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572</v>
      </c>
      <c r="Y583" t="s">
        <v>572</v>
      </c>
      <c r="Z583" t="s">
        <v>1419</v>
      </c>
      <c r="AA583" t="s">
        <v>1419</v>
      </c>
      <c r="AB583" t="s">
        <v>847</v>
      </c>
      <c r="AC583" t="s">
        <v>572</v>
      </c>
      <c r="AD583" t="s">
        <v>582</v>
      </c>
      <c r="AF583" t="s">
        <v>8839</v>
      </c>
      <c r="AH583" t="s">
        <v>8836</v>
      </c>
      <c r="AI583" t="s">
        <v>585</v>
      </c>
      <c r="AJ583" t="s">
        <v>586</v>
      </c>
      <c r="AK583" t="s">
        <v>625</v>
      </c>
      <c r="AL583" t="s">
        <v>587</v>
      </c>
      <c r="AM583" t="s">
        <v>588</v>
      </c>
      <c r="AN583" t="s">
        <v>589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8836</v>
      </c>
      <c r="ET583" t="s">
        <v>8836</v>
      </c>
      <c r="EU583">
        <v>2021</v>
      </c>
      <c r="EV583" t="s">
        <v>8837</v>
      </c>
    </row>
    <row r="584" spans="1:152" x14ac:dyDescent="0.4">
      <c r="A584" t="s">
        <v>2028</v>
      </c>
      <c r="B584">
        <v>506506489501</v>
      </c>
      <c r="C584">
        <v>6000000001225</v>
      </c>
      <c r="D584" t="s">
        <v>2029</v>
      </c>
      <c r="E584" t="e">
        <v>#N/A</v>
      </c>
      <c r="F584" t="s">
        <v>625</v>
      </c>
      <c r="G584" t="s">
        <v>1255</v>
      </c>
      <c r="H584" t="s">
        <v>1734</v>
      </c>
      <c r="I584" t="s">
        <v>568</v>
      </c>
      <c r="J584" t="s">
        <v>569</v>
      </c>
      <c r="K584" t="s">
        <v>570</v>
      </c>
      <c r="L584" t="s">
        <v>571</v>
      </c>
      <c r="M584" t="s">
        <v>1030</v>
      </c>
      <c r="N584" t="s">
        <v>573</v>
      </c>
      <c r="O584" t="s">
        <v>574</v>
      </c>
      <c r="P584" t="s">
        <v>573</v>
      </c>
      <c r="Q584" t="s">
        <v>575</v>
      </c>
      <c r="R584" t="s">
        <v>576</v>
      </c>
      <c r="S584" t="s">
        <v>576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572</v>
      </c>
      <c r="Y584" t="s">
        <v>572</v>
      </c>
      <c r="Z584" t="s">
        <v>1419</v>
      </c>
      <c r="AA584" t="s">
        <v>1419</v>
      </c>
      <c r="AB584" t="s">
        <v>847</v>
      </c>
      <c r="AC584" t="s">
        <v>572</v>
      </c>
      <c r="AD584" t="s">
        <v>582</v>
      </c>
      <c r="AF584" t="s">
        <v>8839</v>
      </c>
      <c r="AH584" t="s">
        <v>8836</v>
      </c>
      <c r="AI584" t="s">
        <v>585</v>
      </c>
      <c r="AJ584" t="s">
        <v>586</v>
      </c>
      <c r="AK584" t="s">
        <v>625</v>
      </c>
      <c r="AL584" t="s">
        <v>587</v>
      </c>
      <c r="AM584" t="s">
        <v>588</v>
      </c>
      <c r="AN584" t="s">
        <v>589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8836</v>
      </c>
      <c r="ET584" t="s">
        <v>8836</v>
      </c>
      <c r="EU584">
        <v>2021</v>
      </c>
      <c r="EV584" t="s">
        <v>8837</v>
      </c>
    </row>
    <row r="585" spans="1:152" x14ac:dyDescent="0.4">
      <c r="A585" t="s">
        <v>297</v>
      </c>
      <c r="B585" t="s">
        <v>2031</v>
      </c>
      <c r="C585">
        <v>210001075</v>
      </c>
      <c r="D585" t="s">
        <v>2032</v>
      </c>
      <c r="E585" t="s">
        <v>2033</v>
      </c>
      <c r="F585" t="s">
        <v>863</v>
      </c>
      <c r="G585" t="s">
        <v>863</v>
      </c>
      <c r="H585" t="s">
        <v>1296</v>
      </c>
      <c r="I585" t="s">
        <v>708</v>
      </c>
      <c r="J585" t="s">
        <v>856</v>
      </c>
      <c r="K585" t="s">
        <v>710</v>
      </c>
      <c r="L585" t="s">
        <v>673</v>
      </c>
      <c r="M585" t="s">
        <v>572</v>
      </c>
      <c r="N585" t="s">
        <v>613</v>
      </c>
      <c r="O585" t="s">
        <v>574</v>
      </c>
      <c r="P585" t="s">
        <v>614</v>
      </c>
      <c r="Q585" t="s">
        <v>674</v>
      </c>
      <c r="R585" t="s">
        <v>576</v>
      </c>
      <c r="S585" t="s">
        <v>711</v>
      </c>
      <c r="T585" s="1">
        <v>44435</v>
      </c>
      <c r="U585" s="1">
        <v>45545</v>
      </c>
      <c r="V585" s="1">
        <v>48087</v>
      </c>
      <c r="X585" t="s">
        <v>572</v>
      </c>
      <c r="Y585" t="s">
        <v>572</v>
      </c>
      <c r="Z585" t="s">
        <v>572</v>
      </c>
      <c r="AA585" t="s">
        <v>572</v>
      </c>
      <c r="AB585" t="s">
        <v>608</v>
      </c>
      <c r="AC585" t="s">
        <v>2034</v>
      </c>
      <c r="AD585" t="s">
        <v>1398</v>
      </c>
      <c r="AF585" t="s">
        <v>713</v>
      </c>
      <c r="AH585" t="s">
        <v>8836</v>
      </c>
      <c r="AI585" t="s">
        <v>585</v>
      </c>
      <c r="AJ585" t="s">
        <v>715</v>
      </c>
      <c r="AK585" t="s">
        <v>863</v>
      </c>
      <c r="AL585" t="s">
        <v>587</v>
      </c>
      <c r="AM585" t="s">
        <v>588</v>
      </c>
      <c r="AN585" t="s">
        <v>597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1127130000</v>
      </c>
      <c r="AZ585">
        <v>20232243009</v>
      </c>
      <c r="BA585">
        <v>0</v>
      </c>
      <c r="BB585">
        <v>-576630000</v>
      </c>
      <c r="BC585">
        <v>46002380791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0</v>
      </c>
      <c r="BN585">
        <v>-476525152</v>
      </c>
      <c r="BO585">
        <v>0</v>
      </c>
      <c r="BP585">
        <v>9049</v>
      </c>
      <c r="BQ585">
        <v>0</v>
      </c>
      <c r="BR585">
        <v>-476516103</v>
      </c>
      <c r="BS585">
        <v>0</v>
      </c>
      <c r="BT585">
        <v>0</v>
      </c>
      <c r="BU585">
        <v>0</v>
      </c>
      <c r="BV585">
        <v>0</v>
      </c>
      <c r="BW585">
        <v>-476516103</v>
      </c>
      <c r="BX585">
        <v>0</v>
      </c>
      <c r="BY585">
        <v>-1.1296435870261639</v>
      </c>
      <c r="BZ585">
        <v>0</v>
      </c>
      <c r="CA585">
        <v>45039181214</v>
      </c>
      <c r="CB585">
        <v>45039181214</v>
      </c>
      <c r="CC585">
        <v>45712568268</v>
      </c>
      <c r="CD585">
        <v>0</v>
      </c>
      <c r="CE585">
        <v>41418035897</v>
      </c>
      <c r="CF585">
        <v>41418035897</v>
      </c>
      <c r="CG585">
        <v>42471191049</v>
      </c>
      <c r="CH585">
        <v>41418035897</v>
      </c>
      <c r="CI585">
        <v>41418035897</v>
      </c>
      <c r="CJ585">
        <v>42471191049</v>
      </c>
      <c r="CK585">
        <v>-476525152</v>
      </c>
      <c r="CL585">
        <v>0</v>
      </c>
      <c r="CM585">
        <v>2.9802322387695313E-7</v>
      </c>
      <c r="CN585">
        <v>-2.7075424790382385</v>
      </c>
      <c r="CO585">
        <v>5.7264664769172677</v>
      </c>
      <c r="CP585">
        <v>12343.536584675312</v>
      </c>
      <c r="CQ585">
        <v>-112141091589.45813</v>
      </c>
      <c r="CR585">
        <v>237178994103.92651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39677804188.021461</v>
      </c>
      <c r="DK585">
        <v>1740231708.9785423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1079772192.6182392</v>
      </c>
      <c r="DQ585">
        <v>47357807.381760895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0</v>
      </c>
      <c r="EQ585">
        <v>-476516103</v>
      </c>
      <c r="ER585">
        <v>737</v>
      </c>
      <c r="ES585" t="s">
        <v>8836</v>
      </c>
      <c r="ET585" t="s">
        <v>8836</v>
      </c>
      <c r="EU585">
        <v>2021</v>
      </c>
      <c r="EV585" t="s">
        <v>591</v>
      </c>
    </row>
    <row r="586" spans="1:152" x14ac:dyDescent="0.4">
      <c r="A586" t="s">
        <v>298</v>
      </c>
      <c r="B586">
        <v>406550855401</v>
      </c>
      <c r="C586">
        <v>6000000001257</v>
      </c>
      <c r="D586" t="s">
        <v>2035</v>
      </c>
      <c r="E586" t="s">
        <v>2036</v>
      </c>
      <c r="F586" t="s">
        <v>565</v>
      </c>
      <c r="G586" t="s">
        <v>720</v>
      </c>
      <c r="H586" t="s">
        <v>1072</v>
      </c>
      <c r="I586" t="s">
        <v>568</v>
      </c>
      <c r="J586" t="s">
        <v>569</v>
      </c>
      <c r="K586" t="s">
        <v>570</v>
      </c>
      <c r="L586" t="s">
        <v>571</v>
      </c>
      <c r="M586" t="s">
        <v>572</v>
      </c>
      <c r="N586" t="s">
        <v>573</v>
      </c>
      <c r="O586" t="s">
        <v>574</v>
      </c>
      <c r="P586" t="s">
        <v>573</v>
      </c>
      <c r="Q586" t="s">
        <v>575</v>
      </c>
      <c r="R586" t="s">
        <v>576</v>
      </c>
      <c r="S586" t="s">
        <v>576</v>
      </c>
      <c r="T586" s="1">
        <v>45316</v>
      </c>
      <c r="U586" s="1">
        <v>46047</v>
      </c>
      <c r="V586" s="1">
        <v>49973</v>
      </c>
      <c r="X586" t="s">
        <v>696</v>
      </c>
      <c r="Y586" t="s">
        <v>578</v>
      </c>
      <c r="Z586" t="s">
        <v>697</v>
      </c>
      <c r="AA586" t="s">
        <v>2037</v>
      </c>
      <c r="AB586" t="s">
        <v>615</v>
      </c>
      <c r="AC586" t="s">
        <v>572</v>
      </c>
      <c r="AD586" t="s">
        <v>596</v>
      </c>
      <c r="AF586" t="s">
        <v>583</v>
      </c>
      <c r="AH586" s="1">
        <v>44736</v>
      </c>
      <c r="AI586" t="s">
        <v>585</v>
      </c>
      <c r="AJ586" t="s">
        <v>586</v>
      </c>
      <c r="AK586" t="s">
        <v>565</v>
      </c>
      <c r="AL586" t="s">
        <v>587</v>
      </c>
      <c r="AM586" t="s">
        <v>588</v>
      </c>
      <c r="AN586" t="s">
        <v>597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0</v>
      </c>
      <c r="AY586">
        <v>820000000</v>
      </c>
      <c r="AZ586">
        <v>848209600</v>
      </c>
      <c r="BA586">
        <v>0</v>
      </c>
      <c r="BB586">
        <v>4598000000</v>
      </c>
      <c r="BC586">
        <v>39151790400</v>
      </c>
      <c r="BD586">
        <v>0</v>
      </c>
      <c r="BE586">
        <v>725148064</v>
      </c>
      <c r="BF586">
        <v>3916790991</v>
      </c>
      <c r="BG586">
        <v>0</v>
      </c>
      <c r="BH586">
        <v>725148064</v>
      </c>
      <c r="BI586">
        <v>0</v>
      </c>
      <c r="BJ586">
        <v>0</v>
      </c>
      <c r="BK586">
        <v>0</v>
      </c>
      <c r="BL586">
        <v>636224981</v>
      </c>
      <c r="BM586">
        <v>0</v>
      </c>
      <c r="BN586">
        <v>0</v>
      </c>
      <c r="BO586">
        <v>139659262</v>
      </c>
      <c r="BP586">
        <v>632978445</v>
      </c>
      <c r="BQ586">
        <v>139659262</v>
      </c>
      <c r="BR586">
        <v>632978445</v>
      </c>
      <c r="BS586">
        <v>0</v>
      </c>
      <c r="BT586">
        <v>0</v>
      </c>
      <c r="BU586">
        <v>0</v>
      </c>
      <c r="BV586">
        <v>139659262</v>
      </c>
      <c r="BW586">
        <v>632978445</v>
      </c>
      <c r="BX586">
        <v>0.35734968065056344</v>
      </c>
      <c r="BY586">
        <v>1.7323860072367869</v>
      </c>
      <c r="BZ586">
        <v>0</v>
      </c>
      <c r="CA586">
        <v>39180000000</v>
      </c>
      <c r="CB586">
        <v>39180000000</v>
      </c>
      <c r="CC586">
        <v>34582000000</v>
      </c>
      <c r="CD586">
        <v>0</v>
      </c>
      <c r="CE586">
        <v>39151790400</v>
      </c>
      <c r="CF586">
        <v>39151790400</v>
      </c>
      <c r="CG586">
        <v>34557100960</v>
      </c>
      <c r="CH586">
        <v>39151790400</v>
      </c>
      <c r="CI586">
        <v>39151790400</v>
      </c>
      <c r="CJ586">
        <v>34557100960</v>
      </c>
      <c r="CK586">
        <v>-3310560</v>
      </c>
      <c r="CL586">
        <v>0</v>
      </c>
      <c r="CM586">
        <v>0.3550663916666667</v>
      </c>
      <c r="CN586">
        <v>4.2607967000000002</v>
      </c>
      <c r="CO586">
        <v>4.2607967000000002</v>
      </c>
      <c r="CP586">
        <v>13901484944.617641</v>
      </c>
      <c r="CQ586">
        <v>166817819335.41168</v>
      </c>
      <c r="CR586">
        <v>166817819335.41168</v>
      </c>
      <c r="CS586">
        <v>1.097919774775</v>
      </c>
      <c r="CT586">
        <v>42985524898.006004</v>
      </c>
      <c r="CU586">
        <v>4.2</v>
      </c>
      <c r="CV586">
        <v>0</v>
      </c>
      <c r="CW586">
        <v>4.2</v>
      </c>
      <c r="CX586">
        <v>0</v>
      </c>
      <c r="CY586">
        <v>4.2</v>
      </c>
      <c r="CZ586">
        <v>164437519680</v>
      </c>
      <c r="DA586">
        <v>0</v>
      </c>
      <c r="DB586">
        <v>22755600000</v>
      </c>
      <c r="DC586">
        <v>0</v>
      </c>
      <c r="DD586">
        <v>3444000000</v>
      </c>
      <c r="DE586">
        <v>39151790400</v>
      </c>
      <c r="DF586">
        <v>0</v>
      </c>
      <c r="DG586">
        <v>0</v>
      </c>
      <c r="DH586">
        <v>1</v>
      </c>
      <c r="DI586">
        <v>0</v>
      </c>
      <c r="DJ586">
        <v>39151790400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820000000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5006215421.457901</v>
      </c>
      <c r="EF586">
        <v>0</v>
      </c>
      <c r="EG586">
        <v>139659262</v>
      </c>
      <c r="EH586">
        <v>0</v>
      </c>
      <c r="EI586">
        <v>0</v>
      </c>
      <c r="EJ586">
        <v>0</v>
      </c>
      <c r="EK586">
        <v>0</v>
      </c>
      <c r="EL586">
        <v>632978445</v>
      </c>
      <c r="EM586">
        <v>0</v>
      </c>
      <c r="EN586">
        <v>0</v>
      </c>
      <c r="EO586">
        <v>0</v>
      </c>
      <c r="EP586">
        <v>139659262</v>
      </c>
      <c r="EQ586">
        <v>632978445</v>
      </c>
      <c r="ER586">
        <v>206</v>
      </c>
      <c r="ES586" t="s">
        <v>8836</v>
      </c>
      <c r="ET586" t="s">
        <v>8836</v>
      </c>
      <c r="EU586">
        <v>2022</v>
      </c>
      <c r="EV586" t="s">
        <v>8837</v>
      </c>
    </row>
    <row r="587" spans="1:152" x14ac:dyDescent="0.4">
      <c r="A587" t="s">
        <v>299</v>
      </c>
      <c r="B587" t="s">
        <v>2038</v>
      </c>
      <c r="C587">
        <v>210001062</v>
      </c>
      <c r="D587" t="s">
        <v>2039</v>
      </c>
      <c r="E587" t="s">
        <v>2040</v>
      </c>
      <c r="F587" t="s">
        <v>565</v>
      </c>
      <c r="G587" t="s">
        <v>673</v>
      </c>
      <c r="H587" t="s">
        <v>673</v>
      </c>
      <c r="I587" t="s">
        <v>708</v>
      </c>
      <c r="J587" t="s">
        <v>830</v>
      </c>
      <c r="K587" t="s">
        <v>710</v>
      </c>
      <c r="L587" t="s">
        <v>673</v>
      </c>
      <c r="M587" t="s">
        <v>572</v>
      </c>
      <c r="N587" t="s">
        <v>613</v>
      </c>
      <c r="O587" t="s">
        <v>673</v>
      </c>
      <c r="P587" t="s">
        <v>614</v>
      </c>
      <c r="Q587" t="s">
        <v>674</v>
      </c>
      <c r="R587" t="s">
        <v>576</v>
      </c>
      <c r="S587" t="s">
        <v>831</v>
      </c>
      <c r="T587" s="1">
        <v>44419</v>
      </c>
      <c r="U587" s="1">
        <v>45123</v>
      </c>
      <c r="V587" s="1">
        <v>49141</v>
      </c>
      <c r="X587" t="s">
        <v>572</v>
      </c>
      <c r="Y587" t="s">
        <v>572</v>
      </c>
      <c r="Z587" t="s">
        <v>572</v>
      </c>
      <c r="AA587" t="s">
        <v>572</v>
      </c>
      <c r="AB587" t="s">
        <v>2041</v>
      </c>
      <c r="AC587" t="s">
        <v>2042</v>
      </c>
      <c r="AD587" t="s">
        <v>790</v>
      </c>
      <c r="AF587" t="s">
        <v>791</v>
      </c>
      <c r="AH587" t="s">
        <v>8836</v>
      </c>
      <c r="AI587" t="s">
        <v>585</v>
      </c>
      <c r="AJ587" t="s">
        <v>792</v>
      </c>
      <c r="AK587" t="s">
        <v>565</v>
      </c>
      <c r="AL587" t="s">
        <v>587</v>
      </c>
      <c r="AM587" t="s">
        <v>588</v>
      </c>
      <c r="AN587" t="s">
        <v>597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418630213</v>
      </c>
      <c r="BE587">
        <v>2087384785</v>
      </c>
      <c r="BF587">
        <v>14580031307</v>
      </c>
      <c r="BG587">
        <v>2077942406</v>
      </c>
      <c r="BH587">
        <v>0</v>
      </c>
      <c r="BI587">
        <v>9442379</v>
      </c>
      <c r="BJ587">
        <v>-60069400</v>
      </c>
      <c r="BK587">
        <v>2077942406</v>
      </c>
      <c r="BL587">
        <v>5982</v>
      </c>
      <c r="BM587">
        <v>0</v>
      </c>
      <c r="BN587">
        <v>-1172105145</v>
      </c>
      <c r="BO587">
        <v>418630213</v>
      </c>
      <c r="BP587">
        <v>2087384785</v>
      </c>
      <c r="BQ587">
        <v>418630213</v>
      </c>
      <c r="BR587">
        <v>915279640</v>
      </c>
      <c r="BS587">
        <v>0</v>
      </c>
      <c r="BT587">
        <v>0</v>
      </c>
      <c r="BU587">
        <v>0</v>
      </c>
      <c r="BV587">
        <v>418630213</v>
      </c>
      <c r="BW587">
        <v>915279640</v>
      </c>
      <c r="BX587">
        <v>0.72269206693143551</v>
      </c>
      <c r="BY587">
        <v>1.5345846663537253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58135814117</v>
      </c>
      <c r="CG587">
        <v>62066417891</v>
      </c>
      <c r="CH587">
        <v>58135814117</v>
      </c>
      <c r="CI587">
        <v>58135814117</v>
      </c>
      <c r="CJ587">
        <v>62066417891</v>
      </c>
      <c r="CK587">
        <v>-1172105145</v>
      </c>
      <c r="CL587">
        <v>0</v>
      </c>
      <c r="CM587">
        <v>8.8493314385414124</v>
      </c>
      <c r="CN587">
        <v>3.7800046801567082</v>
      </c>
      <c r="CO587">
        <v>5.7441487908363342</v>
      </c>
      <c r="CP587">
        <v>514463087570.76776</v>
      </c>
      <c r="CQ587">
        <v>219753649446.98044</v>
      </c>
      <c r="CR587">
        <v>333940766364.45142</v>
      </c>
      <c r="CS587">
        <v>1.1826517728607122</v>
      </c>
      <c r="CT587">
        <v>68754423632.170868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418630213</v>
      </c>
      <c r="EH587">
        <v>0</v>
      </c>
      <c r="EI587">
        <v>0</v>
      </c>
      <c r="EJ587">
        <v>0</v>
      </c>
      <c r="EK587">
        <v>0</v>
      </c>
      <c r="EL587">
        <v>2087384785</v>
      </c>
      <c r="EM587">
        <v>-60069400</v>
      </c>
      <c r="EN587">
        <v>0</v>
      </c>
      <c r="EO587">
        <v>-1112035745</v>
      </c>
      <c r="EP587">
        <v>418630213</v>
      </c>
      <c r="EQ587">
        <v>915279640</v>
      </c>
      <c r="ER587">
        <v>179</v>
      </c>
      <c r="ES587" t="s">
        <v>8836</v>
      </c>
      <c r="ET587" t="s">
        <v>8836</v>
      </c>
      <c r="EU587">
        <v>2021</v>
      </c>
      <c r="EV587" t="s">
        <v>591</v>
      </c>
    </row>
    <row r="588" spans="1:152" x14ac:dyDescent="0.4">
      <c r="A588" t="s">
        <v>300</v>
      </c>
      <c r="B588" t="s">
        <v>2043</v>
      </c>
      <c r="C588">
        <v>210001073</v>
      </c>
      <c r="D588" t="s">
        <v>2044</v>
      </c>
      <c r="E588" t="s">
        <v>2045</v>
      </c>
      <c r="F588" t="s">
        <v>625</v>
      </c>
      <c r="G588" t="s">
        <v>1255</v>
      </c>
      <c r="H588" t="s">
        <v>673</v>
      </c>
      <c r="I588" t="s">
        <v>708</v>
      </c>
      <c r="J588" t="s">
        <v>830</v>
      </c>
      <c r="K588" t="s">
        <v>710</v>
      </c>
      <c r="L588" t="s">
        <v>673</v>
      </c>
      <c r="M588" t="s">
        <v>572</v>
      </c>
      <c r="N588" t="s">
        <v>613</v>
      </c>
      <c r="O588" t="s">
        <v>602</v>
      </c>
      <c r="P588" t="s">
        <v>614</v>
      </c>
      <c r="Q588" t="s">
        <v>674</v>
      </c>
      <c r="R588" t="s">
        <v>576</v>
      </c>
      <c r="S588" t="s">
        <v>831</v>
      </c>
      <c r="T588" s="1">
        <v>44438</v>
      </c>
      <c r="U588" s="1">
        <v>45377</v>
      </c>
      <c r="V588" s="1">
        <v>48090</v>
      </c>
      <c r="X588" t="s">
        <v>572</v>
      </c>
      <c r="Y588" t="s">
        <v>572</v>
      </c>
      <c r="Z588" t="s">
        <v>572</v>
      </c>
      <c r="AA588" t="s">
        <v>572</v>
      </c>
      <c r="AB588" t="s">
        <v>1456</v>
      </c>
      <c r="AD588" t="s">
        <v>790</v>
      </c>
      <c r="AF588" t="s">
        <v>631</v>
      </c>
      <c r="AH588" t="s">
        <v>8836</v>
      </c>
      <c r="AI588" t="s">
        <v>585</v>
      </c>
      <c r="AJ588" t="s">
        <v>792</v>
      </c>
      <c r="AK588" t="s">
        <v>625</v>
      </c>
      <c r="AL588" t="s">
        <v>587</v>
      </c>
      <c r="AM588" t="s">
        <v>588</v>
      </c>
      <c r="AN588" t="s">
        <v>597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1048191111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1048191111</v>
      </c>
      <c r="BB588">
        <v>12342420577</v>
      </c>
      <c r="BC588">
        <v>78969461108</v>
      </c>
      <c r="BD588">
        <v>17230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-3620387</v>
      </c>
      <c r="BN588">
        <v>-3484101463</v>
      </c>
      <c r="BO588">
        <v>17230</v>
      </c>
      <c r="BP588">
        <v>2516188067</v>
      </c>
      <c r="BQ588">
        <v>-3603157</v>
      </c>
      <c r="BR588">
        <v>-967913396</v>
      </c>
      <c r="BS588">
        <v>0</v>
      </c>
      <c r="BT588">
        <v>0</v>
      </c>
      <c r="BU588">
        <v>0</v>
      </c>
      <c r="BV588">
        <v>-3603157</v>
      </c>
      <c r="BW588">
        <v>-967913396</v>
      </c>
      <c r="BX588">
        <v>-5.0816649046743411E-3</v>
      </c>
      <c r="BY588">
        <v>-1.4343637537796379</v>
      </c>
      <c r="BZ588">
        <v>0</v>
      </c>
      <c r="CA588">
        <v>79127327698</v>
      </c>
      <c r="CB588">
        <v>78079136587</v>
      </c>
      <c r="CC588">
        <v>66797596243</v>
      </c>
      <c r="CD588">
        <v>0</v>
      </c>
      <c r="CE588">
        <v>71425532967</v>
      </c>
      <c r="CF588">
        <v>70380962243</v>
      </c>
      <c r="CG588">
        <v>62567213853</v>
      </c>
      <c r="CH588">
        <v>71425532967</v>
      </c>
      <c r="CI588">
        <v>70380962243</v>
      </c>
      <c r="CJ588">
        <v>62567213853</v>
      </c>
      <c r="CK588">
        <v>-3484101463</v>
      </c>
      <c r="CL588">
        <v>0</v>
      </c>
      <c r="CM588">
        <v>-6.0174763202667243E-2</v>
      </c>
      <c r="CN588">
        <v>-3.4236958622932439</v>
      </c>
      <c r="CO588">
        <v>0.6984296441078186</v>
      </c>
      <c r="CP588">
        <v>-4298014532.9135275</v>
      </c>
      <c r="CQ588">
        <v>-244539301681.20758</v>
      </c>
      <c r="CR588">
        <v>49885709570.353073</v>
      </c>
      <c r="CS588">
        <v>1.0197261527230821</v>
      </c>
      <c r="CT588">
        <v>72834483938.634583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71224794163.313782</v>
      </c>
      <c r="DK588">
        <v>200738803.6862236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37741051091.838074</v>
      </c>
      <c r="EF588">
        <v>0</v>
      </c>
      <c r="EG588">
        <v>17230</v>
      </c>
      <c r="EH588">
        <v>0</v>
      </c>
      <c r="EI588">
        <v>0</v>
      </c>
      <c r="EJ588">
        <v>-3620387</v>
      </c>
      <c r="EK588">
        <v>0</v>
      </c>
      <c r="EL588">
        <v>2516188067</v>
      </c>
      <c r="EM588">
        <v>-4207168</v>
      </c>
      <c r="EN588">
        <v>0</v>
      </c>
      <c r="EO588">
        <v>-3479894295</v>
      </c>
      <c r="EP588">
        <v>-3603157</v>
      </c>
      <c r="EQ588">
        <v>-967913396</v>
      </c>
      <c r="ER588">
        <v>745</v>
      </c>
      <c r="ES588" t="s">
        <v>8836</v>
      </c>
      <c r="ET588" t="s">
        <v>1897</v>
      </c>
      <c r="EU588">
        <v>2021</v>
      </c>
      <c r="EV588" t="s">
        <v>591</v>
      </c>
    </row>
    <row r="589" spans="1:152" x14ac:dyDescent="0.4">
      <c r="A589" t="s">
        <v>301</v>
      </c>
      <c r="B589" t="s">
        <v>2046</v>
      </c>
      <c r="C589">
        <v>210001406</v>
      </c>
      <c r="D589" t="s">
        <v>2047</v>
      </c>
      <c r="E589" t="s">
        <v>2048</v>
      </c>
      <c r="F589" t="s">
        <v>706</v>
      </c>
      <c r="G589" t="s">
        <v>706</v>
      </c>
      <c r="H589" t="s">
        <v>706</v>
      </c>
      <c r="I589" t="s">
        <v>708</v>
      </c>
      <c r="J589" t="s">
        <v>673</v>
      </c>
      <c r="K589" t="s">
        <v>710</v>
      </c>
      <c r="L589" t="s">
        <v>673</v>
      </c>
      <c r="M589" t="s">
        <v>572</v>
      </c>
      <c r="N589" t="s">
        <v>613</v>
      </c>
      <c r="O589" t="s">
        <v>602</v>
      </c>
      <c r="P589" t="s">
        <v>603</v>
      </c>
      <c r="Q589" t="s">
        <v>674</v>
      </c>
      <c r="R589" t="s">
        <v>711</v>
      </c>
      <c r="S589" t="s">
        <v>711</v>
      </c>
      <c r="T589" s="1">
        <v>44726</v>
      </c>
      <c r="U589" s="1">
        <v>47118</v>
      </c>
      <c r="V589" s="1">
        <v>49309</v>
      </c>
      <c r="X589" t="s">
        <v>572</v>
      </c>
      <c r="Y589" t="s">
        <v>572</v>
      </c>
      <c r="Z589" t="s">
        <v>572</v>
      </c>
      <c r="AA589" t="s">
        <v>572</v>
      </c>
      <c r="AB589" t="s">
        <v>572</v>
      </c>
      <c r="AC589" t="s">
        <v>2049</v>
      </c>
      <c r="AD589" t="s">
        <v>1012</v>
      </c>
      <c r="AF589" t="s">
        <v>713</v>
      </c>
      <c r="AH589" s="1">
        <v>44385</v>
      </c>
      <c r="AI589" t="s">
        <v>585</v>
      </c>
      <c r="AJ589" t="s">
        <v>715</v>
      </c>
      <c r="AK589" t="s">
        <v>706</v>
      </c>
      <c r="AL589" t="s">
        <v>605</v>
      </c>
      <c r="AM589" t="s">
        <v>588</v>
      </c>
      <c r="AN589" t="s">
        <v>597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9185233856</v>
      </c>
      <c r="AW589">
        <v>389752870726</v>
      </c>
      <c r="AX589">
        <v>0</v>
      </c>
      <c r="AY589">
        <v>25018506300</v>
      </c>
      <c r="AZ589">
        <v>67005082191</v>
      </c>
      <c r="BA589">
        <v>0</v>
      </c>
      <c r="BB589">
        <v>-15833272444</v>
      </c>
      <c r="BC589">
        <v>322747788535</v>
      </c>
      <c r="BD589">
        <v>0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-46857555199</v>
      </c>
      <c r="BN589">
        <v>-7938099520</v>
      </c>
      <c r="BO589">
        <v>0</v>
      </c>
      <c r="BP589">
        <v>47990818458</v>
      </c>
      <c r="BQ589">
        <v>-46857555199</v>
      </c>
      <c r="BR589">
        <v>40052718938</v>
      </c>
      <c r="BS589">
        <v>0</v>
      </c>
      <c r="BT589">
        <v>0</v>
      </c>
      <c r="BU589">
        <v>0</v>
      </c>
      <c r="BV589">
        <v>-46857555199</v>
      </c>
      <c r="BW589">
        <v>40052718938</v>
      </c>
      <c r="BX589">
        <v>-10.556849032862319</v>
      </c>
      <c r="BY589">
        <v>10.484186476818088</v>
      </c>
      <c r="BZ589">
        <v>243724870.63999999</v>
      </c>
      <c r="CA589">
        <v>328886316738</v>
      </c>
      <c r="CB589">
        <v>328886316738</v>
      </c>
      <c r="CC589">
        <v>339856313595</v>
      </c>
      <c r="CD589">
        <v>266623492</v>
      </c>
      <c r="CE589">
        <v>401481654254</v>
      </c>
      <c r="CF589">
        <v>439379371217</v>
      </c>
      <c r="CG589">
        <v>402630708731</v>
      </c>
      <c r="CH589">
        <v>363367059638.54419</v>
      </c>
      <c r="CI589">
        <v>408503405259.55219</v>
      </c>
      <c r="CJ589">
        <v>380362729673.89624</v>
      </c>
      <c r="CK589">
        <v>-1162397591.3520508</v>
      </c>
      <c r="CL589">
        <v>0</v>
      </c>
      <c r="CM589">
        <v>-65.425315275788321</v>
      </c>
      <c r="CN589">
        <v>44.96738135814666</v>
      </c>
      <c r="CO589">
        <v>19.208003878593445</v>
      </c>
      <c r="CP589">
        <v>-26267063807012.992</v>
      </c>
      <c r="CQ589">
        <v>18053578655139.203</v>
      </c>
      <c r="CR589">
        <v>7711661172094.9443</v>
      </c>
      <c r="CS589">
        <v>1.4306190502955645</v>
      </c>
      <c r="CT589">
        <v>574367302919.94971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6369515038.5298405</v>
      </c>
      <c r="DK589">
        <v>395112139215.47015</v>
      </c>
      <c r="DL589">
        <v>6387744812.4031725</v>
      </c>
      <c r="DM589">
        <v>396242963918.5968</v>
      </c>
      <c r="DN589">
        <v>145723931.73709393</v>
      </c>
      <c r="DO589">
        <v>9039509924.2629051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296521888970.36755</v>
      </c>
      <c r="EF589">
        <v>8028629037</v>
      </c>
      <c r="EG589">
        <v>0</v>
      </c>
      <c r="EH589">
        <v>0</v>
      </c>
      <c r="EI589">
        <v>-8959838236</v>
      </c>
      <c r="EJ589">
        <v>-45926346000</v>
      </c>
      <c r="EK589">
        <v>20256759131</v>
      </c>
      <c r="EL589">
        <v>47990818458</v>
      </c>
      <c r="EM589">
        <v>0</v>
      </c>
      <c r="EN589">
        <v>-22622317487</v>
      </c>
      <c r="EO589">
        <v>-5572541164</v>
      </c>
      <c r="EP589">
        <v>-46857555199</v>
      </c>
      <c r="EQ589">
        <v>40052718938</v>
      </c>
      <c r="ER589">
        <v>1</v>
      </c>
      <c r="ES589" t="s">
        <v>918</v>
      </c>
      <c r="ET589" t="s">
        <v>8836</v>
      </c>
      <c r="EU589">
        <v>2021</v>
      </c>
      <c r="EV589" t="s">
        <v>833</v>
      </c>
    </row>
    <row r="590" spans="1:152" x14ac:dyDescent="0.4">
      <c r="A590" t="s">
        <v>2050</v>
      </c>
      <c r="B590">
        <v>706506561701</v>
      </c>
      <c r="C590">
        <v>6000000001216</v>
      </c>
      <c r="D590" t="s">
        <v>2051</v>
      </c>
      <c r="E590" t="s">
        <v>2052</v>
      </c>
      <c r="F590" t="s">
        <v>625</v>
      </c>
      <c r="G590" t="s">
        <v>1255</v>
      </c>
      <c r="H590" t="s">
        <v>673</v>
      </c>
      <c r="I590" t="s">
        <v>568</v>
      </c>
      <c r="J590" t="s">
        <v>569</v>
      </c>
      <c r="K590" t="s">
        <v>570</v>
      </c>
      <c r="L590" t="s">
        <v>571</v>
      </c>
      <c r="M590" t="s">
        <v>951</v>
      </c>
      <c r="N590" t="s">
        <v>573</v>
      </c>
      <c r="O590" t="s">
        <v>574</v>
      </c>
      <c r="P590" t="s">
        <v>573</v>
      </c>
      <c r="Q590" t="s">
        <v>575</v>
      </c>
      <c r="R590" t="s">
        <v>576</v>
      </c>
      <c r="S590" t="s">
        <v>576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572</v>
      </c>
      <c r="Y590" t="s">
        <v>572</v>
      </c>
      <c r="Z590" t="s">
        <v>1419</v>
      </c>
      <c r="AA590" t="s">
        <v>1419</v>
      </c>
      <c r="AB590" t="s">
        <v>1844</v>
      </c>
      <c r="AC590" t="s">
        <v>572</v>
      </c>
      <c r="AD590" t="s">
        <v>582</v>
      </c>
      <c r="AF590" t="s">
        <v>8839</v>
      </c>
      <c r="AH590" t="s">
        <v>8836</v>
      </c>
      <c r="AI590" t="s">
        <v>585</v>
      </c>
      <c r="AJ590" t="s">
        <v>586</v>
      </c>
      <c r="AK590" t="s">
        <v>625</v>
      </c>
      <c r="AL590" t="s">
        <v>587</v>
      </c>
      <c r="AM590" t="s">
        <v>588</v>
      </c>
      <c r="AN590" t="s">
        <v>589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8836</v>
      </c>
      <c r="ET590" t="s">
        <v>8836</v>
      </c>
      <c r="EU590">
        <v>2021</v>
      </c>
      <c r="EV590" t="s">
        <v>8837</v>
      </c>
    </row>
    <row r="591" spans="1:152" x14ac:dyDescent="0.4">
      <c r="A591" t="s">
        <v>2050</v>
      </c>
      <c r="B591">
        <v>706506561701</v>
      </c>
      <c r="C591">
        <v>6000000001217</v>
      </c>
      <c r="D591" t="s">
        <v>2051</v>
      </c>
      <c r="E591" t="s">
        <v>2052</v>
      </c>
      <c r="F591" t="s">
        <v>625</v>
      </c>
      <c r="G591" t="s">
        <v>1255</v>
      </c>
      <c r="H591" t="s">
        <v>673</v>
      </c>
      <c r="I591" t="s">
        <v>568</v>
      </c>
      <c r="J591" t="s">
        <v>569</v>
      </c>
      <c r="K591" t="s">
        <v>570</v>
      </c>
      <c r="L591" t="s">
        <v>571</v>
      </c>
      <c r="M591" t="s">
        <v>951</v>
      </c>
      <c r="N591" t="s">
        <v>573</v>
      </c>
      <c r="O591" t="s">
        <v>574</v>
      </c>
      <c r="P591" t="s">
        <v>573</v>
      </c>
      <c r="Q591" t="s">
        <v>575</v>
      </c>
      <c r="R591" t="s">
        <v>576</v>
      </c>
      <c r="S591" t="s">
        <v>576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572</v>
      </c>
      <c r="Y591" t="s">
        <v>572</v>
      </c>
      <c r="Z591" t="s">
        <v>1419</v>
      </c>
      <c r="AA591" t="s">
        <v>1419</v>
      </c>
      <c r="AB591" t="s">
        <v>1844</v>
      </c>
      <c r="AC591" t="s">
        <v>572</v>
      </c>
      <c r="AD591" t="s">
        <v>582</v>
      </c>
      <c r="AF591" t="s">
        <v>8839</v>
      </c>
      <c r="AH591" t="s">
        <v>8836</v>
      </c>
      <c r="AI591" t="s">
        <v>585</v>
      </c>
      <c r="AJ591" t="s">
        <v>586</v>
      </c>
      <c r="AK591" t="s">
        <v>625</v>
      </c>
      <c r="AL591" t="s">
        <v>587</v>
      </c>
      <c r="AM591" t="s">
        <v>588</v>
      </c>
      <c r="AN591" t="s">
        <v>589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8836</v>
      </c>
      <c r="ET591" t="s">
        <v>8836</v>
      </c>
      <c r="EU591">
        <v>2021</v>
      </c>
      <c r="EV591" t="s">
        <v>8837</v>
      </c>
    </row>
    <row r="592" spans="1:152" x14ac:dyDescent="0.4">
      <c r="A592" t="s">
        <v>2050</v>
      </c>
      <c r="B592">
        <v>706506561701</v>
      </c>
      <c r="C592">
        <v>6000000001218</v>
      </c>
      <c r="D592" t="s">
        <v>2051</v>
      </c>
      <c r="E592" t="s">
        <v>2052</v>
      </c>
      <c r="F592" t="s">
        <v>625</v>
      </c>
      <c r="G592" t="s">
        <v>1255</v>
      </c>
      <c r="H592" t="s">
        <v>673</v>
      </c>
      <c r="I592" t="s">
        <v>568</v>
      </c>
      <c r="J592" t="s">
        <v>569</v>
      </c>
      <c r="K592" t="s">
        <v>570</v>
      </c>
      <c r="L592" t="s">
        <v>571</v>
      </c>
      <c r="M592" t="s">
        <v>951</v>
      </c>
      <c r="N592" t="s">
        <v>573</v>
      </c>
      <c r="O592" t="s">
        <v>574</v>
      </c>
      <c r="P592" t="s">
        <v>573</v>
      </c>
      <c r="Q592" t="s">
        <v>575</v>
      </c>
      <c r="R592" t="s">
        <v>576</v>
      </c>
      <c r="S592" t="s">
        <v>576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572</v>
      </c>
      <c r="Y592" t="s">
        <v>572</v>
      </c>
      <c r="Z592" t="s">
        <v>1419</v>
      </c>
      <c r="AA592" t="s">
        <v>1419</v>
      </c>
      <c r="AB592" t="s">
        <v>1844</v>
      </c>
      <c r="AC592" t="s">
        <v>572</v>
      </c>
      <c r="AD592" t="s">
        <v>582</v>
      </c>
      <c r="AF592" t="s">
        <v>8839</v>
      </c>
      <c r="AH592" t="s">
        <v>8836</v>
      </c>
      <c r="AI592" t="s">
        <v>585</v>
      </c>
      <c r="AJ592" t="s">
        <v>586</v>
      </c>
      <c r="AK592" t="s">
        <v>625</v>
      </c>
      <c r="AL592" t="s">
        <v>587</v>
      </c>
      <c r="AM592" t="s">
        <v>588</v>
      </c>
      <c r="AN592" t="s">
        <v>589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8836</v>
      </c>
      <c r="ET592" t="s">
        <v>8836</v>
      </c>
      <c r="EU592">
        <v>2021</v>
      </c>
      <c r="EV592" t="s">
        <v>8837</v>
      </c>
    </row>
    <row r="593" spans="1:152" x14ac:dyDescent="0.4">
      <c r="A593" t="s">
        <v>2050</v>
      </c>
      <c r="B593">
        <v>706506561701</v>
      </c>
      <c r="C593">
        <v>6000000001219</v>
      </c>
      <c r="D593" t="s">
        <v>2051</v>
      </c>
      <c r="E593" t="e">
        <v>#N/A</v>
      </c>
      <c r="F593" t="s">
        <v>625</v>
      </c>
      <c r="G593" t="s">
        <v>1255</v>
      </c>
      <c r="H593" t="s">
        <v>673</v>
      </c>
      <c r="I593" t="s">
        <v>568</v>
      </c>
      <c r="J593" t="s">
        <v>569</v>
      </c>
      <c r="K593" t="s">
        <v>570</v>
      </c>
      <c r="L593" t="s">
        <v>571</v>
      </c>
      <c r="M593" t="s">
        <v>951</v>
      </c>
      <c r="N593" t="s">
        <v>573</v>
      </c>
      <c r="O593" t="s">
        <v>574</v>
      </c>
      <c r="P593" t="s">
        <v>573</v>
      </c>
      <c r="Q593" t="s">
        <v>575</v>
      </c>
      <c r="R593" t="s">
        <v>576</v>
      </c>
      <c r="S593" t="s">
        <v>576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572</v>
      </c>
      <c r="Y593" t="s">
        <v>572</v>
      </c>
      <c r="Z593" t="s">
        <v>1419</v>
      </c>
      <c r="AA593" t="s">
        <v>1419</v>
      </c>
      <c r="AB593" t="s">
        <v>1844</v>
      </c>
      <c r="AC593" t="s">
        <v>572</v>
      </c>
      <c r="AD593" t="s">
        <v>582</v>
      </c>
      <c r="AF593" t="s">
        <v>8839</v>
      </c>
      <c r="AH593" t="s">
        <v>8836</v>
      </c>
      <c r="AI593" t="s">
        <v>585</v>
      </c>
      <c r="AJ593" t="s">
        <v>586</v>
      </c>
      <c r="AK593" t="s">
        <v>625</v>
      </c>
      <c r="AL593" t="s">
        <v>587</v>
      </c>
      <c r="AM593" t="s">
        <v>588</v>
      </c>
      <c r="AN593" t="s">
        <v>589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8836</v>
      </c>
      <c r="ET593" t="s">
        <v>8836</v>
      </c>
      <c r="EU593">
        <v>2021</v>
      </c>
      <c r="EV593" t="s">
        <v>8837</v>
      </c>
    </row>
    <row r="594" spans="1:152" x14ac:dyDescent="0.4">
      <c r="A594" t="s">
        <v>2050</v>
      </c>
      <c r="B594">
        <v>706506561702</v>
      </c>
      <c r="C594">
        <v>6000000001220</v>
      </c>
      <c r="D594" t="s">
        <v>2051</v>
      </c>
      <c r="E594" t="s">
        <v>2053</v>
      </c>
      <c r="F594" t="s">
        <v>625</v>
      </c>
      <c r="G594" t="s">
        <v>1255</v>
      </c>
      <c r="H594" t="s">
        <v>673</v>
      </c>
      <c r="I594" t="s">
        <v>568</v>
      </c>
      <c r="J594" t="s">
        <v>569</v>
      </c>
      <c r="K594" t="s">
        <v>570</v>
      </c>
      <c r="L594" t="s">
        <v>571</v>
      </c>
      <c r="M594" t="s">
        <v>951</v>
      </c>
      <c r="N594" t="s">
        <v>573</v>
      </c>
      <c r="O594" t="s">
        <v>574</v>
      </c>
      <c r="P594" t="s">
        <v>573</v>
      </c>
      <c r="Q594" t="s">
        <v>575</v>
      </c>
      <c r="R594" t="s">
        <v>576</v>
      </c>
      <c r="S594" t="s">
        <v>576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572</v>
      </c>
      <c r="Y594" t="s">
        <v>572</v>
      </c>
      <c r="Z594" t="s">
        <v>1419</v>
      </c>
      <c r="AA594" t="s">
        <v>1419</v>
      </c>
      <c r="AB594" t="s">
        <v>1844</v>
      </c>
      <c r="AC594" t="s">
        <v>572</v>
      </c>
      <c r="AD594" t="s">
        <v>582</v>
      </c>
      <c r="AF594" t="s">
        <v>8839</v>
      </c>
      <c r="AH594" t="s">
        <v>8836</v>
      </c>
      <c r="AI594" t="s">
        <v>585</v>
      </c>
      <c r="AJ594" t="s">
        <v>586</v>
      </c>
      <c r="AK594" t="s">
        <v>625</v>
      </c>
      <c r="AL594" t="s">
        <v>587</v>
      </c>
      <c r="AM594" t="s">
        <v>588</v>
      </c>
      <c r="AN594" t="s">
        <v>589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8836</v>
      </c>
      <c r="ET594" t="s">
        <v>8836</v>
      </c>
      <c r="EU594">
        <v>2021</v>
      </c>
      <c r="EV594" t="s">
        <v>8837</v>
      </c>
    </row>
    <row r="595" spans="1:152" x14ac:dyDescent="0.4">
      <c r="A595" t="s">
        <v>2050</v>
      </c>
      <c r="B595">
        <v>706506561702</v>
      </c>
      <c r="C595">
        <v>6000000001221</v>
      </c>
      <c r="D595" t="s">
        <v>2051</v>
      </c>
      <c r="E595" t="s">
        <v>2053</v>
      </c>
      <c r="F595" t="s">
        <v>625</v>
      </c>
      <c r="G595" t="s">
        <v>1255</v>
      </c>
      <c r="H595" t="s">
        <v>673</v>
      </c>
      <c r="I595" t="s">
        <v>568</v>
      </c>
      <c r="J595" t="s">
        <v>569</v>
      </c>
      <c r="K595" t="s">
        <v>570</v>
      </c>
      <c r="L595" t="s">
        <v>571</v>
      </c>
      <c r="M595" t="s">
        <v>951</v>
      </c>
      <c r="N595" t="s">
        <v>573</v>
      </c>
      <c r="O595" t="s">
        <v>574</v>
      </c>
      <c r="P595" t="s">
        <v>573</v>
      </c>
      <c r="Q595" t="s">
        <v>575</v>
      </c>
      <c r="R595" t="s">
        <v>576</v>
      </c>
      <c r="S595" t="s">
        <v>576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572</v>
      </c>
      <c r="Y595" t="s">
        <v>572</v>
      </c>
      <c r="Z595" t="s">
        <v>1419</v>
      </c>
      <c r="AA595" t="s">
        <v>1419</v>
      </c>
      <c r="AB595" t="s">
        <v>1844</v>
      </c>
      <c r="AC595" t="s">
        <v>572</v>
      </c>
      <c r="AD595" t="s">
        <v>582</v>
      </c>
      <c r="AF595" t="s">
        <v>8839</v>
      </c>
      <c r="AH595" t="s">
        <v>8836</v>
      </c>
      <c r="AI595" t="s">
        <v>585</v>
      </c>
      <c r="AJ595" t="s">
        <v>586</v>
      </c>
      <c r="AK595" t="s">
        <v>625</v>
      </c>
      <c r="AL595" t="s">
        <v>587</v>
      </c>
      <c r="AM595" t="s">
        <v>588</v>
      </c>
      <c r="AN595" t="s">
        <v>589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8836</v>
      </c>
      <c r="ET595" t="s">
        <v>8836</v>
      </c>
      <c r="EU595">
        <v>2022</v>
      </c>
      <c r="EV595" t="s">
        <v>8837</v>
      </c>
    </row>
    <row r="596" spans="1:152" x14ac:dyDescent="0.4">
      <c r="A596" t="s">
        <v>2050</v>
      </c>
      <c r="B596">
        <v>706506561702</v>
      </c>
      <c r="C596">
        <v>6000000001222</v>
      </c>
      <c r="D596" t="s">
        <v>2051</v>
      </c>
      <c r="E596" t="s">
        <v>2053</v>
      </c>
      <c r="F596" t="s">
        <v>625</v>
      </c>
      <c r="G596" t="s">
        <v>1255</v>
      </c>
      <c r="H596" t="s">
        <v>673</v>
      </c>
      <c r="I596" t="s">
        <v>568</v>
      </c>
      <c r="J596" t="s">
        <v>569</v>
      </c>
      <c r="K596" t="s">
        <v>570</v>
      </c>
      <c r="L596" t="s">
        <v>571</v>
      </c>
      <c r="M596" t="s">
        <v>951</v>
      </c>
      <c r="N596" t="s">
        <v>573</v>
      </c>
      <c r="O596" t="s">
        <v>574</v>
      </c>
      <c r="P596" t="s">
        <v>573</v>
      </c>
      <c r="Q596" t="s">
        <v>575</v>
      </c>
      <c r="R596" t="s">
        <v>576</v>
      </c>
      <c r="S596" t="s">
        <v>576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572</v>
      </c>
      <c r="Y596" t="s">
        <v>572</v>
      </c>
      <c r="Z596" t="s">
        <v>1419</v>
      </c>
      <c r="AA596" t="s">
        <v>1419</v>
      </c>
      <c r="AB596" t="s">
        <v>1844</v>
      </c>
      <c r="AC596" t="s">
        <v>572</v>
      </c>
      <c r="AD596" t="s">
        <v>582</v>
      </c>
      <c r="AF596" t="s">
        <v>8839</v>
      </c>
      <c r="AH596" t="s">
        <v>8836</v>
      </c>
      <c r="AI596" t="s">
        <v>585</v>
      </c>
      <c r="AJ596" t="s">
        <v>586</v>
      </c>
      <c r="AK596" t="s">
        <v>625</v>
      </c>
      <c r="AL596" t="s">
        <v>587</v>
      </c>
      <c r="AM596" t="s">
        <v>588</v>
      </c>
      <c r="AN596" t="s">
        <v>589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8836</v>
      </c>
      <c r="ET596" t="s">
        <v>8836</v>
      </c>
      <c r="EU596">
        <v>2021</v>
      </c>
      <c r="EV596" t="s">
        <v>8837</v>
      </c>
    </row>
    <row r="597" spans="1:152" x14ac:dyDescent="0.4">
      <c r="A597" t="s">
        <v>2050</v>
      </c>
      <c r="B597">
        <v>706506561702</v>
      </c>
      <c r="C597">
        <v>6000000001223</v>
      </c>
      <c r="D597" t="s">
        <v>2051</v>
      </c>
      <c r="E597" t="e">
        <v>#N/A</v>
      </c>
      <c r="F597" t="s">
        <v>625</v>
      </c>
      <c r="G597" t="s">
        <v>1255</v>
      </c>
      <c r="H597" t="s">
        <v>673</v>
      </c>
      <c r="I597" t="s">
        <v>568</v>
      </c>
      <c r="J597" t="s">
        <v>569</v>
      </c>
      <c r="K597" t="s">
        <v>570</v>
      </c>
      <c r="L597" t="s">
        <v>571</v>
      </c>
      <c r="M597" t="s">
        <v>951</v>
      </c>
      <c r="N597" t="s">
        <v>573</v>
      </c>
      <c r="O597" t="s">
        <v>574</v>
      </c>
      <c r="P597" t="s">
        <v>573</v>
      </c>
      <c r="Q597" t="s">
        <v>575</v>
      </c>
      <c r="R597" t="s">
        <v>576</v>
      </c>
      <c r="S597" t="s">
        <v>576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572</v>
      </c>
      <c r="Y597" t="s">
        <v>572</v>
      </c>
      <c r="Z597" t="s">
        <v>1419</v>
      </c>
      <c r="AA597" t="s">
        <v>1419</v>
      </c>
      <c r="AB597" t="s">
        <v>1844</v>
      </c>
      <c r="AC597" t="s">
        <v>572</v>
      </c>
      <c r="AD597" t="s">
        <v>582</v>
      </c>
      <c r="AF597" t="s">
        <v>8839</v>
      </c>
      <c r="AH597" t="s">
        <v>8836</v>
      </c>
      <c r="AI597" t="s">
        <v>585</v>
      </c>
      <c r="AJ597" t="s">
        <v>586</v>
      </c>
      <c r="AK597" t="s">
        <v>625</v>
      </c>
      <c r="AL597" t="s">
        <v>587</v>
      </c>
      <c r="AM597" t="s">
        <v>588</v>
      </c>
      <c r="AN597" t="s">
        <v>589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8836</v>
      </c>
      <c r="ET597" t="s">
        <v>8836</v>
      </c>
      <c r="EU597">
        <v>2024</v>
      </c>
      <c r="EV597" t="s">
        <v>8837</v>
      </c>
    </row>
    <row r="598" spans="1:152" x14ac:dyDescent="0.4">
      <c r="A598" t="s">
        <v>302</v>
      </c>
      <c r="B598" t="s">
        <v>2054</v>
      </c>
      <c r="C598">
        <v>210001093</v>
      </c>
      <c r="D598" t="s">
        <v>2055</v>
      </c>
      <c r="E598" t="s">
        <v>2056</v>
      </c>
      <c r="F598" t="s">
        <v>565</v>
      </c>
      <c r="G598" t="s">
        <v>695</v>
      </c>
      <c r="H598" t="s">
        <v>1153</v>
      </c>
      <c r="I598" t="s">
        <v>568</v>
      </c>
      <c r="J598" t="s">
        <v>569</v>
      </c>
      <c r="K598" t="s">
        <v>570</v>
      </c>
      <c r="L598" t="s">
        <v>571</v>
      </c>
      <c r="M598" t="s">
        <v>572</v>
      </c>
      <c r="N598" t="s">
        <v>613</v>
      </c>
      <c r="O598" t="s">
        <v>574</v>
      </c>
      <c r="P598" t="s">
        <v>614</v>
      </c>
      <c r="Q598" t="s">
        <v>575</v>
      </c>
      <c r="R598" t="s">
        <v>576</v>
      </c>
      <c r="S598" t="s">
        <v>576</v>
      </c>
      <c r="T598" s="1">
        <v>44462</v>
      </c>
      <c r="U598" s="1">
        <v>53593</v>
      </c>
      <c r="V598" s="1">
        <v>53593</v>
      </c>
      <c r="AC598" t="s">
        <v>572</v>
      </c>
      <c r="AD598" t="s">
        <v>659</v>
      </c>
      <c r="AF598" t="s">
        <v>583</v>
      </c>
      <c r="AH598" t="s">
        <v>8836</v>
      </c>
      <c r="AI598" t="s">
        <v>585</v>
      </c>
      <c r="AJ598" t="s">
        <v>586</v>
      </c>
      <c r="AK598" t="s">
        <v>565</v>
      </c>
      <c r="AL598" t="s">
        <v>587</v>
      </c>
      <c r="AM598" t="s">
        <v>588</v>
      </c>
      <c r="AN598" t="s">
        <v>597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292363587</v>
      </c>
      <c r="AZ598">
        <v>3730264194</v>
      </c>
      <c r="BA598">
        <v>0</v>
      </c>
      <c r="BB598">
        <v>-292363587</v>
      </c>
      <c r="BC598">
        <v>35858593406</v>
      </c>
      <c r="BD598">
        <v>0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0</v>
      </c>
      <c r="BN598">
        <v>1491933587</v>
      </c>
      <c r="BO598">
        <v>0</v>
      </c>
      <c r="BP598">
        <v>331678941</v>
      </c>
      <c r="BQ598">
        <v>0</v>
      </c>
      <c r="BR598">
        <v>1823612528</v>
      </c>
      <c r="BS598">
        <v>0</v>
      </c>
      <c r="BT598">
        <v>0</v>
      </c>
      <c r="BU598">
        <v>0</v>
      </c>
      <c r="BV598">
        <v>0</v>
      </c>
      <c r="BW598">
        <v>1823612528</v>
      </c>
      <c r="BX598">
        <v>0</v>
      </c>
      <c r="BY598">
        <v>5.4083534135667133</v>
      </c>
      <c r="BZ598">
        <v>0</v>
      </c>
      <c r="CA598">
        <v>35858890989</v>
      </c>
      <c r="CB598">
        <v>35858890989</v>
      </c>
      <c r="CC598">
        <v>36151239959</v>
      </c>
      <c r="CD598">
        <v>0</v>
      </c>
      <c r="CE598">
        <v>35230033617</v>
      </c>
      <c r="CF598">
        <v>35230033617</v>
      </c>
      <c r="CG598">
        <v>34030463617</v>
      </c>
      <c r="CH598">
        <v>35230033617</v>
      </c>
      <c r="CI598">
        <v>35230033617</v>
      </c>
      <c r="CJ598">
        <v>34030463617</v>
      </c>
      <c r="CK598">
        <v>1491933587</v>
      </c>
      <c r="CL598">
        <v>0</v>
      </c>
      <c r="CM598">
        <v>2.9802322387695313E-7</v>
      </c>
      <c r="CN598">
        <v>13.561581969261169</v>
      </c>
      <c r="CO598">
        <v>3.91816645860672</v>
      </c>
      <c r="CP598">
        <v>10499.368195831776</v>
      </c>
      <c r="CQ598">
        <v>477774988676.77203</v>
      </c>
      <c r="CR598">
        <v>138037136053.71658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29338035490.898888</v>
      </c>
      <c r="DK598">
        <v>5891998126.1011133</v>
      </c>
      <c r="DL598">
        <v>28339085912.354195</v>
      </c>
      <c r="DM598">
        <v>5691377704.6458082</v>
      </c>
      <c r="DN598">
        <v>0</v>
      </c>
      <c r="DO598">
        <v>0</v>
      </c>
      <c r="DP598">
        <v>243467644.252078</v>
      </c>
      <c r="DQ598">
        <v>48895942.747922011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0</v>
      </c>
      <c r="EQ598">
        <v>1823612528</v>
      </c>
      <c r="ER598">
        <v>71</v>
      </c>
      <c r="ES598" t="s">
        <v>8836</v>
      </c>
      <c r="ET598" t="s">
        <v>8836</v>
      </c>
      <c r="EU598">
        <v>2021</v>
      </c>
      <c r="EV598" t="s">
        <v>591</v>
      </c>
    </row>
    <row r="599" spans="1:152" x14ac:dyDescent="0.4">
      <c r="A599" t="s">
        <v>2057</v>
      </c>
      <c r="B599">
        <v>206508767201</v>
      </c>
      <c r="C599">
        <v>6000000001227</v>
      </c>
      <c r="D599" t="s">
        <v>2058</v>
      </c>
      <c r="E599" t="s">
        <v>2059</v>
      </c>
      <c r="F599" t="s">
        <v>625</v>
      </c>
      <c r="G599" t="s">
        <v>1255</v>
      </c>
      <c r="H599" t="s">
        <v>1256</v>
      </c>
      <c r="I599" t="s">
        <v>568</v>
      </c>
      <c r="J599" t="s">
        <v>569</v>
      </c>
      <c r="K599" t="s">
        <v>570</v>
      </c>
      <c r="L599" t="s">
        <v>571</v>
      </c>
      <c r="M599" t="s">
        <v>628</v>
      </c>
      <c r="N599" t="s">
        <v>573</v>
      </c>
      <c r="O599" t="s">
        <v>574</v>
      </c>
      <c r="P599" t="s">
        <v>573</v>
      </c>
      <c r="Q599" t="s">
        <v>575</v>
      </c>
      <c r="R599" t="s">
        <v>576</v>
      </c>
      <c r="S599" t="s">
        <v>576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572</v>
      </c>
      <c r="Y599" t="s">
        <v>572</v>
      </c>
      <c r="Z599" t="s">
        <v>1419</v>
      </c>
      <c r="AA599" t="s">
        <v>1419</v>
      </c>
      <c r="AB599" t="s">
        <v>1366</v>
      </c>
      <c r="AC599" t="s">
        <v>572</v>
      </c>
      <c r="AD599" t="s">
        <v>582</v>
      </c>
      <c r="AF599" t="s">
        <v>8839</v>
      </c>
      <c r="AH599" s="1">
        <v>45226</v>
      </c>
      <c r="AI599" t="s">
        <v>585</v>
      </c>
      <c r="AJ599" t="s">
        <v>586</v>
      </c>
      <c r="AK599" t="s">
        <v>625</v>
      </c>
      <c r="AL599" t="s">
        <v>587</v>
      </c>
      <c r="AM599" t="s">
        <v>588</v>
      </c>
      <c r="AN599" t="s">
        <v>589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8836</v>
      </c>
      <c r="ET599" t="s">
        <v>8836</v>
      </c>
      <c r="EU599">
        <v>2023</v>
      </c>
      <c r="EV599" t="s">
        <v>8837</v>
      </c>
    </row>
    <row r="600" spans="1:152" x14ac:dyDescent="0.4">
      <c r="A600" t="s">
        <v>2057</v>
      </c>
      <c r="B600">
        <v>206508767201</v>
      </c>
      <c r="C600">
        <v>6000000001228</v>
      </c>
      <c r="D600" t="s">
        <v>2058</v>
      </c>
      <c r="E600" t="s">
        <v>2059</v>
      </c>
      <c r="F600" t="s">
        <v>625</v>
      </c>
      <c r="G600" t="s">
        <v>1255</v>
      </c>
      <c r="H600" t="s">
        <v>1256</v>
      </c>
      <c r="I600" t="s">
        <v>568</v>
      </c>
      <c r="J600" t="s">
        <v>569</v>
      </c>
      <c r="K600" t="s">
        <v>570</v>
      </c>
      <c r="L600" t="s">
        <v>571</v>
      </c>
      <c r="M600" t="s">
        <v>628</v>
      </c>
      <c r="N600" t="s">
        <v>573</v>
      </c>
      <c r="O600" t="s">
        <v>574</v>
      </c>
      <c r="P600" t="s">
        <v>573</v>
      </c>
      <c r="Q600" t="s">
        <v>575</v>
      </c>
      <c r="R600" t="s">
        <v>576</v>
      </c>
      <c r="S600" t="s">
        <v>576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572</v>
      </c>
      <c r="Y600" t="s">
        <v>572</v>
      </c>
      <c r="Z600" t="s">
        <v>1419</v>
      </c>
      <c r="AA600" t="s">
        <v>1419</v>
      </c>
      <c r="AB600" t="s">
        <v>1366</v>
      </c>
      <c r="AC600" t="s">
        <v>572</v>
      </c>
      <c r="AD600" t="s">
        <v>582</v>
      </c>
      <c r="AF600" t="s">
        <v>8839</v>
      </c>
      <c r="AH600" t="s">
        <v>8836</v>
      </c>
      <c r="AI600" t="s">
        <v>585</v>
      </c>
      <c r="AJ600" t="s">
        <v>586</v>
      </c>
      <c r="AK600" t="s">
        <v>625</v>
      </c>
      <c r="AL600" t="s">
        <v>587</v>
      </c>
      <c r="AM600" t="s">
        <v>588</v>
      </c>
      <c r="AN600" t="s">
        <v>589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8836</v>
      </c>
      <c r="ET600" t="s">
        <v>8836</v>
      </c>
      <c r="EU600">
        <v>2021</v>
      </c>
      <c r="EV600" t="s">
        <v>8837</v>
      </c>
    </row>
    <row r="601" spans="1:152" x14ac:dyDescent="0.4">
      <c r="A601" t="s">
        <v>303</v>
      </c>
      <c r="B601" t="s">
        <v>2060</v>
      </c>
      <c r="C601">
        <v>210001171</v>
      </c>
      <c r="D601" t="s">
        <v>2061</v>
      </c>
      <c r="E601" t="s">
        <v>2062</v>
      </c>
      <c r="F601" t="s">
        <v>863</v>
      </c>
      <c r="G601" t="s">
        <v>863</v>
      </c>
      <c r="H601" t="s">
        <v>877</v>
      </c>
      <c r="I601" t="s">
        <v>708</v>
      </c>
      <c r="J601" t="s">
        <v>673</v>
      </c>
      <c r="K601" t="s">
        <v>710</v>
      </c>
      <c r="L601" t="s">
        <v>673</v>
      </c>
      <c r="M601" t="s">
        <v>572</v>
      </c>
      <c r="N601" t="s">
        <v>613</v>
      </c>
      <c r="O601" t="s">
        <v>673</v>
      </c>
      <c r="P601" t="s">
        <v>614</v>
      </c>
      <c r="Q601" t="s">
        <v>674</v>
      </c>
      <c r="R601" t="s">
        <v>576</v>
      </c>
      <c r="S601" t="s">
        <v>711</v>
      </c>
      <c r="T601" s="1">
        <v>44545</v>
      </c>
      <c r="U601" s="1">
        <v>46203</v>
      </c>
      <c r="V601" s="1">
        <v>50024</v>
      </c>
      <c r="X601" t="s">
        <v>572</v>
      </c>
      <c r="Y601" t="s">
        <v>572</v>
      </c>
      <c r="Z601" t="s">
        <v>572</v>
      </c>
      <c r="AA601" t="s">
        <v>572</v>
      </c>
      <c r="AB601" t="s">
        <v>1044</v>
      </c>
      <c r="AC601" t="s">
        <v>2063</v>
      </c>
      <c r="AD601" t="s">
        <v>988</v>
      </c>
      <c r="AF601" t="s">
        <v>713</v>
      </c>
      <c r="AH601" t="s">
        <v>8836</v>
      </c>
      <c r="AI601" t="s">
        <v>585</v>
      </c>
      <c r="AJ601" t="s">
        <v>715</v>
      </c>
      <c r="AK601" t="s">
        <v>863</v>
      </c>
      <c r="AL601" t="s">
        <v>587</v>
      </c>
      <c r="AM601" t="s">
        <v>588</v>
      </c>
      <c r="AN601" t="s">
        <v>597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0</v>
      </c>
      <c r="BB601">
        <v>2161827328</v>
      </c>
      <c r="BC601">
        <v>67848604032</v>
      </c>
      <c r="BD601">
        <v>0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0</v>
      </c>
      <c r="BN601">
        <v>-44140557</v>
      </c>
      <c r="BO601">
        <v>0</v>
      </c>
      <c r="BP601">
        <v>718913489</v>
      </c>
      <c r="BQ601">
        <v>0</v>
      </c>
      <c r="BR601">
        <v>674772932</v>
      </c>
      <c r="BS601">
        <v>0</v>
      </c>
      <c r="BT601">
        <v>0</v>
      </c>
      <c r="BU601">
        <v>0</v>
      </c>
      <c r="BV601">
        <v>0</v>
      </c>
      <c r="BW601">
        <v>674772932</v>
      </c>
      <c r="BX601">
        <v>0</v>
      </c>
      <c r="BY601">
        <v>0.97521273444036383</v>
      </c>
      <c r="BZ601">
        <v>0</v>
      </c>
      <c r="CA601">
        <v>67852601716</v>
      </c>
      <c r="CB601">
        <v>67852601716</v>
      </c>
      <c r="CC601">
        <v>65690774388</v>
      </c>
      <c r="CD601">
        <v>0</v>
      </c>
      <c r="CE601">
        <v>70588613028</v>
      </c>
      <c r="CF601">
        <v>70588613028</v>
      </c>
      <c r="CG601">
        <v>68470926257</v>
      </c>
      <c r="CH601">
        <v>70588613028</v>
      </c>
      <c r="CI601">
        <v>70588613028</v>
      </c>
      <c r="CJ601">
        <v>68470926257</v>
      </c>
      <c r="CK601">
        <v>-44140557</v>
      </c>
      <c r="CL601">
        <v>0</v>
      </c>
      <c r="CM601">
        <v>2.9802322387695313E-7</v>
      </c>
      <c r="CN601">
        <v>2.3845967650413509</v>
      </c>
      <c r="CO601">
        <v>3.309856951236724</v>
      </c>
      <c r="CP601">
        <v>21037.046023607254</v>
      </c>
      <c r="CQ601">
        <v>168325378275.32455</v>
      </c>
      <c r="CR601">
        <v>233638211508.88498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70588613028</v>
      </c>
      <c r="DK601">
        <v>0</v>
      </c>
      <c r="DL601">
        <v>68470926257</v>
      </c>
      <c r="DM601">
        <v>0</v>
      </c>
      <c r="DN601">
        <v>2161827328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0</v>
      </c>
      <c r="EH601">
        <v>0</v>
      </c>
      <c r="EI601">
        <v>0</v>
      </c>
      <c r="EJ601">
        <v>0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0</v>
      </c>
      <c r="EQ601">
        <v>674772932</v>
      </c>
      <c r="ER601">
        <v>153</v>
      </c>
      <c r="ES601" t="s">
        <v>8836</v>
      </c>
      <c r="ET601" t="s">
        <v>8836</v>
      </c>
      <c r="EU601">
        <v>2021</v>
      </c>
      <c r="EV601" t="s">
        <v>591</v>
      </c>
    </row>
    <row r="602" spans="1:152" x14ac:dyDescent="0.4">
      <c r="A602" t="s">
        <v>304</v>
      </c>
      <c r="B602" t="s">
        <v>2064</v>
      </c>
      <c r="C602">
        <v>210001066</v>
      </c>
      <c r="D602" t="s">
        <v>2065</v>
      </c>
      <c r="E602" t="s">
        <v>2066</v>
      </c>
      <c r="F602" t="s">
        <v>565</v>
      </c>
      <c r="G602" t="s">
        <v>673</v>
      </c>
      <c r="H602" t="s">
        <v>673</v>
      </c>
      <c r="I602" t="s">
        <v>708</v>
      </c>
      <c r="J602" t="s">
        <v>856</v>
      </c>
      <c r="K602" t="s">
        <v>710</v>
      </c>
      <c r="L602" t="s">
        <v>673</v>
      </c>
      <c r="M602" t="s">
        <v>572</v>
      </c>
      <c r="N602" t="s">
        <v>613</v>
      </c>
      <c r="O602" t="s">
        <v>602</v>
      </c>
      <c r="P602" t="s">
        <v>603</v>
      </c>
      <c r="Q602" t="s">
        <v>674</v>
      </c>
      <c r="R602" t="s">
        <v>576</v>
      </c>
      <c r="S602" t="s">
        <v>711</v>
      </c>
      <c r="T602" s="1">
        <v>44427</v>
      </c>
      <c r="U602" s="1">
        <v>46253</v>
      </c>
      <c r="V602" s="1">
        <v>53923</v>
      </c>
      <c r="X602" t="s">
        <v>572</v>
      </c>
      <c r="Y602" t="s">
        <v>572</v>
      </c>
      <c r="Z602" t="s">
        <v>572</v>
      </c>
      <c r="AA602" t="s">
        <v>572</v>
      </c>
      <c r="AB602" t="s">
        <v>788</v>
      </c>
      <c r="AC602" t="s">
        <v>2067</v>
      </c>
      <c r="AD602" t="s">
        <v>790</v>
      </c>
      <c r="AF602" t="s">
        <v>791</v>
      </c>
      <c r="AH602" t="s">
        <v>8836</v>
      </c>
      <c r="AI602" t="s">
        <v>585</v>
      </c>
      <c r="AJ602" t="s">
        <v>792</v>
      </c>
      <c r="AK602" t="s">
        <v>565</v>
      </c>
      <c r="AL602" t="s">
        <v>605</v>
      </c>
      <c r="AM602" t="s">
        <v>588</v>
      </c>
      <c r="AN602" t="s">
        <v>597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0</v>
      </c>
      <c r="AY602">
        <v>172970672</v>
      </c>
      <c r="AZ602">
        <v>1683767076</v>
      </c>
      <c r="BA602">
        <v>0</v>
      </c>
      <c r="BB602">
        <v>-172970672</v>
      </c>
      <c r="BC602">
        <v>37359009384</v>
      </c>
      <c r="BD602">
        <v>0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0</v>
      </c>
      <c r="BN602">
        <v>-2028044220</v>
      </c>
      <c r="BO602">
        <v>0</v>
      </c>
      <c r="BP602">
        <v>1737258761</v>
      </c>
      <c r="BQ602">
        <v>0</v>
      </c>
      <c r="BR602">
        <v>-290785459</v>
      </c>
      <c r="BS602">
        <v>0</v>
      </c>
      <c r="BT602">
        <v>0</v>
      </c>
      <c r="BU602">
        <v>0</v>
      </c>
      <c r="BV602">
        <v>0</v>
      </c>
      <c r="BW602">
        <v>-290785459</v>
      </c>
      <c r="BX602">
        <v>0</v>
      </c>
      <c r="BY602">
        <v>-0.72191057789346036</v>
      </c>
      <c r="BZ602">
        <v>0</v>
      </c>
      <c r="CA602">
        <v>37417181650</v>
      </c>
      <c r="CB602">
        <v>37417181650</v>
      </c>
      <c r="CC602">
        <v>37581879838</v>
      </c>
      <c r="CD602">
        <v>0</v>
      </c>
      <c r="CE602">
        <v>39034082956</v>
      </c>
      <c r="CF602">
        <v>39034082956</v>
      </c>
      <c r="CG602">
        <v>41235097848</v>
      </c>
      <c r="CH602">
        <v>39034082956</v>
      </c>
      <c r="CI602">
        <v>39034082956</v>
      </c>
      <c r="CJ602">
        <v>41235097848</v>
      </c>
      <c r="CK602">
        <v>-2028044220</v>
      </c>
      <c r="CL602">
        <v>0</v>
      </c>
      <c r="CM602">
        <v>2.9802322387695313E-7</v>
      </c>
      <c r="CN602">
        <v>-1.7517516016960146</v>
      </c>
      <c r="CO602">
        <v>6.856061518192293</v>
      </c>
      <c r="CP602">
        <v>11633.063243627548</v>
      </c>
      <c r="CQ602">
        <v>-68378017338.908104</v>
      </c>
      <c r="CR602">
        <v>267620074052.55728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0</v>
      </c>
      <c r="EH602">
        <v>0</v>
      </c>
      <c r="EI602">
        <v>0</v>
      </c>
      <c r="EJ602">
        <v>0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0</v>
      </c>
      <c r="EQ602">
        <v>-290785459</v>
      </c>
      <c r="ER602">
        <v>733</v>
      </c>
      <c r="ES602" t="s">
        <v>8836</v>
      </c>
      <c r="ET602" t="s">
        <v>8836</v>
      </c>
      <c r="EU602">
        <v>2021</v>
      </c>
      <c r="EV602" t="s">
        <v>591</v>
      </c>
    </row>
    <row r="603" spans="1:152" x14ac:dyDescent="0.4">
      <c r="A603" t="s">
        <v>305</v>
      </c>
      <c r="B603">
        <v>306508862301</v>
      </c>
      <c r="C603">
        <v>6000000001229</v>
      </c>
      <c r="D603" t="s">
        <v>2068</v>
      </c>
      <c r="E603" t="s">
        <v>2069</v>
      </c>
      <c r="F603" t="s">
        <v>625</v>
      </c>
      <c r="G603" t="s">
        <v>1255</v>
      </c>
      <c r="H603" t="s">
        <v>1734</v>
      </c>
      <c r="I603" t="s">
        <v>568</v>
      </c>
      <c r="J603" t="s">
        <v>569</v>
      </c>
      <c r="K603" t="s">
        <v>570</v>
      </c>
      <c r="L603" t="s">
        <v>571</v>
      </c>
      <c r="M603" t="s">
        <v>1030</v>
      </c>
      <c r="N603" t="s">
        <v>573</v>
      </c>
      <c r="O603" t="s">
        <v>574</v>
      </c>
      <c r="P603" t="s">
        <v>573</v>
      </c>
      <c r="Q603" t="s">
        <v>575</v>
      </c>
      <c r="R603" t="s">
        <v>576</v>
      </c>
      <c r="S603" t="s">
        <v>576</v>
      </c>
      <c r="T603" s="1">
        <v>44418</v>
      </c>
      <c r="U603" s="1">
        <v>45879</v>
      </c>
      <c r="V603" s="1">
        <v>46244</v>
      </c>
      <c r="X603" t="s">
        <v>572</v>
      </c>
      <c r="Y603" t="s">
        <v>572</v>
      </c>
      <c r="Z603" t="s">
        <v>1419</v>
      </c>
      <c r="AA603" t="s">
        <v>1419</v>
      </c>
      <c r="AB603" t="s">
        <v>2070</v>
      </c>
      <c r="AC603" t="s">
        <v>572</v>
      </c>
      <c r="AD603" t="s">
        <v>659</v>
      </c>
      <c r="AF603" t="s">
        <v>8839</v>
      </c>
      <c r="AH603" s="1">
        <v>44417</v>
      </c>
      <c r="AI603" t="s">
        <v>585</v>
      </c>
      <c r="AJ603" t="s">
        <v>586</v>
      </c>
      <c r="AK603" t="s">
        <v>625</v>
      </c>
      <c r="AL603" t="s">
        <v>587</v>
      </c>
      <c r="AM603" t="s">
        <v>588</v>
      </c>
      <c r="AN603" t="s">
        <v>597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24760654301</v>
      </c>
      <c r="BA603">
        <v>0</v>
      </c>
      <c r="BB603">
        <v>0</v>
      </c>
      <c r="BC603">
        <v>75239345699</v>
      </c>
      <c r="BD603">
        <v>0</v>
      </c>
      <c r="BE603">
        <v>1008219178</v>
      </c>
      <c r="BF603">
        <v>14689593799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1655223063</v>
      </c>
      <c r="BM603">
        <v>0</v>
      </c>
      <c r="BN603">
        <v>0</v>
      </c>
      <c r="BO603">
        <v>339087074</v>
      </c>
      <c r="BP603">
        <v>1640044390</v>
      </c>
      <c r="BQ603">
        <v>339087074</v>
      </c>
      <c r="BR603">
        <v>1640044390</v>
      </c>
      <c r="BS603">
        <v>0</v>
      </c>
      <c r="BT603">
        <v>0</v>
      </c>
      <c r="BU603">
        <v>0</v>
      </c>
      <c r="BV603">
        <v>339087074</v>
      </c>
      <c r="BW603">
        <v>1640044390</v>
      </c>
      <c r="BX603">
        <v>0.4517192472267727</v>
      </c>
      <c r="BY603">
        <v>1.9391428376297437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75239345699</v>
      </c>
      <c r="CF603">
        <v>75231521715</v>
      </c>
      <c r="CG603">
        <v>95552177187</v>
      </c>
      <c r="CH603">
        <v>75239345699</v>
      </c>
      <c r="CI603">
        <v>75231521715</v>
      </c>
      <c r="CJ603">
        <v>95552177187</v>
      </c>
      <c r="CK603">
        <v>-20312831488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25459172538.386589</v>
      </c>
      <c r="CQ603">
        <v>305510070460.63904</v>
      </c>
      <c r="CR603">
        <v>305510070460.63904</v>
      </c>
      <c r="CS603">
        <v>1.1468959379899999</v>
      </c>
      <c r="CT603">
        <v>86291699959.208466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300957382796</v>
      </c>
      <c r="DA603">
        <v>0</v>
      </c>
      <c r="DB603">
        <v>0</v>
      </c>
      <c r="DC603">
        <v>0</v>
      </c>
      <c r="DD603">
        <v>0</v>
      </c>
      <c r="DE603">
        <v>75239345699</v>
      </c>
      <c r="DF603">
        <v>0</v>
      </c>
      <c r="DG603">
        <v>0</v>
      </c>
      <c r="DH603">
        <v>1</v>
      </c>
      <c r="DI603">
        <v>0</v>
      </c>
      <c r="DJ603">
        <v>75239345699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3251894283.2841249</v>
      </c>
      <c r="EF603">
        <v>0</v>
      </c>
      <c r="EG603">
        <v>339087074</v>
      </c>
      <c r="EH603">
        <v>0</v>
      </c>
      <c r="EI603">
        <v>0</v>
      </c>
      <c r="EJ603">
        <v>0</v>
      </c>
      <c r="EK603">
        <v>0</v>
      </c>
      <c r="EL603">
        <v>1640044390</v>
      </c>
      <c r="EM603">
        <v>0</v>
      </c>
      <c r="EN603">
        <v>0</v>
      </c>
      <c r="EO603">
        <v>0</v>
      </c>
      <c r="EP603">
        <v>339087074</v>
      </c>
      <c r="EQ603">
        <v>1640044390</v>
      </c>
      <c r="ER603">
        <v>120</v>
      </c>
      <c r="ES603" t="s">
        <v>8836</v>
      </c>
      <c r="ET603" t="s">
        <v>8836</v>
      </c>
      <c r="EU603">
        <v>2021</v>
      </c>
      <c r="EV603" t="s">
        <v>8837</v>
      </c>
    </row>
    <row r="604" spans="1:152" x14ac:dyDescent="0.4">
      <c r="A604" t="s">
        <v>2071</v>
      </c>
      <c r="B604">
        <v>800716489803</v>
      </c>
      <c r="C604">
        <v>6000000001230</v>
      </c>
      <c r="D604" t="s">
        <v>2072</v>
      </c>
      <c r="E604" t="s">
        <v>2073</v>
      </c>
      <c r="F604" t="s">
        <v>625</v>
      </c>
      <c r="G604" t="s">
        <v>1255</v>
      </c>
      <c r="H604" t="s">
        <v>1438</v>
      </c>
      <c r="I604" t="s">
        <v>568</v>
      </c>
      <c r="J604" t="s">
        <v>569</v>
      </c>
      <c r="K604" t="s">
        <v>570</v>
      </c>
      <c r="L604" t="s">
        <v>571</v>
      </c>
      <c r="M604" t="s">
        <v>1030</v>
      </c>
      <c r="N604" t="s">
        <v>573</v>
      </c>
      <c r="O604" t="s">
        <v>574</v>
      </c>
      <c r="P604" t="s">
        <v>573</v>
      </c>
      <c r="Q604" t="s">
        <v>575</v>
      </c>
      <c r="R604" t="s">
        <v>576</v>
      </c>
      <c r="S604" t="s">
        <v>576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572</v>
      </c>
      <c r="Y604" t="s">
        <v>572</v>
      </c>
      <c r="Z604" t="s">
        <v>1419</v>
      </c>
      <c r="AA604" t="s">
        <v>1419</v>
      </c>
      <c r="AB604" t="s">
        <v>952</v>
      </c>
      <c r="AC604" t="s">
        <v>572</v>
      </c>
      <c r="AD604" t="s">
        <v>582</v>
      </c>
      <c r="AF604" t="s">
        <v>8839</v>
      </c>
      <c r="AH604" t="s">
        <v>8836</v>
      </c>
      <c r="AI604" t="s">
        <v>585</v>
      </c>
      <c r="AJ604" t="s">
        <v>586</v>
      </c>
      <c r="AK604" t="s">
        <v>625</v>
      </c>
      <c r="AL604" t="s">
        <v>587</v>
      </c>
      <c r="AM604" t="s">
        <v>588</v>
      </c>
      <c r="AN604" t="s">
        <v>589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8836</v>
      </c>
      <c r="ET604" t="s">
        <v>8836</v>
      </c>
      <c r="EU604">
        <v>2021</v>
      </c>
      <c r="EV604" t="s">
        <v>8837</v>
      </c>
    </row>
    <row r="605" spans="1:152" x14ac:dyDescent="0.4">
      <c r="A605" t="s">
        <v>306</v>
      </c>
      <c r="B605" t="s">
        <v>2074</v>
      </c>
      <c r="C605">
        <v>210001149</v>
      </c>
      <c r="D605" t="s">
        <v>2075</v>
      </c>
      <c r="E605" t="s">
        <v>2076</v>
      </c>
      <c r="F605" t="s">
        <v>565</v>
      </c>
      <c r="G605" t="s">
        <v>673</v>
      </c>
      <c r="H605" t="s">
        <v>673</v>
      </c>
      <c r="I605" t="s">
        <v>708</v>
      </c>
      <c r="J605" t="s">
        <v>709</v>
      </c>
      <c r="K605" t="s">
        <v>710</v>
      </c>
      <c r="L605" t="s">
        <v>673</v>
      </c>
      <c r="M605" t="s">
        <v>572</v>
      </c>
      <c r="N605" t="s">
        <v>613</v>
      </c>
      <c r="O605" t="s">
        <v>673</v>
      </c>
      <c r="P605" t="s">
        <v>614</v>
      </c>
      <c r="Q605" t="s">
        <v>674</v>
      </c>
      <c r="R605" t="s">
        <v>576</v>
      </c>
      <c r="S605" t="s">
        <v>711</v>
      </c>
      <c r="T605" s="1">
        <v>44511</v>
      </c>
      <c r="U605" s="1">
        <v>45607</v>
      </c>
      <c r="V605" s="1">
        <v>48213</v>
      </c>
      <c r="X605" t="s">
        <v>572</v>
      </c>
      <c r="Y605" t="s">
        <v>572</v>
      </c>
      <c r="Z605" t="s">
        <v>572</v>
      </c>
      <c r="AA605" t="s">
        <v>572</v>
      </c>
      <c r="AB605" t="s">
        <v>608</v>
      </c>
      <c r="AC605" t="s">
        <v>2077</v>
      </c>
      <c r="AD605" t="s">
        <v>882</v>
      </c>
      <c r="AF605" t="s">
        <v>791</v>
      </c>
      <c r="AH605" t="s">
        <v>8836</v>
      </c>
      <c r="AI605" t="s">
        <v>585</v>
      </c>
      <c r="AJ605" t="s">
        <v>792</v>
      </c>
      <c r="AK605" t="s">
        <v>565</v>
      </c>
      <c r="AL605" t="s">
        <v>587</v>
      </c>
      <c r="AM605" t="s">
        <v>588</v>
      </c>
      <c r="AN605" t="s">
        <v>597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14022405659</v>
      </c>
      <c r="AZ605">
        <v>21419689631</v>
      </c>
      <c r="BA605">
        <v>0</v>
      </c>
      <c r="BB605">
        <v>-12730930234</v>
      </c>
      <c r="BC605">
        <v>45506443811</v>
      </c>
      <c r="BD605">
        <v>0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0</v>
      </c>
      <c r="BN605">
        <v>-662029595</v>
      </c>
      <c r="BO605">
        <v>0</v>
      </c>
      <c r="BP605">
        <v>1170173953</v>
      </c>
      <c r="BQ605">
        <v>0</v>
      </c>
      <c r="BR605">
        <v>508144358</v>
      </c>
      <c r="BS605">
        <v>0</v>
      </c>
      <c r="BT605">
        <v>0</v>
      </c>
      <c r="BU605">
        <v>0</v>
      </c>
      <c r="BV605">
        <v>0</v>
      </c>
      <c r="BW605">
        <v>508144358</v>
      </c>
      <c r="BX605">
        <v>0</v>
      </c>
      <c r="BY605">
        <v>1.1463799590460138</v>
      </c>
      <c r="BZ605">
        <v>0</v>
      </c>
      <c r="CA605">
        <v>42893292990</v>
      </c>
      <c r="CB605">
        <v>42893292990</v>
      </c>
      <c r="CC605">
        <v>57458286024</v>
      </c>
      <c r="CD605">
        <v>0</v>
      </c>
      <c r="CE605">
        <v>37883590289</v>
      </c>
      <c r="CF605">
        <v>37883590289</v>
      </c>
      <c r="CG605">
        <v>51276550118</v>
      </c>
      <c r="CH605">
        <v>37883590289</v>
      </c>
      <c r="CI605">
        <v>37883590289</v>
      </c>
      <c r="CJ605">
        <v>51276550118</v>
      </c>
      <c r="CK605">
        <v>-662029595</v>
      </c>
      <c r="CL605">
        <v>0</v>
      </c>
      <c r="CM605">
        <v>2.9802322387695313E-7</v>
      </c>
      <c r="CN605">
        <v>2.6723131537437443</v>
      </c>
      <c r="CO605">
        <v>3.298346102237701</v>
      </c>
      <c r="CP605">
        <v>11290.189709961414</v>
      </c>
      <c r="CQ605">
        <v>101236816640.33348</v>
      </c>
      <c r="CR605">
        <v>124953192368.49316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24063542900.801933</v>
      </c>
      <c r="DK605">
        <v>13820047388.198067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8906990007.3798237</v>
      </c>
      <c r="DQ605">
        <v>5115415651.6201773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0</v>
      </c>
      <c r="EQ605">
        <v>508144358</v>
      </c>
      <c r="ER605">
        <v>177</v>
      </c>
      <c r="ES605" t="s">
        <v>8836</v>
      </c>
      <c r="ET605" t="s">
        <v>8836</v>
      </c>
      <c r="EU605">
        <v>2021</v>
      </c>
      <c r="EV605" t="s">
        <v>591</v>
      </c>
    </row>
    <row r="606" spans="1:152" x14ac:dyDescent="0.4">
      <c r="A606" t="s">
        <v>2078</v>
      </c>
      <c r="B606">
        <v>100712877101</v>
      </c>
      <c r="C606">
        <v>6000000001235</v>
      </c>
      <c r="D606" t="s">
        <v>2079</v>
      </c>
      <c r="E606" t="s">
        <v>2080</v>
      </c>
      <c r="F606" t="s">
        <v>625</v>
      </c>
      <c r="G606" t="s">
        <v>1255</v>
      </c>
      <c r="H606" t="s">
        <v>1256</v>
      </c>
      <c r="I606" t="s">
        <v>568</v>
      </c>
      <c r="J606" t="s">
        <v>569</v>
      </c>
      <c r="K606" t="s">
        <v>570</v>
      </c>
      <c r="L606" t="s">
        <v>571</v>
      </c>
      <c r="M606" t="s">
        <v>1030</v>
      </c>
      <c r="N606" t="s">
        <v>573</v>
      </c>
      <c r="O606" t="s">
        <v>574</v>
      </c>
      <c r="P606" t="s">
        <v>573</v>
      </c>
      <c r="Q606" t="s">
        <v>575</v>
      </c>
      <c r="R606" t="s">
        <v>576</v>
      </c>
      <c r="S606" t="s">
        <v>576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572</v>
      </c>
      <c r="Y606" t="s">
        <v>572</v>
      </c>
      <c r="Z606" t="s">
        <v>1419</v>
      </c>
      <c r="AA606" t="s">
        <v>1419</v>
      </c>
      <c r="AB606" t="s">
        <v>581</v>
      </c>
      <c r="AC606" t="s">
        <v>572</v>
      </c>
      <c r="AD606" t="s">
        <v>582</v>
      </c>
      <c r="AF606" t="s">
        <v>8839</v>
      </c>
      <c r="AH606" t="s">
        <v>8836</v>
      </c>
      <c r="AI606" t="s">
        <v>585</v>
      </c>
      <c r="AJ606" t="s">
        <v>586</v>
      </c>
      <c r="AK606" t="s">
        <v>625</v>
      </c>
      <c r="AL606" t="s">
        <v>587</v>
      </c>
      <c r="AM606" t="s">
        <v>588</v>
      </c>
      <c r="AN606" t="s">
        <v>589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8836</v>
      </c>
      <c r="ET606" t="s">
        <v>8836</v>
      </c>
      <c r="EU606">
        <v>2021</v>
      </c>
      <c r="EV606" t="s">
        <v>8837</v>
      </c>
    </row>
    <row r="607" spans="1:152" x14ac:dyDescent="0.4">
      <c r="A607" t="s">
        <v>307</v>
      </c>
      <c r="B607" t="s">
        <v>2081</v>
      </c>
      <c r="C607">
        <v>110000488</v>
      </c>
      <c r="D607" t="s">
        <v>2082</v>
      </c>
      <c r="E607" t="s">
        <v>2083</v>
      </c>
      <c r="F607" t="s">
        <v>846</v>
      </c>
      <c r="G607" t="s">
        <v>846</v>
      </c>
      <c r="H607" t="s">
        <v>846</v>
      </c>
      <c r="I607" t="s">
        <v>708</v>
      </c>
      <c r="J607" t="s">
        <v>673</v>
      </c>
      <c r="K607" t="s">
        <v>570</v>
      </c>
      <c r="L607" t="s">
        <v>673</v>
      </c>
      <c r="M607" t="s">
        <v>572</v>
      </c>
      <c r="N607" t="s">
        <v>601</v>
      </c>
      <c r="O607" t="s">
        <v>602</v>
      </c>
      <c r="P607" t="s">
        <v>603</v>
      </c>
      <c r="Q607" t="s">
        <v>674</v>
      </c>
      <c r="R607" t="s">
        <v>576</v>
      </c>
      <c r="S607" t="s">
        <v>711</v>
      </c>
      <c r="T607" s="1">
        <v>44517</v>
      </c>
      <c r="U607" s="1">
        <v>45978</v>
      </c>
      <c r="V607" s="1">
        <v>47089</v>
      </c>
      <c r="X607" t="s">
        <v>572</v>
      </c>
      <c r="Y607" t="s">
        <v>572</v>
      </c>
      <c r="Z607" t="s">
        <v>572</v>
      </c>
      <c r="AA607" t="s">
        <v>572</v>
      </c>
      <c r="AB607" t="s">
        <v>1944</v>
      </c>
      <c r="AD607" t="s">
        <v>988</v>
      </c>
      <c r="AF607" t="s">
        <v>848</v>
      </c>
      <c r="AH607" t="s">
        <v>8836</v>
      </c>
      <c r="AI607" t="s">
        <v>585</v>
      </c>
      <c r="AJ607" t="s">
        <v>715</v>
      </c>
      <c r="AK607" t="s">
        <v>846</v>
      </c>
      <c r="AL607" t="s">
        <v>605</v>
      </c>
      <c r="AM607" t="s">
        <v>588</v>
      </c>
      <c r="AN607" t="s">
        <v>597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-3024910</v>
      </c>
      <c r="BO607">
        <v>0</v>
      </c>
      <c r="BP607">
        <v>0</v>
      </c>
      <c r="BQ607">
        <v>0</v>
      </c>
      <c r="BR607">
        <v>-3024910</v>
      </c>
      <c r="BS607">
        <v>0</v>
      </c>
      <c r="BT607">
        <v>0</v>
      </c>
      <c r="BU607">
        <v>0</v>
      </c>
      <c r="BV607">
        <v>0</v>
      </c>
      <c r="BW607">
        <v>-3024910</v>
      </c>
      <c r="BX607">
        <v>0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7484890940</v>
      </c>
      <c r="CG607">
        <v>7487915850</v>
      </c>
      <c r="CH607">
        <v>7484890940</v>
      </c>
      <c r="CI607">
        <v>7484890940</v>
      </c>
      <c r="CJ607">
        <v>7487915850</v>
      </c>
      <c r="CK607">
        <v>-3024910</v>
      </c>
      <c r="CL607">
        <v>0</v>
      </c>
      <c r="CM607">
        <v>2.9802322387695313E-7</v>
      </c>
      <c r="CN607">
        <v>-9.7620785236358643E-2</v>
      </c>
      <c r="CO607">
        <v>-6.9967249035835275</v>
      </c>
      <c r="CP607">
        <v>2230.6713283061981</v>
      </c>
      <c r="CQ607">
        <v>-730680930.97130656</v>
      </c>
      <c r="CR607">
        <v>-52369722840.504715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0</v>
      </c>
      <c r="EQ607">
        <v>-3024910</v>
      </c>
      <c r="ER607">
        <v>699</v>
      </c>
      <c r="ES607" t="s">
        <v>8836</v>
      </c>
      <c r="ET607" t="s">
        <v>8836</v>
      </c>
      <c r="EU607">
        <v>2021</v>
      </c>
      <c r="EV607" t="s">
        <v>8841</v>
      </c>
    </row>
    <row r="608" spans="1:152" x14ac:dyDescent="0.4">
      <c r="A608" t="s">
        <v>308</v>
      </c>
      <c r="B608">
        <v>506490064502</v>
      </c>
      <c r="C608">
        <v>6000000001236</v>
      </c>
      <c r="D608" t="s">
        <v>2084</v>
      </c>
      <c r="E608" t="s">
        <v>2085</v>
      </c>
      <c r="F608" t="s">
        <v>625</v>
      </c>
      <c r="G608" t="s">
        <v>626</v>
      </c>
      <c r="H608" t="s">
        <v>1438</v>
      </c>
      <c r="I608" t="s">
        <v>568</v>
      </c>
      <c r="J608" t="s">
        <v>569</v>
      </c>
      <c r="K608" t="s">
        <v>570</v>
      </c>
      <c r="L608" t="s">
        <v>571</v>
      </c>
      <c r="M608" t="s">
        <v>951</v>
      </c>
      <c r="N608" t="s">
        <v>573</v>
      </c>
      <c r="O608" t="s">
        <v>722</v>
      </c>
      <c r="P608" t="s">
        <v>573</v>
      </c>
      <c r="Q608" t="s">
        <v>575</v>
      </c>
      <c r="R608" t="s">
        <v>576</v>
      </c>
      <c r="S608" t="s">
        <v>576</v>
      </c>
      <c r="T608" s="1">
        <v>44547</v>
      </c>
      <c r="U608" s="1">
        <v>46098</v>
      </c>
      <c r="V608" s="1">
        <v>46098</v>
      </c>
      <c r="W608">
        <v>46098</v>
      </c>
      <c r="X608" t="s">
        <v>572</v>
      </c>
      <c r="Y608" t="s">
        <v>572</v>
      </c>
      <c r="Z608" t="s">
        <v>629</v>
      </c>
      <c r="AA608" t="s">
        <v>629</v>
      </c>
      <c r="AB608" t="s">
        <v>952</v>
      </c>
      <c r="AC608" t="s">
        <v>572</v>
      </c>
      <c r="AD608" t="s">
        <v>676</v>
      </c>
      <c r="AF608" t="s">
        <v>8839</v>
      </c>
      <c r="AH608" s="1">
        <v>44545</v>
      </c>
      <c r="AI608" t="s">
        <v>585</v>
      </c>
      <c r="AJ608" t="s">
        <v>586</v>
      </c>
      <c r="AK608" t="s">
        <v>625</v>
      </c>
      <c r="AL608" t="s">
        <v>587</v>
      </c>
      <c r="AM608" t="s">
        <v>588</v>
      </c>
      <c r="AN608" t="s">
        <v>589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>
        <v>181</v>
      </c>
      <c r="ES608" t="s">
        <v>8836</v>
      </c>
      <c r="ET608" t="s">
        <v>8836</v>
      </c>
      <c r="EU608">
        <v>2021</v>
      </c>
      <c r="EV608" t="s">
        <v>8837</v>
      </c>
    </row>
    <row r="609" spans="1:152" x14ac:dyDescent="0.4">
      <c r="A609" t="s">
        <v>309</v>
      </c>
      <c r="B609" t="s">
        <v>2086</v>
      </c>
      <c r="C609">
        <v>210001208</v>
      </c>
      <c r="D609" t="s">
        <v>2087</v>
      </c>
      <c r="E609" t="s">
        <v>2088</v>
      </c>
      <c r="F609" t="s">
        <v>863</v>
      </c>
      <c r="G609" t="s">
        <v>863</v>
      </c>
      <c r="H609" t="s">
        <v>1296</v>
      </c>
      <c r="I609" t="s">
        <v>708</v>
      </c>
      <c r="J609" t="s">
        <v>830</v>
      </c>
      <c r="K609" t="s">
        <v>710</v>
      </c>
      <c r="L609" t="s">
        <v>673</v>
      </c>
      <c r="M609" t="s">
        <v>572</v>
      </c>
      <c r="N609" t="s">
        <v>613</v>
      </c>
      <c r="O609" t="s">
        <v>574</v>
      </c>
      <c r="P609" t="s">
        <v>614</v>
      </c>
      <c r="Q609" t="s">
        <v>674</v>
      </c>
      <c r="R609" t="s">
        <v>831</v>
      </c>
      <c r="S609" t="s">
        <v>831</v>
      </c>
      <c r="T609" s="1">
        <v>44573</v>
      </c>
      <c r="U609" s="1">
        <v>46009</v>
      </c>
      <c r="V609" s="1">
        <v>47105</v>
      </c>
      <c r="X609" t="s">
        <v>572</v>
      </c>
      <c r="Y609" t="s">
        <v>572</v>
      </c>
      <c r="Z609" t="s">
        <v>572</v>
      </c>
      <c r="AA609" t="s">
        <v>572</v>
      </c>
      <c r="AB609" t="s">
        <v>572</v>
      </c>
      <c r="AC609" t="s">
        <v>2089</v>
      </c>
      <c r="AD609" t="s">
        <v>1111</v>
      </c>
      <c r="AF609" t="s">
        <v>713</v>
      </c>
      <c r="AH609" t="s">
        <v>8836</v>
      </c>
      <c r="AI609" t="s">
        <v>585</v>
      </c>
      <c r="AJ609" t="s">
        <v>715</v>
      </c>
      <c r="AK609" t="s">
        <v>863</v>
      </c>
      <c r="AL609" t="s">
        <v>587</v>
      </c>
      <c r="AM609" t="s">
        <v>588</v>
      </c>
      <c r="AN609" t="s">
        <v>597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-788901494</v>
      </c>
      <c r="BN609">
        <v>-1448579599</v>
      </c>
      <c r="BO609">
        <v>0</v>
      </c>
      <c r="BP609">
        <v>1458719972</v>
      </c>
      <c r="BQ609">
        <v>-788901494</v>
      </c>
      <c r="BR609">
        <v>10140373</v>
      </c>
      <c r="BS609">
        <v>0</v>
      </c>
      <c r="BT609">
        <v>0</v>
      </c>
      <c r="BU609">
        <v>0</v>
      </c>
      <c r="BV609">
        <v>-788901494</v>
      </c>
      <c r="BW609">
        <v>10140373</v>
      </c>
      <c r="BX609">
        <v>-1.1020797649532403</v>
      </c>
      <c r="BY609">
        <v>1.4776631811554275E-2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71416808438</v>
      </c>
      <c r="CF609">
        <v>70960242132</v>
      </c>
      <c r="CG609">
        <v>65842105936</v>
      </c>
      <c r="CH609">
        <v>55056757915.472603</v>
      </c>
      <c r="CI609">
        <v>55958234499.226707</v>
      </c>
      <c r="CJ609">
        <v>52428602694.556664</v>
      </c>
      <c r="CK609">
        <v>-1660594779.0840607</v>
      </c>
      <c r="CL609">
        <v>0</v>
      </c>
      <c r="CM609">
        <v>7.8438147902488726</v>
      </c>
      <c r="CN609">
        <v>10.147387385368347</v>
      </c>
      <c r="CO609">
        <v>13.47243964672089</v>
      </c>
      <c r="CP609">
        <v>560180218298.35486</v>
      </c>
      <c r="CQ609">
        <v>724694021047.02893</v>
      </c>
      <c r="CR609">
        <v>962158641442.3822</v>
      </c>
      <c r="CS609">
        <v>1.4915110372762266</v>
      </c>
      <c r="CT609">
        <v>106518958032.31895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71130617038.078812</v>
      </c>
      <c r="DK609">
        <v>286191399.92119461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34022319100.203236</v>
      </c>
      <c r="EF609">
        <v>1284580778</v>
      </c>
      <c r="EG609">
        <v>0</v>
      </c>
      <c r="EH609">
        <v>0</v>
      </c>
      <c r="EI609">
        <v>-1245467800</v>
      </c>
      <c r="EJ609">
        <v>-828014472</v>
      </c>
      <c r="EK609">
        <v>2783129238</v>
      </c>
      <c r="EL609">
        <v>1458719972</v>
      </c>
      <c r="EM609">
        <v>0</v>
      </c>
      <c r="EN609">
        <v>-2734532101</v>
      </c>
      <c r="EO609">
        <v>-1497176736</v>
      </c>
      <c r="EP609">
        <v>-788901494</v>
      </c>
      <c r="EQ609">
        <v>10140373</v>
      </c>
      <c r="ER609">
        <v>136</v>
      </c>
      <c r="ES609" t="s">
        <v>8836</v>
      </c>
      <c r="ET609" t="s">
        <v>8836</v>
      </c>
      <c r="EU609">
        <v>2022</v>
      </c>
      <c r="EV609" t="s">
        <v>833</v>
      </c>
    </row>
    <row r="610" spans="1:152" x14ac:dyDescent="0.4">
      <c r="A610" t="s">
        <v>310</v>
      </c>
      <c r="B610" t="s">
        <v>2090</v>
      </c>
      <c r="C610">
        <v>210001188</v>
      </c>
      <c r="D610" t="s">
        <v>2091</v>
      </c>
      <c r="E610" t="s">
        <v>2092</v>
      </c>
      <c r="F610" t="s">
        <v>625</v>
      </c>
      <c r="G610" t="s">
        <v>1255</v>
      </c>
      <c r="H610" t="s">
        <v>1734</v>
      </c>
      <c r="I610" t="s">
        <v>568</v>
      </c>
      <c r="J610" t="s">
        <v>569</v>
      </c>
      <c r="K610" t="s">
        <v>570</v>
      </c>
      <c r="L610" t="s">
        <v>571</v>
      </c>
      <c r="M610" t="s">
        <v>628</v>
      </c>
      <c r="N610" t="s">
        <v>613</v>
      </c>
      <c r="O610" t="s">
        <v>602</v>
      </c>
      <c r="P610" t="s">
        <v>603</v>
      </c>
      <c r="Q610" t="s">
        <v>575</v>
      </c>
      <c r="R610" t="s">
        <v>576</v>
      </c>
      <c r="S610" t="s">
        <v>576</v>
      </c>
      <c r="T610" s="1">
        <v>44571</v>
      </c>
      <c r="U610" s="1">
        <v>45301</v>
      </c>
      <c r="V610" s="1">
        <v>46762</v>
      </c>
      <c r="X610" t="s">
        <v>572</v>
      </c>
      <c r="Y610" t="s">
        <v>572</v>
      </c>
      <c r="Z610" t="s">
        <v>697</v>
      </c>
      <c r="AA610" t="s">
        <v>697</v>
      </c>
      <c r="AB610" t="s">
        <v>1707</v>
      </c>
      <c r="AC610" t="s">
        <v>572</v>
      </c>
      <c r="AD610" t="s">
        <v>676</v>
      </c>
      <c r="AF610" t="s">
        <v>8839</v>
      </c>
      <c r="AH610" t="s">
        <v>8836</v>
      </c>
      <c r="AI610" t="s">
        <v>585</v>
      </c>
      <c r="AJ610" t="s">
        <v>586</v>
      </c>
      <c r="AK610" t="s">
        <v>625</v>
      </c>
      <c r="AL610" t="s">
        <v>605</v>
      </c>
      <c r="AM610" t="s">
        <v>588</v>
      </c>
      <c r="AN610" t="s">
        <v>597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273656381</v>
      </c>
      <c r="BF610">
        <v>6304448056</v>
      </c>
      <c r="BG610">
        <v>273656381</v>
      </c>
      <c r="BH610">
        <v>0</v>
      </c>
      <c r="BI610">
        <v>0</v>
      </c>
      <c r="BJ610">
        <v>0</v>
      </c>
      <c r="BK610">
        <v>273656381</v>
      </c>
      <c r="BL610">
        <v>0</v>
      </c>
      <c r="BM610">
        <v>0</v>
      </c>
      <c r="BN610">
        <v>-2663651003</v>
      </c>
      <c r="BO610">
        <v>0</v>
      </c>
      <c r="BP610">
        <v>273656381</v>
      </c>
      <c r="BQ610">
        <v>0</v>
      </c>
      <c r="BR610">
        <v>-2389994622</v>
      </c>
      <c r="BS610">
        <v>0</v>
      </c>
      <c r="BT610">
        <v>0</v>
      </c>
      <c r="BU610">
        <v>0</v>
      </c>
      <c r="BV610">
        <v>0</v>
      </c>
      <c r="BW610">
        <v>-2389994622</v>
      </c>
      <c r="BX610">
        <v>0</v>
      </c>
      <c r="BY610">
        <v>-3.1178218276477132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74129084873</v>
      </c>
      <c r="CG610">
        <v>76792735876</v>
      </c>
      <c r="CH610">
        <v>74129084873</v>
      </c>
      <c r="CI610">
        <v>74129084873</v>
      </c>
      <c r="CJ610">
        <v>76792735876</v>
      </c>
      <c r="CK610">
        <v>-2663651003</v>
      </c>
      <c r="CL610">
        <v>0</v>
      </c>
      <c r="CM610">
        <v>2.9802322387695313E-7</v>
      </c>
      <c r="CN610">
        <v>-7.3681357502937344</v>
      </c>
      <c r="CO610">
        <v>4.6355751156806946</v>
      </c>
      <c r="CP610">
        <v>22092.188856899738</v>
      </c>
      <c r="CQ610">
        <v>-546193160389.30975</v>
      </c>
      <c r="CR610">
        <v>343630941185.461</v>
      </c>
      <c r="CS610">
        <v>1.1709166582529418</v>
      </c>
      <c r="CT610">
        <v>86798980338.841858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0</v>
      </c>
      <c r="EK610">
        <v>0</v>
      </c>
      <c r="EL610">
        <v>273656381</v>
      </c>
      <c r="EM610">
        <v>0</v>
      </c>
      <c r="EN610">
        <v>0</v>
      </c>
      <c r="EO610">
        <v>-2663651003</v>
      </c>
      <c r="EP610">
        <v>0</v>
      </c>
      <c r="EQ610">
        <v>-2389994622</v>
      </c>
      <c r="ER610">
        <v>751</v>
      </c>
      <c r="ES610" t="s">
        <v>8836</v>
      </c>
      <c r="ET610" t="s">
        <v>8836</v>
      </c>
      <c r="EU610">
        <v>2022</v>
      </c>
      <c r="EV610" t="s">
        <v>591</v>
      </c>
    </row>
    <row r="611" spans="1:152" x14ac:dyDescent="0.4">
      <c r="A611" t="s">
        <v>311</v>
      </c>
      <c r="B611" t="s">
        <v>2093</v>
      </c>
      <c r="C611">
        <v>210001308</v>
      </c>
      <c r="D611" t="s">
        <v>2094</v>
      </c>
      <c r="E611" t="s">
        <v>2095</v>
      </c>
      <c r="F611" t="s">
        <v>863</v>
      </c>
      <c r="G611" t="s">
        <v>863</v>
      </c>
      <c r="H611" t="s">
        <v>1296</v>
      </c>
      <c r="I611" t="s">
        <v>708</v>
      </c>
      <c r="J611" t="s">
        <v>709</v>
      </c>
      <c r="K611" t="s">
        <v>710</v>
      </c>
      <c r="L611" t="s">
        <v>673</v>
      </c>
      <c r="M611" t="s">
        <v>572</v>
      </c>
      <c r="N611" t="s">
        <v>613</v>
      </c>
      <c r="O611" t="s">
        <v>574</v>
      </c>
      <c r="P611" t="s">
        <v>614</v>
      </c>
      <c r="Q611" t="s">
        <v>674</v>
      </c>
      <c r="R611" t="s">
        <v>711</v>
      </c>
      <c r="S611" t="s">
        <v>711</v>
      </c>
      <c r="T611" s="1">
        <v>44641</v>
      </c>
      <c r="U611" s="1">
        <v>45565</v>
      </c>
      <c r="V611" s="1">
        <v>47391</v>
      </c>
      <c r="X611" t="s">
        <v>572</v>
      </c>
      <c r="Y611" t="s">
        <v>572</v>
      </c>
      <c r="Z611" t="s">
        <v>572</v>
      </c>
      <c r="AA611" t="s">
        <v>572</v>
      </c>
      <c r="AB611" t="s">
        <v>572</v>
      </c>
      <c r="AC611" t="s">
        <v>2096</v>
      </c>
      <c r="AD611" t="s">
        <v>988</v>
      </c>
      <c r="AF611" t="s">
        <v>713</v>
      </c>
      <c r="AH611" s="1">
        <v>44592</v>
      </c>
      <c r="AI611" t="s">
        <v>585</v>
      </c>
      <c r="AJ611" t="s">
        <v>715</v>
      </c>
      <c r="AK611" t="s">
        <v>863</v>
      </c>
      <c r="AL611" t="s">
        <v>587</v>
      </c>
      <c r="AM611" t="s">
        <v>588</v>
      </c>
      <c r="AN611" t="s">
        <v>597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14427866703</v>
      </c>
      <c r="AZ611">
        <v>14427866703</v>
      </c>
      <c r="BA611">
        <v>0</v>
      </c>
      <c r="BB611">
        <v>-14427866703</v>
      </c>
      <c r="BC611">
        <v>98665393297</v>
      </c>
      <c r="BD611">
        <v>2585106062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-1458268125</v>
      </c>
      <c r="BN611">
        <v>-2633544040</v>
      </c>
      <c r="BO611">
        <v>2585106062</v>
      </c>
      <c r="BP611">
        <v>5029795371</v>
      </c>
      <c r="BQ611">
        <v>1126837937</v>
      </c>
      <c r="BR611">
        <v>2396251331</v>
      </c>
      <c r="BS611">
        <v>0</v>
      </c>
      <c r="BT611">
        <v>0</v>
      </c>
      <c r="BU611">
        <v>0</v>
      </c>
      <c r="BV611">
        <v>1126837937</v>
      </c>
      <c r="BW611">
        <v>2396251331</v>
      </c>
      <c r="BX611">
        <v>0.92342900801017114</v>
      </c>
      <c r="BY611">
        <v>1.8866474887194311</v>
      </c>
      <c r="BZ611">
        <v>79858963.489999995</v>
      </c>
      <c r="CA611">
        <v>101023607624</v>
      </c>
      <c r="CB611">
        <v>101023607624</v>
      </c>
      <c r="CC611">
        <v>113093260000</v>
      </c>
      <c r="CD611">
        <v>81855473.150000006</v>
      </c>
      <c r="CE611">
        <v>123257971469</v>
      </c>
      <c r="CF611">
        <v>121923997339</v>
      </c>
      <c r="CG611">
        <v>133160437719</v>
      </c>
      <c r="CH611">
        <v>104029951895.20503</v>
      </c>
      <c r="CI611">
        <v>105067788980.85805</v>
      </c>
      <c r="CJ611">
        <v>117973637751</v>
      </c>
      <c r="CK611">
        <v>484180847.20503235</v>
      </c>
      <c r="CL611">
        <v>0</v>
      </c>
      <c r="CM611">
        <v>45.281347632408156</v>
      </c>
      <c r="CN611">
        <v>19.663355946540836</v>
      </c>
      <c r="CO611">
        <v>12.841884493827818</v>
      </c>
      <c r="CP611">
        <v>5581287054553.2354</v>
      </c>
      <c r="CQ611">
        <v>2423665366243.522</v>
      </c>
      <c r="CR611">
        <v>1582864632548.4226</v>
      </c>
      <c r="CS611">
        <v>1.5362248740641131</v>
      </c>
      <c r="CT611">
        <v>189351961697.36258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123257971469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14427866703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45975223357.936996</v>
      </c>
      <c r="EF611">
        <v>2462046086</v>
      </c>
      <c r="EG611">
        <v>2585106062</v>
      </c>
      <c r="EH611">
        <v>0</v>
      </c>
      <c r="EI611">
        <v>-2792242255</v>
      </c>
      <c r="EJ611">
        <v>-1128071956</v>
      </c>
      <c r="EK611">
        <v>6216710524</v>
      </c>
      <c r="EL611">
        <v>5029795371</v>
      </c>
      <c r="EM611">
        <v>-122715997</v>
      </c>
      <c r="EN611">
        <v>-7158944493</v>
      </c>
      <c r="EO611">
        <v>-1568594074</v>
      </c>
      <c r="EP611">
        <v>1126837937</v>
      </c>
      <c r="EQ611">
        <v>2396251331</v>
      </c>
      <c r="ER611">
        <v>98</v>
      </c>
      <c r="ES611" t="s">
        <v>8836</v>
      </c>
      <c r="ET611" t="s">
        <v>8836</v>
      </c>
      <c r="EU611">
        <v>2022</v>
      </c>
      <c r="EV611" t="s">
        <v>833</v>
      </c>
    </row>
    <row r="612" spans="1:152" x14ac:dyDescent="0.4">
      <c r="A612" t="s">
        <v>312</v>
      </c>
      <c r="B612" t="s">
        <v>2097</v>
      </c>
      <c r="C612">
        <v>210001224</v>
      </c>
      <c r="D612" t="s">
        <v>2098</v>
      </c>
      <c r="E612" t="s">
        <v>2099</v>
      </c>
      <c r="F612" t="s">
        <v>846</v>
      </c>
      <c r="G612" t="s">
        <v>846</v>
      </c>
      <c r="H612" t="s">
        <v>846</v>
      </c>
      <c r="I612" t="s">
        <v>708</v>
      </c>
      <c r="J612" t="s">
        <v>856</v>
      </c>
      <c r="K612" t="s">
        <v>710</v>
      </c>
      <c r="L612" t="s">
        <v>673</v>
      </c>
      <c r="M612" t="s">
        <v>572</v>
      </c>
      <c r="N612" t="s">
        <v>613</v>
      </c>
      <c r="O612" t="s">
        <v>602</v>
      </c>
      <c r="P612" t="s">
        <v>603</v>
      </c>
      <c r="Q612" t="s">
        <v>674</v>
      </c>
      <c r="R612" t="s">
        <v>711</v>
      </c>
      <c r="S612" t="s">
        <v>711</v>
      </c>
      <c r="T612" s="1">
        <v>44589</v>
      </c>
      <c r="U612" s="1">
        <v>47118</v>
      </c>
      <c r="V612" s="1">
        <v>49309</v>
      </c>
      <c r="X612" t="s">
        <v>572</v>
      </c>
      <c r="Y612" t="s">
        <v>572</v>
      </c>
      <c r="Z612" t="s">
        <v>572</v>
      </c>
      <c r="AA612" t="s">
        <v>572</v>
      </c>
      <c r="AB612" t="s">
        <v>572</v>
      </c>
      <c r="AC612" t="s">
        <v>2100</v>
      </c>
      <c r="AD612" t="s">
        <v>699</v>
      </c>
      <c r="AF612" t="s">
        <v>848</v>
      </c>
      <c r="AH612" s="1">
        <v>44530</v>
      </c>
      <c r="AI612" t="s">
        <v>585</v>
      </c>
      <c r="AJ612" t="s">
        <v>715</v>
      </c>
      <c r="AK612" t="s">
        <v>846</v>
      </c>
      <c r="AL612" t="s">
        <v>605</v>
      </c>
      <c r="AM612" t="s">
        <v>588</v>
      </c>
      <c r="AN612" t="s">
        <v>597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1399220686</v>
      </c>
      <c r="BN612">
        <v>23047252385</v>
      </c>
      <c r="BO612">
        <v>0</v>
      </c>
      <c r="BP612">
        <v>0</v>
      </c>
      <c r="BQ612">
        <v>1399220686</v>
      </c>
      <c r="BR612">
        <v>23047252385</v>
      </c>
      <c r="BS612">
        <v>0</v>
      </c>
      <c r="BT612">
        <v>0</v>
      </c>
      <c r="BU612">
        <v>0</v>
      </c>
      <c r="BV612">
        <v>1399220686</v>
      </c>
      <c r="BW612">
        <v>23047252385</v>
      </c>
      <c r="BX612">
        <v>2.0449745202648129</v>
      </c>
      <c r="BY612">
        <v>49.78226925673345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70538163504</v>
      </c>
      <c r="CF612">
        <v>67705861079</v>
      </c>
      <c r="CG612">
        <v>45101301848</v>
      </c>
      <c r="CH612">
        <v>67448423444</v>
      </c>
      <c r="CI612">
        <v>65126961019</v>
      </c>
      <c r="CJ612">
        <v>43231041788</v>
      </c>
      <c r="CK612">
        <v>24217381656</v>
      </c>
      <c r="CL612">
        <v>0</v>
      </c>
      <c r="CM612">
        <v>62.015182375907919</v>
      </c>
      <c r="CN612">
        <v>194.78719472885132</v>
      </c>
      <c r="CO612">
        <v>49.386258721351631</v>
      </c>
      <c r="CP612">
        <v>4374437074162.1719</v>
      </c>
      <c r="CQ612">
        <v>13739930990269.201</v>
      </c>
      <c r="CR612">
        <v>3483615992537.5474</v>
      </c>
      <c r="CS612">
        <v>3.0924200638140609</v>
      </c>
      <c r="CT612">
        <v>218133632084.36633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70538163504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52198240992.959984</v>
      </c>
      <c r="EF612">
        <v>933520569</v>
      </c>
      <c r="EG612">
        <v>0</v>
      </c>
      <c r="EH612">
        <v>0</v>
      </c>
      <c r="EI612">
        <v>-1433081739</v>
      </c>
      <c r="EJ612">
        <v>1898781856</v>
      </c>
      <c r="EK612">
        <v>2228505332</v>
      </c>
      <c r="EL612">
        <v>0</v>
      </c>
      <c r="EM612">
        <v>0</v>
      </c>
      <c r="EN612">
        <v>-2389609271</v>
      </c>
      <c r="EO612">
        <v>23208356324</v>
      </c>
      <c r="EP612">
        <v>1399220686</v>
      </c>
      <c r="EQ612">
        <v>23047252385</v>
      </c>
      <c r="ER612">
        <v>3</v>
      </c>
      <c r="ES612" t="s">
        <v>1399</v>
      </c>
      <c r="ET612" t="s">
        <v>8836</v>
      </c>
      <c r="EU612">
        <v>2021</v>
      </c>
      <c r="EV612" t="s">
        <v>833</v>
      </c>
    </row>
    <row r="613" spans="1:152" x14ac:dyDescent="0.4">
      <c r="A613" t="s">
        <v>313</v>
      </c>
      <c r="B613" t="s">
        <v>2101</v>
      </c>
      <c r="C613">
        <v>210001223</v>
      </c>
      <c r="D613" t="s">
        <v>2102</v>
      </c>
      <c r="E613" t="s">
        <v>2103</v>
      </c>
      <c r="F613" t="s">
        <v>846</v>
      </c>
      <c r="G613" t="s">
        <v>846</v>
      </c>
      <c r="H613" t="s">
        <v>846</v>
      </c>
      <c r="I613" t="s">
        <v>708</v>
      </c>
      <c r="J613" t="s">
        <v>856</v>
      </c>
      <c r="K613" t="s">
        <v>710</v>
      </c>
      <c r="L613" t="s">
        <v>673</v>
      </c>
      <c r="M613" t="s">
        <v>572</v>
      </c>
      <c r="N613" t="s">
        <v>613</v>
      </c>
      <c r="O613" t="s">
        <v>602</v>
      </c>
      <c r="P613" t="s">
        <v>603</v>
      </c>
      <c r="Q613" t="s">
        <v>674</v>
      </c>
      <c r="R613" t="s">
        <v>711</v>
      </c>
      <c r="S613" t="s">
        <v>711</v>
      </c>
      <c r="T613" s="1">
        <v>44588</v>
      </c>
      <c r="U613" s="1">
        <v>47118</v>
      </c>
      <c r="V613" s="1">
        <v>49309</v>
      </c>
      <c r="X613" t="s">
        <v>572</v>
      </c>
      <c r="Y613" t="s">
        <v>572</v>
      </c>
      <c r="Z613" t="s">
        <v>572</v>
      </c>
      <c r="AA613" t="s">
        <v>572</v>
      </c>
      <c r="AB613" t="s">
        <v>572</v>
      </c>
      <c r="AC613" t="s">
        <v>2100</v>
      </c>
      <c r="AD613" t="s">
        <v>699</v>
      </c>
      <c r="AF613" t="s">
        <v>848</v>
      </c>
      <c r="AH613" s="1">
        <v>44530</v>
      </c>
      <c r="AI613" t="s">
        <v>585</v>
      </c>
      <c r="AJ613" t="s">
        <v>715</v>
      </c>
      <c r="AK613" t="s">
        <v>846</v>
      </c>
      <c r="AL613" t="s">
        <v>605</v>
      </c>
      <c r="AM613" t="s">
        <v>588</v>
      </c>
      <c r="AN613" t="s">
        <v>597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1073038489</v>
      </c>
      <c r="AY613">
        <v>2270850241</v>
      </c>
      <c r="AZ613">
        <v>7122314588</v>
      </c>
      <c r="BA613">
        <v>-1073038489</v>
      </c>
      <c r="BB613">
        <v>-2270850241</v>
      </c>
      <c r="BC613">
        <v>41664005412</v>
      </c>
      <c r="BD613">
        <v>867948994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2243515136</v>
      </c>
      <c r="BN613">
        <v>19192805616</v>
      </c>
      <c r="BO613">
        <v>867948994</v>
      </c>
      <c r="BP613">
        <v>2932908681</v>
      </c>
      <c r="BQ613">
        <v>3111464130</v>
      </c>
      <c r="BR613">
        <v>22125714297</v>
      </c>
      <c r="BS613">
        <v>0</v>
      </c>
      <c r="BT613">
        <v>0</v>
      </c>
      <c r="BU613">
        <v>0</v>
      </c>
      <c r="BV613">
        <v>3111464130</v>
      </c>
      <c r="BW613">
        <v>22125714297</v>
      </c>
      <c r="BX613">
        <v>3.5670858830571026</v>
      </c>
      <c r="BY613">
        <v>32.144972762406816</v>
      </c>
      <c r="BZ613">
        <v>32957563.370000001</v>
      </c>
      <c r="CA613">
        <v>42772431978</v>
      </c>
      <c r="CB613">
        <v>43434101080</v>
      </c>
      <c r="CC613">
        <v>44174451864</v>
      </c>
      <c r="CD613">
        <v>59976653.829999998</v>
      </c>
      <c r="CE613">
        <v>90312845337</v>
      </c>
      <c r="CF613">
        <v>87252738038</v>
      </c>
      <c r="CG613">
        <v>69474919325</v>
      </c>
      <c r="CH613">
        <v>83457778279.394058</v>
      </c>
      <c r="CI613">
        <v>81285608179.769669</v>
      </c>
      <c r="CJ613">
        <v>64808437535.34465</v>
      </c>
      <c r="CK613">
        <v>20920190985.049408</v>
      </c>
      <c r="CL613">
        <v>0</v>
      </c>
      <c r="CM613">
        <v>94.42460179328917</v>
      </c>
      <c r="CN613">
        <v>118.40818762779237</v>
      </c>
      <c r="CO613">
        <v>25.102869868278511</v>
      </c>
      <c r="CP613">
        <v>8527754457765.1377</v>
      </c>
      <c r="CQ613">
        <v>10693780335863.289</v>
      </c>
      <c r="CR613">
        <v>2267111603928.6748</v>
      </c>
      <c r="CS613">
        <v>2.0572994357024674</v>
      </c>
      <c r="CT613">
        <v>185800565748.49432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90312845337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66313327065.777</v>
      </c>
      <c r="EF613">
        <v>1399327691</v>
      </c>
      <c r="EG613">
        <v>867948994</v>
      </c>
      <c r="EH613">
        <v>-23040131</v>
      </c>
      <c r="EI613">
        <v>-1871019402</v>
      </c>
      <c r="EJ613">
        <v>2738246978</v>
      </c>
      <c r="EK613">
        <v>3394147312</v>
      </c>
      <c r="EL613">
        <v>2932908681</v>
      </c>
      <c r="EM613">
        <v>-23040116</v>
      </c>
      <c r="EN613">
        <v>-3897359387</v>
      </c>
      <c r="EO613">
        <v>19719057807</v>
      </c>
      <c r="EP613">
        <v>3111464130</v>
      </c>
      <c r="EQ613">
        <v>22125714297</v>
      </c>
      <c r="ER613">
        <v>6</v>
      </c>
      <c r="ES613" t="s">
        <v>2104</v>
      </c>
      <c r="ET613" t="s">
        <v>8836</v>
      </c>
      <c r="EU613">
        <v>2021</v>
      </c>
      <c r="EV613" t="s">
        <v>833</v>
      </c>
    </row>
    <row r="614" spans="1:152" x14ac:dyDescent="0.4">
      <c r="A614" t="s">
        <v>314</v>
      </c>
      <c r="B614" t="s">
        <v>2105</v>
      </c>
      <c r="C614">
        <v>210001225</v>
      </c>
      <c r="D614" t="s">
        <v>2106</v>
      </c>
      <c r="E614" t="s">
        <v>2107</v>
      </c>
      <c r="F614" t="s">
        <v>846</v>
      </c>
      <c r="G614" t="s">
        <v>846</v>
      </c>
      <c r="H614" t="s">
        <v>846</v>
      </c>
      <c r="I614" t="s">
        <v>708</v>
      </c>
      <c r="J614" t="s">
        <v>856</v>
      </c>
      <c r="K614" t="s">
        <v>710</v>
      </c>
      <c r="L614" t="s">
        <v>673</v>
      </c>
      <c r="M614" t="s">
        <v>572</v>
      </c>
      <c r="N614" t="s">
        <v>613</v>
      </c>
      <c r="O614" t="s">
        <v>602</v>
      </c>
      <c r="P614" t="s">
        <v>603</v>
      </c>
      <c r="Q614" t="s">
        <v>674</v>
      </c>
      <c r="R614" t="s">
        <v>711</v>
      </c>
      <c r="S614" t="s">
        <v>711</v>
      </c>
      <c r="T614" s="1">
        <v>44589</v>
      </c>
      <c r="U614" s="1">
        <v>47118</v>
      </c>
      <c r="V614" s="1">
        <v>49309</v>
      </c>
      <c r="X614" t="s">
        <v>572</v>
      </c>
      <c r="Y614" t="s">
        <v>572</v>
      </c>
      <c r="Z614" t="s">
        <v>572</v>
      </c>
      <c r="AA614" t="s">
        <v>572</v>
      </c>
      <c r="AB614" t="s">
        <v>572</v>
      </c>
      <c r="AC614" t="s">
        <v>2100</v>
      </c>
      <c r="AD614" t="s">
        <v>699</v>
      </c>
      <c r="AF614" t="s">
        <v>848</v>
      </c>
      <c r="AH614" s="1">
        <v>44530</v>
      </c>
      <c r="AI614" t="s">
        <v>585</v>
      </c>
      <c r="AJ614" t="s">
        <v>715</v>
      </c>
      <c r="AK614" t="s">
        <v>846</v>
      </c>
      <c r="AL614" t="s">
        <v>605</v>
      </c>
      <c r="AM614" t="s">
        <v>588</v>
      </c>
      <c r="AN614" t="s">
        <v>597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1180880000</v>
      </c>
      <c r="AV614">
        <v>4101280000</v>
      </c>
      <c r="AW614">
        <v>35613040000</v>
      </c>
      <c r="AX614">
        <v>0</v>
      </c>
      <c r="AY614">
        <v>0</v>
      </c>
      <c r="AZ614">
        <v>0</v>
      </c>
      <c r="BA614">
        <v>1180880000</v>
      </c>
      <c r="BB614">
        <v>4101280000</v>
      </c>
      <c r="BC614">
        <v>35613040000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2394334260</v>
      </c>
      <c r="BN614">
        <v>8162821145</v>
      </c>
      <c r="BO614">
        <v>0</v>
      </c>
      <c r="BP614">
        <v>0</v>
      </c>
      <c r="BQ614">
        <v>2394334260</v>
      </c>
      <c r="BR614">
        <v>8162821145</v>
      </c>
      <c r="BS614">
        <v>0</v>
      </c>
      <c r="BT614">
        <v>0</v>
      </c>
      <c r="BU614">
        <v>0</v>
      </c>
      <c r="BV614">
        <v>2394334260</v>
      </c>
      <c r="BW614">
        <v>8162821145</v>
      </c>
      <c r="BX614">
        <v>4.2242879026158855</v>
      </c>
      <c r="BY614">
        <v>16.771259911048084</v>
      </c>
      <c r="BZ614">
        <v>26400000</v>
      </c>
      <c r="CA614">
        <v>35613040000</v>
      </c>
      <c r="CB614">
        <v>34432160000</v>
      </c>
      <c r="CC614">
        <v>31511760000</v>
      </c>
      <c r="CD614">
        <v>40015302</v>
      </c>
      <c r="CE614">
        <v>60255041752</v>
      </c>
      <c r="CF614">
        <v>55499665437</v>
      </c>
      <c r="CG614">
        <v>45250748118</v>
      </c>
      <c r="CH614">
        <v>56114961808</v>
      </c>
      <c r="CI614">
        <v>52143665437</v>
      </c>
      <c r="CJ614">
        <v>42898868170</v>
      </c>
      <c r="CK614">
        <v>9114813638</v>
      </c>
      <c r="CL614">
        <v>0</v>
      </c>
      <c r="CM614">
        <v>105.55369019508363</v>
      </c>
      <c r="CN614">
        <v>65.709589123725905</v>
      </c>
      <c r="CO614">
        <v>25.320790410041806</v>
      </c>
      <c r="CP614">
        <v>6360142009782.4375</v>
      </c>
      <c r="CQ614">
        <v>3959334036156.8696</v>
      </c>
      <c r="CR614">
        <v>1525705283350.7102</v>
      </c>
      <c r="CS614">
        <v>1.6919376091454141</v>
      </c>
      <c r="CT614">
        <v>101947771280.83598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60255041752</v>
      </c>
      <c r="DL614">
        <v>0</v>
      </c>
      <c r="DM614">
        <v>45250748118</v>
      </c>
      <c r="DN614">
        <v>0</v>
      </c>
      <c r="DO614">
        <v>4101280000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44588730896.47998</v>
      </c>
      <c r="EF614">
        <v>1019773854</v>
      </c>
      <c r="EG614">
        <v>0</v>
      </c>
      <c r="EH614">
        <v>0</v>
      </c>
      <c r="EI614">
        <v>-1180162055</v>
      </c>
      <c r="EJ614">
        <v>2554722461</v>
      </c>
      <c r="EK614">
        <v>2350849638</v>
      </c>
      <c r="EL614">
        <v>0</v>
      </c>
      <c r="EM614">
        <v>0</v>
      </c>
      <c r="EN614">
        <v>-2740192489</v>
      </c>
      <c r="EO614">
        <v>8552163996</v>
      </c>
      <c r="EP614">
        <v>2394334260</v>
      </c>
      <c r="EQ614">
        <v>8162821145</v>
      </c>
      <c r="ER614">
        <v>27</v>
      </c>
      <c r="ES614" t="s">
        <v>1399</v>
      </c>
      <c r="ET614" t="s">
        <v>8836</v>
      </c>
      <c r="EU614">
        <v>2021</v>
      </c>
      <c r="EV614" t="s">
        <v>833</v>
      </c>
    </row>
    <row r="615" spans="1:152" x14ac:dyDescent="0.4">
      <c r="A615" t="s">
        <v>315</v>
      </c>
      <c r="B615">
        <v>106527357101</v>
      </c>
      <c r="C615">
        <v>6000000001240</v>
      </c>
      <c r="D615" t="s">
        <v>2108</v>
      </c>
      <c r="E615" t="s">
        <v>2109</v>
      </c>
      <c r="F615" t="s">
        <v>625</v>
      </c>
      <c r="G615" t="s">
        <v>1255</v>
      </c>
      <c r="H615" t="s">
        <v>1734</v>
      </c>
      <c r="I615" t="s">
        <v>568</v>
      </c>
      <c r="J615" t="s">
        <v>569</v>
      </c>
      <c r="K615" t="s">
        <v>570</v>
      </c>
      <c r="L615" t="s">
        <v>571</v>
      </c>
      <c r="M615" t="s">
        <v>1030</v>
      </c>
      <c r="N615" t="s">
        <v>573</v>
      </c>
      <c r="O615" t="s">
        <v>574</v>
      </c>
      <c r="P615" t="s">
        <v>573</v>
      </c>
      <c r="Q615" t="s">
        <v>575</v>
      </c>
      <c r="R615" t="s">
        <v>576</v>
      </c>
      <c r="S615" t="s">
        <v>576</v>
      </c>
      <c r="T615" s="1">
        <v>44616</v>
      </c>
      <c r="U615" s="1">
        <v>46442</v>
      </c>
      <c r="V615" s="1">
        <v>46442</v>
      </c>
      <c r="X615" t="s">
        <v>572</v>
      </c>
      <c r="Y615" t="s">
        <v>572</v>
      </c>
      <c r="Z615" t="s">
        <v>697</v>
      </c>
      <c r="AA615" t="s">
        <v>697</v>
      </c>
      <c r="AB615" t="s">
        <v>1671</v>
      </c>
      <c r="AC615" t="s">
        <v>572</v>
      </c>
      <c r="AD615" t="s">
        <v>803</v>
      </c>
      <c r="AF615" t="s">
        <v>8839</v>
      </c>
      <c r="AH615" s="1">
        <v>44592</v>
      </c>
      <c r="AI615" t="s">
        <v>585</v>
      </c>
      <c r="AJ615" t="s">
        <v>586</v>
      </c>
      <c r="AK615" t="s">
        <v>625</v>
      </c>
      <c r="AL615" t="s">
        <v>587</v>
      </c>
      <c r="AM615" t="s">
        <v>588</v>
      </c>
      <c r="AN615" t="s">
        <v>597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2481706578</v>
      </c>
      <c r="BA615">
        <v>0</v>
      </c>
      <c r="BB615">
        <v>0</v>
      </c>
      <c r="BC615">
        <v>141435293422</v>
      </c>
      <c r="BD615">
        <v>1238223287</v>
      </c>
      <c r="BE615">
        <v>2490053423</v>
      </c>
      <c r="BF615">
        <v>23541796203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2244253225</v>
      </c>
      <c r="BM615">
        <v>0</v>
      </c>
      <c r="BN615">
        <v>0</v>
      </c>
      <c r="BO615">
        <v>462229154</v>
      </c>
      <c r="BP615">
        <v>2250114845</v>
      </c>
      <c r="BQ615">
        <v>462229154</v>
      </c>
      <c r="BR615">
        <v>2250114845</v>
      </c>
      <c r="BS615">
        <v>0</v>
      </c>
      <c r="BT615">
        <v>0</v>
      </c>
      <c r="BU615">
        <v>0</v>
      </c>
      <c r="BV615">
        <v>462229154</v>
      </c>
      <c r="BW615">
        <v>2250114845</v>
      </c>
      <c r="BX615">
        <v>0.32739420551025206</v>
      </c>
      <c r="BY615">
        <v>1.6047870858518523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141435293422</v>
      </c>
      <c r="CF615">
        <v>141395497069</v>
      </c>
      <c r="CG615">
        <v>141240164428</v>
      </c>
      <c r="CH615">
        <v>141435293422</v>
      </c>
      <c r="CI615">
        <v>141395497069</v>
      </c>
      <c r="CJ615">
        <v>141240164428</v>
      </c>
      <c r="CK615">
        <v>195128994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45989914440.66214</v>
      </c>
      <c r="CQ615">
        <v>551878973287.94568</v>
      </c>
      <c r="CR615">
        <v>551878973287.94568</v>
      </c>
      <c r="CS615">
        <v>1.1635789809612485</v>
      </c>
      <c r="CT615">
        <v>164571134591.92593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495023526977</v>
      </c>
      <c r="DA615">
        <v>0</v>
      </c>
      <c r="DB615">
        <v>0</v>
      </c>
      <c r="DC615">
        <v>0</v>
      </c>
      <c r="DD615">
        <v>0</v>
      </c>
      <c r="DE615">
        <v>141435293422</v>
      </c>
      <c r="DF615">
        <v>0</v>
      </c>
      <c r="DG615">
        <v>0</v>
      </c>
      <c r="DH615">
        <v>1</v>
      </c>
      <c r="DI615">
        <v>0</v>
      </c>
      <c r="DJ615">
        <v>141435293422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11069879664.937384</v>
      </c>
      <c r="EF615">
        <v>0</v>
      </c>
      <c r="EG615">
        <v>462229154</v>
      </c>
      <c r="EH615">
        <v>0</v>
      </c>
      <c r="EI615">
        <v>0</v>
      </c>
      <c r="EJ615">
        <v>0</v>
      </c>
      <c r="EK615">
        <v>0</v>
      </c>
      <c r="EL615">
        <v>2250114845</v>
      </c>
      <c r="EM615">
        <v>0</v>
      </c>
      <c r="EN615">
        <v>0</v>
      </c>
      <c r="EO615">
        <v>0</v>
      </c>
      <c r="EP615">
        <v>462229154</v>
      </c>
      <c r="EQ615">
        <v>2250114845</v>
      </c>
      <c r="ER615">
        <v>97</v>
      </c>
      <c r="ES615" t="s">
        <v>8836</v>
      </c>
      <c r="ET615" t="s">
        <v>8836</v>
      </c>
      <c r="EU615">
        <v>2022</v>
      </c>
      <c r="EV615" t="s">
        <v>8837</v>
      </c>
    </row>
    <row r="616" spans="1:152" x14ac:dyDescent="0.4">
      <c r="A616" t="s">
        <v>316</v>
      </c>
      <c r="B616">
        <v>706524430701</v>
      </c>
      <c r="C616">
        <v>6000000001238</v>
      </c>
      <c r="D616" t="s">
        <v>2110</v>
      </c>
      <c r="E616" t="s">
        <v>2111</v>
      </c>
      <c r="F616" t="s">
        <v>625</v>
      </c>
      <c r="G616" t="s">
        <v>1255</v>
      </c>
      <c r="H616" t="s">
        <v>1734</v>
      </c>
      <c r="I616" t="s">
        <v>568</v>
      </c>
      <c r="J616" t="s">
        <v>569</v>
      </c>
      <c r="K616" t="s">
        <v>570</v>
      </c>
      <c r="L616" t="s">
        <v>571</v>
      </c>
      <c r="M616" t="s">
        <v>1030</v>
      </c>
      <c r="N616" t="s">
        <v>573</v>
      </c>
      <c r="O616" t="s">
        <v>574</v>
      </c>
      <c r="P616" t="s">
        <v>573</v>
      </c>
      <c r="Q616" t="s">
        <v>575</v>
      </c>
      <c r="R616" t="s">
        <v>576</v>
      </c>
      <c r="S616" t="s">
        <v>576</v>
      </c>
      <c r="T616" s="1">
        <v>44568</v>
      </c>
      <c r="U616" s="1">
        <v>46029</v>
      </c>
      <c r="V616" s="1">
        <v>46029</v>
      </c>
      <c r="W616">
        <v>46029</v>
      </c>
      <c r="X616" t="s">
        <v>572</v>
      </c>
      <c r="Y616" t="s">
        <v>572</v>
      </c>
      <c r="Z616" t="s">
        <v>697</v>
      </c>
      <c r="AA616" t="s">
        <v>697</v>
      </c>
      <c r="AB616" t="s">
        <v>1095</v>
      </c>
      <c r="AC616" t="s">
        <v>572</v>
      </c>
      <c r="AD616" t="s">
        <v>803</v>
      </c>
      <c r="AF616" t="s">
        <v>8839</v>
      </c>
      <c r="AH616" s="1">
        <v>44592</v>
      </c>
      <c r="AI616" t="s">
        <v>585</v>
      </c>
      <c r="AJ616" t="s">
        <v>586</v>
      </c>
      <c r="AK616" t="s">
        <v>625</v>
      </c>
      <c r="AL616" t="s">
        <v>587</v>
      </c>
      <c r="AM616" t="s">
        <v>588</v>
      </c>
      <c r="AN616" t="s">
        <v>589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8836</v>
      </c>
      <c r="ET616" t="s">
        <v>8836</v>
      </c>
      <c r="EU616">
        <v>2022</v>
      </c>
      <c r="EV616" t="s">
        <v>8837</v>
      </c>
    </row>
    <row r="617" spans="1:152" x14ac:dyDescent="0.4">
      <c r="A617" t="s">
        <v>317</v>
      </c>
      <c r="B617" t="s">
        <v>2112</v>
      </c>
      <c r="C617">
        <v>210001244</v>
      </c>
      <c r="D617" t="s">
        <v>2113</v>
      </c>
      <c r="E617" t="s">
        <v>2114</v>
      </c>
      <c r="F617" t="s">
        <v>846</v>
      </c>
      <c r="G617" t="s">
        <v>846</v>
      </c>
      <c r="H617" t="s">
        <v>846</v>
      </c>
      <c r="I617" t="s">
        <v>708</v>
      </c>
      <c r="J617" t="s">
        <v>856</v>
      </c>
      <c r="K617" t="s">
        <v>710</v>
      </c>
      <c r="L617" t="s">
        <v>857</v>
      </c>
      <c r="M617" t="s">
        <v>572</v>
      </c>
      <c r="N617" t="s">
        <v>613</v>
      </c>
      <c r="O617" t="s">
        <v>602</v>
      </c>
      <c r="P617" t="s">
        <v>603</v>
      </c>
      <c r="Q617" t="s">
        <v>674</v>
      </c>
      <c r="R617" t="s">
        <v>711</v>
      </c>
      <c r="S617" t="s">
        <v>711</v>
      </c>
      <c r="T617" s="1">
        <v>44589</v>
      </c>
      <c r="U617" s="1">
        <v>47398</v>
      </c>
      <c r="V617" s="1">
        <v>47398</v>
      </c>
      <c r="X617" t="s">
        <v>572</v>
      </c>
      <c r="Y617" t="s">
        <v>572</v>
      </c>
      <c r="Z617" t="s">
        <v>572</v>
      </c>
      <c r="AA617" t="s">
        <v>572</v>
      </c>
      <c r="AB617" t="s">
        <v>572</v>
      </c>
      <c r="AC617" t="s">
        <v>2115</v>
      </c>
      <c r="AD617" t="s">
        <v>866</v>
      </c>
      <c r="AF617" t="s">
        <v>848</v>
      </c>
      <c r="AH617" s="1">
        <v>44592</v>
      </c>
      <c r="AI617" t="s">
        <v>585</v>
      </c>
      <c r="AJ617" t="s">
        <v>715</v>
      </c>
      <c r="AK617" t="s">
        <v>846</v>
      </c>
      <c r="AL617" t="s">
        <v>605</v>
      </c>
      <c r="AM617" t="s">
        <v>588</v>
      </c>
      <c r="AN617" t="s">
        <v>597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-10938819</v>
      </c>
      <c r="BN617">
        <v>4057311240</v>
      </c>
      <c r="BO617">
        <v>0</v>
      </c>
      <c r="BP617">
        <v>0</v>
      </c>
      <c r="BQ617">
        <v>-10938819</v>
      </c>
      <c r="BR617">
        <v>4057311240</v>
      </c>
      <c r="BS617">
        <v>0</v>
      </c>
      <c r="BT617">
        <v>0</v>
      </c>
      <c r="BU617">
        <v>0</v>
      </c>
      <c r="BV617">
        <v>-10938819</v>
      </c>
      <c r="BW617">
        <v>4057311240</v>
      </c>
      <c r="BX617">
        <v>-0.10214801798212217</v>
      </c>
      <c r="BY617">
        <v>61.476333946539917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10809928894</v>
      </c>
      <c r="CF617">
        <v>10596716722</v>
      </c>
      <c r="CG617">
        <v>6446969828</v>
      </c>
      <c r="CH617">
        <v>9814103894</v>
      </c>
      <c r="CI617">
        <v>9749391722</v>
      </c>
      <c r="CJ617">
        <v>5805644828</v>
      </c>
      <c r="CK617">
        <v>4008459066</v>
      </c>
      <c r="CL617">
        <v>0</v>
      </c>
      <c r="CM617">
        <v>26.434205174446102</v>
      </c>
      <c r="CN617">
        <v>248.80787134170541</v>
      </c>
      <c r="CO617">
        <v>17.206284403800964</v>
      </c>
      <c r="CP617">
        <v>285751878305.16925</v>
      </c>
      <c r="CQ617">
        <v>2689595397471.3359</v>
      </c>
      <c r="CR617">
        <v>185998710935.0296</v>
      </c>
      <c r="CS617">
        <v>1.6546210523979534</v>
      </c>
      <c r="CT617">
        <v>17886335922.937325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10809928894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7999347381.5600033</v>
      </c>
      <c r="EF617">
        <v>133441358</v>
      </c>
      <c r="EG617">
        <v>0</v>
      </c>
      <c r="EH617">
        <v>0</v>
      </c>
      <c r="EI617">
        <v>-224150991</v>
      </c>
      <c r="EJ617">
        <v>79770814</v>
      </c>
      <c r="EK617">
        <v>318551927</v>
      </c>
      <c r="EL617">
        <v>0</v>
      </c>
      <c r="EM617">
        <v>0</v>
      </c>
      <c r="EN617">
        <v>-305647826</v>
      </c>
      <c r="EO617">
        <v>4044407139</v>
      </c>
      <c r="EP617">
        <v>-10938819</v>
      </c>
      <c r="EQ617">
        <v>4057311240</v>
      </c>
      <c r="ER617">
        <v>38</v>
      </c>
      <c r="ES617" t="s">
        <v>1399</v>
      </c>
      <c r="ET617" t="s">
        <v>8836</v>
      </c>
      <c r="EU617">
        <v>2022</v>
      </c>
      <c r="EV617" t="s">
        <v>833</v>
      </c>
    </row>
    <row r="618" spans="1:152" x14ac:dyDescent="0.4">
      <c r="A618" t="s">
        <v>318</v>
      </c>
      <c r="B618">
        <v>206888389201</v>
      </c>
      <c r="C618">
        <v>6000000001270</v>
      </c>
      <c r="D618" t="s">
        <v>2116</v>
      </c>
      <c r="E618" t="s">
        <v>2117</v>
      </c>
      <c r="F618" t="s">
        <v>565</v>
      </c>
      <c r="G618" t="s">
        <v>720</v>
      </c>
      <c r="H618" t="s">
        <v>1072</v>
      </c>
      <c r="I618" t="s">
        <v>568</v>
      </c>
      <c r="J618" t="s">
        <v>569</v>
      </c>
      <c r="K618" t="s">
        <v>570</v>
      </c>
      <c r="L618" t="s">
        <v>571</v>
      </c>
      <c r="M618" t="s">
        <v>572</v>
      </c>
      <c r="N618" t="s">
        <v>573</v>
      </c>
      <c r="O618" t="s">
        <v>574</v>
      </c>
      <c r="P618" t="s">
        <v>573</v>
      </c>
      <c r="Q618" t="s">
        <v>575</v>
      </c>
      <c r="R618" t="s">
        <v>576</v>
      </c>
      <c r="S618" t="s">
        <v>576</v>
      </c>
      <c r="T618" s="1">
        <v>45107</v>
      </c>
      <c r="U618" s="1">
        <v>47662</v>
      </c>
      <c r="V618" s="1">
        <v>47662</v>
      </c>
      <c r="X618" t="s">
        <v>696</v>
      </c>
      <c r="Y618" t="s">
        <v>578</v>
      </c>
      <c r="Z618" t="s">
        <v>697</v>
      </c>
      <c r="AA618" t="s">
        <v>2118</v>
      </c>
      <c r="AB618" t="s">
        <v>581</v>
      </c>
      <c r="AC618" t="s">
        <v>572</v>
      </c>
      <c r="AD618" t="s">
        <v>596</v>
      </c>
      <c r="AF618" t="s">
        <v>583</v>
      </c>
      <c r="AH618" s="1">
        <v>44620</v>
      </c>
      <c r="AI618" t="s">
        <v>585</v>
      </c>
      <c r="AJ618" t="s">
        <v>586</v>
      </c>
      <c r="AK618" t="s">
        <v>565</v>
      </c>
      <c r="AL618" t="s">
        <v>587</v>
      </c>
      <c r="AM618" t="s">
        <v>588</v>
      </c>
      <c r="AN618" t="s">
        <v>597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86565698</v>
      </c>
      <c r="BF618">
        <v>1036790847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145237999</v>
      </c>
      <c r="BM618">
        <v>0</v>
      </c>
      <c r="BN618">
        <v>0</v>
      </c>
      <c r="BO618">
        <v>29795603</v>
      </c>
      <c r="BP618">
        <v>145195753</v>
      </c>
      <c r="BQ618">
        <v>29795603</v>
      </c>
      <c r="BR618">
        <v>145195753</v>
      </c>
      <c r="BS618">
        <v>0</v>
      </c>
      <c r="BT618">
        <v>0</v>
      </c>
      <c r="BU618">
        <v>0</v>
      </c>
      <c r="BV618">
        <v>29795603</v>
      </c>
      <c r="BW618">
        <v>145195753</v>
      </c>
      <c r="BX618">
        <v>0.30622153854140594</v>
      </c>
      <c r="BY618">
        <v>1.5011377007491828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0.303574075</v>
      </c>
      <c r="CN618">
        <v>3.6428889</v>
      </c>
      <c r="CO618">
        <v>3.6428889</v>
      </c>
      <c r="CP618">
        <v>2958322852.2468319</v>
      </c>
      <c r="CQ618">
        <v>35499874226.961983</v>
      </c>
      <c r="CR618">
        <v>35499874226.961983</v>
      </c>
      <c r="CS618">
        <v>1.1063157144175553</v>
      </c>
      <c r="CT618">
        <v>10781022917.590158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29795603</v>
      </c>
      <c r="EH618">
        <v>0</v>
      </c>
      <c r="EI618">
        <v>0</v>
      </c>
      <c r="EJ618">
        <v>0</v>
      </c>
      <c r="EK618">
        <v>0</v>
      </c>
      <c r="EL618">
        <v>145195753</v>
      </c>
      <c r="EM618">
        <v>0</v>
      </c>
      <c r="EN618">
        <v>0</v>
      </c>
      <c r="EO618">
        <v>0</v>
      </c>
      <c r="EP618">
        <v>29795603</v>
      </c>
      <c r="EQ618">
        <v>145195753</v>
      </c>
      <c r="ER618">
        <v>293</v>
      </c>
      <c r="ES618" t="s">
        <v>8836</v>
      </c>
      <c r="ET618" t="s">
        <v>8836</v>
      </c>
      <c r="EU618">
        <v>2022</v>
      </c>
      <c r="EV618" t="s">
        <v>8837</v>
      </c>
    </row>
    <row r="619" spans="1:152" x14ac:dyDescent="0.4">
      <c r="A619" t="s">
        <v>318</v>
      </c>
      <c r="B619">
        <v>206888389201</v>
      </c>
      <c r="C619">
        <v>6000000001271</v>
      </c>
      <c r="D619" t="s">
        <v>2116</v>
      </c>
      <c r="E619" t="s">
        <v>2117</v>
      </c>
      <c r="F619" t="s">
        <v>565</v>
      </c>
      <c r="G619" t="s">
        <v>720</v>
      </c>
      <c r="H619" t="s">
        <v>1072</v>
      </c>
      <c r="I619" t="s">
        <v>568</v>
      </c>
      <c r="J619" t="s">
        <v>569</v>
      </c>
      <c r="K619" t="s">
        <v>570</v>
      </c>
      <c r="L619" t="s">
        <v>571</v>
      </c>
      <c r="M619" t="s">
        <v>572</v>
      </c>
      <c r="N619" t="s">
        <v>573</v>
      </c>
      <c r="O619" t="s">
        <v>574</v>
      </c>
      <c r="P619" t="s">
        <v>573</v>
      </c>
      <c r="Q619" t="s">
        <v>575</v>
      </c>
      <c r="R619" t="s">
        <v>576</v>
      </c>
      <c r="S619" t="s">
        <v>576</v>
      </c>
      <c r="T619" s="1">
        <v>45107</v>
      </c>
      <c r="U619" s="1">
        <v>51866</v>
      </c>
      <c r="V619" s="1">
        <v>51866</v>
      </c>
      <c r="X619" t="s">
        <v>696</v>
      </c>
      <c r="Y619" t="s">
        <v>578</v>
      </c>
      <c r="Z619" t="s">
        <v>697</v>
      </c>
      <c r="AA619" t="s">
        <v>2118</v>
      </c>
      <c r="AB619" t="s">
        <v>581</v>
      </c>
      <c r="AC619" t="s">
        <v>572</v>
      </c>
      <c r="AD619" t="s">
        <v>596</v>
      </c>
      <c r="AF619" t="s">
        <v>583</v>
      </c>
      <c r="AH619" s="1">
        <v>44620</v>
      </c>
      <c r="AI619" t="s">
        <v>585</v>
      </c>
      <c r="AJ619" t="s">
        <v>586</v>
      </c>
      <c r="AK619" t="s">
        <v>565</v>
      </c>
      <c r="AL619" t="s">
        <v>587</v>
      </c>
      <c r="AM619" t="s">
        <v>588</v>
      </c>
      <c r="AN619" t="s">
        <v>597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182890356</v>
      </c>
      <c r="BF619">
        <v>2194906996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306849370</v>
      </c>
      <c r="BM619">
        <v>0</v>
      </c>
      <c r="BN619">
        <v>0</v>
      </c>
      <c r="BO619">
        <v>62950207</v>
      </c>
      <c r="BP619">
        <v>306760120</v>
      </c>
      <c r="BQ619">
        <v>62950207</v>
      </c>
      <c r="BR619">
        <v>306760120</v>
      </c>
      <c r="BS619">
        <v>0</v>
      </c>
      <c r="BT619">
        <v>0</v>
      </c>
      <c r="BU619">
        <v>0</v>
      </c>
      <c r="BV619">
        <v>62950207</v>
      </c>
      <c r="BW619">
        <v>306760120</v>
      </c>
      <c r="BX619">
        <v>0.32326135541085188</v>
      </c>
      <c r="BY619">
        <v>1.5851953060465089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0.32108925833333335</v>
      </c>
      <c r="CN619">
        <v>3.8530711000000002</v>
      </c>
      <c r="CO619">
        <v>3.8530711000000002</v>
      </c>
      <c r="CP619">
        <v>6262828747.7202797</v>
      </c>
      <c r="CQ619">
        <v>75153944972.643356</v>
      </c>
      <c r="CR619">
        <v>75153944972.643356</v>
      </c>
      <c r="CS619">
        <v>1.1124497666888673</v>
      </c>
      <c r="CT619">
        <v>21698272982.962879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62950207</v>
      </c>
      <c r="EH619">
        <v>0</v>
      </c>
      <c r="EI619">
        <v>0</v>
      </c>
      <c r="EJ619">
        <v>0</v>
      </c>
      <c r="EK619">
        <v>0</v>
      </c>
      <c r="EL619">
        <v>306760120</v>
      </c>
      <c r="EM619">
        <v>0</v>
      </c>
      <c r="EN619">
        <v>0</v>
      </c>
      <c r="EO619">
        <v>0</v>
      </c>
      <c r="EP619">
        <v>62950207</v>
      </c>
      <c r="EQ619">
        <v>306760120</v>
      </c>
      <c r="ER619">
        <v>249</v>
      </c>
      <c r="ES619" t="s">
        <v>8836</v>
      </c>
      <c r="ET619" t="s">
        <v>8836</v>
      </c>
      <c r="EU619">
        <v>2022</v>
      </c>
      <c r="EV619" t="s">
        <v>8837</v>
      </c>
    </row>
    <row r="620" spans="1:152" x14ac:dyDescent="0.4">
      <c r="A620" t="s">
        <v>2119</v>
      </c>
      <c r="B620" t="s">
        <v>2120</v>
      </c>
      <c r="C620">
        <v>210001282</v>
      </c>
      <c r="D620" t="s">
        <v>2121</v>
      </c>
      <c r="E620" t="s">
        <v>2122</v>
      </c>
      <c r="F620" t="s">
        <v>565</v>
      </c>
      <c r="G620" t="s">
        <v>720</v>
      </c>
      <c r="H620" t="s">
        <v>673</v>
      </c>
      <c r="I620" t="s">
        <v>568</v>
      </c>
      <c r="J620" t="s">
        <v>569</v>
      </c>
      <c r="K620" t="s">
        <v>570</v>
      </c>
      <c r="L620" t="s">
        <v>571</v>
      </c>
      <c r="M620" t="s">
        <v>572</v>
      </c>
      <c r="N620" t="s">
        <v>613</v>
      </c>
      <c r="O620" t="s">
        <v>602</v>
      </c>
      <c r="P620" t="s">
        <v>603</v>
      </c>
      <c r="Q620" t="s">
        <v>674</v>
      </c>
      <c r="R620" t="s">
        <v>576</v>
      </c>
      <c r="S620" t="s">
        <v>576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952</v>
      </c>
      <c r="AC620" t="s">
        <v>572</v>
      </c>
      <c r="AD620" t="s">
        <v>582</v>
      </c>
      <c r="AF620" t="s">
        <v>583</v>
      </c>
      <c r="AH620" s="1">
        <v>44620</v>
      </c>
      <c r="AI620" t="s">
        <v>585</v>
      </c>
      <c r="AJ620" t="s">
        <v>586</v>
      </c>
      <c r="AK620" t="s">
        <v>565</v>
      </c>
      <c r="AL620" t="s">
        <v>605</v>
      </c>
      <c r="AM620" t="s">
        <v>588</v>
      </c>
      <c r="AN620" t="s">
        <v>589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8836</v>
      </c>
      <c r="ET620" t="s">
        <v>8836</v>
      </c>
      <c r="EU620">
        <v>2022</v>
      </c>
      <c r="EV620" t="s">
        <v>591</v>
      </c>
    </row>
    <row r="621" spans="1:152" x14ac:dyDescent="0.4">
      <c r="A621" t="s">
        <v>2123</v>
      </c>
      <c r="B621">
        <v>6535395001</v>
      </c>
      <c r="C621">
        <v>6000000001248</v>
      </c>
      <c r="D621" t="s">
        <v>2124</v>
      </c>
      <c r="E621" t="s">
        <v>2125</v>
      </c>
      <c r="F621" t="s">
        <v>625</v>
      </c>
      <c r="G621" t="s">
        <v>1255</v>
      </c>
      <c r="H621" t="s">
        <v>1438</v>
      </c>
      <c r="I621" t="s">
        <v>568</v>
      </c>
      <c r="J621" t="s">
        <v>569</v>
      </c>
      <c r="K621" t="s">
        <v>570</v>
      </c>
      <c r="L621" t="s">
        <v>571</v>
      </c>
      <c r="M621" t="s">
        <v>1030</v>
      </c>
      <c r="N621" t="s">
        <v>573</v>
      </c>
      <c r="O621" t="s">
        <v>574</v>
      </c>
      <c r="P621" t="s">
        <v>573</v>
      </c>
      <c r="Q621" t="s">
        <v>575</v>
      </c>
      <c r="R621" t="s">
        <v>576</v>
      </c>
      <c r="S621" t="s">
        <v>576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572</v>
      </c>
      <c r="Y621" t="s">
        <v>572</v>
      </c>
      <c r="Z621" t="s">
        <v>697</v>
      </c>
      <c r="AA621" t="s">
        <v>697</v>
      </c>
      <c r="AB621" t="s">
        <v>2126</v>
      </c>
      <c r="AC621" t="s">
        <v>572</v>
      </c>
      <c r="AD621" t="s">
        <v>582</v>
      </c>
      <c r="AF621" t="s">
        <v>8839</v>
      </c>
      <c r="AH621" s="1">
        <v>44620</v>
      </c>
      <c r="AI621" t="s">
        <v>585</v>
      </c>
      <c r="AJ621" t="s">
        <v>586</v>
      </c>
      <c r="AK621" t="s">
        <v>625</v>
      </c>
      <c r="AL621" t="s">
        <v>587</v>
      </c>
      <c r="AM621" t="s">
        <v>588</v>
      </c>
      <c r="AN621" t="s">
        <v>589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8836</v>
      </c>
      <c r="ET621" t="s">
        <v>8836</v>
      </c>
      <c r="EU621">
        <v>2022</v>
      </c>
      <c r="EV621" t="s">
        <v>8837</v>
      </c>
    </row>
    <row r="622" spans="1:152" x14ac:dyDescent="0.4">
      <c r="A622" t="s">
        <v>319</v>
      </c>
      <c r="B622" t="s">
        <v>2127</v>
      </c>
      <c r="C622">
        <v>210001483</v>
      </c>
      <c r="D622" t="s">
        <v>2128</v>
      </c>
      <c r="E622" t="s">
        <v>2129</v>
      </c>
      <c r="F622" t="s">
        <v>846</v>
      </c>
      <c r="G622" t="s">
        <v>846</v>
      </c>
      <c r="H622" t="s">
        <v>846</v>
      </c>
      <c r="I622" t="s">
        <v>708</v>
      </c>
      <c r="J622" t="s">
        <v>709</v>
      </c>
      <c r="K622" t="s">
        <v>710</v>
      </c>
      <c r="L622" t="s">
        <v>673</v>
      </c>
      <c r="M622" t="s">
        <v>572</v>
      </c>
      <c r="N622" t="s">
        <v>613</v>
      </c>
      <c r="O622" t="s">
        <v>602</v>
      </c>
      <c r="P622" t="s">
        <v>603</v>
      </c>
      <c r="Q622" t="s">
        <v>674</v>
      </c>
      <c r="R622" t="s">
        <v>576</v>
      </c>
      <c r="S622" t="s">
        <v>711</v>
      </c>
      <c r="T622" s="1">
        <v>44754</v>
      </c>
      <c r="U622" s="1">
        <v>46215</v>
      </c>
      <c r="V622" s="1">
        <v>50234</v>
      </c>
      <c r="X622" t="s">
        <v>572</v>
      </c>
      <c r="Y622" t="s">
        <v>572</v>
      </c>
      <c r="Z622" t="s">
        <v>572</v>
      </c>
      <c r="AA622" t="s">
        <v>572</v>
      </c>
      <c r="AB622" t="s">
        <v>615</v>
      </c>
      <c r="AD622" t="s">
        <v>1012</v>
      </c>
      <c r="AF622" t="s">
        <v>848</v>
      </c>
      <c r="AH622" s="1">
        <v>44623</v>
      </c>
      <c r="AI622" t="s">
        <v>585</v>
      </c>
      <c r="AJ622" t="s">
        <v>715</v>
      </c>
      <c r="AK622" t="s">
        <v>846</v>
      </c>
      <c r="AL622" t="s">
        <v>605</v>
      </c>
      <c r="AM622" t="s">
        <v>588</v>
      </c>
      <c r="AN622" t="s">
        <v>597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3410825825</v>
      </c>
      <c r="AV622">
        <v>12444531532</v>
      </c>
      <c r="AW622">
        <v>188057054100</v>
      </c>
      <c r="AX622">
        <v>0</v>
      </c>
      <c r="AY622">
        <v>0</v>
      </c>
      <c r="AZ622">
        <v>0</v>
      </c>
      <c r="BA622">
        <v>3410825825</v>
      </c>
      <c r="BB622">
        <v>12444531532</v>
      </c>
      <c r="BC622">
        <v>188057054100</v>
      </c>
      <c r="BD622">
        <v>228946</v>
      </c>
      <c r="BE622">
        <v>1585624</v>
      </c>
      <c r="BF622">
        <v>15308078</v>
      </c>
      <c r="BG622">
        <v>0</v>
      </c>
      <c r="BH622">
        <v>0</v>
      </c>
      <c r="BI622">
        <v>1585624</v>
      </c>
      <c r="BJ622">
        <v>0</v>
      </c>
      <c r="BK622">
        <v>0</v>
      </c>
      <c r="BL622">
        <v>1585624</v>
      </c>
      <c r="BM622">
        <v>-601913495</v>
      </c>
      <c r="BN622">
        <v>-461591853</v>
      </c>
      <c r="BO622">
        <v>228946</v>
      </c>
      <c r="BP622">
        <v>1585624</v>
      </c>
      <c r="BQ622">
        <v>-601684549</v>
      </c>
      <c r="BR622">
        <v>-460006229</v>
      </c>
      <c r="BS622">
        <v>0</v>
      </c>
      <c r="BT622">
        <v>0</v>
      </c>
      <c r="BU622">
        <v>0</v>
      </c>
      <c r="BV622">
        <v>-601684549</v>
      </c>
      <c r="BW622">
        <v>-460006229</v>
      </c>
      <c r="BX622">
        <v>-0.34625889010205491</v>
      </c>
      <c r="BY622">
        <v>-0.27201695378680829</v>
      </c>
      <c r="BZ622">
        <v>0</v>
      </c>
      <c r="CA622">
        <v>188057054100</v>
      </c>
      <c r="CB622">
        <v>184646228275</v>
      </c>
      <c r="CC622">
        <v>175612522568</v>
      </c>
      <c r="CD622">
        <v>0</v>
      </c>
      <c r="CE622">
        <v>174870863252</v>
      </c>
      <c r="CF622">
        <v>172061950922</v>
      </c>
      <c r="CG622">
        <v>162887923573</v>
      </c>
      <c r="CH622">
        <v>174870863252</v>
      </c>
      <c r="CI622">
        <v>172061950922</v>
      </c>
      <c r="CJ622">
        <v>162887923573</v>
      </c>
      <c r="CK622">
        <v>-461591853</v>
      </c>
      <c r="CL622">
        <v>0</v>
      </c>
      <c r="CM622">
        <v>-4.0154162049293518</v>
      </c>
      <c r="CN622">
        <v>-0.65551966428756725</v>
      </c>
      <c r="CO622">
        <v>-2.4934056401252742</v>
      </c>
      <c r="CP622">
        <v>-702179298072.06543</v>
      </c>
      <c r="CQ622">
        <v>-114631289572.62813</v>
      </c>
      <c r="CR622">
        <v>-436023996726.11237</v>
      </c>
      <c r="CS622">
        <v>0.92996336759058063</v>
      </c>
      <c r="CT622">
        <v>162623496883.30182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664338913.14098072</v>
      </c>
      <c r="DK622">
        <v>174206524338.85901</v>
      </c>
      <c r="DL622">
        <v>618815416.69029486</v>
      </c>
      <c r="DM622">
        <v>162269108156.30969</v>
      </c>
      <c r="DN622">
        <v>47277095.788128614</v>
      </c>
      <c r="DO622">
        <v>12397254436.21187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130873637104.87387</v>
      </c>
      <c r="EF622">
        <v>0</v>
      </c>
      <c r="EG622">
        <v>228946</v>
      </c>
      <c r="EH622">
        <v>0</v>
      </c>
      <c r="EI622">
        <v>0</v>
      </c>
      <c r="EJ622">
        <v>-601913495</v>
      </c>
      <c r="EK622">
        <v>0</v>
      </c>
      <c r="EL622">
        <v>1585624</v>
      </c>
      <c r="EM622">
        <v>0</v>
      </c>
      <c r="EN622">
        <v>0</v>
      </c>
      <c r="EO622">
        <v>-461591853</v>
      </c>
      <c r="EP622">
        <v>-601684549</v>
      </c>
      <c r="EQ622">
        <v>-460006229</v>
      </c>
      <c r="ER622">
        <v>197</v>
      </c>
      <c r="ES622" t="s">
        <v>1220</v>
      </c>
      <c r="ET622" t="s">
        <v>8836</v>
      </c>
      <c r="EU622">
        <v>2022</v>
      </c>
      <c r="EV622" t="s">
        <v>591</v>
      </c>
    </row>
    <row r="623" spans="1:152" x14ac:dyDescent="0.4">
      <c r="A623" t="s">
        <v>320</v>
      </c>
      <c r="B623" t="s">
        <v>2130</v>
      </c>
      <c r="C623">
        <v>210001316</v>
      </c>
      <c r="D623" t="s">
        <v>2131</v>
      </c>
      <c r="E623" t="s">
        <v>2132</v>
      </c>
      <c r="F623" t="s">
        <v>846</v>
      </c>
      <c r="G623" t="s">
        <v>846</v>
      </c>
      <c r="H623" t="s">
        <v>846</v>
      </c>
      <c r="I623" t="s">
        <v>708</v>
      </c>
      <c r="J623" t="s">
        <v>856</v>
      </c>
      <c r="K623" t="s">
        <v>710</v>
      </c>
      <c r="L623" t="s">
        <v>857</v>
      </c>
      <c r="M623" t="s">
        <v>572</v>
      </c>
      <c r="N623" t="s">
        <v>613</v>
      </c>
      <c r="O623" t="s">
        <v>602</v>
      </c>
      <c r="P623" t="s">
        <v>603</v>
      </c>
      <c r="Q623" t="s">
        <v>674</v>
      </c>
      <c r="R623" t="s">
        <v>711</v>
      </c>
      <c r="S623" t="s">
        <v>711</v>
      </c>
      <c r="T623" s="1">
        <v>44648</v>
      </c>
      <c r="U623" s="1">
        <v>46731</v>
      </c>
      <c r="V623" s="1">
        <v>48395</v>
      </c>
      <c r="X623" t="s">
        <v>572</v>
      </c>
      <c r="Y623" t="s">
        <v>572</v>
      </c>
      <c r="Z623" t="s">
        <v>572</v>
      </c>
      <c r="AA623" t="s">
        <v>572</v>
      </c>
      <c r="AB623" t="s">
        <v>572</v>
      </c>
      <c r="AC623" t="s">
        <v>2133</v>
      </c>
      <c r="AD623" t="s">
        <v>1398</v>
      </c>
      <c r="AF623" t="s">
        <v>848</v>
      </c>
      <c r="AH623" s="1">
        <v>44631</v>
      </c>
      <c r="AI623" t="s">
        <v>585</v>
      </c>
      <c r="AJ623" t="s">
        <v>715</v>
      </c>
      <c r="AK623" t="s">
        <v>846</v>
      </c>
      <c r="AL623" t="s">
        <v>605</v>
      </c>
      <c r="AM623" t="s">
        <v>588</v>
      </c>
      <c r="AN623" t="s">
        <v>597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3808189611</v>
      </c>
      <c r="BN623">
        <v>14894555641</v>
      </c>
      <c r="BO623">
        <v>0</v>
      </c>
      <c r="BP623">
        <v>0</v>
      </c>
      <c r="BQ623">
        <v>3808189611</v>
      </c>
      <c r="BR623">
        <v>14894555641</v>
      </c>
      <c r="BS623">
        <v>0</v>
      </c>
      <c r="BT623">
        <v>0</v>
      </c>
      <c r="BU623">
        <v>0</v>
      </c>
      <c r="BV623">
        <v>3808189611</v>
      </c>
      <c r="BW623">
        <v>14894555641</v>
      </c>
      <c r="BX623">
        <v>10.85848887999096</v>
      </c>
      <c r="BY623">
        <v>62.625501001802697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39270276602</v>
      </c>
      <c r="CF623">
        <v>34680078334</v>
      </c>
      <c r="CG623">
        <v>23191341666</v>
      </c>
      <c r="CH623">
        <v>37501350170.666672</v>
      </c>
      <c r="CI623">
        <v>33205248279.493671</v>
      </c>
      <c r="CJ623">
        <v>22106543502.1875</v>
      </c>
      <c r="CK623">
        <v>15787936402.479172</v>
      </c>
      <c r="CL623">
        <v>0</v>
      </c>
      <c r="CM623">
        <v>332.13234663009644</v>
      </c>
      <c r="CN623">
        <v>267.21235990524292</v>
      </c>
      <c r="CO623">
        <v>44.610423445701599</v>
      </c>
      <c r="CP623">
        <v>13042929120635.23</v>
      </c>
      <c r="CQ623">
        <v>10493503284952.064</v>
      </c>
      <c r="CR623">
        <v>1751863668045.0476</v>
      </c>
      <c r="CS623">
        <v>2.9681843787642253</v>
      </c>
      <c r="CT623">
        <v>116561421559.80666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39270276602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29060004685.479996</v>
      </c>
      <c r="EF623">
        <v>472082994</v>
      </c>
      <c r="EG623">
        <v>0</v>
      </c>
      <c r="EH623">
        <v>0</v>
      </c>
      <c r="EI623">
        <v>-782008657</v>
      </c>
      <c r="EJ623">
        <v>4118115274</v>
      </c>
      <c r="EK623">
        <v>1136554765</v>
      </c>
      <c r="EL623">
        <v>0</v>
      </c>
      <c r="EM623">
        <v>0</v>
      </c>
      <c r="EN623">
        <v>-1577509029</v>
      </c>
      <c r="EO623">
        <v>15335509905</v>
      </c>
      <c r="EP623">
        <v>3808189611</v>
      </c>
      <c r="EQ623">
        <v>14894555641</v>
      </c>
      <c r="ER623">
        <v>9</v>
      </c>
      <c r="ES623" t="s">
        <v>1399</v>
      </c>
      <c r="ET623" t="s">
        <v>8836</v>
      </c>
      <c r="EU623">
        <v>2022</v>
      </c>
      <c r="EV623" t="s">
        <v>833</v>
      </c>
    </row>
    <row r="624" spans="1:152" x14ac:dyDescent="0.4">
      <c r="A624" t="s">
        <v>321</v>
      </c>
      <c r="B624" t="s">
        <v>2134</v>
      </c>
      <c r="C624">
        <v>210001317</v>
      </c>
      <c r="D624" t="s">
        <v>2135</v>
      </c>
      <c r="E624" t="s">
        <v>2136</v>
      </c>
      <c r="F624" t="s">
        <v>846</v>
      </c>
      <c r="G624" t="s">
        <v>846</v>
      </c>
      <c r="H624" t="s">
        <v>846</v>
      </c>
      <c r="I624" t="s">
        <v>708</v>
      </c>
      <c r="J624" t="s">
        <v>856</v>
      </c>
      <c r="K624" t="s">
        <v>710</v>
      </c>
      <c r="L624" t="s">
        <v>857</v>
      </c>
      <c r="M624" t="s">
        <v>572</v>
      </c>
      <c r="N624" t="s">
        <v>613</v>
      </c>
      <c r="O624" t="s">
        <v>602</v>
      </c>
      <c r="P624" t="s">
        <v>603</v>
      </c>
      <c r="Q624" t="s">
        <v>674</v>
      </c>
      <c r="R624" t="s">
        <v>711</v>
      </c>
      <c r="S624" t="s">
        <v>711</v>
      </c>
      <c r="T624" s="1">
        <v>44648</v>
      </c>
      <c r="U624" s="1">
        <v>46731</v>
      </c>
      <c r="V624" s="1">
        <v>48395</v>
      </c>
      <c r="X624" t="s">
        <v>572</v>
      </c>
      <c r="Y624" t="s">
        <v>572</v>
      </c>
      <c r="Z624" t="s">
        <v>572</v>
      </c>
      <c r="AA624" t="s">
        <v>572</v>
      </c>
      <c r="AB624" t="s">
        <v>572</v>
      </c>
      <c r="AC624" t="s">
        <v>2133</v>
      </c>
      <c r="AD624" t="s">
        <v>1398</v>
      </c>
      <c r="AF624" t="s">
        <v>848</v>
      </c>
      <c r="AH624" s="1">
        <v>44631</v>
      </c>
      <c r="AI624" t="s">
        <v>585</v>
      </c>
      <c r="AJ624" t="s">
        <v>715</v>
      </c>
      <c r="AK624" t="s">
        <v>846</v>
      </c>
      <c r="AL624" t="s">
        <v>605</v>
      </c>
      <c r="AM624" t="s">
        <v>588</v>
      </c>
      <c r="AN624" t="s">
        <v>597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1057508391</v>
      </c>
      <c r="BN624">
        <v>7668389288</v>
      </c>
      <c r="BO624">
        <v>0</v>
      </c>
      <c r="BP624">
        <v>0</v>
      </c>
      <c r="BQ624">
        <v>1057508391</v>
      </c>
      <c r="BR624">
        <v>7668389288</v>
      </c>
      <c r="BS624">
        <v>0</v>
      </c>
      <c r="BT624">
        <v>0</v>
      </c>
      <c r="BU624">
        <v>0</v>
      </c>
      <c r="BV624">
        <v>1057508391</v>
      </c>
      <c r="BW624">
        <v>7668389288</v>
      </c>
      <c r="BX624">
        <v>2.7365941256885047</v>
      </c>
      <c r="BY624">
        <v>24.567535933773417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40105117314</v>
      </c>
      <c r="CF624">
        <v>38238853185</v>
      </c>
      <c r="CG624">
        <v>29990283854</v>
      </c>
      <c r="CH624">
        <v>38116331018.625</v>
      </c>
      <c r="CI624">
        <v>36629855639.625</v>
      </c>
      <c r="CJ624">
        <v>28873426336.125</v>
      </c>
      <c r="CK624">
        <v>8419004682.5</v>
      </c>
      <c r="CL624">
        <v>0</v>
      </c>
      <c r="CM624">
        <v>75.253273248672485</v>
      </c>
      <c r="CN624">
        <v>90.741778612136841</v>
      </c>
      <c r="CO624">
        <v>38.409226536750793</v>
      </c>
      <c r="CP624">
        <v>3018041351900.5078</v>
      </c>
      <c r="CQ624">
        <v>3639209676520.7642</v>
      </c>
      <c r="CR624">
        <v>1540406536196.3926</v>
      </c>
      <c r="CS624">
        <v>2.3226949561455421</v>
      </c>
      <c r="CT624">
        <v>93151953700.853058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40105117314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29677786812.360001</v>
      </c>
      <c r="EF624">
        <v>637083087</v>
      </c>
      <c r="EG624">
        <v>0</v>
      </c>
      <c r="EH624">
        <v>0</v>
      </c>
      <c r="EI624">
        <v>-808755738</v>
      </c>
      <c r="EJ624">
        <v>1229181042</v>
      </c>
      <c r="EK624">
        <v>1486143178</v>
      </c>
      <c r="EL624">
        <v>0</v>
      </c>
      <c r="EM624">
        <v>0</v>
      </c>
      <c r="EN624">
        <v>-1622544172</v>
      </c>
      <c r="EO624">
        <v>7804790282</v>
      </c>
      <c r="EP624">
        <v>1057508391</v>
      </c>
      <c r="EQ624">
        <v>7668389288</v>
      </c>
      <c r="ER624">
        <v>22</v>
      </c>
      <c r="ES624" t="s">
        <v>1399</v>
      </c>
      <c r="ET624" t="s">
        <v>8836</v>
      </c>
      <c r="EU624">
        <v>2022</v>
      </c>
      <c r="EV624" t="s">
        <v>833</v>
      </c>
    </row>
    <row r="625" spans="1:167" x14ac:dyDescent="0.4">
      <c r="A625" t="s">
        <v>322</v>
      </c>
      <c r="B625" t="s">
        <v>2137</v>
      </c>
      <c r="C625">
        <v>210001320</v>
      </c>
      <c r="D625" t="s">
        <v>2138</v>
      </c>
      <c r="E625" t="s">
        <v>2139</v>
      </c>
      <c r="F625" t="s">
        <v>846</v>
      </c>
      <c r="G625" t="s">
        <v>846</v>
      </c>
      <c r="H625" t="s">
        <v>846</v>
      </c>
      <c r="I625" t="s">
        <v>708</v>
      </c>
      <c r="J625" t="s">
        <v>856</v>
      </c>
      <c r="K625" t="s">
        <v>710</v>
      </c>
      <c r="L625" t="s">
        <v>857</v>
      </c>
      <c r="M625" t="s">
        <v>572</v>
      </c>
      <c r="N625" t="s">
        <v>613</v>
      </c>
      <c r="O625" t="s">
        <v>602</v>
      </c>
      <c r="P625" t="s">
        <v>603</v>
      </c>
      <c r="Q625" t="s">
        <v>674</v>
      </c>
      <c r="R625" t="s">
        <v>711</v>
      </c>
      <c r="S625" t="s">
        <v>711</v>
      </c>
      <c r="T625" s="1">
        <v>44651</v>
      </c>
      <c r="U625" s="1">
        <v>46731</v>
      </c>
      <c r="V625" s="1">
        <v>48395</v>
      </c>
      <c r="X625" t="s">
        <v>572</v>
      </c>
      <c r="Y625" t="s">
        <v>572</v>
      </c>
      <c r="Z625" t="s">
        <v>572</v>
      </c>
      <c r="AA625" t="s">
        <v>572</v>
      </c>
      <c r="AB625" t="s">
        <v>572</v>
      </c>
      <c r="AC625" t="s">
        <v>2133</v>
      </c>
      <c r="AD625" t="s">
        <v>1398</v>
      </c>
      <c r="AF625" t="s">
        <v>848</v>
      </c>
      <c r="AH625" s="1">
        <v>44631</v>
      </c>
      <c r="AI625" t="s">
        <v>585</v>
      </c>
      <c r="AJ625" t="s">
        <v>715</v>
      </c>
      <c r="AK625" t="s">
        <v>846</v>
      </c>
      <c r="AL625" t="s">
        <v>605</v>
      </c>
      <c r="AM625" t="s">
        <v>588</v>
      </c>
      <c r="AN625" t="s">
        <v>597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2334333625</v>
      </c>
      <c r="AZ625">
        <v>2334333625</v>
      </c>
      <c r="BA625">
        <v>0</v>
      </c>
      <c r="BB625">
        <v>-1965583625</v>
      </c>
      <c r="BC625">
        <v>30997841375</v>
      </c>
      <c r="BD625">
        <v>0</v>
      </c>
      <c r="BE625">
        <v>1867466900</v>
      </c>
      <c r="BF625">
        <v>1867466900</v>
      </c>
      <c r="BG625">
        <v>1867466900</v>
      </c>
      <c r="BH625">
        <v>0</v>
      </c>
      <c r="BI625">
        <v>0</v>
      </c>
      <c r="BJ625">
        <v>0</v>
      </c>
      <c r="BK625">
        <v>1867466900</v>
      </c>
      <c r="BL625">
        <v>0</v>
      </c>
      <c r="BM625">
        <v>5862628721</v>
      </c>
      <c r="BN625">
        <v>21777546587</v>
      </c>
      <c r="BO625">
        <v>0</v>
      </c>
      <c r="BP625">
        <v>1867466900</v>
      </c>
      <c r="BQ625">
        <v>5862628721</v>
      </c>
      <c r="BR625">
        <v>23645013487</v>
      </c>
      <c r="BS625">
        <v>0</v>
      </c>
      <c r="BT625">
        <v>0</v>
      </c>
      <c r="BU625">
        <v>0</v>
      </c>
      <c r="BV625">
        <v>5862628721</v>
      </c>
      <c r="BW625">
        <v>23645013487</v>
      </c>
      <c r="BX625">
        <v>8.0602655290873368</v>
      </c>
      <c r="BY625">
        <v>42.256363890137997</v>
      </c>
      <c r="BZ625">
        <v>23993711.699999999</v>
      </c>
      <c r="CA625">
        <v>31990503895</v>
      </c>
      <c r="CB625">
        <v>31990503895</v>
      </c>
      <c r="CC625">
        <v>32963425000</v>
      </c>
      <c r="CD625">
        <v>52746815.700000003</v>
      </c>
      <c r="CE625">
        <v>79426155081</v>
      </c>
      <c r="CF625">
        <v>71906339362</v>
      </c>
      <c r="CG625">
        <v>56131059600</v>
      </c>
      <c r="CH625">
        <v>75286927894.497894</v>
      </c>
      <c r="CI625">
        <v>68479725412.9879</v>
      </c>
      <c r="CJ625">
        <v>53580709710</v>
      </c>
      <c r="CK625">
        <v>23671801809.497894</v>
      </c>
      <c r="CL625">
        <v>0</v>
      </c>
      <c r="CM625">
        <v>222.55389928817749</v>
      </c>
      <c r="CN625">
        <v>162.23214745521543</v>
      </c>
      <c r="CO625">
        <v>42.597827315330505</v>
      </c>
      <c r="CP625">
        <v>17676600518744.039</v>
      </c>
      <c r="CQ625">
        <v>12885475702901.6</v>
      </c>
      <c r="CR625">
        <v>3383381638461.0986</v>
      </c>
      <c r="CS625">
        <v>2.508925853353404</v>
      </c>
      <c r="CT625">
        <v>199274333915.17773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79426155081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2334333625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58775354759.94001</v>
      </c>
      <c r="EF625">
        <v>1122179059</v>
      </c>
      <c r="EG625">
        <v>0</v>
      </c>
      <c r="EH625">
        <v>0</v>
      </c>
      <c r="EI625">
        <v>-1657186998</v>
      </c>
      <c r="EJ625">
        <v>6397636660</v>
      </c>
      <c r="EK625">
        <v>2729380154</v>
      </c>
      <c r="EL625">
        <v>1867466900</v>
      </c>
      <c r="EM625">
        <v>0</v>
      </c>
      <c r="EN625">
        <v>-3483132519</v>
      </c>
      <c r="EO625">
        <v>22531298952</v>
      </c>
      <c r="EP625">
        <v>5862628721</v>
      </c>
      <c r="EQ625">
        <v>23645013487</v>
      </c>
      <c r="ER625">
        <v>7</v>
      </c>
      <c r="ES625" t="s">
        <v>1267</v>
      </c>
      <c r="ET625" t="s">
        <v>8836</v>
      </c>
      <c r="EU625">
        <v>2022</v>
      </c>
      <c r="EV625" t="s">
        <v>833</v>
      </c>
    </row>
    <row r="626" spans="1:167" x14ac:dyDescent="0.4">
      <c r="A626" t="s">
        <v>323</v>
      </c>
      <c r="B626" t="s">
        <v>2140</v>
      </c>
      <c r="C626">
        <v>210001312</v>
      </c>
      <c r="D626" t="s">
        <v>2141</v>
      </c>
      <c r="E626" t="s">
        <v>2142</v>
      </c>
      <c r="F626" t="s">
        <v>846</v>
      </c>
      <c r="G626" t="s">
        <v>846</v>
      </c>
      <c r="H626" t="s">
        <v>846</v>
      </c>
      <c r="I626" t="s">
        <v>708</v>
      </c>
      <c r="J626" t="s">
        <v>856</v>
      </c>
      <c r="K626" t="s">
        <v>710</v>
      </c>
      <c r="L626" t="s">
        <v>857</v>
      </c>
      <c r="M626" t="s">
        <v>572</v>
      </c>
      <c r="N626" t="s">
        <v>613</v>
      </c>
      <c r="O626" t="s">
        <v>602</v>
      </c>
      <c r="P626" t="s">
        <v>603</v>
      </c>
      <c r="Q626" t="s">
        <v>674</v>
      </c>
      <c r="R626" t="s">
        <v>711</v>
      </c>
      <c r="S626" t="s">
        <v>711</v>
      </c>
      <c r="T626" s="1">
        <v>44643</v>
      </c>
      <c r="U626" s="1">
        <v>46320</v>
      </c>
      <c r="V626" s="1">
        <v>48213</v>
      </c>
      <c r="X626" t="s">
        <v>572</v>
      </c>
      <c r="Y626" t="s">
        <v>572</v>
      </c>
      <c r="Z626" t="s">
        <v>572</v>
      </c>
      <c r="AA626" t="s">
        <v>572</v>
      </c>
      <c r="AB626" t="s">
        <v>572</v>
      </c>
      <c r="AC626" t="s">
        <v>2143</v>
      </c>
      <c r="AD626" t="s">
        <v>712</v>
      </c>
      <c r="AF626" t="s">
        <v>848</v>
      </c>
      <c r="AH626" s="1">
        <v>44631</v>
      </c>
      <c r="AI626" t="s">
        <v>585</v>
      </c>
      <c r="AJ626" t="s">
        <v>715</v>
      </c>
      <c r="AK626" t="s">
        <v>846</v>
      </c>
      <c r="AL626" t="s">
        <v>605</v>
      </c>
      <c r="AM626" t="s">
        <v>588</v>
      </c>
      <c r="AN626" t="s">
        <v>597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3298553749</v>
      </c>
      <c r="BN626">
        <v>3972278206</v>
      </c>
      <c r="BO626">
        <v>0</v>
      </c>
      <c r="BP626">
        <v>0</v>
      </c>
      <c r="BQ626">
        <v>3298553749</v>
      </c>
      <c r="BR626">
        <v>3972278206</v>
      </c>
      <c r="BS626">
        <v>0</v>
      </c>
      <c r="BT626">
        <v>0</v>
      </c>
      <c r="BU626">
        <v>0</v>
      </c>
      <c r="BV626">
        <v>3298553749</v>
      </c>
      <c r="BW626">
        <v>3972278206</v>
      </c>
      <c r="BX626">
        <v>4.6469964924641918</v>
      </c>
      <c r="BY626">
        <v>5.7409483671116801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75025626694</v>
      </c>
      <c r="CF626">
        <v>70237903975</v>
      </c>
      <c r="CG626">
        <v>67330693729</v>
      </c>
      <c r="CH626">
        <v>59872845684.790497</v>
      </c>
      <c r="CI626">
        <v>56837505026.890495</v>
      </c>
      <c r="CJ626">
        <v>56361208616.490486</v>
      </c>
      <c r="CK626">
        <v>3511637068.3000107</v>
      </c>
      <c r="CL626">
        <v>0</v>
      </c>
      <c r="CM626">
        <v>117.36539244651797</v>
      </c>
      <c r="CN626">
        <v>29.897536635398868</v>
      </c>
      <c r="CO626">
        <v>0.4676619172096253</v>
      </c>
      <c r="CP626">
        <v>8805412120487.2656</v>
      </c>
      <c r="CQ626">
        <v>2243081422677.6245</v>
      </c>
      <c r="CR626">
        <v>35086628419.569679</v>
      </c>
      <c r="CS626">
        <v>1.0180754807877497</v>
      </c>
      <c r="CT626">
        <v>76381750967.896271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75025626694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55518963753.560028</v>
      </c>
      <c r="EF626">
        <v>1393631336</v>
      </c>
      <c r="EG626">
        <v>0</v>
      </c>
      <c r="EH626">
        <v>0</v>
      </c>
      <c r="EI626">
        <v>-1489168970</v>
      </c>
      <c r="EJ626">
        <v>3394091383</v>
      </c>
      <c r="EK626">
        <v>3326884232</v>
      </c>
      <c r="EL626">
        <v>0</v>
      </c>
      <c r="EM626">
        <v>0</v>
      </c>
      <c r="EN626">
        <v>-3722654759</v>
      </c>
      <c r="EO626">
        <v>4368048733</v>
      </c>
      <c r="EP626">
        <v>3298553749</v>
      </c>
      <c r="EQ626">
        <v>3972278206</v>
      </c>
      <c r="ER626">
        <v>138</v>
      </c>
      <c r="ES626" t="s">
        <v>1220</v>
      </c>
      <c r="ET626" t="s">
        <v>8836</v>
      </c>
      <c r="EU626">
        <v>2022</v>
      </c>
      <c r="EV626" t="s">
        <v>833</v>
      </c>
    </row>
    <row r="627" spans="1:167" x14ac:dyDescent="0.4">
      <c r="A627" t="s">
        <v>324</v>
      </c>
      <c r="B627" t="s">
        <v>2144</v>
      </c>
      <c r="C627">
        <v>210001555</v>
      </c>
      <c r="D627" t="s">
        <v>2145</v>
      </c>
      <c r="E627" t="s">
        <v>2145</v>
      </c>
      <c r="F627" t="s">
        <v>863</v>
      </c>
      <c r="G627" t="s">
        <v>863</v>
      </c>
      <c r="H627" t="s">
        <v>877</v>
      </c>
      <c r="I627" t="s">
        <v>708</v>
      </c>
      <c r="J627" t="s">
        <v>709</v>
      </c>
      <c r="K627" t="s">
        <v>710</v>
      </c>
      <c r="L627" t="s">
        <v>673</v>
      </c>
      <c r="M627" t="s">
        <v>572</v>
      </c>
      <c r="N627" t="s">
        <v>613</v>
      </c>
      <c r="O627" t="s">
        <v>722</v>
      </c>
      <c r="P627" t="s">
        <v>614</v>
      </c>
      <c r="Q627" t="s">
        <v>674</v>
      </c>
      <c r="R627" t="s">
        <v>711</v>
      </c>
      <c r="S627" t="s">
        <v>711</v>
      </c>
      <c r="T627" s="1">
        <v>44874</v>
      </c>
      <c r="U627" s="1">
        <v>46387</v>
      </c>
      <c r="V627" s="1">
        <v>49309</v>
      </c>
      <c r="X627" t="s">
        <v>572</v>
      </c>
      <c r="Y627" t="s">
        <v>572</v>
      </c>
      <c r="Z627" t="s">
        <v>572</v>
      </c>
      <c r="AA627" t="s">
        <v>572</v>
      </c>
      <c r="AB627" t="s">
        <v>572</v>
      </c>
      <c r="AC627" t="s">
        <v>865</v>
      </c>
      <c r="AD627" t="s">
        <v>866</v>
      </c>
      <c r="AF627" t="s">
        <v>713</v>
      </c>
      <c r="AH627" s="1">
        <v>44741</v>
      </c>
      <c r="AI627" t="s">
        <v>585</v>
      </c>
      <c r="AJ627" t="s">
        <v>715</v>
      </c>
      <c r="AK627" t="s">
        <v>863</v>
      </c>
      <c r="AL627" t="s">
        <v>587</v>
      </c>
      <c r="AM627" t="s">
        <v>588</v>
      </c>
      <c r="AN627" t="s">
        <v>597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14705000000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14705000000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354530029</v>
      </c>
      <c r="BN627">
        <v>1510121414</v>
      </c>
      <c r="BO627">
        <v>0</v>
      </c>
      <c r="BP627">
        <v>0</v>
      </c>
      <c r="BQ627">
        <v>354530029</v>
      </c>
      <c r="BR627">
        <v>1510121414</v>
      </c>
      <c r="BS627">
        <v>0</v>
      </c>
      <c r="BT627">
        <v>0</v>
      </c>
      <c r="BU627">
        <v>0</v>
      </c>
      <c r="BV627">
        <v>354530029</v>
      </c>
      <c r="BW627">
        <v>1510121414</v>
      </c>
      <c r="BX627">
        <v>0.54941368029829429</v>
      </c>
      <c r="BY627">
        <v>2.7331737134628877</v>
      </c>
      <c r="BZ627">
        <v>42574829</v>
      </c>
      <c r="CA627">
        <v>60917244456</v>
      </c>
      <c r="CB627">
        <v>46212244456</v>
      </c>
      <c r="CC627">
        <v>31260244456</v>
      </c>
      <c r="CD627">
        <v>48349415</v>
      </c>
      <c r="CE627">
        <v>72804549107</v>
      </c>
      <c r="CF627">
        <v>56607571482</v>
      </c>
      <c r="CG627">
        <v>39208714245</v>
      </c>
      <c r="CH627">
        <v>69612616254.763306</v>
      </c>
      <c r="CI627">
        <v>54736110746.393234</v>
      </c>
      <c r="CJ627">
        <v>38076336667.292969</v>
      </c>
      <c r="CK627">
        <v>1879279587.4703369</v>
      </c>
      <c r="CL627">
        <v>0</v>
      </c>
      <c r="CM627">
        <v>28.905734419822693</v>
      </c>
      <c r="CN627">
        <v>20.355032086372375</v>
      </c>
      <c r="CO627">
        <v>17.842565178871158</v>
      </c>
      <c r="CP627">
        <v>2104468961041.8813</v>
      </c>
      <c r="CQ627">
        <v>1481938933106.8584</v>
      </c>
      <c r="CR627">
        <v>1299019912759.9734</v>
      </c>
      <c r="CS627">
        <v>1.1764928448212113</v>
      </c>
      <c r="CT627">
        <v>85654031094.820007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69040760305.857529</v>
      </c>
      <c r="DK627">
        <v>3763788801.1424694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34081479484.382095</v>
      </c>
      <c r="EF627">
        <v>1461553985</v>
      </c>
      <c r="EG627">
        <v>0</v>
      </c>
      <c r="EH627">
        <v>0</v>
      </c>
      <c r="EI627">
        <v>-1137447596</v>
      </c>
      <c r="EJ627">
        <v>30423640</v>
      </c>
      <c r="EK627">
        <v>2396346045</v>
      </c>
      <c r="EL627">
        <v>0</v>
      </c>
      <c r="EM627">
        <v>0</v>
      </c>
      <c r="EN627">
        <v>-2428713448</v>
      </c>
      <c r="EO627">
        <v>1542488817</v>
      </c>
      <c r="EP627">
        <v>354530029</v>
      </c>
      <c r="EQ627">
        <v>1510121414</v>
      </c>
      <c r="ER627">
        <v>96</v>
      </c>
      <c r="ES627" t="s">
        <v>8836</v>
      </c>
      <c r="ET627" t="s">
        <v>8836</v>
      </c>
      <c r="EU627">
        <v>2022</v>
      </c>
      <c r="EV627" t="s">
        <v>833</v>
      </c>
    </row>
    <row r="628" spans="1:167" x14ac:dyDescent="0.4">
      <c r="A628" t="s">
        <v>325</v>
      </c>
      <c r="B628" t="s">
        <v>2146</v>
      </c>
      <c r="C628">
        <v>210001421</v>
      </c>
      <c r="D628" t="s">
        <v>2147</v>
      </c>
      <c r="E628" t="s">
        <v>2148</v>
      </c>
      <c r="F628" t="s">
        <v>863</v>
      </c>
      <c r="G628" t="s">
        <v>863</v>
      </c>
      <c r="H628" t="s">
        <v>1296</v>
      </c>
      <c r="I628" t="s">
        <v>708</v>
      </c>
      <c r="J628" t="s">
        <v>856</v>
      </c>
      <c r="K628" t="s">
        <v>710</v>
      </c>
      <c r="L628" t="s">
        <v>857</v>
      </c>
      <c r="M628" t="s">
        <v>572</v>
      </c>
      <c r="N628" t="s">
        <v>613</v>
      </c>
      <c r="O628" t="s">
        <v>574</v>
      </c>
      <c r="P628" t="s">
        <v>614</v>
      </c>
      <c r="Q628" t="s">
        <v>674</v>
      </c>
      <c r="R628" t="s">
        <v>576</v>
      </c>
      <c r="S628" t="s">
        <v>711</v>
      </c>
      <c r="T628" s="1">
        <v>44729</v>
      </c>
      <c r="U628" s="1">
        <v>45747</v>
      </c>
      <c r="V628" s="1">
        <v>49112</v>
      </c>
      <c r="X628" t="s">
        <v>572</v>
      </c>
      <c r="Y628" t="s">
        <v>572</v>
      </c>
      <c r="Z628" t="s">
        <v>572</v>
      </c>
      <c r="AA628" t="s">
        <v>572</v>
      </c>
      <c r="AB628" t="s">
        <v>966</v>
      </c>
      <c r="AD628" t="s">
        <v>988</v>
      </c>
      <c r="AF628" t="s">
        <v>713</v>
      </c>
      <c r="AH628" s="1">
        <v>44685</v>
      </c>
      <c r="AI628" t="s">
        <v>585</v>
      </c>
      <c r="AJ628" t="s">
        <v>715</v>
      </c>
      <c r="AK628" t="s">
        <v>863</v>
      </c>
      <c r="AL628" t="s">
        <v>587</v>
      </c>
      <c r="AM628" t="s">
        <v>588</v>
      </c>
      <c r="AN628" t="s">
        <v>597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136308478</v>
      </c>
      <c r="AY628">
        <v>2502158921</v>
      </c>
      <c r="AZ628">
        <v>11397371522</v>
      </c>
      <c r="BA628">
        <v>-136308478</v>
      </c>
      <c r="BB628">
        <v>-2502158921</v>
      </c>
      <c r="BC628">
        <v>27920135555</v>
      </c>
      <c r="BD628">
        <v>148379558</v>
      </c>
      <c r="BE628">
        <v>511908982</v>
      </c>
      <c r="BF628">
        <v>11562111042</v>
      </c>
      <c r="BG628">
        <v>511908982</v>
      </c>
      <c r="BH628">
        <v>0</v>
      </c>
      <c r="BI628">
        <v>0</v>
      </c>
      <c r="BJ628">
        <v>-6225684</v>
      </c>
      <c r="BK628">
        <v>511908982</v>
      </c>
      <c r="BL628">
        <v>0</v>
      </c>
      <c r="BM628">
        <v>-321289</v>
      </c>
      <c r="BN628">
        <v>-75863599</v>
      </c>
      <c r="BO628">
        <v>148379558</v>
      </c>
      <c r="BP628">
        <v>511908982</v>
      </c>
      <c r="BQ628">
        <v>148058269</v>
      </c>
      <c r="BR628">
        <v>436045383</v>
      </c>
      <c r="BS628">
        <v>0</v>
      </c>
      <c r="BT628">
        <v>0</v>
      </c>
      <c r="BU628">
        <v>0</v>
      </c>
      <c r="BV628">
        <v>148058269</v>
      </c>
      <c r="BW628">
        <v>436045383</v>
      </c>
      <c r="BX628">
        <v>0.57771726037433357</v>
      </c>
      <c r="BY628">
        <v>1.63283175954513</v>
      </c>
      <c r="BZ628">
        <v>0</v>
      </c>
      <c r="CA628">
        <v>27725866732</v>
      </c>
      <c r="CB628">
        <v>27873646953</v>
      </c>
      <c r="CC628">
        <v>30431611891</v>
      </c>
      <c r="CD628">
        <v>0</v>
      </c>
      <c r="CE628">
        <v>25633868221</v>
      </c>
      <c r="CF628">
        <v>25770497988</v>
      </c>
      <c r="CG628">
        <v>28211890741</v>
      </c>
      <c r="CH628">
        <v>25633868221</v>
      </c>
      <c r="CI628">
        <v>25770497988</v>
      </c>
      <c r="CJ628">
        <v>28211890741</v>
      </c>
      <c r="CK628">
        <v>-75863599</v>
      </c>
      <c r="CL628">
        <v>0</v>
      </c>
      <c r="CM628">
        <v>7.0113542675971985</v>
      </c>
      <c r="CN628">
        <v>4.0220114588737506</v>
      </c>
      <c r="CO628">
        <v>8.9904943108558655</v>
      </c>
      <c r="CP628">
        <v>179728131346.33255</v>
      </c>
      <c r="CQ628">
        <v>103099711720.12169</v>
      </c>
      <c r="CR628">
        <v>230461146406.12946</v>
      </c>
      <c r="CS628">
        <v>1.2359214608859623</v>
      </c>
      <c r="CT628">
        <v>31681447859.856564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25254795677.450817</v>
      </c>
      <c r="DK628">
        <v>379072543.54918534</v>
      </c>
      <c r="DL628">
        <v>27794694511.023228</v>
      </c>
      <c r="DM628">
        <v>417196229.97677189</v>
      </c>
      <c r="DN628">
        <v>0</v>
      </c>
      <c r="DO628">
        <v>0</v>
      </c>
      <c r="DP628">
        <v>2465157102.2198477</v>
      </c>
      <c r="DQ628">
        <v>37001818.780152619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9883306776.0593414</v>
      </c>
      <c r="EF628">
        <v>0</v>
      </c>
      <c r="EG628">
        <v>148379558</v>
      </c>
      <c r="EH628">
        <v>-692462</v>
      </c>
      <c r="EI628">
        <v>0</v>
      </c>
      <c r="EJ628">
        <v>371173</v>
      </c>
      <c r="EK628">
        <v>0</v>
      </c>
      <c r="EL628">
        <v>511908982</v>
      </c>
      <c r="EM628">
        <v>-6225684</v>
      </c>
      <c r="EN628">
        <v>0</v>
      </c>
      <c r="EO628">
        <v>-69637915</v>
      </c>
      <c r="EP628">
        <v>148058269</v>
      </c>
      <c r="EQ628">
        <v>436045383</v>
      </c>
      <c r="ER628">
        <v>225</v>
      </c>
      <c r="ES628" t="s">
        <v>8836</v>
      </c>
      <c r="ET628" t="s">
        <v>8836</v>
      </c>
      <c r="EU628">
        <v>2022</v>
      </c>
      <c r="EV628" t="s">
        <v>591</v>
      </c>
    </row>
    <row r="629" spans="1:167" x14ac:dyDescent="0.4">
      <c r="A629" t="s">
        <v>326</v>
      </c>
      <c r="B629" t="s">
        <v>2149</v>
      </c>
      <c r="C629">
        <v>210001395</v>
      </c>
      <c r="D629" t="s">
        <v>2150</v>
      </c>
      <c r="E629" t="s">
        <v>2151</v>
      </c>
      <c r="F629" t="s">
        <v>625</v>
      </c>
      <c r="G629" t="s">
        <v>626</v>
      </c>
      <c r="H629" t="s">
        <v>673</v>
      </c>
      <c r="I629" t="s">
        <v>708</v>
      </c>
      <c r="J629" t="s">
        <v>856</v>
      </c>
      <c r="K629" t="s">
        <v>710</v>
      </c>
      <c r="L629" t="s">
        <v>673</v>
      </c>
      <c r="M629" t="s">
        <v>572</v>
      </c>
      <c r="N629" t="s">
        <v>613</v>
      </c>
      <c r="O629" t="s">
        <v>574</v>
      </c>
      <c r="P629" t="s">
        <v>614</v>
      </c>
      <c r="Q629" t="s">
        <v>674</v>
      </c>
      <c r="R629" t="s">
        <v>711</v>
      </c>
      <c r="S629" t="s">
        <v>711</v>
      </c>
      <c r="T629" s="1">
        <v>44721</v>
      </c>
      <c r="U629" s="1">
        <v>46265</v>
      </c>
      <c r="V629" s="1">
        <v>49453</v>
      </c>
      <c r="X629" t="s">
        <v>572</v>
      </c>
      <c r="Y629" t="s">
        <v>572</v>
      </c>
      <c r="Z629" t="s">
        <v>572</v>
      </c>
      <c r="AA629" t="s">
        <v>572</v>
      </c>
      <c r="AB629" t="s">
        <v>572</v>
      </c>
      <c r="AC629" t="s">
        <v>1252</v>
      </c>
      <c r="AD629" t="s">
        <v>790</v>
      </c>
      <c r="AF629" t="s">
        <v>631</v>
      </c>
      <c r="AH629" s="1">
        <v>44670</v>
      </c>
      <c r="AI629" t="s">
        <v>585</v>
      </c>
      <c r="AJ629" t="s">
        <v>792</v>
      </c>
      <c r="AK629" t="s">
        <v>625</v>
      </c>
      <c r="AL629" t="s">
        <v>587</v>
      </c>
      <c r="AM629" t="s">
        <v>588</v>
      </c>
      <c r="AN629" t="s">
        <v>597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5420289230</v>
      </c>
      <c r="AY629">
        <v>10679590613</v>
      </c>
      <c r="AZ629">
        <v>10679590613</v>
      </c>
      <c r="BA629">
        <v>-5420289230</v>
      </c>
      <c r="BB629">
        <v>-10679590613</v>
      </c>
      <c r="BC629">
        <v>40904579265</v>
      </c>
      <c r="BD629">
        <v>0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-123983576</v>
      </c>
      <c r="BN629">
        <v>-328230982</v>
      </c>
      <c r="BO629">
        <v>0</v>
      </c>
      <c r="BP629">
        <v>1114326703</v>
      </c>
      <c r="BQ629">
        <v>-123983576</v>
      </c>
      <c r="BR629">
        <v>786095721</v>
      </c>
      <c r="BS629">
        <v>0</v>
      </c>
      <c r="BT629">
        <v>0</v>
      </c>
      <c r="BU629">
        <v>0</v>
      </c>
      <c r="BV629">
        <v>-123983576</v>
      </c>
      <c r="BW629">
        <v>786095721</v>
      </c>
      <c r="BX629">
        <v>-0.25484944234215789</v>
      </c>
      <c r="BY629">
        <v>1.572387864629154</v>
      </c>
      <c r="BZ629">
        <v>30804845.579999998</v>
      </c>
      <c r="CA629">
        <v>41680001686</v>
      </c>
      <c r="CB629">
        <v>46644895019</v>
      </c>
      <c r="CC629">
        <v>51584169878</v>
      </c>
      <c r="CD629">
        <v>30781365.859999999</v>
      </c>
      <c r="CE629">
        <v>46350580712</v>
      </c>
      <c r="CF629">
        <v>50824903869</v>
      </c>
      <c r="CG629">
        <v>54423023013</v>
      </c>
      <c r="CH629">
        <v>41644645823.834991</v>
      </c>
      <c r="CI629">
        <v>46582287873.64064</v>
      </c>
      <c r="CJ629">
        <v>51301894553.590927</v>
      </c>
      <c r="CK629">
        <v>1022341883.2440643</v>
      </c>
      <c r="CL629">
        <v>0</v>
      </c>
      <c r="CM629">
        <v>27.011452317237861</v>
      </c>
      <c r="CN629">
        <v>19.14858520030975</v>
      </c>
      <c r="CO629">
        <v>9.5838358998298645</v>
      </c>
      <c r="CP629">
        <v>1251996500778.4729</v>
      </c>
      <c r="CQ629">
        <v>887548043847.5658</v>
      </c>
      <c r="CR629">
        <v>444216359405.62726</v>
      </c>
      <c r="CS629">
        <v>1.2165566726850487</v>
      </c>
      <c r="CT629">
        <v>56388108248.010521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45860654965.780075</v>
      </c>
      <c r="DK629">
        <v>489925746.21992266</v>
      </c>
      <c r="DL629">
        <v>53847771532.832787</v>
      </c>
      <c r="DM629">
        <v>575251480.16721678</v>
      </c>
      <c r="DN629">
        <v>0</v>
      </c>
      <c r="DO629">
        <v>0</v>
      </c>
      <c r="DP629">
        <v>10566707315.314741</v>
      </c>
      <c r="DQ629">
        <v>112883297.6852587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14591598287.13389</v>
      </c>
      <c r="EF629">
        <v>941942585</v>
      </c>
      <c r="EG629">
        <v>0</v>
      </c>
      <c r="EH629">
        <v>0</v>
      </c>
      <c r="EI629">
        <v>-1069949649</v>
      </c>
      <c r="EJ629">
        <v>4023488</v>
      </c>
      <c r="EK629">
        <v>2376018554</v>
      </c>
      <c r="EL629">
        <v>1114326703</v>
      </c>
      <c r="EM629">
        <v>27137601</v>
      </c>
      <c r="EN629">
        <v>-2935379294</v>
      </c>
      <c r="EO629">
        <v>203992157</v>
      </c>
      <c r="EP629">
        <v>-123983576</v>
      </c>
      <c r="EQ629">
        <v>786095721</v>
      </c>
      <c r="ER629">
        <v>113</v>
      </c>
      <c r="ES629" t="s">
        <v>8836</v>
      </c>
      <c r="ET629" t="s">
        <v>1897</v>
      </c>
      <c r="EU629">
        <v>2022</v>
      </c>
      <c r="EV629" t="s">
        <v>833</v>
      </c>
    </row>
    <row r="630" spans="1:167" x14ac:dyDescent="0.4">
      <c r="A630" t="s">
        <v>327</v>
      </c>
      <c r="B630" t="s">
        <v>2152</v>
      </c>
      <c r="C630">
        <v>210001374</v>
      </c>
      <c r="D630" t="s">
        <v>2153</v>
      </c>
      <c r="E630" t="s">
        <v>2154</v>
      </c>
      <c r="F630" t="s">
        <v>846</v>
      </c>
      <c r="G630" t="s">
        <v>846</v>
      </c>
      <c r="H630" t="s">
        <v>846</v>
      </c>
      <c r="I630" t="s">
        <v>708</v>
      </c>
      <c r="J630" t="s">
        <v>856</v>
      </c>
      <c r="K630" t="s">
        <v>710</v>
      </c>
      <c r="L630" t="s">
        <v>857</v>
      </c>
      <c r="M630" t="s">
        <v>572</v>
      </c>
      <c r="N630" t="s">
        <v>613</v>
      </c>
      <c r="O630" t="s">
        <v>602</v>
      </c>
      <c r="P630" t="s">
        <v>603</v>
      </c>
      <c r="Q630" t="s">
        <v>674</v>
      </c>
      <c r="R630" t="s">
        <v>711</v>
      </c>
      <c r="S630" t="s">
        <v>711</v>
      </c>
      <c r="T630" s="1">
        <v>44700</v>
      </c>
      <c r="U630" s="1">
        <v>47238</v>
      </c>
      <c r="V630" s="1">
        <v>48353</v>
      </c>
      <c r="X630" t="s">
        <v>572</v>
      </c>
      <c r="Y630" t="s">
        <v>572</v>
      </c>
      <c r="Z630" t="s">
        <v>572</v>
      </c>
      <c r="AA630" t="s">
        <v>572</v>
      </c>
      <c r="AB630" t="s">
        <v>572</v>
      </c>
      <c r="AC630" t="s">
        <v>2155</v>
      </c>
      <c r="AD630" t="s">
        <v>1398</v>
      </c>
      <c r="AF630" t="s">
        <v>848</v>
      </c>
      <c r="AH630" s="1">
        <v>44664</v>
      </c>
      <c r="AI630" t="s">
        <v>585</v>
      </c>
      <c r="AJ630" t="s">
        <v>715</v>
      </c>
      <c r="AK630" t="s">
        <v>846</v>
      </c>
      <c r="AL630" t="s">
        <v>605</v>
      </c>
      <c r="AM630" t="s">
        <v>588</v>
      </c>
      <c r="AN630" t="s">
        <v>597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3439062</v>
      </c>
      <c r="BN630">
        <v>3062643779</v>
      </c>
      <c r="BO630">
        <v>0</v>
      </c>
      <c r="BP630">
        <v>0</v>
      </c>
      <c r="BQ630">
        <v>3439062</v>
      </c>
      <c r="BR630">
        <v>3062643779</v>
      </c>
      <c r="BS630">
        <v>0</v>
      </c>
      <c r="BT630">
        <v>0</v>
      </c>
      <c r="BU630">
        <v>0</v>
      </c>
      <c r="BV630">
        <v>3439062</v>
      </c>
      <c r="BW630">
        <v>3062643779</v>
      </c>
      <c r="BX630">
        <v>4.8466779104247206E-3</v>
      </c>
      <c r="BY630">
        <v>4.5915866790191195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71665574033</v>
      </c>
      <c r="CF630">
        <v>70252061250</v>
      </c>
      <c r="CG630">
        <v>64799485647</v>
      </c>
      <c r="CH630">
        <v>62515596529.459564</v>
      </c>
      <c r="CI630">
        <v>62480340720.443565</v>
      </c>
      <c r="CJ630">
        <v>58939690616.707558</v>
      </c>
      <c r="CK630">
        <v>3575905912.7520065</v>
      </c>
      <c r="CL630">
        <v>0</v>
      </c>
      <c r="CM630">
        <v>26.434205174446102</v>
      </c>
      <c r="CN630">
        <v>27.563604712486278</v>
      </c>
      <c r="CO630">
        <v>5.2537575364112872</v>
      </c>
      <c r="CP630">
        <v>1894422487932.7788</v>
      </c>
      <c r="CQ630">
        <v>1975361554139.033</v>
      </c>
      <c r="CR630">
        <v>376513549677.11481</v>
      </c>
      <c r="CS630">
        <v>1.1801053601153098</v>
      </c>
      <c r="CT630">
        <v>84572928052.083862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71665574033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52694294110.696556</v>
      </c>
      <c r="EF630">
        <v>1341239615</v>
      </c>
      <c r="EG630">
        <v>0</v>
      </c>
      <c r="EH630">
        <v>0</v>
      </c>
      <c r="EI630">
        <v>-1410073721</v>
      </c>
      <c r="EJ630">
        <v>72273168</v>
      </c>
      <c r="EK630">
        <v>3201814434</v>
      </c>
      <c r="EL630">
        <v>0</v>
      </c>
      <c r="EM630">
        <v>0</v>
      </c>
      <c r="EN630">
        <v>-3803444607</v>
      </c>
      <c r="EO630">
        <v>3664273952</v>
      </c>
      <c r="EP630">
        <v>3439062</v>
      </c>
      <c r="EQ630">
        <v>3062643779</v>
      </c>
      <c r="ER630">
        <v>43</v>
      </c>
      <c r="ES630" t="s">
        <v>2104</v>
      </c>
      <c r="ET630" t="s">
        <v>8836</v>
      </c>
      <c r="EU630">
        <v>2022</v>
      </c>
      <c r="EV630" t="s">
        <v>833</v>
      </c>
    </row>
    <row r="631" spans="1:167" x14ac:dyDescent="0.4">
      <c r="A631" t="s">
        <v>328</v>
      </c>
      <c r="B631" t="s">
        <v>2156</v>
      </c>
      <c r="C631">
        <v>110000545</v>
      </c>
      <c r="D631" t="s">
        <v>2157</v>
      </c>
      <c r="E631" t="s">
        <v>2158</v>
      </c>
      <c r="F631" t="s">
        <v>846</v>
      </c>
      <c r="G631" t="s">
        <v>846</v>
      </c>
      <c r="H631" t="s">
        <v>846</v>
      </c>
      <c r="I631" t="s">
        <v>708</v>
      </c>
      <c r="J631" t="s">
        <v>856</v>
      </c>
      <c r="K631" t="s">
        <v>710</v>
      </c>
      <c r="L631" t="s">
        <v>857</v>
      </c>
      <c r="M631" t="s">
        <v>572</v>
      </c>
      <c r="N631" t="s">
        <v>601</v>
      </c>
      <c r="O631" t="s">
        <v>602</v>
      </c>
      <c r="P631" t="s">
        <v>603</v>
      </c>
      <c r="Q631" t="s">
        <v>674</v>
      </c>
      <c r="R631" t="s">
        <v>576</v>
      </c>
      <c r="S631" t="s">
        <v>711</v>
      </c>
      <c r="T631" s="1">
        <v>44697</v>
      </c>
      <c r="U631" s="1">
        <v>46158</v>
      </c>
      <c r="V631" s="1">
        <v>48350</v>
      </c>
      <c r="X631" t="s">
        <v>572</v>
      </c>
      <c r="Y631" t="s">
        <v>572</v>
      </c>
      <c r="Z631" t="s">
        <v>572</v>
      </c>
      <c r="AA631" t="s">
        <v>572</v>
      </c>
      <c r="AB631" t="s">
        <v>2159</v>
      </c>
      <c r="AD631" t="s">
        <v>988</v>
      </c>
      <c r="AF631" t="s">
        <v>848</v>
      </c>
      <c r="AH631" s="1">
        <v>44712</v>
      </c>
      <c r="AI631" t="s">
        <v>585</v>
      </c>
      <c r="AJ631" t="s">
        <v>715</v>
      </c>
      <c r="AK631" t="s">
        <v>846</v>
      </c>
      <c r="AL631" t="s">
        <v>605</v>
      </c>
      <c r="AM631" t="s">
        <v>588</v>
      </c>
      <c r="AN631" t="s">
        <v>597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8836</v>
      </c>
      <c r="ET631" t="s">
        <v>8836</v>
      </c>
      <c r="EU631">
        <v>2022</v>
      </c>
      <c r="EV631" t="s">
        <v>8841</v>
      </c>
    </row>
    <row r="632" spans="1:167" x14ac:dyDescent="0.4">
      <c r="A632" t="s">
        <v>2160</v>
      </c>
      <c r="B632">
        <v>106102064102</v>
      </c>
      <c r="C632">
        <v>6000000001251</v>
      </c>
      <c r="D632" t="s">
        <v>2161</v>
      </c>
      <c r="E632" t="s">
        <v>2162</v>
      </c>
      <c r="F632" t="s">
        <v>625</v>
      </c>
      <c r="G632" t="s">
        <v>626</v>
      </c>
      <c r="H632" t="s">
        <v>950</v>
      </c>
      <c r="I632" t="s">
        <v>568</v>
      </c>
      <c r="J632" t="s">
        <v>569</v>
      </c>
      <c r="K632" t="s">
        <v>570</v>
      </c>
      <c r="L632" t="s">
        <v>571</v>
      </c>
      <c r="M632" t="s">
        <v>951</v>
      </c>
      <c r="N632" t="s">
        <v>573</v>
      </c>
      <c r="O632" t="s">
        <v>574</v>
      </c>
      <c r="P632" t="s">
        <v>573</v>
      </c>
      <c r="Q632" t="s">
        <v>575</v>
      </c>
      <c r="R632" t="s">
        <v>576</v>
      </c>
      <c r="S632" t="s">
        <v>576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572</v>
      </c>
      <c r="Y632" t="s">
        <v>572</v>
      </c>
      <c r="Z632" t="s">
        <v>697</v>
      </c>
      <c r="AA632" t="s">
        <v>697</v>
      </c>
      <c r="AB632" t="s">
        <v>788</v>
      </c>
      <c r="AC632" t="s">
        <v>572</v>
      </c>
      <c r="AD632" t="s">
        <v>676</v>
      </c>
      <c r="AF632" t="s">
        <v>8839</v>
      </c>
      <c r="AH632" s="1">
        <v>44712</v>
      </c>
      <c r="AI632" t="s">
        <v>585</v>
      </c>
      <c r="AJ632" t="s">
        <v>586</v>
      </c>
      <c r="AK632" t="s">
        <v>625</v>
      </c>
      <c r="AL632" t="s">
        <v>587</v>
      </c>
      <c r="AM632" t="s">
        <v>588</v>
      </c>
      <c r="AN632" t="s">
        <v>589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8836</v>
      </c>
      <c r="ET632" t="s">
        <v>8836</v>
      </c>
      <c r="EU632">
        <v>2022</v>
      </c>
      <c r="EV632" t="s">
        <v>8837</v>
      </c>
      <c r="FH632" s="2"/>
      <c r="FI632" s="2"/>
      <c r="FJ632" s="2"/>
      <c r="FK632" s="2"/>
    </row>
    <row r="633" spans="1:167" x14ac:dyDescent="0.4">
      <c r="A633" t="s">
        <v>2163</v>
      </c>
      <c r="B633">
        <v>406541778401</v>
      </c>
      <c r="C633">
        <v>6000000001252</v>
      </c>
      <c r="D633" t="s">
        <v>2164</v>
      </c>
      <c r="E633" t="s">
        <v>2165</v>
      </c>
      <c r="F633" t="s">
        <v>625</v>
      </c>
      <c r="G633" t="s">
        <v>1255</v>
      </c>
      <c r="H633" t="s">
        <v>1256</v>
      </c>
      <c r="I633" t="s">
        <v>568</v>
      </c>
      <c r="J633" t="s">
        <v>569</v>
      </c>
      <c r="K633" t="s">
        <v>570</v>
      </c>
      <c r="L633" t="s">
        <v>571</v>
      </c>
      <c r="M633" t="s">
        <v>1205</v>
      </c>
      <c r="N633" t="s">
        <v>573</v>
      </c>
      <c r="O633" t="s">
        <v>574</v>
      </c>
      <c r="P633" t="s">
        <v>573</v>
      </c>
      <c r="Q633" t="s">
        <v>575</v>
      </c>
      <c r="R633" t="s">
        <v>576</v>
      </c>
      <c r="S633" t="s">
        <v>576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572</v>
      </c>
      <c r="Y633" t="s">
        <v>572</v>
      </c>
      <c r="Z633" t="s">
        <v>1419</v>
      </c>
      <c r="AA633" t="s">
        <v>1419</v>
      </c>
      <c r="AB633" t="s">
        <v>1470</v>
      </c>
      <c r="AC633" t="s">
        <v>572</v>
      </c>
      <c r="AD633" t="s">
        <v>639</v>
      </c>
      <c r="AF633" t="s">
        <v>8839</v>
      </c>
      <c r="AH633" s="1">
        <v>44712</v>
      </c>
      <c r="AI633" t="s">
        <v>585</v>
      </c>
      <c r="AJ633" t="s">
        <v>586</v>
      </c>
      <c r="AK633" t="s">
        <v>625</v>
      </c>
      <c r="AL633" t="s">
        <v>587</v>
      </c>
      <c r="AM633" t="s">
        <v>588</v>
      </c>
      <c r="AN633" t="s">
        <v>589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8836</v>
      </c>
      <c r="ET633" t="s">
        <v>8836</v>
      </c>
      <c r="EU633">
        <v>2022</v>
      </c>
      <c r="EV633" t="s">
        <v>8837</v>
      </c>
    </row>
    <row r="634" spans="1:167" x14ac:dyDescent="0.4">
      <c r="A634" t="s">
        <v>2163</v>
      </c>
      <c r="B634">
        <v>406541778401</v>
      </c>
      <c r="C634">
        <v>6000000001253</v>
      </c>
      <c r="D634" t="s">
        <v>2166</v>
      </c>
      <c r="E634" t="s">
        <v>2164</v>
      </c>
      <c r="F634" t="s">
        <v>625</v>
      </c>
      <c r="G634" t="s">
        <v>1255</v>
      </c>
      <c r="H634" t="s">
        <v>1256</v>
      </c>
      <c r="I634" t="s">
        <v>568</v>
      </c>
      <c r="J634" t="s">
        <v>569</v>
      </c>
      <c r="K634" t="s">
        <v>570</v>
      </c>
      <c r="L634" t="s">
        <v>571</v>
      </c>
      <c r="M634" t="s">
        <v>1205</v>
      </c>
      <c r="N634" t="s">
        <v>573</v>
      </c>
      <c r="O634" t="s">
        <v>574</v>
      </c>
      <c r="P634" t="s">
        <v>573</v>
      </c>
      <c r="Q634" t="s">
        <v>575</v>
      </c>
      <c r="R634" t="s">
        <v>576</v>
      </c>
      <c r="S634" t="s">
        <v>576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572</v>
      </c>
      <c r="Y634" t="s">
        <v>572</v>
      </c>
      <c r="Z634" t="s">
        <v>1419</v>
      </c>
      <c r="AA634" t="s">
        <v>1419</v>
      </c>
      <c r="AB634" t="s">
        <v>1470</v>
      </c>
      <c r="AC634" t="s">
        <v>572</v>
      </c>
      <c r="AD634" t="s">
        <v>639</v>
      </c>
      <c r="AF634" t="s">
        <v>8839</v>
      </c>
      <c r="AH634" s="1">
        <v>44712</v>
      </c>
      <c r="AI634" t="s">
        <v>585</v>
      </c>
      <c r="AJ634" t="s">
        <v>586</v>
      </c>
      <c r="AK634" t="s">
        <v>625</v>
      </c>
      <c r="AL634" t="s">
        <v>587</v>
      </c>
      <c r="AM634" t="s">
        <v>588</v>
      </c>
      <c r="AN634" t="s">
        <v>589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8836</v>
      </c>
      <c r="ET634" t="s">
        <v>8836</v>
      </c>
      <c r="EU634">
        <v>2022</v>
      </c>
      <c r="EV634" t="s">
        <v>8837</v>
      </c>
    </row>
    <row r="635" spans="1:167" x14ac:dyDescent="0.4">
      <c r="A635" t="s">
        <v>2167</v>
      </c>
      <c r="B635">
        <v>306545627301</v>
      </c>
      <c r="C635">
        <v>6000000001255</v>
      </c>
      <c r="D635" t="s">
        <v>2168</v>
      </c>
      <c r="E635" t="s">
        <v>2168</v>
      </c>
      <c r="F635" t="s">
        <v>625</v>
      </c>
      <c r="G635" t="s">
        <v>1255</v>
      </c>
      <c r="H635" t="s">
        <v>1256</v>
      </c>
      <c r="I635" t="s">
        <v>568</v>
      </c>
      <c r="J635" t="s">
        <v>569</v>
      </c>
      <c r="K635" t="s">
        <v>570</v>
      </c>
      <c r="L635" t="s">
        <v>571</v>
      </c>
      <c r="M635" t="s">
        <v>1205</v>
      </c>
      <c r="N635" t="s">
        <v>573</v>
      </c>
      <c r="O635" t="s">
        <v>574</v>
      </c>
      <c r="P635" t="s">
        <v>573</v>
      </c>
      <c r="Q635" t="s">
        <v>575</v>
      </c>
      <c r="R635" t="s">
        <v>576</v>
      </c>
      <c r="S635" t="s">
        <v>576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572</v>
      </c>
      <c r="Y635" t="s">
        <v>572</v>
      </c>
      <c r="Z635" t="s">
        <v>1532</v>
      </c>
      <c r="AA635" t="s">
        <v>1532</v>
      </c>
      <c r="AB635" t="s">
        <v>1470</v>
      </c>
      <c r="AC635" t="s">
        <v>572</v>
      </c>
      <c r="AD635" t="s">
        <v>803</v>
      </c>
      <c r="AF635" t="s">
        <v>8839</v>
      </c>
      <c r="AH635" s="1">
        <v>44742</v>
      </c>
      <c r="AI635" t="s">
        <v>585</v>
      </c>
      <c r="AJ635" t="s">
        <v>586</v>
      </c>
      <c r="AK635" t="s">
        <v>625</v>
      </c>
      <c r="AL635" t="s">
        <v>587</v>
      </c>
      <c r="AM635" t="s">
        <v>588</v>
      </c>
      <c r="AN635" t="s">
        <v>589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8836</v>
      </c>
      <c r="ET635" t="s">
        <v>8836</v>
      </c>
      <c r="EU635">
        <v>2022</v>
      </c>
      <c r="EV635" t="s">
        <v>8837</v>
      </c>
    </row>
    <row r="636" spans="1:167" x14ac:dyDescent="0.4">
      <c r="A636" t="s">
        <v>329</v>
      </c>
      <c r="B636" t="s">
        <v>2169</v>
      </c>
      <c r="C636">
        <v>210001622</v>
      </c>
      <c r="D636" t="s">
        <v>2170</v>
      </c>
      <c r="E636" t="s">
        <v>2171</v>
      </c>
      <c r="F636" t="s">
        <v>565</v>
      </c>
      <c r="G636" t="s">
        <v>673</v>
      </c>
      <c r="H636" t="s">
        <v>673</v>
      </c>
      <c r="I636" t="s">
        <v>708</v>
      </c>
      <c r="J636" t="s">
        <v>830</v>
      </c>
      <c r="K636" t="s">
        <v>710</v>
      </c>
      <c r="L636" t="s">
        <v>673</v>
      </c>
      <c r="M636" t="s">
        <v>572</v>
      </c>
      <c r="N636" t="s">
        <v>613</v>
      </c>
      <c r="O636" t="s">
        <v>602</v>
      </c>
      <c r="P636" t="s">
        <v>614</v>
      </c>
      <c r="Q636" t="s">
        <v>674</v>
      </c>
      <c r="R636" t="s">
        <v>576</v>
      </c>
      <c r="S636" t="s">
        <v>831</v>
      </c>
      <c r="T636" s="1">
        <v>45008</v>
      </c>
      <c r="U636" s="1">
        <v>46326</v>
      </c>
      <c r="V636" s="1">
        <v>49248</v>
      </c>
      <c r="X636" t="s">
        <v>572</v>
      </c>
      <c r="Y636" t="s">
        <v>572</v>
      </c>
      <c r="Z636" t="s">
        <v>572</v>
      </c>
      <c r="AA636" t="s">
        <v>572</v>
      </c>
      <c r="AB636" t="s">
        <v>2172</v>
      </c>
      <c r="AC636" t="s">
        <v>1826</v>
      </c>
      <c r="AD636" t="s">
        <v>882</v>
      </c>
      <c r="AF636" t="s">
        <v>791</v>
      </c>
      <c r="AH636" s="1">
        <v>44773</v>
      </c>
      <c r="AI636" t="s">
        <v>585</v>
      </c>
      <c r="AJ636" t="s">
        <v>792</v>
      </c>
      <c r="AK636" t="s">
        <v>565</v>
      </c>
      <c r="AL636" t="s">
        <v>587</v>
      </c>
      <c r="AM636" t="s">
        <v>588</v>
      </c>
      <c r="AN636" t="s">
        <v>597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1458829171</v>
      </c>
      <c r="BO636">
        <v>0</v>
      </c>
      <c r="BP636">
        <v>181248</v>
      </c>
      <c r="BQ636">
        <v>0</v>
      </c>
      <c r="BR636">
        <v>1459010419</v>
      </c>
      <c r="BS636">
        <v>0</v>
      </c>
      <c r="BT636">
        <v>0</v>
      </c>
      <c r="BU636">
        <v>0</v>
      </c>
      <c r="BV636">
        <v>0</v>
      </c>
      <c r="BW636">
        <v>1459010419</v>
      </c>
      <c r="BX636">
        <v>0</v>
      </c>
      <c r="BY636">
        <v>2.5402462885466677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60548598002</v>
      </c>
      <c r="CF636">
        <v>60548598002</v>
      </c>
      <c r="CG636">
        <v>55781984168</v>
      </c>
      <c r="CH636">
        <v>60548598002</v>
      </c>
      <c r="CI636">
        <v>60548598002</v>
      </c>
      <c r="CJ636">
        <v>55781984168</v>
      </c>
      <c r="CK636">
        <v>1458829171</v>
      </c>
      <c r="CL636">
        <v>0</v>
      </c>
      <c r="CM636">
        <v>2.9802322387695313E-7</v>
      </c>
      <c r="CN636">
        <v>6.2609037756919852</v>
      </c>
      <c r="CO636">
        <v>7.1009692549705514</v>
      </c>
      <c r="CP636">
        <v>18044.888377785683</v>
      </c>
      <c r="CQ636">
        <v>379088945843.578</v>
      </c>
      <c r="CR636">
        <v>429953732843.77338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53070640103.859337</v>
      </c>
      <c r="DK636">
        <v>7477957898.1406603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0</v>
      </c>
      <c r="EQ636">
        <v>1459010419</v>
      </c>
      <c r="ER636">
        <v>88</v>
      </c>
      <c r="ES636" t="s">
        <v>8836</v>
      </c>
      <c r="ET636" t="s">
        <v>8836</v>
      </c>
      <c r="EU636">
        <v>2022</v>
      </c>
      <c r="EV636" t="s">
        <v>591</v>
      </c>
    </row>
    <row r="637" spans="1:167" x14ac:dyDescent="0.4">
      <c r="A637" t="s">
        <v>330</v>
      </c>
      <c r="B637" t="s">
        <v>2173</v>
      </c>
      <c r="C637">
        <v>210001527</v>
      </c>
      <c r="D637" t="s">
        <v>2174</v>
      </c>
      <c r="E637" t="s">
        <v>2174</v>
      </c>
      <c r="F637" t="s">
        <v>565</v>
      </c>
      <c r="G637" t="s">
        <v>673</v>
      </c>
      <c r="H637" t="s">
        <v>673</v>
      </c>
      <c r="I637" t="s">
        <v>708</v>
      </c>
      <c r="J637" t="s">
        <v>830</v>
      </c>
      <c r="K637" t="s">
        <v>710</v>
      </c>
      <c r="L637" t="s">
        <v>673</v>
      </c>
      <c r="M637" t="s">
        <v>572</v>
      </c>
      <c r="N637" t="s">
        <v>613</v>
      </c>
      <c r="O637" t="s">
        <v>602</v>
      </c>
      <c r="P637" t="s">
        <v>614</v>
      </c>
      <c r="Q637" t="s">
        <v>674</v>
      </c>
      <c r="R637" t="s">
        <v>576</v>
      </c>
      <c r="S637" t="s">
        <v>711</v>
      </c>
      <c r="T637" s="1">
        <v>44806</v>
      </c>
      <c r="U637" s="1">
        <v>46356</v>
      </c>
      <c r="V637" s="1">
        <v>48579</v>
      </c>
      <c r="X637" t="s">
        <v>572</v>
      </c>
      <c r="Y637" t="s">
        <v>572</v>
      </c>
      <c r="Z637" t="s">
        <v>572</v>
      </c>
      <c r="AA637" t="s">
        <v>572</v>
      </c>
      <c r="AB637" t="s">
        <v>788</v>
      </c>
      <c r="AC637" t="s">
        <v>2175</v>
      </c>
      <c r="AD637" t="s">
        <v>790</v>
      </c>
      <c r="AF637" t="s">
        <v>791</v>
      </c>
      <c r="AH637" s="1">
        <v>44773</v>
      </c>
      <c r="AI637" t="s">
        <v>585</v>
      </c>
      <c r="AJ637" t="s">
        <v>792</v>
      </c>
      <c r="AK637" t="s">
        <v>565</v>
      </c>
      <c r="AL637" t="s">
        <v>587</v>
      </c>
      <c r="AM637" t="s">
        <v>588</v>
      </c>
      <c r="AN637" t="s">
        <v>597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2643114000</v>
      </c>
      <c r="AW637">
        <v>63908367965</v>
      </c>
      <c r="AX637">
        <v>0</v>
      </c>
      <c r="AY637">
        <v>1767304350</v>
      </c>
      <c r="AZ637">
        <v>12351559508</v>
      </c>
      <c r="BA637">
        <v>0</v>
      </c>
      <c r="BB637">
        <v>875809650</v>
      </c>
      <c r="BC637">
        <v>51556808457</v>
      </c>
      <c r="BD637">
        <v>0</v>
      </c>
      <c r="BE637">
        <v>1118385755</v>
      </c>
      <c r="BF637">
        <v>2627657811</v>
      </c>
      <c r="BG637">
        <v>1118255410</v>
      </c>
      <c r="BH637">
        <v>0</v>
      </c>
      <c r="BI637">
        <v>130345</v>
      </c>
      <c r="BJ637">
        <v>-20170561</v>
      </c>
      <c r="BK637">
        <v>1118255410</v>
      </c>
      <c r="BL637">
        <v>130345</v>
      </c>
      <c r="BM637">
        <v>0</v>
      </c>
      <c r="BN637">
        <v>48980607</v>
      </c>
      <c r="BO637">
        <v>0</v>
      </c>
      <c r="BP637">
        <v>1118385755</v>
      </c>
      <c r="BQ637">
        <v>0</v>
      </c>
      <c r="BR637">
        <v>1167366362</v>
      </c>
      <c r="BS637">
        <v>0</v>
      </c>
      <c r="BT637">
        <v>0</v>
      </c>
      <c r="BU637">
        <v>0</v>
      </c>
      <c r="BV637">
        <v>0</v>
      </c>
      <c r="BW637">
        <v>1167366362</v>
      </c>
      <c r="BX637">
        <v>0</v>
      </c>
      <c r="BY637">
        <v>1.9689922385740233</v>
      </c>
      <c r="BZ637">
        <v>0</v>
      </c>
      <c r="CA637">
        <v>51948120079</v>
      </c>
      <c r="CB637">
        <v>51948120079</v>
      </c>
      <c r="CC637">
        <v>50845814792</v>
      </c>
      <c r="CD637">
        <v>0</v>
      </c>
      <c r="CE637">
        <v>60333582807</v>
      </c>
      <c r="CF637">
        <v>60333582807</v>
      </c>
      <c r="CG637">
        <v>59408792550</v>
      </c>
      <c r="CH637">
        <v>60333582807</v>
      </c>
      <c r="CI637">
        <v>60333582807</v>
      </c>
      <c r="CJ637">
        <v>59408792550</v>
      </c>
      <c r="CK637">
        <v>48980607</v>
      </c>
      <c r="CL637">
        <v>0</v>
      </c>
      <c r="CM637">
        <v>2.9802322387695313E-7</v>
      </c>
      <c r="CN637">
        <v>4.7762444615364066</v>
      </c>
      <c r="CO637">
        <v>8.8427707552909869</v>
      </c>
      <c r="CP637">
        <v>17980.808856189251</v>
      </c>
      <c r="CQ637">
        <v>288167940726.58191</v>
      </c>
      <c r="CR637">
        <v>533516041607.66669</v>
      </c>
      <c r="CS637">
        <v>1.1784497480399709</v>
      </c>
      <c r="CT637">
        <v>71100095457.257874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46435280551.634888</v>
      </c>
      <c r="DK637">
        <v>13898302255.365108</v>
      </c>
      <c r="DL637">
        <v>45723522803.506737</v>
      </c>
      <c r="DM637">
        <v>13685269746.493258</v>
      </c>
      <c r="DN637">
        <v>2034252474.4894502</v>
      </c>
      <c r="DO637">
        <v>608861525.51054966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27109438592.26936</v>
      </c>
      <c r="EF637">
        <v>0</v>
      </c>
      <c r="EG637">
        <v>0</v>
      </c>
      <c r="EH637">
        <v>0</v>
      </c>
      <c r="EI637">
        <v>0</v>
      </c>
      <c r="EJ637">
        <v>0</v>
      </c>
      <c r="EK637">
        <v>0</v>
      </c>
      <c r="EL637">
        <v>1118385755</v>
      </c>
      <c r="EM637">
        <v>-20170561</v>
      </c>
      <c r="EN637">
        <v>0</v>
      </c>
      <c r="EO637">
        <v>69151168</v>
      </c>
      <c r="EP637">
        <v>0</v>
      </c>
      <c r="EQ637">
        <v>1167366362</v>
      </c>
      <c r="ER637">
        <v>303</v>
      </c>
      <c r="ES637" t="s">
        <v>8836</v>
      </c>
      <c r="ET637" t="s">
        <v>8836</v>
      </c>
      <c r="EU637">
        <v>2022</v>
      </c>
      <c r="EV637" t="s">
        <v>591</v>
      </c>
    </row>
    <row r="638" spans="1:167" x14ac:dyDescent="0.4">
      <c r="A638" t="s">
        <v>331</v>
      </c>
      <c r="B638">
        <v>406544855401</v>
      </c>
      <c r="C638">
        <v>6000000001263</v>
      </c>
      <c r="D638" t="s">
        <v>2176</v>
      </c>
      <c r="E638" t="s">
        <v>2177</v>
      </c>
      <c r="F638" t="s">
        <v>625</v>
      </c>
      <c r="G638" t="s">
        <v>1255</v>
      </c>
      <c r="H638" t="s">
        <v>1438</v>
      </c>
      <c r="I638" t="s">
        <v>568</v>
      </c>
      <c r="J638" t="s">
        <v>569</v>
      </c>
      <c r="K638" t="s">
        <v>570</v>
      </c>
      <c r="L638" t="s">
        <v>571</v>
      </c>
      <c r="M638" t="s">
        <v>951</v>
      </c>
      <c r="N638" t="s">
        <v>573</v>
      </c>
      <c r="O638" t="s">
        <v>574</v>
      </c>
      <c r="P638" t="s">
        <v>573</v>
      </c>
      <c r="Q638" t="s">
        <v>575</v>
      </c>
      <c r="R638" t="s">
        <v>576</v>
      </c>
      <c r="S638" t="s">
        <v>576</v>
      </c>
      <c r="T638" s="1">
        <v>44819</v>
      </c>
      <c r="U638" s="1">
        <v>46188</v>
      </c>
      <c r="V638" s="1">
        <v>46188</v>
      </c>
      <c r="X638" t="s">
        <v>572</v>
      </c>
      <c r="Y638" t="s">
        <v>572</v>
      </c>
      <c r="Z638" t="s">
        <v>1419</v>
      </c>
      <c r="AA638" t="s">
        <v>1419</v>
      </c>
      <c r="AB638" t="s">
        <v>2178</v>
      </c>
      <c r="AC638" t="s">
        <v>572</v>
      </c>
      <c r="AD638" t="s">
        <v>639</v>
      </c>
      <c r="AF638" t="s">
        <v>8839</v>
      </c>
      <c r="AH638" s="1">
        <v>44742</v>
      </c>
      <c r="AI638" t="s">
        <v>585</v>
      </c>
      <c r="AJ638" t="s">
        <v>586</v>
      </c>
      <c r="AK638" t="s">
        <v>625</v>
      </c>
      <c r="AL638" t="s">
        <v>587</v>
      </c>
      <c r="AM638" t="s">
        <v>588</v>
      </c>
      <c r="AN638" t="s">
        <v>597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611970303</v>
      </c>
      <c r="BA638">
        <v>0</v>
      </c>
      <c r="BB638">
        <v>0</v>
      </c>
      <c r="BC638">
        <v>68348029697</v>
      </c>
      <c r="BD638">
        <v>0</v>
      </c>
      <c r="BE638">
        <v>826549259</v>
      </c>
      <c r="BF638">
        <v>13942079858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1736119742</v>
      </c>
      <c r="BM638">
        <v>0</v>
      </c>
      <c r="BN638">
        <v>0</v>
      </c>
      <c r="BO638">
        <v>354961435</v>
      </c>
      <c r="BP638">
        <v>1754679263</v>
      </c>
      <c r="BQ638">
        <v>354961435</v>
      </c>
      <c r="BR638">
        <v>1754679263</v>
      </c>
      <c r="BS638">
        <v>0</v>
      </c>
      <c r="BT638">
        <v>0</v>
      </c>
      <c r="BU638">
        <v>0</v>
      </c>
      <c r="BV638">
        <v>354961435</v>
      </c>
      <c r="BW638">
        <v>1754679263</v>
      </c>
      <c r="BX638">
        <v>0.52098709971308299</v>
      </c>
      <c r="BY638">
        <v>2.6081613923490479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68348029697</v>
      </c>
      <c r="CF638">
        <v>68271893076</v>
      </c>
      <c r="CG638">
        <v>67959616123</v>
      </c>
      <c r="CH638">
        <v>68348029697</v>
      </c>
      <c r="CI638">
        <v>68271893076</v>
      </c>
      <c r="CJ638">
        <v>67959616123</v>
      </c>
      <c r="CK638">
        <v>388413574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31319911054.767708</v>
      </c>
      <c r="CQ638">
        <v>375838932657.21246</v>
      </c>
      <c r="CR638">
        <v>375838932657.21246</v>
      </c>
      <c r="CS638">
        <v>1.2021763320475638</v>
      </c>
      <c r="CT638">
        <v>82166383643.817429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328070542545.59998</v>
      </c>
      <c r="DA638">
        <v>0</v>
      </c>
      <c r="DB638">
        <v>0</v>
      </c>
      <c r="DC638">
        <v>0</v>
      </c>
      <c r="DD638">
        <v>0</v>
      </c>
      <c r="DE638">
        <v>68348029697</v>
      </c>
      <c r="DF638">
        <v>0</v>
      </c>
      <c r="DG638">
        <v>0</v>
      </c>
      <c r="DH638">
        <v>1</v>
      </c>
      <c r="DI638">
        <v>0</v>
      </c>
      <c r="DJ638">
        <v>68348029697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2944647946.9934945</v>
      </c>
      <c r="EF638">
        <v>0</v>
      </c>
      <c r="EG638">
        <v>354961435</v>
      </c>
      <c r="EH638">
        <v>0</v>
      </c>
      <c r="EI638">
        <v>0</v>
      </c>
      <c r="EJ638">
        <v>0</v>
      </c>
      <c r="EK638">
        <v>0</v>
      </c>
      <c r="EL638">
        <v>1754679263</v>
      </c>
      <c r="EM638">
        <v>0</v>
      </c>
      <c r="EN638">
        <v>0</v>
      </c>
      <c r="EO638">
        <v>0</v>
      </c>
      <c r="EP638">
        <v>354961435</v>
      </c>
      <c r="EQ638">
        <v>1754679263</v>
      </c>
      <c r="ER638">
        <v>111</v>
      </c>
      <c r="ES638" t="s">
        <v>8836</v>
      </c>
      <c r="ET638" t="s">
        <v>8836</v>
      </c>
      <c r="EU638">
        <v>2022</v>
      </c>
      <c r="EV638" t="s">
        <v>8837</v>
      </c>
    </row>
    <row r="639" spans="1:167" x14ac:dyDescent="0.4">
      <c r="A639" t="s">
        <v>332</v>
      </c>
      <c r="B639" t="s">
        <v>2179</v>
      </c>
      <c r="C639">
        <v>210001533</v>
      </c>
      <c r="D639" t="s">
        <v>2180</v>
      </c>
      <c r="E639" t="s">
        <v>2180</v>
      </c>
      <c r="F639" t="s">
        <v>846</v>
      </c>
      <c r="G639" t="s">
        <v>846</v>
      </c>
      <c r="H639" t="s">
        <v>846</v>
      </c>
      <c r="I639" t="s">
        <v>708</v>
      </c>
      <c r="J639" t="s">
        <v>709</v>
      </c>
      <c r="K639" t="s">
        <v>710</v>
      </c>
      <c r="L639" t="s">
        <v>673</v>
      </c>
      <c r="M639" t="s">
        <v>572</v>
      </c>
      <c r="N639" t="s">
        <v>613</v>
      </c>
      <c r="O639" t="s">
        <v>602</v>
      </c>
      <c r="P639" t="s">
        <v>603</v>
      </c>
      <c r="Q639" t="s">
        <v>674</v>
      </c>
      <c r="R639" t="s">
        <v>711</v>
      </c>
      <c r="S639" t="s">
        <v>711</v>
      </c>
      <c r="T639" s="1">
        <v>44826</v>
      </c>
      <c r="U639" s="1">
        <v>46752</v>
      </c>
      <c r="V639" s="1">
        <v>48479</v>
      </c>
      <c r="X639" t="s">
        <v>572</v>
      </c>
      <c r="Y639" t="s">
        <v>572</v>
      </c>
      <c r="Z639" t="s">
        <v>572</v>
      </c>
      <c r="AA639" t="s">
        <v>572</v>
      </c>
      <c r="AB639" t="s">
        <v>572</v>
      </c>
      <c r="AC639" t="s">
        <v>1552</v>
      </c>
      <c r="AD639" t="s">
        <v>866</v>
      </c>
      <c r="AF639" t="s">
        <v>848</v>
      </c>
      <c r="AH639" s="1">
        <v>44773</v>
      </c>
      <c r="AI639" t="s">
        <v>585</v>
      </c>
      <c r="AJ639" t="s">
        <v>715</v>
      </c>
      <c r="AK639" t="s">
        <v>846</v>
      </c>
      <c r="AL639" t="s">
        <v>605</v>
      </c>
      <c r="AM639" t="s">
        <v>588</v>
      </c>
      <c r="AN639" t="s">
        <v>597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4197844605</v>
      </c>
      <c r="BN639">
        <v>4115989288</v>
      </c>
      <c r="BO639">
        <v>0</v>
      </c>
      <c r="BP639">
        <v>0</v>
      </c>
      <c r="BQ639">
        <v>4197844605</v>
      </c>
      <c r="BR639">
        <v>4115989288</v>
      </c>
      <c r="BS639">
        <v>0</v>
      </c>
      <c r="BT639">
        <v>0</v>
      </c>
      <c r="BU639">
        <v>0</v>
      </c>
      <c r="BV639">
        <v>4197844605</v>
      </c>
      <c r="BW639">
        <v>4115989288</v>
      </c>
      <c r="BX639">
        <v>7.8957428678094228</v>
      </c>
      <c r="BY639">
        <v>8.0125848512783371</v>
      </c>
      <c r="BZ639">
        <v>30500000</v>
      </c>
      <c r="CA639">
        <v>41975587500</v>
      </c>
      <c r="CB639">
        <v>41975587500</v>
      </c>
      <c r="CC639">
        <v>39919137500</v>
      </c>
      <c r="CD639">
        <v>38484692</v>
      </c>
      <c r="CE639">
        <v>57950249214</v>
      </c>
      <c r="CF639">
        <v>52579442192</v>
      </c>
      <c r="CG639">
        <v>48903854288</v>
      </c>
      <c r="CH639">
        <v>53998936699</v>
      </c>
      <c r="CI639">
        <v>49533979677</v>
      </c>
      <c r="CJ639">
        <v>47031529198</v>
      </c>
      <c r="CK639">
        <v>4910957501</v>
      </c>
      <c r="CL639">
        <v>0</v>
      </c>
      <c r="CM639">
        <v>214.29255247116092</v>
      </c>
      <c r="CN639">
        <v>37.39226043224334</v>
      </c>
      <c r="CO639">
        <v>15.851793885231022</v>
      </c>
      <c r="CP639">
        <v>12418306820407.947</v>
      </c>
      <c r="CQ639">
        <v>2166890810723.293</v>
      </c>
      <c r="CR639">
        <v>918615406138.099</v>
      </c>
      <c r="CS639">
        <v>1.3805702949124894</v>
      </c>
      <c r="CT639">
        <v>80004392647.624237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57950249214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42883184418.360001</v>
      </c>
      <c r="EF639">
        <v>1053064465</v>
      </c>
      <c r="EG639">
        <v>0</v>
      </c>
      <c r="EH639">
        <v>0</v>
      </c>
      <c r="EI639">
        <v>-1172962417</v>
      </c>
      <c r="EJ639">
        <v>4317742557</v>
      </c>
      <c r="EK639">
        <v>2430418665</v>
      </c>
      <c r="EL639">
        <v>0</v>
      </c>
      <c r="EM639">
        <v>0</v>
      </c>
      <c r="EN639">
        <v>-2873955638</v>
      </c>
      <c r="EO639">
        <v>4559526261</v>
      </c>
      <c r="EP639">
        <v>4197844605</v>
      </c>
      <c r="EQ639">
        <v>4115989288</v>
      </c>
      <c r="ER639">
        <v>715</v>
      </c>
      <c r="ES639" t="s">
        <v>1399</v>
      </c>
      <c r="ET639" t="s">
        <v>8836</v>
      </c>
      <c r="EU639">
        <v>2022</v>
      </c>
      <c r="EV639" t="s">
        <v>833</v>
      </c>
    </row>
    <row r="640" spans="1:167" x14ac:dyDescent="0.4">
      <c r="A640" t="s">
        <v>333</v>
      </c>
      <c r="B640" t="s">
        <v>2181</v>
      </c>
      <c r="C640">
        <v>210001513</v>
      </c>
      <c r="D640" t="s">
        <v>2182</v>
      </c>
      <c r="E640" t="s">
        <v>2183</v>
      </c>
      <c r="F640" t="s">
        <v>625</v>
      </c>
      <c r="G640" t="s">
        <v>626</v>
      </c>
      <c r="H640" t="s">
        <v>673</v>
      </c>
      <c r="I640" t="s">
        <v>708</v>
      </c>
      <c r="J640" t="s">
        <v>709</v>
      </c>
      <c r="K640" t="s">
        <v>710</v>
      </c>
      <c r="L640" t="s">
        <v>857</v>
      </c>
      <c r="M640" t="s">
        <v>572</v>
      </c>
      <c r="N640" t="s">
        <v>613</v>
      </c>
      <c r="O640" t="s">
        <v>574</v>
      </c>
      <c r="P640" t="s">
        <v>614</v>
      </c>
      <c r="Q640" t="s">
        <v>674</v>
      </c>
      <c r="R640" t="s">
        <v>576</v>
      </c>
      <c r="S640" t="s">
        <v>711</v>
      </c>
      <c r="T640" s="1">
        <v>44797</v>
      </c>
      <c r="U640" s="1">
        <v>47538</v>
      </c>
      <c r="V640" s="1">
        <v>48999</v>
      </c>
      <c r="X640" t="s">
        <v>572</v>
      </c>
      <c r="Y640" t="s">
        <v>572</v>
      </c>
      <c r="Z640" t="s">
        <v>572</v>
      </c>
      <c r="AA640" t="s">
        <v>572</v>
      </c>
      <c r="AB640" t="s">
        <v>608</v>
      </c>
      <c r="AC640" t="s">
        <v>2184</v>
      </c>
      <c r="AD640" t="s">
        <v>882</v>
      </c>
      <c r="AF640" t="s">
        <v>631</v>
      </c>
      <c r="AH640" s="1">
        <v>44773</v>
      </c>
      <c r="AI640" t="s">
        <v>585</v>
      </c>
      <c r="AJ640" t="s">
        <v>792</v>
      </c>
      <c r="AK640" t="s">
        <v>625</v>
      </c>
      <c r="AL640" t="s">
        <v>587</v>
      </c>
      <c r="AM640" t="s">
        <v>588</v>
      </c>
      <c r="AN640" t="s">
        <v>597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0</v>
      </c>
      <c r="BN640">
        <v>-7508056</v>
      </c>
      <c r="BO640">
        <v>0</v>
      </c>
      <c r="BP640">
        <v>600026913</v>
      </c>
      <c r="BQ640">
        <v>0</v>
      </c>
      <c r="BR640">
        <v>592518857</v>
      </c>
      <c r="BS640">
        <v>0</v>
      </c>
      <c r="BT640">
        <v>0</v>
      </c>
      <c r="BU640">
        <v>0</v>
      </c>
      <c r="BV640">
        <v>0</v>
      </c>
      <c r="BW640">
        <v>592518857</v>
      </c>
      <c r="BX640">
        <v>0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38698505103</v>
      </c>
      <c r="CG640">
        <v>37068763159</v>
      </c>
      <c r="CH640">
        <v>38698505103</v>
      </c>
      <c r="CI640">
        <v>38698505103</v>
      </c>
      <c r="CJ640">
        <v>37068763159</v>
      </c>
      <c r="CK640">
        <v>-7508056</v>
      </c>
      <c r="CL640">
        <v>0</v>
      </c>
      <c r="CM640">
        <v>2.9802322387695313E-7</v>
      </c>
      <c r="CN640">
        <v>3.8386473059654245</v>
      </c>
      <c r="CO640">
        <v>6.2967535853385925</v>
      </c>
      <c r="CP640">
        <v>11533.053250014782</v>
      </c>
      <c r="CQ640">
        <v>148549912358.52017</v>
      </c>
      <c r="CR640">
        <v>243674950754.55908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37851725726.23156</v>
      </c>
      <c r="DK640">
        <v>846779376.76843858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0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0</v>
      </c>
      <c r="EQ640">
        <v>592518857</v>
      </c>
      <c r="ER640">
        <v>163</v>
      </c>
      <c r="ES640" t="s">
        <v>8836</v>
      </c>
      <c r="ET640" t="s">
        <v>1897</v>
      </c>
      <c r="EU640">
        <v>2022</v>
      </c>
      <c r="EV640" t="s">
        <v>591</v>
      </c>
    </row>
    <row r="641" spans="1:152" x14ac:dyDescent="0.4">
      <c r="A641" t="s">
        <v>334</v>
      </c>
      <c r="B641" t="s">
        <v>2185</v>
      </c>
      <c r="C641">
        <v>210001547</v>
      </c>
      <c r="D641" t="s">
        <v>2186</v>
      </c>
      <c r="E641" t="s">
        <v>2187</v>
      </c>
      <c r="F641" t="s">
        <v>625</v>
      </c>
      <c r="G641" t="s">
        <v>1255</v>
      </c>
      <c r="H641" t="s">
        <v>1438</v>
      </c>
      <c r="I641" t="s">
        <v>708</v>
      </c>
      <c r="J641" t="s">
        <v>856</v>
      </c>
      <c r="K641" t="s">
        <v>710</v>
      </c>
      <c r="L641" t="s">
        <v>857</v>
      </c>
      <c r="M641" t="s">
        <v>572</v>
      </c>
      <c r="N641" t="s">
        <v>613</v>
      </c>
      <c r="O641" t="s">
        <v>602</v>
      </c>
      <c r="P641" t="s">
        <v>603</v>
      </c>
      <c r="Q641" t="s">
        <v>674</v>
      </c>
      <c r="R641" t="s">
        <v>711</v>
      </c>
      <c r="S641" t="s">
        <v>711</v>
      </c>
      <c r="T641" s="1">
        <v>44858</v>
      </c>
      <c r="U641" s="1">
        <v>46234</v>
      </c>
      <c r="V641" s="1">
        <v>49156</v>
      </c>
      <c r="X641" t="s">
        <v>572</v>
      </c>
      <c r="Y641" t="s">
        <v>572</v>
      </c>
      <c r="Z641" t="s">
        <v>572</v>
      </c>
      <c r="AA641" t="s">
        <v>572</v>
      </c>
      <c r="AB641" t="s">
        <v>572</v>
      </c>
      <c r="AC641" t="s">
        <v>1439</v>
      </c>
      <c r="AD641" t="s">
        <v>790</v>
      </c>
      <c r="AF641" t="s">
        <v>631</v>
      </c>
      <c r="AH641" s="1">
        <v>44773</v>
      </c>
      <c r="AI641" t="s">
        <v>585</v>
      </c>
      <c r="AJ641" t="s">
        <v>792</v>
      </c>
      <c r="AK641" t="s">
        <v>625</v>
      </c>
      <c r="AL641" t="s">
        <v>605</v>
      </c>
      <c r="AM641" t="s">
        <v>588</v>
      </c>
      <c r="AN641" t="s">
        <v>597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-43261453</v>
      </c>
      <c r="BN641">
        <v>2469049088</v>
      </c>
      <c r="BO641">
        <v>0</v>
      </c>
      <c r="BP641">
        <v>0</v>
      </c>
      <c r="BQ641">
        <v>-43261453</v>
      </c>
      <c r="BR641">
        <v>2469049088</v>
      </c>
      <c r="BS641">
        <v>0</v>
      </c>
      <c r="BT641">
        <v>0</v>
      </c>
      <c r="BU641">
        <v>0</v>
      </c>
      <c r="BV641">
        <v>-43261453</v>
      </c>
      <c r="BW641">
        <v>2469049088</v>
      </c>
      <c r="BX641">
        <v>-4.4355035041279425E-2</v>
      </c>
      <c r="BY641">
        <v>2.9493965231428834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65403165.609999999</v>
      </c>
      <c r="CE641">
        <v>98484086776</v>
      </c>
      <c r="CF641">
        <v>96541612757</v>
      </c>
      <c r="CG641">
        <v>71412371182</v>
      </c>
      <c r="CH641">
        <v>93357252229.197922</v>
      </c>
      <c r="CI641">
        <v>93156192122.182922</v>
      </c>
      <c r="CJ641">
        <v>69983624381.935791</v>
      </c>
      <c r="CK641">
        <v>3369965869.2621307</v>
      </c>
      <c r="CL641">
        <v>0</v>
      </c>
      <c r="CM641">
        <v>26.434205174446102</v>
      </c>
      <c r="CN641">
        <v>22.065153717994686</v>
      </c>
      <c r="CO641">
        <v>13.863833546638487</v>
      </c>
      <c r="CP641">
        <v>2603348556254.7383</v>
      </c>
      <c r="CQ641">
        <v>2173066513488.7678</v>
      </c>
      <c r="CR641">
        <v>1365366986055.1646</v>
      </c>
      <c r="CS641">
        <v>1.1809139514239637</v>
      </c>
      <c r="CT641">
        <v>116301232067.02669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98484086776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58491490136.864304</v>
      </c>
      <c r="EF641">
        <v>1882656044</v>
      </c>
      <c r="EG641">
        <v>0</v>
      </c>
      <c r="EH641">
        <v>0</v>
      </c>
      <c r="EI641">
        <v>-1985735472</v>
      </c>
      <c r="EJ641">
        <v>59817975</v>
      </c>
      <c r="EK641">
        <v>4035262131</v>
      </c>
      <c r="EL641">
        <v>0</v>
      </c>
      <c r="EM641">
        <v>0</v>
      </c>
      <c r="EN641">
        <v>-4599004528</v>
      </c>
      <c r="EO641">
        <v>3032791485</v>
      </c>
      <c r="EP641">
        <v>-43261453</v>
      </c>
      <c r="EQ641">
        <v>2469049088</v>
      </c>
      <c r="ER641">
        <v>48</v>
      </c>
      <c r="ES641" t="s">
        <v>8836</v>
      </c>
      <c r="ET641" t="s">
        <v>8955</v>
      </c>
      <c r="EU641">
        <v>2022</v>
      </c>
      <c r="EV641" t="s">
        <v>833</v>
      </c>
    </row>
    <row r="642" spans="1:152" x14ac:dyDescent="0.4">
      <c r="A642" t="s">
        <v>335</v>
      </c>
      <c r="B642">
        <v>906549610901</v>
      </c>
      <c r="C642">
        <v>6000000001258</v>
      </c>
      <c r="D642" t="s">
        <v>2188</v>
      </c>
      <c r="E642" t="s">
        <v>2189</v>
      </c>
      <c r="F642" t="s">
        <v>625</v>
      </c>
      <c r="G642" t="s">
        <v>1255</v>
      </c>
      <c r="H642" t="s">
        <v>950</v>
      </c>
      <c r="I642" t="s">
        <v>568</v>
      </c>
      <c r="J642" t="s">
        <v>569</v>
      </c>
      <c r="K642" t="s">
        <v>570</v>
      </c>
      <c r="L642" t="s">
        <v>571</v>
      </c>
      <c r="M642" t="s">
        <v>1393</v>
      </c>
      <c r="N642" t="s">
        <v>573</v>
      </c>
      <c r="O642" t="s">
        <v>574</v>
      </c>
      <c r="P642" t="s">
        <v>573</v>
      </c>
      <c r="Q642" t="s">
        <v>575</v>
      </c>
      <c r="R642" t="s">
        <v>576</v>
      </c>
      <c r="S642" t="s">
        <v>576</v>
      </c>
      <c r="T642" s="1">
        <v>44771</v>
      </c>
      <c r="U642" s="1">
        <v>46448</v>
      </c>
      <c r="V642" s="1">
        <v>46448</v>
      </c>
      <c r="X642" t="s">
        <v>572</v>
      </c>
      <c r="Y642" t="s">
        <v>572</v>
      </c>
      <c r="Z642" t="s">
        <v>1419</v>
      </c>
      <c r="AA642" t="s">
        <v>1419</v>
      </c>
      <c r="AB642" t="s">
        <v>1671</v>
      </c>
      <c r="AC642" t="s">
        <v>572</v>
      </c>
      <c r="AD642" t="s">
        <v>676</v>
      </c>
      <c r="AF642" t="s">
        <v>8839</v>
      </c>
      <c r="AH642" s="1">
        <v>44773</v>
      </c>
      <c r="AI642" t="s">
        <v>585</v>
      </c>
      <c r="AJ642" t="s">
        <v>586</v>
      </c>
      <c r="AK642" t="s">
        <v>625</v>
      </c>
      <c r="AL642" t="s">
        <v>587</v>
      </c>
      <c r="AM642" t="s">
        <v>588</v>
      </c>
      <c r="AN642" t="s">
        <v>597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648849600</v>
      </c>
      <c r="BA642">
        <v>0</v>
      </c>
      <c r="BB642">
        <v>0</v>
      </c>
      <c r="BC642">
        <v>60551150400</v>
      </c>
      <c r="BD642">
        <v>0</v>
      </c>
      <c r="BE642">
        <v>1617356711</v>
      </c>
      <c r="BF642">
        <v>15555728610</v>
      </c>
      <c r="BG642">
        <v>0</v>
      </c>
      <c r="BH642">
        <v>1617356711</v>
      </c>
      <c r="BI642">
        <v>0</v>
      </c>
      <c r="BJ642">
        <v>0</v>
      </c>
      <c r="BK642">
        <v>0</v>
      </c>
      <c r="BL642">
        <v>1631314606</v>
      </c>
      <c r="BM642">
        <v>0</v>
      </c>
      <c r="BN642">
        <v>0</v>
      </c>
      <c r="BO642">
        <v>333634942</v>
      </c>
      <c r="BP642">
        <v>1636167199</v>
      </c>
      <c r="BQ642">
        <v>333634942</v>
      </c>
      <c r="BR642">
        <v>1636167199</v>
      </c>
      <c r="BS642">
        <v>0</v>
      </c>
      <c r="BT642">
        <v>0</v>
      </c>
      <c r="BU642">
        <v>0</v>
      </c>
      <c r="BV642">
        <v>333634942</v>
      </c>
      <c r="BW642">
        <v>1636167199</v>
      </c>
      <c r="BX642">
        <v>0.55278713713978156</v>
      </c>
      <c r="BY642">
        <v>2.7458849930663232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60551150400</v>
      </c>
      <c r="CF642">
        <v>60492580557</v>
      </c>
      <c r="CG642">
        <v>60257320310</v>
      </c>
      <c r="CH642">
        <v>60551150400</v>
      </c>
      <c r="CI642">
        <v>60492580557</v>
      </c>
      <c r="CJ642">
        <v>60257320310</v>
      </c>
      <c r="CK642">
        <v>293830090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33748460192.360165</v>
      </c>
      <c r="CQ642">
        <v>404981522308.32196</v>
      </c>
      <c r="CR642">
        <v>404981522308.32196</v>
      </c>
      <c r="CS642">
        <v>1.2541785720588234</v>
      </c>
      <c r="CT642">
        <v>75941955345.191055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320921097120</v>
      </c>
      <c r="DA642">
        <v>0</v>
      </c>
      <c r="DB642">
        <v>0</v>
      </c>
      <c r="DC642">
        <v>0</v>
      </c>
      <c r="DD642">
        <v>0</v>
      </c>
      <c r="DE642">
        <v>60551150400</v>
      </c>
      <c r="DF642">
        <v>0</v>
      </c>
      <c r="DG642">
        <v>0</v>
      </c>
      <c r="DH642">
        <v>1</v>
      </c>
      <c r="DI642">
        <v>0</v>
      </c>
      <c r="DJ642">
        <v>60551150400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5131547143.669384</v>
      </c>
      <c r="EF642">
        <v>0</v>
      </c>
      <c r="EG642">
        <v>333634942</v>
      </c>
      <c r="EH642">
        <v>0</v>
      </c>
      <c r="EI642">
        <v>0</v>
      </c>
      <c r="EJ642">
        <v>0</v>
      </c>
      <c r="EK642">
        <v>0</v>
      </c>
      <c r="EL642">
        <v>1636167199</v>
      </c>
      <c r="EM642">
        <v>0</v>
      </c>
      <c r="EN642">
        <v>0</v>
      </c>
      <c r="EO642">
        <v>0</v>
      </c>
      <c r="EP642">
        <v>333634942</v>
      </c>
      <c r="EQ642">
        <v>1636167199</v>
      </c>
      <c r="ER642">
        <v>121</v>
      </c>
      <c r="ES642" t="s">
        <v>8836</v>
      </c>
      <c r="ET642" t="s">
        <v>8836</v>
      </c>
      <c r="EU642">
        <v>2022</v>
      </c>
      <c r="EV642" t="s">
        <v>8837</v>
      </c>
    </row>
    <row r="643" spans="1:152" x14ac:dyDescent="0.4">
      <c r="A643" t="s">
        <v>335</v>
      </c>
      <c r="B643">
        <v>906549610901</v>
      </c>
      <c r="C643">
        <v>6000000001259</v>
      </c>
      <c r="D643" t="s">
        <v>2188</v>
      </c>
      <c r="E643" t="s">
        <v>2189</v>
      </c>
      <c r="F643" t="s">
        <v>625</v>
      </c>
      <c r="G643" t="s">
        <v>1255</v>
      </c>
      <c r="H643" t="s">
        <v>950</v>
      </c>
      <c r="I643" t="s">
        <v>568</v>
      </c>
      <c r="J643" t="s">
        <v>569</v>
      </c>
      <c r="K643" t="s">
        <v>570</v>
      </c>
      <c r="L643" t="s">
        <v>571</v>
      </c>
      <c r="M643" t="s">
        <v>1393</v>
      </c>
      <c r="N643" t="s">
        <v>573</v>
      </c>
      <c r="O643" t="s">
        <v>574</v>
      </c>
      <c r="P643" t="s">
        <v>573</v>
      </c>
      <c r="Q643" t="s">
        <v>575</v>
      </c>
      <c r="R643" t="s">
        <v>576</v>
      </c>
      <c r="S643" t="s">
        <v>576</v>
      </c>
      <c r="T643" s="1">
        <v>44956</v>
      </c>
      <c r="U643" s="1">
        <v>46448</v>
      </c>
      <c r="V643" s="1">
        <v>46448</v>
      </c>
      <c r="X643" t="s">
        <v>572</v>
      </c>
      <c r="Y643" t="s">
        <v>572</v>
      </c>
      <c r="Z643" t="s">
        <v>1419</v>
      </c>
      <c r="AA643" t="s">
        <v>1419</v>
      </c>
      <c r="AB643" t="s">
        <v>1671</v>
      </c>
      <c r="AC643" t="s">
        <v>572</v>
      </c>
      <c r="AD643" t="s">
        <v>676</v>
      </c>
      <c r="AF643" t="s">
        <v>8839</v>
      </c>
      <c r="AH643" s="1">
        <v>44773</v>
      </c>
      <c r="AI643" t="s">
        <v>585</v>
      </c>
      <c r="AJ643" t="s">
        <v>586</v>
      </c>
      <c r="AK643" t="s">
        <v>625</v>
      </c>
      <c r="AL643" t="s">
        <v>587</v>
      </c>
      <c r="AM643" t="s">
        <v>588</v>
      </c>
      <c r="AN643" t="s">
        <v>597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48560000000</v>
      </c>
      <c r="AX643">
        <v>0</v>
      </c>
      <c r="AY643">
        <v>0</v>
      </c>
      <c r="AZ643">
        <v>735732984</v>
      </c>
      <c r="BA643">
        <v>0</v>
      </c>
      <c r="BB643">
        <v>7950000000</v>
      </c>
      <c r="BC643">
        <v>47824267016</v>
      </c>
      <c r="BD643">
        <v>0</v>
      </c>
      <c r="BE643">
        <v>1171044656</v>
      </c>
      <c r="BF643">
        <v>10105097378</v>
      </c>
      <c r="BG643">
        <v>0</v>
      </c>
      <c r="BH643">
        <v>1100502164</v>
      </c>
      <c r="BI643">
        <v>70542492</v>
      </c>
      <c r="BJ643">
        <v>0</v>
      </c>
      <c r="BK643">
        <v>0</v>
      </c>
      <c r="BL643">
        <v>1245803559</v>
      </c>
      <c r="BM643">
        <v>0</v>
      </c>
      <c r="BN643">
        <v>0</v>
      </c>
      <c r="BO643">
        <v>288520960</v>
      </c>
      <c r="BP643">
        <v>1307652264</v>
      </c>
      <c r="BQ643">
        <v>288520960</v>
      </c>
      <c r="BR643">
        <v>1307652264</v>
      </c>
      <c r="BS643">
        <v>0</v>
      </c>
      <c r="BT643">
        <v>0</v>
      </c>
      <c r="BU643">
        <v>0</v>
      </c>
      <c r="BV643">
        <v>288520960</v>
      </c>
      <c r="BW643">
        <v>1307652264</v>
      </c>
      <c r="BX643">
        <v>0.60556559542859523</v>
      </c>
      <c r="BY643">
        <v>3.0278301250597028</v>
      </c>
      <c r="BZ643">
        <v>0</v>
      </c>
      <c r="CA643">
        <v>48560000000</v>
      </c>
      <c r="CB643">
        <v>48560000000</v>
      </c>
      <c r="CC643">
        <v>40610000000</v>
      </c>
      <c r="CD643">
        <v>0</v>
      </c>
      <c r="CE643">
        <v>47824267016</v>
      </c>
      <c r="CF643">
        <v>47754000316</v>
      </c>
      <c r="CG643">
        <v>39858922183</v>
      </c>
      <c r="CH643">
        <v>47824267016</v>
      </c>
      <c r="CI643">
        <v>47754000316</v>
      </c>
      <c r="CJ643">
        <v>39858922183</v>
      </c>
      <c r="CK643">
        <v>15344833</v>
      </c>
      <c r="CL643">
        <v>0</v>
      </c>
      <c r="CM643">
        <v>0.52809641666666673</v>
      </c>
      <c r="CN643">
        <v>6.3371570000000004</v>
      </c>
      <c r="CO643">
        <v>6.3371570000000004</v>
      </c>
      <c r="CP643">
        <v>25255824040.859463</v>
      </c>
      <c r="CQ643">
        <v>303069888490.31354</v>
      </c>
      <c r="CR643">
        <v>303069888490.31354</v>
      </c>
      <c r="CS643">
        <v>1.2080950860378912</v>
      </c>
      <c r="CT643">
        <v>57776261975.3936</v>
      </c>
      <c r="CU643">
        <v>5.3</v>
      </c>
      <c r="CV643">
        <v>0</v>
      </c>
      <c r="CW643">
        <v>5.3</v>
      </c>
      <c r="CX643">
        <v>0</v>
      </c>
      <c r="CY643">
        <v>0</v>
      </c>
      <c r="CZ643">
        <v>253468615184.79999</v>
      </c>
      <c r="DA643">
        <v>0</v>
      </c>
      <c r="DB643">
        <v>42135000000</v>
      </c>
      <c r="DC643">
        <v>0</v>
      </c>
      <c r="DD643">
        <v>0</v>
      </c>
      <c r="DE643">
        <v>47824267016</v>
      </c>
      <c r="DF643">
        <v>0</v>
      </c>
      <c r="DG643">
        <v>0</v>
      </c>
      <c r="DH643">
        <v>1</v>
      </c>
      <c r="DI643">
        <v>0</v>
      </c>
      <c r="DJ643">
        <v>47824267016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4052270774.8807821</v>
      </c>
      <c r="EF643">
        <v>0</v>
      </c>
      <c r="EG643">
        <v>288520960</v>
      </c>
      <c r="EH643">
        <v>0</v>
      </c>
      <c r="EI643">
        <v>0</v>
      </c>
      <c r="EJ643">
        <v>0</v>
      </c>
      <c r="EK643">
        <v>0</v>
      </c>
      <c r="EL643">
        <v>1307652264</v>
      </c>
      <c r="EM643">
        <v>0</v>
      </c>
      <c r="EN643">
        <v>0</v>
      </c>
      <c r="EO643">
        <v>0</v>
      </c>
      <c r="EP643">
        <v>288520960</v>
      </c>
      <c r="EQ643">
        <v>1307652264</v>
      </c>
      <c r="ER643">
        <v>146</v>
      </c>
      <c r="ES643" t="s">
        <v>8836</v>
      </c>
      <c r="ET643" t="s">
        <v>8836</v>
      </c>
      <c r="EU643">
        <v>2022</v>
      </c>
      <c r="EV643" t="s">
        <v>8837</v>
      </c>
    </row>
    <row r="644" spans="1:152" x14ac:dyDescent="0.4">
      <c r="A644" t="s">
        <v>336</v>
      </c>
      <c r="B644" t="s">
        <v>2190</v>
      </c>
      <c r="C644">
        <v>210001529</v>
      </c>
      <c r="D644" t="s">
        <v>2191</v>
      </c>
      <c r="E644" t="s">
        <v>2192</v>
      </c>
      <c r="F644" t="s">
        <v>846</v>
      </c>
      <c r="G644" t="s">
        <v>846</v>
      </c>
      <c r="H644" t="s">
        <v>846</v>
      </c>
      <c r="I644" t="s">
        <v>708</v>
      </c>
      <c r="J644" t="s">
        <v>856</v>
      </c>
      <c r="K644" t="s">
        <v>710</v>
      </c>
      <c r="L644" t="s">
        <v>857</v>
      </c>
      <c r="M644" t="s">
        <v>572</v>
      </c>
      <c r="N644" t="s">
        <v>613</v>
      </c>
      <c r="O644" t="s">
        <v>602</v>
      </c>
      <c r="P644" t="s">
        <v>603</v>
      </c>
      <c r="Q644" t="s">
        <v>674</v>
      </c>
      <c r="R644" t="s">
        <v>711</v>
      </c>
      <c r="S644" t="s">
        <v>711</v>
      </c>
      <c r="T644" s="1">
        <v>44817</v>
      </c>
      <c r="U644" s="1">
        <v>46387</v>
      </c>
      <c r="V644" s="1">
        <v>47978</v>
      </c>
      <c r="X644" t="s">
        <v>572</v>
      </c>
      <c r="Y644" t="s">
        <v>572</v>
      </c>
      <c r="Z644" t="s">
        <v>572</v>
      </c>
      <c r="AA644" t="s">
        <v>572</v>
      </c>
      <c r="AB644" t="s">
        <v>572</v>
      </c>
      <c r="AC644" t="s">
        <v>2193</v>
      </c>
      <c r="AD644" t="s">
        <v>988</v>
      </c>
      <c r="AF644" t="s">
        <v>848</v>
      </c>
      <c r="AH644" s="1">
        <v>44804</v>
      </c>
      <c r="AI644" t="s">
        <v>585</v>
      </c>
      <c r="AJ644" t="s">
        <v>715</v>
      </c>
      <c r="AK644" t="s">
        <v>846</v>
      </c>
      <c r="AL644" t="s">
        <v>605</v>
      </c>
      <c r="AM644" t="s">
        <v>588</v>
      </c>
      <c r="AN644" t="s">
        <v>597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-614617220</v>
      </c>
      <c r="BN644">
        <v>8816777836</v>
      </c>
      <c r="BO644">
        <v>0</v>
      </c>
      <c r="BP644">
        <v>0</v>
      </c>
      <c r="BQ644">
        <v>-614617220</v>
      </c>
      <c r="BR644">
        <v>8816777836</v>
      </c>
      <c r="BS644">
        <v>0</v>
      </c>
      <c r="BT644">
        <v>0</v>
      </c>
      <c r="BU644">
        <v>0</v>
      </c>
      <c r="BV644">
        <v>-614617220</v>
      </c>
      <c r="BW644">
        <v>8816777836</v>
      </c>
      <c r="BX644">
        <v>-1.1157039739728136</v>
      </c>
      <c r="BY644">
        <v>19.630749616132761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54947792431</v>
      </c>
      <c r="CF644">
        <v>54613270339</v>
      </c>
      <c r="CG644">
        <v>43695181637</v>
      </c>
      <c r="CH644">
        <v>51495165767.3255</v>
      </c>
      <c r="CI644">
        <v>51945779575.962502</v>
      </c>
      <c r="CJ644">
        <v>42116835625.014503</v>
      </c>
      <c r="CK644">
        <v>9378330142.310997</v>
      </c>
      <c r="CL644">
        <v>0</v>
      </c>
      <c r="CM644">
        <v>7.4548271298408508</v>
      </c>
      <c r="CN644">
        <v>74.001747369766264</v>
      </c>
      <c r="CO644">
        <v>12.054787278175352</v>
      </c>
      <c r="CP644">
        <v>409626293739.48254</v>
      </c>
      <c r="CQ644">
        <v>4066232654005.2168</v>
      </c>
      <c r="CR644">
        <v>662383949161.0387</v>
      </c>
      <c r="CS644">
        <v>1.5114636670194983</v>
      </c>
      <c r="CT644">
        <v>83051591842.385498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54947792431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40661366398.940002</v>
      </c>
      <c r="EF644">
        <v>904416263</v>
      </c>
      <c r="EG644">
        <v>0</v>
      </c>
      <c r="EH644">
        <v>0</v>
      </c>
      <c r="EI644">
        <v>-949139312</v>
      </c>
      <c r="EJ644">
        <v>-569894171</v>
      </c>
      <c r="EK644">
        <v>2159027374</v>
      </c>
      <c r="EL644">
        <v>0</v>
      </c>
      <c r="EM644">
        <v>0</v>
      </c>
      <c r="EN644">
        <v>-2435832958</v>
      </c>
      <c r="EO644">
        <v>9093583420</v>
      </c>
      <c r="EP644">
        <v>-614617220</v>
      </c>
      <c r="EQ644">
        <v>8816777836</v>
      </c>
      <c r="ER644">
        <v>727</v>
      </c>
      <c r="ES644" t="s">
        <v>1399</v>
      </c>
      <c r="ET644" t="s">
        <v>8836</v>
      </c>
      <c r="EU644">
        <v>2022</v>
      </c>
      <c r="EV644" t="s">
        <v>833</v>
      </c>
    </row>
    <row r="645" spans="1:152" x14ac:dyDescent="0.4">
      <c r="A645" t="s">
        <v>337</v>
      </c>
      <c r="B645" t="s">
        <v>2194</v>
      </c>
      <c r="C645">
        <v>210001556</v>
      </c>
      <c r="D645" t="s">
        <v>2195</v>
      </c>
      <c r="E645" t="s">
        <v>2195</v>
      </c>
      <c r="F645" t="s">
        <v>846</v>
      </c>
      <c r="G645" t="s">
        <v>846</v>
      </c>
      <c r="H645" t="s">
        <v>846</v>
      </c>
      <c r="I645" t="s">
        <v>708</v>
      </c>
      <c r="J645" t="s">
        <v>709</v>
      </c>
      <c r="K645" t="s">
        <v>710</v>
      </c>
      <c r="L645" t="s">
        <v>673</v>
      </c>
      <c r="M645" t="s">
        <v>572</v>
      </c>
      <c r="N645" t="s">
        <v>613</v>
      </c>
      <c r="O645" t="s">
        <v>673</v>
      </c>
      <c r="P645" t="s">
        <v>603</v>
      </c>
      <c r="Q645" t="s">
        <v>674</v>
      </c>
      <c r="R645" t="s">
        <v>576</v>
      </c>
      <c r="S645" t="s">
        <v>711</v>
      </c>
      <c r="T645" s="1">
        <v>44874</v>
      </c>
      <c r="U645" s="1">
        <v>46335</v>
      </c>
      <c r="V645" s="1">
        <v>50353</v>
      </c>
      <c r="X645" t="s">
        <v>572</v>
      </c>
      <c r="Y645" t="s">
        <v>572</v>
      </c>
      <c r="Z645" t="s">
        <v>572</v>
      </c>
      <c r="AA645" t="s">
        <v>572</v>
      </c>
      <c r="AB645" t="s">
        <v>615</v>
      </c>
      <c r="AC645" t="s">
        <v>572</v>
      </c>
      <c r="AD645" t="s">
        <v>712</v>
      </c>
      <c r="AF645" t="s">
        <v>848</v>
      </c>
      <c r="AH645" s="1">
        <v>44834</v>
      </c>
      <c r="AI645" t="s">
        <v>585</v>
      </c>
      <c r="AJ645" t="s">
        <v>715</v>
      </c>
      <c r="AK645" t="s">
        <v>846</v>
      </c>
      <c r="AL645" t="s">
        <v>605</v>
      </c>
      <c r="AM645" t="s">
        <v>588</v>
      </c>
      <c r="AN645" t="s">
        <v>597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6056718593</v>
      </c>
      <c r="AV645">
        <v>44330810657</v>
      </c>
      <c r="AW645">
        <v>251212213661</v>
      </c>
      <c r="AX645">
        <v>0</v>
      </c>
      <c r="AY645">
        <v>0</v>
      </c>
      <c r="AZ645">
        <v>0</v>
      </c>
      <c r="BA645">
        <v>6056718593</v>
      </c>
      <c r="BB645">
        <v>44330810657</v>
      </c>
      <c r="BC645">
        <v>251212213661</v>
      </c>
      <c r="BD645">
        <v>406545</v>
      </c>
      <c r="BE645">
        <v>4790860</v>
      </c>
      <c r="BF645">
        <v>29891852</v>
      </c>
      <c r="BG645">
        <v>0</v>
      </c>
      <c r="BH645">
        <v>0</v>
      </c>
      <c r="BI645">
        <v>4790860</v>
      </c>
      <c r="BJ645">
        <v>0</v>
      </c>
      <c r="BK645">
        <v>0</v>
      </c>
      <c r="BL645">
        <v>4790860</v>
      </c>
      <c r="BM645">
        <v>63036804</v>
      </c>
      <c r="BN645">
        <v>18437414836</v>
      </c>
      <c r="BO645">
        <v>406545</v>
      </c>
      <c r="BP645">
        <v>4790860</v>
      </c>
      <c r="BQ645">
        <v>63443349</v>
      </c>
      <c r="BR645">
        <v>18442205696</v>
      </c>
      <c r="BS645">
        <v>0</v>
      </c>
      <c r="BT645">
        <v>0</v>
      </c>
      <c r="BU645">
        <v>0</v>
      </c>
      <c r="BV645">
        <v>63443349</v>
      </c>
      <c r="BW645">
        <v>18442205696</v>
      </c>
      <c r="BX645">
        <v>2.4656081904530679E-2</v>
      </c>
      <c r="BY645">
        <v>8.3904650122382805</v>
      </c>
      <c r="BZ645">
        <v>0</v>
      </c>
      <c r="CA645">
        <v>251212213661</v>
      </c>
      <c r="CB645">
        <v>245155495068</v>
      </c>
      <c r="CC645">
        <v>206881403004</v>
      </c>
      <c r="CD645">
        <v>0</v>
      </c>
      <c r="CE645">
        <v>260404781758</v>
      </c>
      <c r="CF645">
        <v>254285026361</v>
      </c>
      <c r="CG645">
        <v>197636556265</v>
      </c>
      <c r="CH645">
        <v>260404781758</v>
      </c>
      <c r="CI645">
        <v>254285026361</v>
      </c>
      <c r="CJ645">
        <v>197636556265</v>
      </c>
      <c r="CK645">
        <v>18437414836</v>
      </c>
      <c r="CL645">
        <v>0</v>
      </c>
      <c r="CM645">
        <v>0.2909263968467713</v>
      </c>
      <c r="CN645">
        <v>21.471555829048157</v>
      </c>
      <c r="CO645">
        <v>3.2352897524833684</v>
      </c>
      <c r="CP645">
        <v>75758624878.52478</v>
      </c>
      <c r="CQ645">
        <v>5591295809667.998</v>
      </c>
      <c r="CR645">
        <v>842484921919.32532</v>
      </c>
      <c r="CS645">
        <v>1.036711829471179</v>
      </c>
      <c r="CT645">
        <v>269964717699.37927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5407937537.2891254</v>
      </c>
      <c r="DK645">
        <v>254996844220.71088</v>
      </c>
      <c r="DL645">
        <v>4104402938.1891818</v>
      </c>
      <c r="DM645">
        <v>193532153326.81082</v>
      </c>
      <c r="DN645">
        <v>920636915.31302691</v>
      </c>
      <c r="DO645">
        <v>43410173741.686974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194561085411.80557</v>
      </c>
      <c r="EF645">
        <v>0</v>
      </c>
      <c r="EG645">
        <v>406545</v>
      </c>
      <c r="EH645">
        <v>0</v>
      </c>
      <c r="EI645">
        <v>0</v>
      </c>
      <c r="EJ645">
        <v>63036804</v>
      </c>
      <c r="EK645">
        <v>0</v>
      </c>
      <c r="EL645">
        <v>4790860</v>
      </c>
      <c r="EM645">
        <v>0</v>
      </c>
      <c r="EN645">
        <v>0</v>
      </c>
      <c r="EO645">
        <v>18437414836</v>
      </c>
      <c r="EP645">
        <v>63443349</v>
      </c>
      <c r="EQ645">
        <v>18442205696</v>
      </c>
      <c r="ER645">
        <v>5</v>
      </c>
      <c r="ES645" t="s">
        <v>1220</v>
      </c>
      <c r="ET645" t="s">
        <v>8836</v>
      </c>
      <c r="EU645">
        <v>2022</v>
      </c>
      <c r="EV645" t="s">
        <v>591</v>
      </c>
    </row>
    <row r="646" spans="1:152" x14ac:dyDescent="0.4">
      <c r="A646" t="s">
        <v>2196</v>
      </c>
      <c r="B646">
        <v>106554721101</v>
      </c>
      <c r="C646">
        <v>6000000001262</v>
      </c>
      <c r="D646" t="s">
        <v>2197</v>
      </c>
      <c r="E646" t="s">
        <v>2198</v>
      </c>
      <c r="F646" t="s">
        <v>625</v>
      </c>
      <c r="G646" t="s">
        <v>1255</v>
      </c>
      <c r="H646" t="s">
        <v>950</v>
      </c>
      <c r="I646" t="s">
        <v>568</v>
      </c>
      <c r="J646" t="s">
        <v>569</v>
      </c>
      <c r="K646" t="s">
        <v>570</v>
      </c>
      <c r="L646" t="s">
        <v>571</v>
      </c>
      <c r="M646" t="s">
        <v>951</v>
      </c>
      <c r="N646" t="s">
        <v>573</v>
      </c>
      <c r="O646" t="s">
        <v>574</v>
      </c>
      <c r="P646" t="s">
        <v>573</v>
      </c>
      <c r="Q646" t="s">
        <v>575</v>
      </c>
      <c r="R646" t="s">
        <v>576</v>
      </c>
      <c r="S646" t="s">
        <v>576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572</v>
      </c>
      <c r="Y646" t="s">
        <v>572</v>
      </c>
      <c r="Z646" t="s">
        <v>1532</v>
      </c>
      <c r="AA646" t="s">
        <v>1532</v>
      </c>
      <c r="AB646" t="s">
        <v>1786</v>
      </c>
      <c r="AC646" t="s">
        <v>572</v>
      </c>
      <c r="AD646" t="s">
        <v>582</v>
      </c>
      <c r="AF646" t="s">
        <v>8839</v>
      </c>
      <c r="AH646" s="1">
        <v>44834</v>
      </c>
      <c r="AI646" t="s">
        <v>585</v>
      </c>
      <c r="AJ646" t="s">
        <v>586</v>
      </c>
      <c r="AK646" t="s">
        <v>625</v>
      </c>
      <c r="AL646" t="s">
        <v>587</v>
      </c>
      <c r="AM646" t="s">
        <v>588</v>
      </c>
      <c r="AN646" t="s">
        <v>589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8836</v>
      </c>
      <c r="ET646" t="s">
        <v>8836</v>
      </c>
      <c r="EU646">
        <v>2022</v>
      </c>
      <c r="EV646" t="s">
        <v>8837</v>
      </c>
    </row>
    <row r="647" spans="1:152" x14ac:dyDescent="0.4">
      <c r="A647" t="s">
        <v>2199</v>
      </c>
      <c r="B647">
        <v>806554721801</v>
      </c>
      <c r="C647">
        <v>6000000001261</v>
      </c>
      <c r="D647" t="s">
        <v>2200</v>
      </c>
      <c r="E647" t="s">
        <v>2201</v>
      </c>
      <c r="F647" t="s">
        <v>625</v>
      </c>
      <c r="G647" t="s">
        <v>1255</v>
      </c>
      <c r="H647" t="s">
        <v>1256</v>
      </c>
      <c r="I647" t="s">
        <v>568</v>
      </c>
      <c r="J647" t="s">
        <v>569</v>
      </c>
      <c r="K647" t="s">
        <v>570</v>
      </c>
      <c r="L647" t="s">
        <v>571</v>
      </c>
      <c r="M647" t="s">
        <v>1205</v>
      </c>
      <c r="N647" t="s">
        <v>573</v>
      </c>
      <c r="O647" t="s">
        <v>574</v>
      </c>
      <c r="P647" t="s">
        <v>573</v>
      </c>
      <c r="Q647" t="s">
        <v>575</v>
      </c>
      <c r="R647" t="s">
        <v>576</v>
      </c>
      <c r="S647" t="s">
        <v>576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572</v>
      </c>
      <c r="Y647" t="s">
        <v>572</v>
      </c>
      <c r="Z647" t="s">
        <v>1532</v>
      </c>
      <c r="AA647" t="s">
        <v>1532</v>
      </c>
      <c r="AB647" t="s">
        <v>2070</v>
      </c>
      <c r="AC647" t="s">
        <v>572</v>
      </c>
      <c r="AD647" t="s">
        <v>582</v>
      </c>
      <c r="AF647" t="s">
        <v>8839</v>
      </c>
      <c r="AH647" s="1">
        <v>44834</v>
      </c>
      <c r="AI647" t="s">
        <v>585</v>
      </c>
      <c r="AJ647" t="s">
        <v>586</v>
      </c>
      <c r="AK647" t="s">
        <v>625</v>
      </c>
      <c r="AL647" t="s">
        <v>587</v>
      </c>
      <c r="AM647" t="s">
        <v>588</v>
      </c>
      <c r="AN647" t="s">
        <v>589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8836</v>
      </c>
      <c r="ET647" t="s">
        <v>8836</v>
      </c>
      <c r="EU647">
        <v>2022</v>
      </c>
      <c r="EV647" t="s">
        <v>8837</v>
      </c>
    </row>
    <row r="648" spans="1:152" x14ac:dyDescent="0.4">
      <c r="A648" t="s">
        <v>2202</v>
      </c>
      <c r="B648">
        <v>6202176004</v>
      </c>
      <c r="C648">
        <v>6000000001264</v>
      </c>
      <c r="D648" t="s">
        <v>2203</v>
      </c>
      <c r="E648" t="s">
        <v>2203</v>
      </c>
      <c r="F648" t="s">
        <v>625</v>
      </c>
      <c r="G648" t="s">
        <v>626</v>
      </c>
      <c r="H648" t="s">
        <v>627</v>
      </c>
      <c r="I648" t="s">
        <v>568</v>
      </c>
      <c r="J648" t="s">
        <v>569</v>
      </c>
      <c r="K648" t="s">
        <v>570</v>
      </c>
      <c r="L648" t="s">
        <v>571</v>
      </c>
      <c r="M648" t="s">
        <v>1030</v>
      </c>
      <c r="N648" t="s">
        <v>573</v>
      </c>
      <c r="O648" t="s">
        <v>574</v>
      </c>
      <c r="P648" t="s">
        <v>573</v>
      </c>
      <c r="Q648" t="s">
        <v>575</v>
      </c>
      <c r="R648" t="s">
        <v>576</v>
      </c>
      <c r="S648" t="s">
        <v>576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572</v>
      </c>
      <c r="Y648" t="s">
        <v>572</v>
      </c>
      <c r="Z648" t="s">
        <v>2204</v>
      </c>
      <c r="AA648" t="s">
        <v>2204</v>
      </c>
      <c r="AB648" t="s">
        <v>1880</v>
      </c>
      <c r="AC648" t="s">
        <v>572</v>
      </c>
      <c r="AD648" t="s">
        <v>582</v>
      </c>
      <c r="AF648" t="s">
        <v>8839</v>
      </c>
      <c r="AH648" s="1">
        <v>44834</v>
      </c>
      <c r="AI648" t="s">
        <v>585</v>
      </c>
      <c r="AJ648" t="s">
        <v>586</v>
      </c>
      <c r="AK648" t="s">
        <v>625</v>
      </c>
      <c r="AL648" t="s">
        <v>587</v>
      </c>
      <c r="AM648" t="s">
        <v>588</v>
      </c>
      <c r="AN648" t="s">
        <v>589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8836</v>
      </c>
      <c r="ET648" t="s">
        <v>8836</v>
      </c>
      <c r="EU648">
        <v>2022</v>
      </c>
      <c r="EV648" t="s">
        <v>8837</v>
      </c>
    </row>
    <row r="649" spans="1:152" x14ac:dyDescent="0.4">
      <c r="A649" t="s">
        <v>338</v>
      </c>
      <c r="B649" t="s">
        <v>2205</v>
      </c>
      <c r="C649">
        <v>210001644</v>
      </c>
      <c r="D649" t="s">
        <v>2206</v>
      </c>
      <c r="E649" t="s">
        <v>2207</v>
      </c>
      <c r="F649" t="s">
        <v>565</v>
      </c>
      <c r="G649" t="s">
        <v>633</v>
      </c>
      <c r="H649" t="s">
        <v>648</v>
      </c>
      <c r="I649" t="s">
        <v>568</v>
      </c>
      <c r="J649" t="s">
        <v>569</v>
      </c>
      <c r="K649" t="s">
        <v>570</v>
      </c>
      <c r="L649" t="s">
        <v>571</v>
      </c>
      <c r="M649" t="s">
        <v>572</v>
      </c>
      <c r="N649" t="s">
        <v>613</v>
      </c>
      <c r="O649" t="s">
        <v>673</v>
      </c>
      <c r="P649" t="s">
        <v>614</v>
      </c>
      <c r="Q649" t="s">
        <v>674</v>
      </c>
      <c r="R649" t="s">
        <v>576</v>
      </c>
      <c r="S649" t="s">
        <v>576</v>
      </c>
      <c r="T649" s="1">
        <v>45035</v>
      </c>
      <c r="U649" s="1">
        <v>45766</v>
      </c>
      <c r="V649" s="1">
        <v>54532</v>
      </c>
      <c r="X649" t="s">
        <v>577</v>
      </c>
      <c r="Y649" t="s">
        <v>635</v>
      </c>
      <c r="Z649" t="s">
        <v>636</v>
      </c>
      <c r="AA649" t="s">
        <v>1094</v>
      </c>
      <c r="AB649" t="s">
        <v>778</v>
      </c>
      <c r="AC649" t="s">
        <v>572</v>
      </c>
      <c r="AD649" t="s">
        <v>803</v>
      </c>
      <c r="AF649" t="s">
        <v>583</v>
      </c>
      <c r="AH649" s="1">
        <v>44865</v>
      </c>
      <c r="AI649" t="s">
        <v>585</v>
      </c>
      <c r="AJ649" t="s">
        <v>586</v>
      </c>
      <c r="AK649" t="s">
        <v>565</v>
      </c>
      <c r="AL649" t="s">
        <v>587</v>
      </c>
      <c r="AM649" t="s">
        <v>588</v>
      </c>
      <c r="AN649" t="s">
        <v>597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6845000000</v>
      </c>
      <c r="AV649">
        <v>12575000000</v>
      </c>
      <c r="AW649">
        <v>190121500000</v>
      </c>
      <c r="AX649">
        <v>0</v>
      </c>
      <c r="AY649">
        <v>2594175923</v>
      </c>
      <c r="AZ649">
        <v>6329565755</v>
      </c>
      <c r="BA649">
        <v>6845000000</v>
      </c>
      <c r="BB649">
        <v>9980824077</v>
      </c>
      <c r="BC649">
        <v>183791934245</v>
      </c>
      <c r="BD649">
        <v>414450</v>
      </c>
      <c r="BE649">
        <v>1663627329</v>
      </c>
      <c r="BF649">
        <v>10963230665</v>
      </c>
      <c r="BG649">
        <v>1662865941</v>
      </c>
      <c r="BH649">
        <v>0</v>
      </c>
      <c r="BI649">
        <v>761388</v>
      </c>
      <c r="BJ649">
        <v>41143144</v>
      </c>
      <c r="BK649">
        <v>1662865941</v>
      </c>
      <c r="BL649">
        <v>761388</v>
      </c>
      <c r="BM649">
        <v>-25642454</v>
      </c>
      <c r="BN649">
        <v>3256078191</v>
      </c>
      <c r="BO649">
        <v>414450</v>
      </c>
      <c r="BP649">
        <v>1663627329</v>
      </c>
      <c r="BQ649">
        <v>-25228004</v>
      </c>
      <c r="BR649">
        <v>4919705520</v>
      </c>
      <c r="BS649">
        <v>0</v>
      </c>
      <c r="BT649">
        <v>0</v>
      </c>
      <c r="BU649">
        <v>0</v>
      </c>
      <c r="BV649">
        <v>-25228004</v>
      </c>
      <c r="BW649">
        <v>4919705520</v>
      </c>
      <c r="BX649">
        <v>-1.3949432970139548E-2</v>
      </c>
      <c r="BY649">
        <v>2.8084996401496403</v>
      </c>
      <c r="BZ649">
        <v>0</v>
      </c>
      <c r="CA649">
        <v>183792143833</v>
      </c>
      <c r="CB649">
        <v>176947143833</v>
      </c>
      <c r="CC649">
        <v>173811193504</v>
      </c>
      <c r="CD649">
        <v>0</v>
      </c>
      <c r="CE649">
        <v>184250322778</v>
      </c>
      <c r="CF649">
        <v>177430965232</v>
      </c>
      <c r="CG649">
        <v>171013420510</v>
      </c>
      <c r="CH649">
        <v>184250322778</v>
      </c>
      <c r="CI649">
        <v>177430965232</v>
      </c>
      <c r="CJ649">
        <v>171013420510</v>
      </c>
      <c r="CK649">
        <v>3256078191</v>
      </c>
      <c r="CL649">
        <v>0</v>
      </c>
      <c r="CM649">
        <v>-0.16686826944351196</v>
      </c>
      <c r="CN649">
        <v>7.0438680052757245</v>
      </c>
      <c r="CO649">
        <v>4.0131977200508127</v>
      </c>
      <c r="CP649">
        <v>-30745532506.373352</v>
      </c>
      <c r="CQ649">
        <v>1297834953577.6792</v>
      </c>
      <c r="CR649">
        <v>739432975291.2959</v>
      </c>
      <c r="CS649">
        <v>1.0600753686353201</v>
      </c>
      <c r="CT649">
        <v>195319228840.06506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177487895084.65817</v>
      </c>
      <c r="DK649">
        <v>6762427693.3418398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2498963459.6588478</v>
      </c>
      <c r="DQ649">
        <v>95212463.34115243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6666605959.1923428</v>
      </c>
      <c r="EF649">
        <v>0</v>
      </c>
      <c r="EG649">
        <v>414450</v>
      </c>
      <c r="EH649">
        <v>0</v>
      </c>
      <c r="EI649">
        <v>0</v>
      </c>
      <c r="EJ649">
        <v>-25642454</v>
      </c>
      <c r="EK649">
        <v>0</v>
      </c>
      <c r="EL649">
        <v>1663627329</v>
      </c>
      <c r="EM649">
        <v>41143144</v>
      </c>
      <c r="EN649">
        <v>0</v>
      </c>
      <c r="EO649">
        <v>3214935047</v>
      </c>
      <c r="EP649">
        <v>-25228004</v>
      </c>
      <c r="EQ649">
        <v>4919705520</v>
      </c>
      <c r="ER649">
        <v>42</v>
      </c>
      <c r="ES649" t="s">
        <v>8836</v>
      </c>
      <c r="ET649" t="s">
        <v>8836</v>
      </c>
      <c r="EU649">
        <v>2022</v>
      </c>
      <c r="EV649" t="s">
        <v>591</v>
      </c>
    </row>
    <row r="650" spans="1:152" x14ac:dyDescent="0.4">
      <c r="A650" t="s">
        <v>339</v>
      </c>
      <c r="B650" t="s">
        <v>2208</v>
      </c>
      <c r="C650">
        <v>110000627</v>
      </c>
      <c r="D650" t="s">
        <v>2209</v>
      </c>
      <c r="E650" t="s">
        <v>2210</v>
      </c>
      <c r="F650" t="s">
        <v>625</v>
      </c>
      <c r="G650" t="s">
        <v>626</v>
      </c>
      <c r="H650" t="s">
        <v>950</v>
      </c>
      <c r="I650" t="s">
        <v>568</v>
      </c>
      <c r="J650" t="s">
        <v>569</v>
      </c>
      <c r="K650" t="s">
        <v>570</v>
      </c>
      <c r="L650" t="s">
        <v>571</v>
      </c>
      <c r="M650" t="s">
        <v>1030</v>
      </c>
      <c r="N650" t="s">
        <v>601</v>
      </c>
      <c r="O650" t="s">
        <v>602</v>
      </c>
      <c r="P650" t="s">
        <v>603</v>
      </c>
      <c r="Q650" t="s">
        <v>674</v>
      </c>
      <c r="R650" t="s">
        <v>576</v>
      </c>
      <c r="S650" t="s">
        <v>576</v>
      </c>
      <c r="T650" s="1">
        <v>44894</v>
      </c>
      <c r="U650" s="1">
        <v>2958465</v>
      </c>
      <c r="V650" s="1">
        <v>2958465</v>
      </c>
      <c r="X650" t="s">
        <v>572</v>
      </c>
      <c r="Y650" t="s">
        <v>572</v>
      </c>
      <c r="Z650" t="s">
        <v>697</v>
      </c>
      <c r="AA650" t="s">
        <v>697</v>
      </c>
      <c r="AB650" t="s">
        <v>615</v>
      </c>
      <c r="AC650" t="s">
        <v>572</v>
      </c>
      <c r="AD650" t="s">
        <v>676</v>
      </c>
      <c r="AF650" t="s">
        <v>8839</v>
      </c>
      <c r="AH650" s="1">
        <v>44865</v>
      </c>
      <c r="AI650" t="s">
        <v>585</v>
      </c>
      <c r="AJ650" t="s">
        <v>586</v>
      </c>
      <c r="AK650" t="s">
        <v>625</v>
      </c>
      <c r="AL650" t="s">
        <v>605</v>
      </c>
      <c r="AM650" t="s">
        <v>588</v>
      </c>
      <c r="AN650" t="s">
        <v>597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7.7540591359138507</v>
      </c>
      <c r="CO650">
        <v>5.0749698281288156</v>
      </c>
      <c r="CP650">
        <v>71232.307815551758</v>
      </c>
      <c r="CQ650">
        <v>1853343910598.9099</v>
      </c>
      <c r="CR650">
        <v>1212998800057.157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8836</v>
      </c>
      <c r="ET650" t="s">
        <v>8836</v>
      </c>
      <c r="EU650">
        <v>2022</v>
      </c>
      <c r="EV650" t="s">
        <v>8838</v>
      </c>
    </row>
    <row r="651" spans="1:152" x14ac:dyDescent="0.4">
      <c r="A651" t="s">
        <v>340</v>
      </c>
      <c r="B651" t="s">
        <v>2211</v>
      </c>
      <c r="C651">
        <v>210001633</v>
      </c>
      <c r="D651" t="s">
        <v>2212</v>
      </c>
      <c r="E651" t="s">
        <v>2213</v>
      </c>
      <c r="F651" t="s">
        <v>565</v>
      </c>
      <c r="G651" t="s">
        <v>673</v>
      </c>
      <c r="H651" t="s">
        <v>673</v>
      </c>
      <c r="I651" t="s">
        <v>708</v>
      </c>
      <c r="J651" t="s">
        <v>709</v>
      </c>
      <c r="K651" t="s">
        <v>710</v>
      </c>
      <c r="L651" t="s">
        <v>673</v>
      </c>
      <c r="M651" t="s">
        <v>572</v>
      </c>
      <c r="N651" t="s">
        <v>613</v>
      </c>
      <c r="O651" t="s">
        <v>574</v>
      </c>
      <c r="P651" t="s">
        <v>614</v>
      </c>
      <c r="Q651" t="s">
        <v>674</v>
      </c>
      <c r="R651" t="s">
        <v>576</v>
      </c>
      <c r="S651" t="s">
        <v>711</v>
      </c>
      <c r="T651" s="1">
        <v>45015</v>
      </c>
      <c r="U651" s="1">
        <v>45961</v>
      </c>
      <c r="V651" s="1">
        <v>48518</v>
      </c>
      <c r="X651" t="s">
        <v>572</v>
      </c>
      <c r="Y651" t="s">
        <v>572</v>
      </c>
      <c r="Z651" t="s">
        <v>572</v>
      </c>
      <c r="AA651" t="s">
        <v>572</v>
      </c>
      <c r="AB651" t="s">
        <v>608</v>
      </c>
      <c r="AC651" t="s">
        <v>2214</v>
      </c>
      <c r="AD651" t="s">
        <v>882</v>
      </c>
      <c r="AF651" t="s">
        <v>791</v>
      </c>
      <c r="AH651" s="1">
        <v>44865</v>
      </c>
      <c r="AI651" t="s">
        <v>585</v>
      </c>
      <c r="AJ651" t="s">
        <v>792</v>
      </c>
      <c r="AK651" t="s">
        <v>565</v>
      </c>
      <c r="AL651" t="s">
        <v>587</v>
      </c>
      <c r="AM651" t="s">
        <v>588</v>
      </c>
      <c r="AN651" t="s">
        <v>597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0</v>
      </c>
      <c r="AY651">
        <v>335524755</v>
      </c>
      <c r="AZ651">
        <v>13011784401</v>
      </c>
      <c r="BA651">
        <v>0</v>
      </c>
      <c r="BB651">
        <v>2969630127</v>
      </c>
      <c r="BC651">
        <v>60742988753</v>
      </c>
      <c r="BD651">
        <v>0</v>
      </c>
      <c r="BE651">
        <v>1254770582</v>
      </c>
      <c r="BF651">
        <v>5144475229</v>
      </c>
      <c r="BG651">
        <v>1254498926</v>
      </c>
      <c r="BH651">
        <v>0</v>
      </c>
      <c r="BI651">
        <v>271656</v>
      </c>
      <c r="BJ651">
        <v>-2701708</v>
      </c>
      <c r="BK651">
        <v>1254498926</v>
      </c>
      <c r="BL651">
        <v>271656</v>
      </c>
      <c r="BM651">
        <v>0</v>
      </c>
      <c r="BN651">
        <v>562442972</v>
      </c>
      <c r="BO651">
        <v>0</v>
      </c>
      <c r="BP651">
        <v>1254770582</v>
      </c>
      <c r="BQ651">
        <v>0</v>
      </c>
      <c r="BR651">
        <v>1817213554</v>
      </c>
      <c r="BS651">
        <v>0</v>
      </c>
      <c r="BT651">
        <v>0</v>
      </c>
      <c r="BU651">
        <v>0</v>
      </c>
      <c r="BV651">
        <v>0</v>
      </c>
      <c r="BW651">
        <v>1817213554</v>
      </c>
      <c r="BX651">
        <v>0</v>
      </c>
      <c r="BY651">
        <v>3.0813400073484556</v>
      </c>
      <c r="BZ651">
        <v>0</v>
      </c>
      <c r="CA651">
        <v>60652069114</v>
      </c>
      <c r="CB651">
        <v>60652069114</v>
      </c>
      <c r="CC651">
        <v>57682666801</v>
      </c>
      <c r="CD651">
        <v>0</v>
      </c>
      <c r="CE651">
        <v>61649425391</v>
      </c>
      <c r="CF651">
        <v>61649425391</v>
      </c>
      <c r="CG651">
        <v>58117352292</v>
      </c>
      <c r="CH651">
        <v>61649425391</v>
      </c>
      <c r="CI651">
        <v>61649425391</v>
      </c>
      <c r="CJ651">
        <v>58117352292</v>
      </c>
      <c r="CK651">
        <v>562442972</v>
      </c>
      <c r="CL651">
        <v>0</v>
      </c>
      <c r="CM651">
        <v>2.9802322387695313E-7</v>
      </c>
      <c r="CN651">
        <v>7.6203212141990662</v>
      </c>
      <c r="CO651">
        <v>4.8058006167411804</v>
      </c>
      <c r="CP651">
        <v>18372.960505187511</v>
      </c>
      <c r="CQ651">
        <v>469788424150.21985</v>
      </c>
      <c r="CR651">
        <v>296274846565.80719</v>
      </c>
      <c r="CS651">
        <v>1.0820409528528505</v>
      </c>
      <c r="CT651">
        <v>66707202992.908356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61649425391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335524755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23275054129.409721</v>
      </c>
      <c r="EF651">
        <v>0</v>
      </c>
      <c r="EG651">
        <v>0</v>
      </c>
      <c r="EH651">
        <v>0</v>
      </c>
      <c r="EI651">
        <v>0</v>
      </c>
      <c r="EJ651">
        <v>0</v>
      </c>
      <c r="EK651">
        <v>0</v>
      </c>
      <c r="EL651">
        <v>1254770582</v>
      </c>
      <c r="EM651">
        <v>-2701708</v>
      </c>
      <c r="EN651">
        <v>0</v>
      </c>
      <c r="EO651">
        <v>565144680</v>
      </c>
      <c r="EP651">
        <v>0</v>
      </c>
      <c r="EQ651">
        <v>1817213554</v>
      </c>
      <c r="ER651">
        <v>116</v>
      </c>
      <c r="ES651" t="s">
        <v>8836</v>
      </c>
      <c r="ET651" t="s">
        <v>8836</v>
      </c>
      <c r="EU651">
        <v>2022</v>
      </c>
      <c r="EV651" t="s">
        <v>591</v>
      </c>
    </row>
    <row r="652" spans="1:152" x14ac:dyDescent="0.4">
      <c r="A652" t="s">
        <v>341</v>
      </c>
      <c r="B652" t="s">
        <v>2215</v>
      </c>
      <c r="C652">
        <v>110000624</v>
      </c>
      <c r="D652" t="s">
        <v>2216</v>
      </c>
      <c r="E652" t="s">
        <v>2217</v>
      </c>
      <c r="F652" t="s">
        <v>625</v>
      </c>
      <c r="G652" t="s">
        <v>626</v>
      </c>
      <c r="H652" t="s">
        <v>950</v>
      </c>
      <c r="I652" t="s">
        <v>568</v>
      </c>
      <c r="J652" t="s">
        <v>569</v>
      </c>
      <c r="K652" t="s">
        <v>570</v>
      </c>
      <c r="L652" t="s">
        <v>571</v>
      </c>
      <c r="M652" t="s">
        <v>1393</v>
      </c>
      <c r="N652" t="s">
        <v>601</v>
      </c>
      <c r="O652" t="s">
        <v>602</v>
      </c>
      <c r="P652" t="s">
        <v>603</v>
      </c>
      <c r="Q652" t="s">
        <v>674</v>
      </c>
      <c r="R652" t="s">
        <v>576</v>
      </c>
      <c r="S652" t="s">
        <v>576</v>
      </c>
      <c r="T652" s="1">
        <v>44887</v>
      </c>
      <c r="U652" s="1">
        <v>2958465</v>
      </c>
      <c r="V652" s="1">
        <v>2958465</v>
      </c>
      <c r="X652" t="s">
        <v>572</v>
      </c>
      <c r="Y652" t="s">
        <v>572</v>
      </c>
      <c r="Z652" t="s">
        <v>697</v>
      </c>
      <c r="AA652" t="s">
        <v>697</v>
      </c>
      <c r="AB652" t="s">
        <v>2218</v>
      </c>
      <c r="AC652" t="s">
        <v>572</v>
      </c>
      <c r="AD652" t="s">
        <v>659</v>
      </c>
      <c r="AF652" t="s">
        <v>8839</v>
      </c>
      <c r="AH652" s="1">
        <v>44895</v>
      </c>
      <c r="AI652" t="s">
        <v>585</v>
      </c>
      <c r="AJ652" t="s">
        <v>586</v>
      </c>
      <c r="AK652" t="s">
        <v>625</v>
      </c>
      <c r="AL652" t="s">
        <v>605</v>
      </c>
      <c r="AM652" t="s">
        <v>588</v>
      </c>
      <c r="AN652" t="s">
        <v>597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3356664957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-4698000000</v>
      </c>
      <c r="BN652">
        <v>3402000000</v>
      </c>
      <c r="BO652">
        <v>0</v>
      </c>
      <c r="BP652">
        <v>741706754</v>
      </c>
      <c r="BQ652">
        <v>-4698000000</v>
      </c>
      <c r="BR652">
        <v>4143706754</v>
      </c>
      <c r="BS652">
        <v>0</v>
      </c>
      <c r="BT652">
        <v>0</v>
      </c>
      <c r="BU652">
        <v>0</v>
      </c>
      <c r="BV652">
        <v>-4698000000</v>
      </c>
      <c r="BW652">
        <v>4143706754</v>
      </c>
      <c r="BX652">
        <v>-14.009661835748794</v>
      </c>
      <c r="BY652">
        <v>16.533066722744998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28836000000</v>
      </c>
      <c r="CF652">
        <v>33534000000</v>
      </c>
      <c r="CG652">
        <v>25434000000</v>
      </c>
      <c r="CH652">
        <v>28836000000</v>
      </c>
      <c r="CI652">
        <v>33534000000</v>
      </c>
      <c r="CJ652">
        <v>25434000000</v>
      </c>
      <c r="CK652">
        <v>3402000000</v>
      </c>
      <c r="CL652">
        <v>0</v>
      </c>
      <c r="CM652">
        <v>-83.087899014353766</v>
      </c>
      <c r="CN652">
        <v>44.767656922340393</v>
      </c>
      <c r="CO652">
        <v>5.3008338809013376</v>
      </c>
      <c r="CP652">
        <v>-2395922655977.9053</v>
      </c>
      <c r="CQ652">
        <v>1290920155012.6077</v>
      </c>
      <c r="CR652">
        <v>152854845789.67096</v>
      </c>
      <c r="CS652">
        <v>1.1923209243333333</v>
      </c>
      <c r="CT652">
        <v>34381766174.075996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28836000000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14969609512.230009</v>
      </c>
      <c r="EF652">
        <v>0</v>
      </c>
      <c r="EG652">
        <v>0</v>
      </c>
      <c r="EH652">
        <v>0</v>
      </c>
      <c r="EI652">
        <v>0</v>
      </c>
      <c r="EJ652">
        <v>-4698000000</v>
      </c>
      <c r="EK652">
        <v>0</v>
      </c>
      <c r="EL652">
        <v>741706754</v>
      </c>
      <c r="EM652">
        <v>0</v>
      </c>
      <c r="EN652">
        <v>0</v>
      </c>
      <c r="EO652">
        <v>3402000000</v>
      </c>
      <c r="EP652">
        <v>-4698000000</v>
      </c>
      <c r="EQ652">
        <v>4143706754</v>
      </c>
      <c r="ER652">
        <v>33</v>
      </c>
      <c r="ES652" t="s">
        <v>8836</v>
      </c>
      <c r="ET652" t="s">
        <v>8836</v>
      </c>
      <c r="EU652">
        <v>2022</v>
      </c>
      <c r="EV652" t="s">
        <v>8838</v>
      </c>
    </row>
    <row r="653" spans="1:152" x14ac:dyDescent="0.4">
      <c r="A653" t="s">
        <v>342</v>
      </c>
      <c r="B653" t="s">
        <v>2219</v>
      </c>
      <c r="C653">
        <v>210001710</v>
      </c>
      <c r="D653" t="s">
        <v>2220</v>
      </c>
      <c r="E653" t="s">
        <v>2220</v>
      </c>
      <c r="F653" t="s">
        <v>625</v>
      </c>
      <c r="G653" t="s">
        <v>626</v>
      </c>
      <c r="H653" t="s">
        <v>673</v>
      </c>
      <c r="I653" t="s">
        <v>708</v>
      </c>
      <c r="J653" t="s">
        <v>856</v>
      </c>
      <c r="K653" t="s">
        <v>710</v>
      </c>
      <c r="L653" t="s">
        <v>857</v>
      </c>
      <c r="M653" t="s">
        <v>572</v>
      </c>
      <c r="N653" t="s">
        <v>613</v>
      </c>
      <c r="O653" t="s">
        <v>574</v>
      </c>
      <c r="P653" t="s">
        <v>614</v>
      </c>
      <c r="Q653" t="s">
        <v>674</v>
      </c>
      <c r="R653" t="s">
        <v>711</v>
      </c>
      <c r="S653" t="s">
        <v>711</v>
      </c>
      <c r="T653" s="1">
        <v>45139</v>
      </c>
      <c r="U653" s="1">
        <v>2958465</v>
      </c>
      <c r="V653" s="1">
        <v>2958465</v>
      </c>
      <c r="X653" t="s">
        <v>572</v>
      </c>
      <c r="Y653" t="s">
        <v>572</v>
      </c>
      <c r="Z653" t="s">
        <v>572</v>
      </c>
      <c r="AA653" t="s">
        <v>572</v>
      </c>
      <c r="AB653" t="s">
        <v>572</v>
      </c>
      <c r="AC653" t="s">
        <v>2221</v>
      </c>
      <c r="AD653" t="s">
        <v>882</v>
      </c>
      <c r="AF653" t="s">
        <v>631</v>
      </c>
      <c r="AH653" s="1">
        <v>44926</v>
      </c>
      <c r="AI653" t="s">
        <v>585</v>
      </c>
      <c r="AJ653" t="s">
        <v>792</v>
      </c>
      <c r="AK653" t="s">
        <v>625</v>
      </c>
      <c r="AL653" t="s">
        <v>587</v>
      </c>
      <c r="AM653" t="s">
        <v>588</v>
      </c>
      <c r="AN653" t="s">
        <v>597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-1379188019</v>
      </c>
      <c r="BN653">
        <v>-1482873759</v>
      </c>
      <c r="BO653">
        <v>0</v>
      </c>
      <c r="BP653">
        <v>0</v>
      </c>
      <c r="BQ653">
        <v>-1379188019</v>
      </c>
      <c r="BR653">
        <v>-1482873759</v>
      </c>
      <c r="BS653">
        <v>0</v>
      </c>
      <c r="BT653">
        <v>0</v>
      </c>
      <c r="BU653">
        <v>0</v>
      </c>
      <c r="BV653">
        <v>-1379188019</v>
      </c>
      <c r="BW653">
        <v>-1482873759</v>
      </c>
      <c r="BX653">
        <v>-3.3311309418016375</v>
      </c>
      <c r="BY653">
        <v>-3.6337232719875159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40468667216</v>
      </c>
      <c r="CF653">
        <v>40958137270</v>
      </c>
      <c r="CG653">
        <v>39665778122</v>
      </c>
      <c r="CH653">
        <v>36080679117.003365</v>
      </c>
      <c r="CI653">
        <v>37439881134.059364</v>
      </c>
      <c r="CJ653">
        <v>37354018850.635361</v>
      </c>
      <c r="CK653">
        <v>-1273339733.6319962</v>
      </c>
      <c r="CL653">
        <v>0</v>
      </c>
      <c r="CM653">
        <v>-13.199254088103768</v>
      </c>
      <c r="CN653">
        <v>4.9631527066230783</v>
      </c>
      <c r="CO653">
        <v>4.1964408755302429</v>
      </c>
      <c r="CP653">
        <v>-534156221190.89893</v>
      </c>
      <c r="CQ653">
        <v>200852175226.51904</v>
      </c>
      <c r="CR653">
        <v>169824369283.45306</v>
      </c>
      <c r="CS653">
        <v>1.0545463740912706</v>
      </c>
      <c r="CT653">
        <v>42676086276.939072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39832880362.185371</v>
      </c>
      <c r="DK653">
        <v>635786853.81462967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14039745676.842598</v>
      </c>
      <c r="EF653">
        <v>821014433</v>
      </c>
      <c r="EG653">
        <v>0</v>
      </c>
      <c r="EH653">
        <v>0</v>
      </c>
      <c r="EI653">
        <v>-889717965</v>
      </c>
      <c r="EJ653">
        <v>-1310484487</v>
      </c>
      <c r="EK653">
        <v>1959930078</v>
      </c>
      <c r="EL653">
        <v>0</v>
      </c>
      <c r="EM653">
        <v>0</v>
      </c>
      <c r="EN653">
        <v>-2285762853</v>
      </c>
      <c r="EO653">
        <v>-1157040984</v>
      </c>
      <c r="EP653">
        <v>-1379188019</v>
      </c>
      <c r="EQ653">
        <v>-1482873759</v>
      </c>
      <c r="ER653">
        <v>717</v>
      </c>
      <c r="ES653" t="s">
        <v>8836</v>
      </c>
      <c r="ET653" t="s">
        <v>1897</v>
      </c>
      <c r="EU653">
        <v>2022</v>
      </c>
      <c r="EV653" t="s">
        <v>833</v>
      </c>
    </row>
    <row r="654" spans="1:152" x14ac:dyDescent="0.4">
      <c r="A654" t="s">
        <v>343</v>
      </c>
      <c r="B654">
        <v>806855145801</v>
      </c>
      <c r="C654">
        <v>6000000001321</v>
      </c>
      <c r="D654" t="s">
        <v>2222</v>
      </c>
      <c r="E654" t="s">
        <v>2222</v>
      </c>
      <c r="F654" t="s">
        <v>565</v>
      </c>
      <c r="G654" t="s">
        <v>566</v>
      </c>
      <c r="H654" t="s">
        <v>2027</v>
      </c>
      <c r="I654" t="s">
        <v>568</v>
      </c>
      <c r="J654" t="s">
        <v>569</v>
      </c>
      <c r="K654" t="s">
        <v>570</v>
      </c>
      <c r="L654" t="s">
        <v>571</v>
      </c>
      <c r="M654" t="s">
        <v>572</v>
      </c>
      <c r="N654" t="s">
        <v>573</v>
      </c>
      <c r="O654" t="s">
        <v>574</v>
      </c>
      <c r="P654" t="s">
        <v>573</v>
      </c>
      <c r="Q654" t="s">
        <v>575</v>
      </c>
      <c r="R654" t="s">
        <v>576</v>
      </c>
      <c r="S654" t="s">
        <v>576</v>
      </c>
      <c r="T654" s="1">
        <v>46013</v>
      </c>
      <c r="U654" s="1">
        <v>58066</v>
      </c>
      <c r="V654" s="1">
        <v>58066</v>
      </c>
      <c r="X654" t="s">
        <v>577</v>
      </c>
      <c r="Y654" t="s">
        <v>578</v>
      </c>
      <c r="Z654" t="s">
        <v>579</v>
      </c>
      <c r="AA654" t="s">
        <v>2223</v>
      </c>
      <c r="AB654" t="s">
        <v>1127</v>
      </c>
      <c r="AC654" t="s">
        <v>572</v>
      </c>
      <c r="AD654" t="s">
        <v>596</v>
      </c>
      <c r="AF654" t="s">
        <v>583</v>
      </c>
      <c r="AH654" s="1">
        <v>44979</v>
      </c>
      <c r="AI654" t="s">
        <v>585</v>
      </c>
      <c r="AJ654" t="s">
        <v>586</v>
      </c>
      <c r="AK654" t="s">
        <v>565</v>
      </c>
      <c r="AL654" t="s">
        <v>587</v>
      </c>
      <c r="AM654" t="s">
        <v>588</v>
      </c>
      <c r="AN654" t="s">
        <v>597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0</v>
      </c>
      <c r="BB654">
        <v>599000000</v>
      </c>
      <c r="BC654">
        <v>10201000000</v>
      </c>
      <c r="BD654">
        <v>0</v>
      </c>
      <c r="BE654">
        <v>144537390</v>
      </c>
      <c r="BF654">
        <v>236926224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212449631</v>
      </c>
      <c r="BM654">
        <v>0</v>
      </c>
      <c r="BN654">
        <v>0</v>
      </c>
      <c r="BO654">
        <v>45052087</v>
      </c>
      <c r="BP654">
        <v>232503011</v>
      </c>
      <c r="BQ654">
        <v>45052087</v>
      </c>
      <c r="BR654">
        <v>232503011</v>
      </c>
      <c r="BS654">
        <v>0</v>
      </c>
      <c r="BT654">
        <v>0</v>
      </c>
      <c r="BU654">
        <v>0</v>
      </c>
      <c r="BV654">
        <v>45052087</v>
      </c>
      <c r="BW654">
        <v>232503011</v>
      </c>
      <c r="BX654">
        <v>0.44262123371873074</v>
      </c>
      <c r="BY654">
        <v>2.3760562762476916</v>
      </c>
      <c r="BZ654">
        <v>0</v>
      </c>
      <c r="CA654">
        <v>10201000000</v>
      </c>
      <c r="CB654">
        <v>10201000000</v>
      </c>
      <c r="CC654">
        <v>9602000000</v>
      </c>
      <c r="CD654">
        <v>0</v>
      </c>
      <c r="CE654">
        <v>10201000000</v>
      </c>
      <c r="CF654">
        <v>10201000000</v>
      </c>
      <c r="CG654">
        <v>9602000000</v>
      </c>
      <c r="CH654">
        <v>10201000000</v>
      </c>
      <c r="CI654">
        <v>10201000000</v>
      </c>
      <c r="CJ654">
        <v>9602000000</v>
      </c>
      <c r="CK654">
        <v>0</v>
      </c>
      <c r="CL654">
        <v>0</v>
      </c>
      <c r="CM654">
        <v>0.44153183333333335</v>
      </c>
      <c r="CN654">
        <v>5.2983820000000001</v>
      </c>
      <c r="CO654">
        <v>5.2983820000000001</v>
      </c>
      <c r="CP654">
        <v>4504066231.833333</v>
      </c>
      <c r="CQ654">
        <v>54048794782</v>
      </c>
      <c r="CR654">
        <v>54048794782</v>
      </c>
      <c r="CS654">
        <v>1.0232257841388099</v>
      </c>
      <c r="CT654">
        <v>10437926224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53045200000</v>
      </c>
      <c r="DA654">
        <v>0</v>
      </c>
      <c r="DB654">
        <v>3114800000</v>
      </c>
      <c r="DC654">
        <v>0</v>
      </c>
      <c r="DD654">
        <v>0</v>
      </c>
      <c r="DE654">
        <v>10201000000</v>
      </c>
      <c r="DF654">
        <v>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45052087</v>
      </c>
      <c r="EH654">
        <v>0</v>
      </c>
      <c r="EI654">
        <v>0</v>
      </c>
      <c r="EJ654">
        <v>0</v>
      </c>
      <c r="EK654">
        <v>0</v>
      </c>
      <c r="EL654">
        <v>232503011</v>
      </c>
      <c r="EM654">
        <v>0</v>
      </c>
      <c r="EN654">
        <v>0</v>
      </c>
      <c r="EO654">
        <v>0</v>
      </c>
      <c r="EP654">
        <v>45052087</v>
      </c>
      <c r="EQ654">
        <v>232503011</v>
      </c>
      <c r="ER654">
        <v>268</v>
      </c>
      <c r="ES654" t="s">
        <v>8836</v>
      </c>
      <c r="ET654" t="s">
        <v>8836</v>
      </c>
      <c r="EU654">
        <v>2023</v>
      </c>
      <c r="EV654" t="s">
        <v>8837</v>
      </c>
    </row>
    <row r="655" spans="1:152" x14ac:dyDescent="0.4">
      <c r="A655" t="s">
        <v>344</v>
      </c>
      <c r="B655" t="s">
        <v>2224</v>
      </c>
      <c r="C655">
        <v>210001642</v>
      </c>
      <c r="D655" t="s">
        <v>2225</v>
      </c>
      <c r="E655" t="s">
        <v>2226</v>
      </c>
      <c r="F655" t="s">
        <v>846</v>
      </c>
      <c r="G655" t="s">
        <v>846</v>
      </c>
      <c r="H655" t="s">
        <v>846</v>
      </c>
      <c r="I655" t="s">
        <v>708</v>
      </c>
      <c r="J655" t="s">
        <v>673</v>
      </c>
      <c r="K655" t="s">
        <v>570</v>
      </c>
      <c r="L655" t="s">
        <v>673</v>
      </c>
      <c r="M655" t="s">
        <v>572</v>
      </c>
      <c r="N655" t="s">
        <v>613</v>
      </c>
      <c r="O655" t="s">
        <v>602</v>
      </c>
      <c r="P655" t="s">
        <v>603</v>
      </c>
      <c r="Q655" t="s">
        <v>674</v>
      </c>
      <c r="R655" t="s">
        <v>711</v>
      </c>
      <c r="S655" t="s">
        <v>711</v>
      </c>
      <c r="T655" s="1">
        <v>45033</v>
      </c>
      <c r="U655" s="1">
        <v>46934</v>
      </c>
      <c r="V655" s="1">
        <v>48579</v>
      </c>
      <c r="X655" t="s">
        <v>572</v>
      </c>
      <c r="Y655" t="s">
        <v>572</v>
      </c>
      <c r="Z655" t="s">
        <v>572</v>
      </c>
      <c r="AA655" t="s">
        <v>572</v>
      </c>
      <c r="AB655" t="s">
        <v>572</v>
      </c>
      <c r="AC655" t="s">
        <v>2143</v>
      </c>
      <c r="AD655" t="s">
        <v>1398</v>
      </c>
      <c r="AF655" t="s">
        <v>848</v>
      </c>
      <c r="AH655" s="1">
        <v>44926</v>
      </c>
      <c r="AI655" t="s">
        <v>585</v>
      </c>
      <c r="AJ655" t="s">
        <v>715</v>
      </c>
      <c r="AK655" t="s">
        <v>846</v>
      </c>
      <c r="AL655" t="s">
        <v>605</v>
      </c>
      <c r="AM655" t="s">
        <v>588</v>
      </c>
      <c r="AN655" t="s">
        <v>597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13577372411</v>
      </c>
      <c r="BN655">
        <v>24625244136</v>
      </c>
      <c r="BO655">
        <v>0</v>
      </c>
      <c r="BP655">
        <v>0</v>
      </c>
      <c r="BQ655">
        <v>13577372411</v>
      </c>
      <c r="BR655">
        <v>24625244136</v>
      </c>
      <c r="BS655">
        <v>0</v>
      </c>
      <c r="BT655">
        <v>0</v>
      </c>
      <c r="BU655">
        <v>0</v>
      </c>
      <c r="BV655">
        <v>13577372411</v>
      </c>
      <c r="BW655">
        <v>24625244136</v>
      </c>
      <c r="BX655">
        <v>13.155387010301444</v>
      </c>
      <c r="BY655">
        <v>30.561507649707959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117867165081</v>
      </c>
      <c r="CF655">
        <v>102125608114</v>
      </c>
      <c r="CG655">
        <v>67910103479</v>
      </c>
      <c r="CH655">
        <v>112337534889</v>
      </c>
      <c r="CI655">
        <v>98235417922</v>
      </c>
      <c r="CJ655">
        <v>65745183584</v>
      </c>
      <c r="CK655">
        <v>25811291305</v>
      </c>
      <c r="CL655">
        <v>0</v>
      </c>
      <c r="CM655">
        <v>440.80399036407476</v>
      </c>
      <c r="CN655">
        <v>110.25028347969059</v>
      </c>
      <c r="CO655">
        <v>37.178893685340888</v>
      </c>
      <c r="CP655">
        <v>51956316700605.93</v>
      </c>
      <c r="CQ655">
        <v>12994888363127.738</v>
      </c>
      <c r="CR655">
        <v>4382170799539.0229</v>
      </c>
      <c r="CS655">
        <v>1.519092150562704</v>
      </c>
      <c r="CT655">
        <v>179051085283.62555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117867165081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87221702159.940002</v>
      </c>
      <c r="EF655">
        <v>1824394137</v>
      </c>
      <c r="EG655">
        <v>0</v>
      </c>
      <c r="EH655">
        <v>0</v>
      </c>
      <c r="EI655">
        <v>-2164184556</v>
      </c>
      <c r="EJ655">
        <v>13917162830</v>
      </c>
      <c r="EK655">
        <v>3806233511</v>
      </c>
      <c r="EL655">
        <v>0</v>
      </c>
      <c r="EM655">
        <v>0</v>
      </c>
      <c r="EN655">
        <v>-4550757466</v>
      </c>
      <c r="EO655">
        <v>25369768091</v>
      </c>
      <c r="EP655">
        <v>13577372411</v>
      </c>
      <c r="EQ655">
        <v>24625244136</v>
      </c>
      <c r="ER655">
        <v>8</v>
      </c>
      <c r="ES655" t="s">
        <v>1220</v>
      </c>
      <c r="ET655" t="s">
        <v>8836</v>
      </c>
      <c r="EU655">
        <v>2022</v>
      </c>
      <c r="EV655" t="s">
        <v>833</v>
      </c>
    </row>
    <row r="656" spans="1:152" x14ac:dyDescent="0.4">
      <c r="A656" t="s">
        <v>345</v>
      </c>
      <c r="B656" t="s">
        <v>2227</v>
      </c>
      <c r="C656">
        <v>210001648</v>
      </c>
      <c r="D656" t="s">
        <v>2228</v>
      </c>
      <c r="E656" t="s">
        <v>2229</v>
      </c>
      <c r="F656" t="s">
        <v>625</v>
      </c>
      <c r="G656" t="s">
        <v>626</v>
      </c>
      <c r="H656" t="s">
        <v>673</v>
      </c>
      <c r="I656" t="s">
        <v>708</v>
      </c>
      <c r="J656" t="s">
        <v>856</v>
      </c>
      <c r="K656" t="s">
        <v>710</v>
      </c>
      <c r="L656" t="s">
        <v>673</v>
      </c>
      <c r="M656" t="s">
        <v>572</v>
      </c>
      <c r="N656" t="s">
        <v>613</v>
      </c>
      <c r="O656" t="s">
        <v>602</v>
      </c>
      <c r="P656" t="s">
        <v>603</v>
      </c>
      <c r="Q656" t="s">
        <v>674</v>
      </c>
      <c r="R656" t="s">
        <v>711</v>
      </c>
      <c r="S656" t="s">
        <v>711</v>
      </c>
      <c r="T656" s="1">
        <v>45373</v>
      </c>
      <c r="U656">
        <v>47087</v>
      </c>
      <c r="V656">
        <v>49278</v>
      </c>
      <c r="X656" t="s">
        <v>572</v>
      </c>
      <c r="Y656" t="s">
        <v>572</v>
      </c>
      <c r="Z656" t="s">
        <v>572</v>
      </c>
      <c r="AA656" t="s">
        <v>572</v>
      </c>
      <c r="AB656" t="s">
        <v>572</v>
      </c>
      <c r="AC656" t="s">
        <v>1512</v>
      </c>
      <c r="AD656" t="s">
        <v>882</v>
      </c>
      <c r="AF656" t="s">
        <v>631</v>
      </c>
      <c r="AH656" s="1">
        <v>45016</v>
      </c>
      <c r="AI656" t="s">
        <v>585</v>
      </c>
      <c r="AJ656" t="s">
        <v>792</v>
      </c>
      <c r="AK656" t="s">
        <v>625</v>
      </c>
      <c r="AL656" t="s">
        <v>605</v>
      </c>
      <c r="AM656" t="s">
        <v>588</v>
      </c>
      <c r="AN656" t="s">
        <v>597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2531631256</v>
      </c>
      <c r="AV656">
        <v>3257060533</v>
      </c>
      <c r="AW656">
        <v>27564467970</v>
      </c>
      <c r="AX656">
        <v>0</v>
      </c>
      <c r="AY656">
        <v>0</v>
      </c>
      <c r="AZ656">
        <v>1229411062</v>
      </c>
      <c r="BA656">
        <v>2531631256</v>
      </c>
      <c r="BB656">
        <v>3257060533</v>
      </c>
      <c r="BC656">
        <v>26335056908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24528541</v>
      </c>
      <c r="BN656">
        <v>2479297927</v>
      </c>
      <c r="BO656">
        <v>0</v>
      </c>
      <c r="BP656">
        <v>0</v>
      </c>
      <c r="BQ656">
        <v>24528541</v>
      </c>
      <c r="BR656">
        <v>2479297927</v>
      </c>
      <c r="BS656">
        <v>0</v>
      </c>
      <c r="BT656">
        <v>0</v>
      </c>
      <c r="BU656">
        <v>0</v>
      </c>
      <c r="BV656">
        <v>24528541</v>
      </c>
      <c r="BW656">
        <v>2479297927</v>
      </c>
      <c r="BX656">
        <v>7.8468333600348952E-2</v>
      </c>
      <c r="BY656">
        <v>8.8520408073891907</v>
      </c>
      <c r="BZ656">
        <v>18865039.899999999</v>
      </c>
      <c r="CA656">
        <v>26343548826</v>
      </c>
      <c r="CB656">
        <v>23811917570</v>
      </c>
      <c r="CC656">
        <v>23086488293</v>
      </c>
      <c r="CD656">
        <v>21812986.77</v>
      </c>
      <c r="CE656">
        <v>32845995478</v>
      </c>
      <c r="CF656">
        <v>29696850643</v>
      </c>
      <c r="CG656">
        <v>25649716764</v>
      </c>
      <c r="CH656">
        <v>30782567220.501041</v>
      </c>
      <c r="CI656">
        <v>28163381970.811996</v>
      </c>
      <c r="CJ656">
        <v>24827689030.374229</v>
      </c>
      <c r="CK656">
        <v>2697817657.126812</v>
      </c>
      <c r="CL656">
        <v>0</v>
      </c>
      <c r="CM656">
        <v>26.144056916236881</v>
      </c>
      <c r="CN656">
        <v>39.834973216056824</v>
      </c>
      <c r="CO656">
        <v>19.457058310508732</v>
      </c>
      <c r="CP656">
        <v>858727575247.29126</v>
      </c>
      <c r="CQ656">
        <v>1308419350120.8535</v>
      </c>
      <c r="CR656">
        <v>639086449282.1521</v>
      </c>
      <c r="CS656">
        <v>1.2362076633253445</v>
      </c>
      <c r="CT656">
        <v>40604471319.453209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32845995478</v>
      </c>
      <c r="DL656">
        <v>0</v>
      </c>
      <c r="DM656">
        <v>25649716764</v>
      </c>
      <c r="DN656">
        <v>0</v>
      </c>
      <c r="DO656">
        <v>3257060533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41057494347.499992</v>
      </c>
      <c r="EF656">
        <v>565999463</v>
      </c>
      <c r="EG656">
        <v>0</v>
      </c>
      <c r="EH656">
        <v>0</v>
      </c>
      <c r="EI656">
        <v>-592985038</v>
      </c>
      <c r="EJ656">
        <v>51514116</v>
      </c>
      <c r="EK656">
        <v>1327435170</v>
      </c>
      <c r="EL656">
        <v>0</v>
      </c>
      <c r="EM656">
        <v>0</v>
      </c>
      <c r="EN656">
        <v>-1459920254</v>
      </c>
      <c r="EO656">
        <v>2611783011</v>
      </c>
      <c r="EP656">
        <v>24528541</v>
      </c>
      <c r="EQ656">
        <v>2479297927</v>
      </c>
      <c r="ER656">
        <v>50</v>
      </c>
      <c r="ES656" t="s">
        <v>8836</v>
      </c>
      <c r="ET656" t="s">
        <v>1571</v>
      </c>
      <c r="EU656">
        <v>2023</v>
      </c>
      <c r="EV656" t="s">
        <v>833</v>
      </c>
    </row>
    <row r="657" spans="1:152" x14ac:dyDescent="0.4">
      <c r="A657" t="s">
        <v>346</v>
      </c>
      <c r="B657">
        <v>906871548901</v>
      </c>
      <c r="C657">
        <v>6000000001267</v>
      </c>
      <c r="D657" t="s">
        <v>2230</v>
      </c>
      <c r="E657" t="s">
        <v>2231</v>
      </c>
      <c r="F657" t="s">
        <v>625</v>
      </c>
      <c r="G657" t="s">
        <v>1255</v>
      </c>
      <c r="H657" t="s">
        <v>1256</v>
      </c>
      <c r="I657" t="s">
        <v>568</v>
      </c>
      <c r="J657" t="s">
        <v>569</v>
      </c>
      <c r="K657" t="s">
        <v>570</v>
      </c>
      <c r="L657" t="s">
        <v>571</v>
      </c>
      <c r="M657" t="s">
        <v>951</v>
      </c>
      <c r="N657" t="s">
        <v>573</v>
      </c>
      <c r="O657" t="s">
        <v>574</v>
      </c>
      <c r="P657" t="s">
        <v>573</v>
      </c>
      <c r="Q657" t="s">
        <v>575</v>
      </c>
      <c r="R657" t="s">
        <v>576</v>
      </c>
      <c r="S657" t="s">
        <v>576</v>
      </c>
      <c r="T657" s="1">
        <v>45049</v>
      </c>
      <c r="U657" s="1">
        <v>50225</v>
      </c>
      <c r="V657" s="1">
        <v>50225</v>
      </c>
      <c r="X657" t="s">
        <v>572</v>
      </c>
      <c r="Y657" t="s">
        <v>572</v>
      </c>
      <c r="Z657" t="s">
        <v>1257</v>
      </c>
      <c r="AA657" t="s">
        <v>1257</v>
      </c>
      <c r="AB657" t="s">
        <v>2232</v>
      </c>
      <c r="AC657" t="s">
        <v>572</v>
      </c>
      <c r="AD657" t="s">
        <v>803</v>
      </c>
      <c r="AF657" t="s">
        <v>8839</v>
      </c>
      <c r="AH657" s="1">
        <v>45050</v>
      </c>
      <c r="AI657" t="s">
        <v>585</v>
      </c>
      <c r="AJ657" t="s">
        <v>586</v>
      </c>
      <c r="AK657" t="s">
        <v>625</v>
      </c>
      <c r="AL657" t="s">
        <v>587</v>
      </c>
      <c r="AM657" t="s">
        <v>588</v>
      </c>
      <c r="AN657" t="s">
        <v>597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8000000000</v>
      </c>
      <c r="AW657">
        <v>45600000000</v>
      </c>
      <c r="AX657">
        <v>0</v>
      </c>
      <c r="AY657">
        <v>0</v>
      </c>
      <c r="AZ657">
        <v>0</v>
      </c>
      <c r="BA657">
        <v>0</v>
      </c>
      <c r="BB657">
        <v>8000000000</v>
      </c>
      <c r="BC657">
        <v>45600000000</v>
      </c>
      <c r="BD657">
        <v>206988929</v>
      </c>
      <c r="BE657">
        <v>972946733</v>
      </c>
      <c r="BF657">
        <v>8797555590</v>
      </c>
      <c r="BG657">
        <v>0</v>
      </c>
      <c r="BH657">
        <v>967777532</v>
      </c>
      <c r="BI657">
        <v>5169201</v>
      </c>
      <c r="BJ657">
        <v>0</v>
      </c>
      <c r="BK657">
        <v>0</v>
      </c>
      <c r="BL657">
        <v>1021992326</v>
      </c>
      <c r="BM657">
        <v>0</v>
      </c>
      <c r="BN657">
        <v>0</v>
      </c>
      <c r="BO657">
        <v>237204818</v>
      </c>
      <c r="BP657">
        <v>1027161527</v>
      </c>
      <c r="BQ657">
        <v>237204818</v>
      </c>
      <c r="BR657">
        <v>1027161527</v>
      </c>
      <c r="BS657">
        <v>0</v>
      </c>
      <c r="BT657">
        <v>0</v>
      </c>
      <c r="BU657">
        <v>0</v>
      </c>
      <c r="BV657">
        <v>237204818</v>
      </c>
      <c r="BW657">
        <v>1027161527</v>
      </c>
      <c r="BX657">
        <v>0.52154249993174973</v>
      </c>
      <c r="BY657">
        <v>2.5000025460663631</v>
      </c>
      <c r="BZ657">
        <v>0</v>
      </c>
      <c r="CA657">
        <v>45600000000</v>
      </c>
      <c r="CB657">
        <v>45600000000</v>
      </c>
      <c r="CC657">
        <v>37600000000</v>
      </c>
      <c r="CD657">
        <v>0</v>
      </c>
      <c r="CE657">
        <v>45600000000</v>
      </c>
      <c r="CF657">
        <v>45600000000</v>
      </c>
      <c r="CG657">
        <v>37600000000</v>
      </c>
      <c r="CH657">
        <v>45600000000</v>
      </c>
      <c r="CI657">
        <v>45600000000</v>
      </c>
      <c r="CJ657">
        <v>37600000000</v>
      </c>
      <c r="CK657">
        <v>0</v>
      </c>
      <c r="CL657">
        <v>0</v>
      </c>
      <c r="CM657">
        <v>0.52208652499999997</v>
      </c>
      <c r="CN657">
        <v>6.2650382999999996</v>
      </c>
      <c r="CO657">
        <v>6.2650382999999996</v>
      </c>
      <c r="CP657">
        <v>23807145540</v>
      </c>
      <c r="CQ657">
        <v>285685746480</v>
      </c>
      <c r="CR657">
        <v>285685746480</v>
      </c>
      <c r="CS657">
        <v>1.1929288506578948</v>
      </c>
      <c r="CT657">
        <v>54397555590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278160000000</v>
      </c>
      <c r="DA657">
        <v>0</v>
      </c>
      <c r="DB657">
        <v>48800000000</v>
      </c>
      <c r="DC657">
        <v>0</v>
      </c>
      <c r="DD657">
        <v>0</v>
      </c>
      <c r="DE657">
        <v>45600000000</v>
      </c>
      <c r="DF657">
        <v>0</v>
      </c>
      <c r="DG657">
        <v>0</v>
      </c>
      <c r="DH657">
        <v>1</v>
      </c>
      <c r="DI657">
        <v>0</v>
      </c>
      <c r="DJ657">
        <v>45600000000</v>
      </c>
      <c r="DK657">
        <v>0</v>
      </c>
      <c r="DL657">
        <v>37600000000</v>
      </c>
      <c r="DM657">
        <v>0</v>
      </c>
      <c r="DN657">
        <v>8000000000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5629280903.6029587</v>
      </c>
      <c r="EF657">
        <v>0</v>
      </c>
      <c r="EG657">
        <v>237204818</v>
      </c>
      <c r="EH657">
        <v>0</v>
      </c>
      <c r="EI657">
        <v>0</v>
      </c>
      <c r="EJ657">
        <v>0</v>
      </c>
      <c r="EK657">
        <v>0</v>
      </c>
      <c r="EL657">
        <v>1027161527</v>
      </c>
      <c r="EM657">
        <v>0</v>
      </c>
      <c r="EN657">
        <v>0</v>
      </c>
      <c r="EO657">
        <v>0</v>
      </c>
      <c r="EP657">
        <v>237204818</v>
      </c>
      <c r="EQ657">
        <v>1027161527</v>
      </c>
      <c r="ER657">
        <v>166</v>
      </c>
      <c r="ES657" t="s">
        <v>8836</v>
      </c>
      <c r="ET657" t="s">
        <v>8836</v>
      </c>
      <c r="EU657">
        <v>2023</v>
      </c>
      <c r="EV657" t="s">
        <v>8837</v>
      </c>
    </row>
    <row r="658" spans="1:152" x14ac:dyDescent="0.4">
      <c r="A658" t="s">
        <v>347</v>
      </c>
      <c r="B658" t="s">
        <v>2233</v>
      </c>
      <c r="C658">
        <v>210001690</v>
      </c>
      <c r="D658" t="s">
        <v>2234</v>
      </c>
      <c r="E658" t="s">
        <v>2235</v>
      </c>
      <c r="F658" t="s">
        <v>863</v>
      </c>
      <c r="G658" t="s">
        <v>863</v>
      </c>
      <c r="H658" t="s">
        <v>1296</v>
      </c>
      <c r="I658" t="s">
        <v>708</v>
      </c>
      <c r="J658" t="s">
        <v>856</v>
      </c>
      <c r="K658" t="s">
        <v>710</v>
      </c>
      <c r="L658" t="s">
        <v>857</v>
      </c>
      <c r="M658" t="s">
        <v>572</v>
      </c>
      <c r="N658" t="s">
        <v>613</v>
      </c>
      <c r="O658" t="s">
        <v>574</v>
      </c>
      <c r="P658" t="s">
        <v>614</v>
      </c>
      <c r="Q658" t="s">
        <v>674</v>
      </c>
      <c r="R658" t="s">
        <v>576</v>
      </c>
      <c r="S658" t="s">
        <v>711</v>
      </c>
      <c r="T658" s="1">
        <v>45106</v>
      </c>
      <c r="U658">
        <v>46567</v>
      </c>
      <c r="V658" s="1">
        <v>48028</v>
      </c>
      <c r="X658" t="s">
        <v>572</v>
      </c>
      <c r="Y658" t="s">
        <v>572</v>
      </c>
      <c r="Z658" t="s">
        <v>572</v>
      </c>
      <c r="AA658" t="s">
        <v>572</v>
      </c>
      <c r="AB658" t="s">
        <v>1456</v>
      </c>
      <c r="AC658" t="s">
        <v>2236</v>
      </c>
      <c r="AD658" t="s">
        <v>870</v>
      </c>
      <c r="AF658" t="s">
        <v>713</v>
      </c>
      <c r="AH658" s="1">
        <v>45055</v>
      </c>
      <c r="AI658" t="s">
        <v>585</v>
      </c>
      <c r="AJ658" t="s">
        <v>715</v>
      </c>
      <c r="AK658" t="s">
        <v>863</v>
      </c>
      <c r="AL658" t="s">
        <v>587</v>
      </c>
      <c r="AM658" t="s">
        <v>588</v>
      </c>
      <c r="AN658" t="s">
        <v>597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7725200000</v>
      </c>
      <c r="BF658">
        <v>28915753595</v>
      </c>
      <c r="BG658">
        <v>7725200000</v>
      </c>
      <c r="BH658">
        <v>0</v>
      </c>
      <c r="BI658">
        <v>0</v>
      </c>
      <c r="BJ658">
        <v>0</v>
      </c>
      <c r="BK658">
        <v>7725200000</v>
      </c>
      <c r="BL658">
        <v>0</v>
      </c>
      <c r="BM658">
        <v>0</v>
      </c>
      <c r="BN658">
        <v>2357375038</v>
      </c>
      <c r="BO658">
        <v>0</v>
      </c>
      <c r="BP658">
        <v>7725200000</v>
      </c>
      <c r="BQ658">
        <v>0</v>
      </c>
      <c r="BR658">
        <v>10082575038</v>
      </c>
      <c r="BS658">
        <v>0</v>
      </c>
      <c r="BT658">
        <v>0</v>
      </c>
      <c r="BU658">
        <v>0</v>
      </c>
      <c r="BV658">
        <v>0</v>
      </c>
      <c r="BW658">
        <v>10082575038</v>
      </c>
      <c r="BX658">
        <v>0</v>
      </c>
      <c r="BY658">
        <v>7.633295220698991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138306770406</v>
      </c>
      <c r="CG658">
        <v>135949395368</v>
      </c>
      <c r="CH658">
        <v>138306770406</v>
      </c>
      <c r="CI658">
        <v>138306770406</v>
      </c>
      <c r="CJ658">
        <v>135949395368</v>
      </c>
      <c r="CK658">
        <v>2357375038</v>
      </c>
      <c r="CL658">
        <v>0</v>
      </c>
      <c r="CM658">
        <v>2.9802322387695313E-7</v>
      </c>
      <c r="CN658">
        <v>19.560220837593079</v>
      </c>
      <c r="CO658">
        <v>10.916087031364441</v>
      </c>
      <c r="CP658">
        <v>41218.629600405693</v>
      </c>
      <c r="CQ658">
        <v>2705310972475.6431</v>
      </c>
      <c r="CR658">
        <v>1509768742778.8359</v>
      </c>
      <c r="CS658">
        <v>1.2568113532740064</v>
      </c>
      <c r="CT658">
        <v>173825519280.92215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0</v>
      </c>
      <c r="EK658">
        <v>0</v>
      </c>
      <c r="EL658">
        <v>7725200000</v>
      </c>
      <c r="EM658">
        <v>0</v>
      </c>
      <c r="EN658">
        <v>0</v>
      </c>
      <c r="EO658">
        <v>2357375038</v>
      </c>
      <c r="EP658">
        <v>0</v>
      </c>
      <c r="EQ658">
        <v>10082575038</v>
      </c>
      <c r="ER658">
        <v>29</v>
      </c>
      <c r="ES658" t="s">
        <v>8836</v>
      </c>
      <c r="ET658" t="s">
        <v>8836</v>
      </c>
      <c r="EU658">
        <v>2023</v>
      </c>
      <c r="EV658" t="s">
        <v>591</v>
      </c>
    </row>
    <row r="659" spans="1:152" x14ac:dyDescent="0.4">
      <c r="A659" t="s">
        <v>349</v>
      </c>
      <c r="B659" t="s">
        <v>2237</v>
      </c>
      <c r="C659">
        <v>210001780</v>
      </c>
      <c r="D659" t="s">
        <v>2238</v>
      </c>
      <c r="E659" t="s">
        <v>2238</v>
      </c>
      <c r="F659" t="s">
        <v>625</v>
      </c>
      <c r="G659" t="s">
        <v>626</v>
      </c>
      <c r="H659" t="s">
        <v>673</v>
      </c>
      <c r="I659" t="s">
        <v>708</v>
      </c>
      <c r="J659" t="s">
        <v>709</v>
      </c>
      <c r="K659" t="s">
        <v>710</v>
      </c>
      <c r="L659" t="s">
        <v>673</v>
      </c>
      <c r="M659" t="s">
        <v>572</v>
      </c>
      <c r="N659" t="s">
        <v>613</v>
      </c>
      <c r="O659" t="s">
        <v>602</v>
      </c>
      <c r="P659" t="s">
        <v>603</v>
      </c>
      <c r="Q659" t="s">
        <v>674</v>
      </c>
      <c r="R659" t="s">
        <v>576</v>
      </c>
      <c r="S659" t="s">
        <v>711</v>
      </c>
      <c r="T659" s="1">
        <v>45253</v>
      </c>
      <c r="U659" s="1">
        <v>45869</v>
      </c>
      <c r="V659" s="1">
        <v>48060</v>
      </c>
      <c r="X659" t="s">
        <v>572</v>
      </c>
      <c r="Y659" t="s">
        <v>572</v>
      </c>
      <c r="Z659" t="s">
        <v>572</v>
      </c>
      <c r="AA659" t="s">
        <v>572</v>
      </c>
      <c r="AB659" t="s">
        <v>952</v>
      </c>
      <c r="AC659" t="s">
        <v>2239</v>
      </c>
      <c r="AD659" t="s">
        <v>790</v>
      </c>
      <c r="AF659" t="s">
        <v>631</v>
      </c>
      <c r="AH659" s="1">
        <v>45077</v>
      </c>
      <c r="AI659" t="s">
        <v>585</v>
      </c>
      <c r="AJ659" t="s">
        <v>792</v>
      </c>
      <c r="AK659" t="s">
        <v>625</v>
      </c>
      <c r="AL659" t="s">
        <v>605</v>
      </c>
      <c r="AM659" t="s">
        <v>588</v>
      </c>
      <c r="AN659" t="s">
        <v>597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0</v>
      </c>
      <c r="BN659">
        <v>4102453091</v>
      </c>
      <c r="BO659">
        <v>0</v>
      </c>
      <c r="BP659">
        <v>867123</v>
      </c>
      <c r="BQ659">
        <v>0</v>
      </c>
      <c r="BR659">
        <v>4103320214</v>
      </c>
      <c r="BS659">
        <v>0</v>
      </c>
      <c r="BT659">
        <v>0</v>
      </c>
      <c r="BU659">
        <v>0</v>
      </c>
      <c r="BV659">
        <v>0</v>
      </c>
      <c r="BW659">
        <v>4103320214</v>
      </c>
      <c r="BX659">
        <v>0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71698421219</v>
      </c>
      <c r="CG659">
        <v>57045968128</v>
      </c>
      <c r="CH659">
        <v>71698421219</v>
      </c>
      <c r="CI659">
        <v>71698421219</v>
      </c>
      <c r="CJ659">
        <v>57045968128</v>
      </c>
      <c r="CK659">
        <v>4102453091</v>
      </c>
      <c r="CL659">
        <v>0</v>
      </c>
      <c r="CM659">
        <v>2.9802322387695313E-7</v>
      </c>
      <c r="CN659">
        <v>15.516110062599184</v>
      </c>
      <c r="CO659">
        <v>22.657843232154846</v>
      </c>
      <c r="CP659">
        <v>21367.794638574123</v>
      </c>
      <c r="CQ659">
        <v>1112480594948.6008</v>
      </c>
      <c r="CR659">
        <v>1624531587973.1064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0</v>
      </c>
      <c r="EQ659">
        <v>4103320214</v>
      </c>
      <c r="ER659">
        <v>36</v>
      </c>
      <c r="ES659" t="s">
        <v>8836</v>
      </c>
      <c r="ET659" t="s">
        <v>1571</v>
      </c>
      <c r="EU659">
        <v>2023</v>
      </c>
      <c r="EV659" t="s">
        <v>591</v>
      </c>
    </row>
    <row r="660" spans="1:152" x14ac:dyDescent="0.4">
      <c r="A660" t="s">
        <v>348</v>
      </c>
      <c r="B660" t="s">
        <v>2240</v>
      </c>
      <c r="C660">
        <v>210001839</v>
      </c>
      <c r="D660" t="s">
        <v>2241</v>
      </c>
      <c r="E660" t="s">
        <v>2242</v>
      </c>
      <c r="F660" t="s">
        <v>625</v>
      </c>
      <c r="G660" t="s">
        <v>626</v>
      </c>
      <c r="H660" t="s">
        <v>673</v>
      </c>
      <c r="I660" t="s">
        <v>708</v>
      </c>
      <c r="J660" t="s">
        <v>709</v>
      </c>
      <c r="K660" t="s">
        <v>710</v>
      </c>
      <c r="L660" t="s">
        <v>673</v>
      </c>
      <c r="M660" t="s">
        <v>572</v>
      </c>
      <c r="N660" t="s">
        <v>613</v>
      </c>
      <c r="O660" t="s">
        <v>673</v>
      </c>
      <c r="P660" t="s">
        <v>614</v>
      </c>
      <c r="Q660" t="s">
        <v>674</v>
      </c>
      <c r="R660" t="s">
        <v>576</v>
      </c>
      <c r="S660" t="s">
        <v>711</v>
      </c>
      <c r="T660" s="1">
        <v>45344</v>
      </c>
      <c r="U660">
        <v>46805</v>
      </c>
      <c r="V660">
        <v>51004</v>
      </c>
      <c r="X660" t="s">
        <v>572</v>
      </c>
      <c r="Y660" t="s">
        <v>572</v>
      </c>
      <c r="Z660" t="s">
        <v>572</v>
      </c>
      <c r="AA660" t="s">
        <v>572</v>
      </c>
      <c r="AB660" t="s">
        <v>2243</v>
      </c>
      <c r="AC660" t="s">
        <v>865</v>
      </c>
      <c r="AD660" t="s">
        <v>790</v>
      </c>
      <c r="AF660" t="s">
        <v>631</v>
      </c>
      <c r="AH660" s="1">
        <v>45077</v>
      </c>
      <c r="AI660" t="s">
        <v>585</v>
      </c>
      <c r="AJ660" t="s">
        <v>792</v>
      </c>
      <c r="AK660" t="s">
        <v>625</v>
      </c>
      <c r="AL660" t="s">
        <v>587</v>
      </c>
      <c r="AM660" t="s">
        <v>588</v>
      </c>
      <c r="AN660" t="s">
        <v>597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0</v>
      </c>
      <c r="BB660">
        <v>4077718672</v>
      </c>
      <c r="BC660">
        <v>18804616726</v>
      </c>
      <c r="BD660">
        <v>0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0</v>
      </c>
      <c r="BN660">
        <v>198230439</v>
      </c>
      <c r="BO660">
        <v>0</v>
      </c>
      <c r="BP660">
        <v>227904</v>
      </c>
      <c r="BQ660">
        <v>0</v>
      </c>
      <c r="BR660">
        <v>198458343</v>
      </c>
      <c r="BS660">
        <v>0</v>
      </c>
      <c r="BT660">
        <v>0</v>
      </c>
      <c r="BU660">
        <v>0</v>
      </c>
      <c r="BV660">
        <v>0</v>
      </c>
      <c r="BW660">
        <v>198458343</v>
      </c>
      <c r="BX660">
        <v>0</v>
      </c>
      <c r="BY660">
        <v>1.166474176777631</v>
      </c>
      <c r="BZ660">
        <v>0</v>
      </c>
      <c r="CA660">
        <v>18804616726</v>
      </c>
      <c r="CB660">
        <v>18804616726</v>
      </c>
      <c r="CC660">
        <v>14726898054</v>
      </c>
      <c r="CD660">
        <v>0</v>
      </c>
      <c r="CE660">
        <v>19250725925</v>
      </c>
      <c r="CF660">
        <v>19250725925</v>
      </c>
      <c r="CG660">
        <v>14974776814</v>
      </c>
      <c r="CH660">
        <v>19250725925</v>
      </c>
      <c r="CI660">
        <v>19250725925</v>
      </c>
      <c r="CJ660">
        <v>14974776814</v>
      </c>
      <c r="CK660">
        <v>198230439</v>
      </c>
      <c r="CL660">
        <v>0</v>
      </c>
      <c r="CM660">
        <v>2.9802322387695313E-7</v>
      </c>
      <c r="CN660">
        <v>2.8670641779899602</v>
      </c>
      <c r="CO660">
        <v>2.8595557808876042</v>
      </c>
      <c r="CP660">
        <v>5737.1634021401405</v>
      </c>
      <c r="CQ660">
        <v>55193066699.87014</v>
      </c>
      <c r="CR660">
        <v>55048524605.116623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0</v>
      </c>
      <c r="EQ660">
        <v>198458343</v>
      </c>
      <c r="ER660">
        <v>248</v>
      </c>
      <c r="ES660" t="s">
        <v>8836</v>
      </c>
      <c r="ET660" t="s">
        <v>1571</v>
      </c>
      <c r="EU660">
        <v>2023</v>
      </c>
      <c r="EV660" t="s">
        <v>591</v>
      </c>
    </row>
    <row r="661" spans="1:152" x14ac:dyDescent="0.4">
      <c r="A661" t="s">
        <v>350</v>
      </c>
      <c r="B661" t="s">
        <v>2244</v>
      </c>
      <c r="C661">
        <v>210001706</v>
      </c>
      <c r="D661" t="s">
        <v>2245</v>
      </c>
      <c r="E661" t="s">
        <v>2246</v>
      </c>
      <c r="F661" t="s">
        <v>863</v>
      </c>
      <c r="G661" t="s">
        <v>863</v>
      </c>
      <c r="H661" t="s">
        <v>1296</v>
      </c>
      <c r="I661" t="s">
        <v>708</v>
      </c>
      <c r="J661" t="s">
        <v>856</v>
      </c>
      <c r="K661" t="s">
        <v>710</v>
      </c>
      <c r="L661" t="s">
        <v>857</v>
      </c>
      <c r="M661" t="s">
        <v>572</v>
      </c>
      <c r="N661" t="s">
        <v>613</v>
      </c>
      <c r="O661" t="s">
        <v>574</v>
      </c>
      <c r="P661" t="s">
        <v>614</v>
      </c>
      <c r="Q661" t="s">
        <v>674</v>
      </c>
      <c r="R661" t="s">
        <v>711</v>
      </c>
      <c r="S661" t="s">
        <v>711</v>
      </c>
      <c r="T661" s="1">
        <v>45133</v>
      </c>
      <c r="U661">
        <v>46574</v>
      </c>
      <c r="V661">
        <v>47670</v>
      </c>
      <c r="X661" t="s">
        <v>572</v>
      </c>
      <c r="Y661" t="s">
        <v>572</v>
      </c>
      <c r="Z661" t="s">
        <v>572</v>
      </c>
      <c r="AA661" t="s">
        <v>572</v>
      </c>
      <c r="AB661" t="s">
        <v>572</v>
      </c>
      <c r="AC661" t="s">
        <v>2247</v>
      </c>
      <c r="AD661" t="s">
        <v>870</v>
      </c>
      <c r="AF661" t="s">
        <v>713</v>
      </c>
      <c r="AH661" s="1">
        <v>45077</v>
      </c>
      <c r="AI661" t="s">
        <v>585</v>
      </c>
      <c r="AJ661" t="s">
        <v>715</v>
      </c>
      <c r="AK661" t="s">
        <v>863</v>
      </c>
      <c r="AL661" t="s">
        <v>587</v>
      </c>
      <c r="AM661" t="s">
        <v>588</v>
      </c>
      <c r="AN661" t="s">
        <v>597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1592401082</v>
      </c>
      <c r="AV661">
        <v>6860763310</v>
      </c>
      <c r="AW661">
        <v>84137221068</v>
      </c>
      <c r="AX661">
        <v>1592401082</v>
      </c>
      <c r="AY661">
        <v>3878763310</v>
      </c>
      <c r="AZ661">
        <v>30038729336</v>
      </c>
      <c r="BA661">
        <v>0</v>
      </c>
      <c r="BB661">
        <v>2982000000</v>
      </c>
      <c r="BC661">
        <v>54098491732</v>
      </c>
      <c r="BD661">
        <v>1091331849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-36879227</v>
      </c>
      <c r="BN661">
        <v>-477193613</v>
      </c>
      <c r="BO661">
        <v>1091474846</v>
      </c>
      <c r="BP661">
        <v>2211656976</v>
      </c>
      <c r="BQ661">
        <v>1054595619</v>
      </c>
      <c r="BR661">
        <v>1734463363</v>
      </c>
      <c r="BS661">
        <v>0</v>
      </c>
      <c r="BT661">
        <v>0</v>
      </c>
      <c r="BU661">
        <v>0</v>
      </c>
      <c r="BV661">
        <v>1054595619</v>
      </c>
      <c r="BW661">
        <v>1734463363</v>
      </c>
      <c r="BX661">
        <v>1.8350616089778733</v>
      </c>
      <c r="BY661">
        <v>3.1542744765612758</v>
      </c>
      <c r="BZ661">
        <v>39843330.200000003</v>
      </c>
      <c r="CA661">
        <v>55080241481</v>
      </c>
      <c r="CB661">
        <v>54946896319</v>
      </c>
      <c r="CC661">
        <v>51842754535</v>
      </c>
      <c r="CD661">
        <v>38899037</v>
      </c>
      <c r="CE661">
        <v>58574169915</v>
      </c>
      <c r="CF661">
        <v>57418868516</v>
      </c>
      <c r="CG661">
        <v>53135717330</v>
      </c>
      <c r="CH661">
        <v>53658324936.222031</v>
      </c>
      <c r="CI661">
        <v>53554742501.481895</v>
      </c>
      <c r="CJ661">
        <v>50678746534.609756</v>
      </c>
      <c r="CK661">
        <v>-2421598.3877258301</v>
      </c>
      <c r="CL661">
        <v>0</v>
      </c>
      <c r="CM661">
        <v>57.512012124061599</v>
      </c>
      <c r="CN661">
        <v>22.341236472129818</v>
      </c>
      <c r="CO661">
        <v>17.106037735939026</v>
      </c>
      <c r="CP661">
        <v>3368718370308.3242</v>
      </c>
      <c r="CQ661">
        <v>1308619381229.7271</v>
      </c>
      <c r="CR661">
        <v>1001971960917.2944</v>
      </c>
      <c r="CS661">
        <v>1.1915504673368589</v>
      </c>
      <c r="CT661">
        <v>69794079536.086823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58574169915</v>
      </c>
      <c r="DK661">
        <v>0</v>
      </c>
      <c r="DL661">
        <v>53135717330</v>
      </c>
      <c r="DM661">
        <v>0</v>
      </c>
      <c r="DN661">
        <v>6860763310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21855377583.270187</v>
      </c>
      <c r="EF661">
        <v>1160232902</v>
      </c>
      <c r="EG661">
        <v>1091474846</v>
      </c>
      <c r="EH661">
        <v>32840950</v>
      </c>
      <c r="EI661">
        <v>-1192180626</v>
      </c>
      <c r="EJ661">
        <v>-37772453</v>
      </c>
      <c r="EK661">
        <v>2656932080</v>
      </c>
      <c r="EL661">
        <v>2211656976</v>
      </c>
      <c r="EM661">
        <v>79893418</v>
      </c>
      <c r="EN661">
        <v>-2933646198</v>
      </c>
      <c r="EO661">
        <v>-280372913</v>
      </c>
      <c r="EP661">
        <v>1054595619</v>
      </c>
      <c r="EQ661">
        <v>1734463363</v>
      </c>
      <c r="ER661">
        <v>137</v>
      </c>
      <c r="ES661" t="s">
        <v>8836</v>
      </c>
      <c r="ET661" t="s">
        <v>8836</v>
      </c>
      <c r="EU661">
        <v>2023</v>
      </c>
      <c r="EV661" t="s">
        <v>833</v>
      </c>
    </row>
    <row r="662" spans="1:152" x14ac:dyDescent="0.4">
      <c r="A662" t="s">
        <v>2248</v>
      </c>
      <c r="C662" t="s">
        <v>2249</v>
      </c>
      <c r="D662" t="s">
        <v>2250</v>
      </c>
      <c r="F662" t="s">
        <v>625</v>
      </c>
      <c r="G662" t="s">
        <v>626</v>
      </c>
      <c r="H662" t="s">
        <v>950</v>
      </c>
      <c r="I662" t="s">
        <v>568</v>
      </c>
      <c r="J662" t="s">
        <v>569</v>
      </c>
      <c r="K662" t="s">
        <v>570</v>
      </c>
      <c r="L662" t="s">
        <v>571</v>
      </c>
      <c r="M662" t="s">
        <v>1030</v>
      </c>
      <c r="N662" t="s">
        <v>613</v>
      </c>
      <c r="O662" t="s">
        <v>602</v>
      </c>
      <c r="P662" t="s">
        <v>603</v>
      </c>
      <c r="Q662" t="s">
        <v>674</v>
      </c>
      <c r="R662" t="s">
        <v>923</v>
      </c>
      <c r="S662" t="s">
        <v>923</v>
      </c>
      <c r="T662" t="s">
        <v>923</v>
      </c>
      <c r="U662" t="s">
        <v>2251</v>
      </c>
      <c r="V662" t="s">
        <v>2252</v>
      </c>
      <c r="X662" t="s">
        <v>572</v>
      </c>
      <c r="Y662" t="s">
        <v>572</v>
      </c>
      <c r="Z662" t="s">
        <v>572</v>
      </c>
      <c r="AA662" t="s">
        <v>572</v>
      </c>
      <c r="AB662" t="s">
        <v>2243</v>
      </c>
      <c r="AC662" t="s">
        <v>572</v>
      </c>
      <c r="AD662" t="s">
        <v>676</v>
      </c>
      <c r="AF662" t="s">
        <v>8839</v>
      </c>
      <c r="AH662" s="1">
        <v>45077</v>
      </c>
      <c r="AI662" t="s">
        <v>585</v>
      </c>
      <c r="AJ662" t="s">
        <v>586</v>
      </c>
      <c r="AK662" t="s">
        <v>625</v>
      </c>
      <c r="AL662" t="s">
        <v>605</v>
      </c>
      <c r="AM662" t="s">
        <v>923</v>
      </c>
      <c r="AN662" t="s">
        <v>597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8836</v>
      </c>
      <c r="ET662" t="s">
        <v>8836</v>
      </c>
      <c r="EU662">
        <v>2023</v>
      </c>
      <c r="EV662" t="s">
        <v>591</v>
      </c>
    </row>
    <row r="663" spans="1:152" x14ac:dyDescent="0.4">
      <c r="A663" t="s">
        <v>351</v>
      </c>
      <c r="B663">
        <v>805149634801</v>
      </c>
      <c r="C663">
        <v>6000000001269</v>
      </c>
      <c r="D663" t="s">
        <v>2253</v>
      </c>
      <c r="E663" t="s">
        <v>2254</v>
      </c>
      <c r="F663" t="s">
        <v>565</v>
      </c>
      <c r="G663" t="s">
        <v>566</v>
      </c>
      <c r="H663" t="s">
        <v>567</v>
      </c>
      <c r="I663" t="s">
        <v>568</v>
      </c>
      <c r="J663" t="s">
        <v>569</v>
      </c>
      <c r="K663" t="s">
        <v>570</v>
      </c>
      <c r="L663" t="s">
        <v>571</v>
      </c>
      <c r="M663" t="s">
        <v>572</v>
      </c>
      <c r="N663" t="s">
        <v>573</v>
      </c>
      <c r="O663" t="s">
        <v>574</v>
      </c>
      <c r="P663" t="s">
        <v>573</v>
      </c>
      <c r="Q663" t="s">
        <v>575</v>
      </c>
      <c r="R663" t="s">
        <v>576</v>
      </c>
      <c r="S663" t="s">
        <v>576</v>
      </c>
      <c r="T663" s="1">
        <v>45098</v>
      </c>
      <c r="U663" t="s">
        <v>2255</v>
      </c>
      <c r="V663" s="1">
        <v>53682</v>
      </c>
      <c r="X663" t="s">
        <v>577</v>
      </c>
      <c r="Y663" t="s">
        <v>578</v>
      </c>
      <c r="Z663" t="s">
        <v>579</v>
      </c>
      <c r="AA663" t="s">
        <v>1094</v>
      </c>
      <c r="AB663" t="s">
        <v>2256</v>
      </c>
      <c r="AC663" t="s">
        <v>572</v>
      </c>
      <c r="AD663" t="s">
        <v>639</v>
      </c>
      <c r="AF663" t="s">
        <v>583</v>
      </c>
      <c r="AH663" s="1">
        <v>45090</v>
      </c>
      <c r="AI663" t="s">
        <v>585</v>
      </c>
      <c r="AJ663" t="s">
        <v>586</v>
      </c>
      <c r="AK663" t="s">
        <v>565</v>
      </c>
      <c r="AL663" t="s">
        <v>587</v>
      </c>
      <c r="AM663" t="s">
        <v>588</v>
      </c>
      <c r="AN663" t="s">
        <v>597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868433400</v>
      </c>
      <c r="AZ663">
        <v>7059628912</v>
      </c>
      <c r="BA663">
        <v>0</v>
      </c>
      <c r="BB663">
        <v>-868433400</v>
      </c>
      <c r="BC663">
        <v>153761371088</v>
      </c>
      <c r="BD663">
        <v>0</v>
      </c>
      <c r="BE663">
        <v>1792938253</v>
      </c>
      <c r="BF663">
        <v>21639529184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3001218766</v>
      </c>
      <c r="BM663">
        <v>0</v>
      </c>
      <c r="BN663">
        <v>0</v>
      </c>
      <c r="BO663">
        <v>613781692</v>
      </c>
      <c r="BP663">
        <v>3001042045</v>
      </c>
      <c r="BQ663">
        <v>613781692</v>
      </c>
      <c r="BR663">
        <v>3001042045</v>
      </c>
      <c r="BS663">
        <v>0</v>
      </c>
      <c r="BT663">
        <v>0</v>
      </c>
      <c r="BU663">
        <v>0</v>
      </c>
      <c r="BV663">
        <v>613781692</v>
      </c>
      <c r="BW663">
        <v>3001042045</v>
      </c>
      <c r="BX663">
        <v>0.39997639106532257</v>
      </c>
      <c r="BY663">
        <v>1.9653853567525925</v>
      </c>
      <c r="BZ663">
        <v>0</v>
      </c>
      <c r="CA663">
        <v>153841368600</v>
      </c>
      <c r="CB663">
        <v>153841368600</v>
      </c>
      <c r="CC663">
        <v>154709802000</v>
      </c>
      <c r="CD663">
        <v>0</v>
      </c>
      <c r="CE663">
        <v>153761371088</v>
      </c>
      <c r="CF663">
        <v>153761371088</v>
      </c>
      <c r="CG663">
        <v>154629352903</v>
      </c>
      <c r="CH663">
        <v>153761371088</v>
      </c>
      <c r="CI663">
        <v>153761371088</v>
      </c>
      <c r="CJ663">
        <v>154629352903</v>
      </c>
      <c r="CK663">
        <v>451585</v>
      </c>
      <c r="CL663">
        <v>0</v>
      </c>
      <c r="CM663">
        <v>0.39820225833333334</v>
      </c>
      <c r="CN663">
        <v>4.7784271</v>
      </c>
      <c r="CO663">
        <v>4.7784271</v>
      </c>
      <c r="CP663">
        <v>61228125211.67131</v>
      </c>
      <c r="CQ663">
        <v>734737502540.05566</v>
      </c>
      <c r="CR663">
        <v>734737502540.05566</v>
      </c>
      <c r="CS663">
        <v>1.134556613775564</v>
      </c>
      <c r="CT663">
        <v>174450980511.0892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722678444113.59998</v>
      </c>
      <c r="DA663">
        <v>0</v>
      </c>
      <c r="DB663">
        <v>0</v>
      </c>
      <c r="DC663">
        <v>0</v>
      </c>
      <c r="DD663">
        <v>4081636980</v>
      </c>
      <c r="DE663">
        <v>153761371088</v>
      </c>
      <c r="DF663">
        <v>0</v>
      </c>
      <c r="DG663">
        <v>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613781692</v>
      </c>
      <c r="EH663">
        <v>0</v>
      </c>
      <c r="EI663">
        <v>0</v>
      </c>
      <c r="EJ663">
        <v>0</v>
      </c>
      <c r="EK663">
        <v>0</v>
      </c>
      <c r="EL663">
        <v>3001042045</v>
      </c>
      <c r="EM663">
        <v>0</v>
      </c>
      <c r="EN663">
        <v>0</v>
      </c>
      <c r="EO663">
        <v>0</v>
      </c>
      <c r="EP663">
        <v>613781692</v>
      </c>
      <c r="EQ663">
        <v>3001042045</v>
      </c>
      <c r="ER663">
        <v>73</v>
      </c>
      <c r="ES663" t="s">
        <v>8836</v>
      </c>
      <c r="ET663" t="s">
        <v>8836</v>
      </c>
      <c r="EU663">
        <v>2023</v>
      </c>
      <c r="EV663" t="s">
        <v>8837</v>
      </c>
    </row>
    <row r="664" spans="1:152" x14ac:dyDescent="0.4">
      <c r="A664" t="s">
        <v>351</v>
      </c>
      <c r="B664" t="s">
        <v>2257</v>
      </c>
      <c r="C664">
        <v>210001679</v>
      </c>
      <c r="D664" t="s">
        <v>2253</v>
      </c>
      <c r="E664" t="s">
        <v>2258</v>
      </c>
      <c r="F664" t="s">
        <v>565</v>
      </c>
      <c r="G664" t="s">
        <v>566</v>
      </c>
      <c r="H664" t="s">
        <v>567</v>
      </c>
      <c r="I664" t="s">
        <v>568</v>
      </c>
      <c r="J664" t="s">
        <v>569</v>
      </c>
      <c r="K664" t="s">
        <v>570</v>
      </c>
      <c r="L664" t="s">
        <v>571</v>
      </c>
      <c r="M664" t="s">
        <v>572</v>
      </c>
      <c r="N664" t="s">
        <v>613</v>
      </c>
      <c r="O664" t="s">
        <v>673</v>
      </c>
      <c r="P664" t="s">
        <v>614</v>
      </c>
      <c r="Q664" t="s">
        <v>575</v>
      </c>
      <c r="R664" t="s">
        <v>576</v>
      </c>
      <c r="S664" t="s">
        <v>576</v>
      </c>
      <c r="T664" s="1">
        <v>45098</v>
      </c>
      <c r="U664" s="1">
        <v>55325</v>
      </c>
      <c r="V664" s="1">
        <v>55325</v>
      </c>
      <c r="X664" t="s">
        <v>577</v>
      </c>
      <c r="Y664" t="s">
        <v>578</v>
      </c>
      <c r="Z664" t="s">
        <v>579</v>
      </c>
      <c r="AA664" t="s">
        <v>2259</v>
      </c>
      <c r="AB664" t="s">
        <v>2256</v>
      </c>
      <c r="AC664" t="s">
        <v>572</v>
      </c>
      <c r="AD664" t="s">
        <v>639</v>
      </c>
      <c r="AF664" t="s">
        <v>583</v>
      </c>
      <c r="AH664" s="1">
        <v>45090</v>
      </c>
      <c r="AI664" t="s">
        <v>585</v>
      </c>
      <c r="AJ664" t="s">
        <v>586</v>
      </c>
      <c r="AK664" t="s">
        <v>565</v>
      </c>
      <c r="AL664" t="s">
        <v>587</v>
      </c>
      <c r="AM664" t="s">
        <v>588</v>
      </c>
      <c r="AN664" t="s">
        <v>597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780930000</v>
      </c>
      <c r="BF664">
        <v>20729599555</v>
      </c>
      <c r="BG664">
        <v>780930000</v>
      </c>
      <c r="BH664">
        <v>0</v>
      </c>
      <c r="BI664">
        <v>0</v>
      </c>
      <c r="BJ664">
        <v>0</v>
      </c>
      <c r="BK664">
        <v>780930000</v>
      </c>
      <c r="BL664">
        <v>0</v>
      </c>
      <c r="BM664">
        <v>0</v>
      </c>
      <c r="BN664">
        <v>10111414152</v>
      </c>
      <c r="BO664">
        <v>0</v>
      </c>
      <c r="BP664">
        <v>780930000</v>
      </c>
      <c r="BQ664">
        <v>0</v>
      </c>
      <c r="BR664">
        <v>10892344152</v>
      </c>
      <c r="BS664">
        <v>0</v>
      </c>
      <c r="BT664">
        <v>0</v>
      </c>
      <c r="BU664">
        <v>0</v>
      </c>
      <c r="BV664">
        <v>0</v>
      </c>
      <c r="BW664">
        <v>10892344152</v>
      </c>
      <c r="BX664">
        <v>0</v>
      </c>
      <c r="BY664">
        <v>9.9549907377418556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119917793631</v>
      </c>
      <c r="CG664">
        <v>109806379479</v>
      </c>
      <c r="CH664">
        <v>119917793631</v>
      </c>
      <c r="CI664">
        <v>119917793631</v>
      </c>
      <c r="CJ664">
        <v>109806379479</v>
      </c>
      <c r="CK664">
        <v>10111414152</v>
      </c>
      <c r="CL664">
        <v>0</v>
      </c>
      <c r="CM664">
        <v>2.9802322387695313E-7</v>
      </c>
      <c r="CN664">
        <v>25.761666893959045</v>
      </c>
      <c r="CO664">
        <v>10.310901999473574</v>
      </c>
      <c r="CP664">
        <v>35738.287458121777</v>
      </c>
      <c r="CQ664">
        <v>3089282254180.3457</v>
      </c>
      <c r="CR664">
        <v>1236460618122.3372</v>
      </c>
      <c r="CS664">
        <v>1.3010498555588195</v>
      </c>
      <c r="CT664">
        <v>156019028082.54486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104853189837.74956</v>
      </c>
      <c r="DK664">
        <v>15064603793.250431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0</v>
      </c>
      <c r="EK664">
        <v>0</v>
      </c>
      <c r="EL664">
        <v>780930000</v>
      </c>
      <c r="EM664">
        <v>0</v>
      </c>
      <c r="EN664">
        <v>0</v>
      </c>
      <c r="EO664">
        <v>10111414152</v>
      </c>
      <c r="EP664">
        <v>0</v>
      </c>
      <c r="EQ664">
        <v>10892344152</v>
      </c>
      <c r="ER664">
        <v>10</v>
      </c>
      <c r="ES664" t="s">
        <v>8836</v>
      </c>
      <c r="ET664" t="s">
        <v>8836</v>
      </c>
      <c r="EU664">
        <v>2023</v>
      </c>
      <c r="EV664" t="s">
        <v>591</v>
      </c>
    </row>
    <row r="665" spans="1:152" x14ac:dyDescent="0.4">
      <c r="A665" t="s">
        <v>355</v>
      </c>
      <c r="B665">
        <v>6896774001</v>
      </c>
      <c r="C665">
        <v>6000000001272</v>
      </c>
      <c r="D665" t="s">
        <v>2260</v>
      </c>
      <c r="E665" t="s">
        <v>2260</v>
      </c>
      <c r="F665" t="s">
        <v>625</v>
      </c>
      <c r="G665" t="s">
        <v>626</v>
      </c>
      <c r="H665" t="s">
        <v>950</v>
      </c>
      <c r="I665" t="s">
        <v>568</v>
      </c>
      <c r="J665" t="s">
        <v>569</v>
      </c>
      <c r="K665" t="s">
        <v>570</v>
      </c>
      <c r="L665" t="s">
        <v>571</v>
      </c>
      <c r="M665" t="s">
        <v>2261</v>
      </c>
      <c r="N665" t="s">
        <v>573</v>
      </c>
      <c r="O665" t="s">
        <v>574</v>
      </c>
      <c r="P665" t="s">
        <v>573</v>
      </c>
      <c r="Q665" t="s">
        <v>575</v>
      </c>
      <c r="R665" t="s">
        <v>576</v>
      </c>
      <c r="S665" t="s">
        <v>576</v>
      </c>
      <c r="T665" s="1">
        <v>45163</v>
      </c>
      <c r="U665" s="1">
        <v>46259</v>
      </c>
      <c r="V665" s="1">
        <v>46259</v>
      </c>
      <c r="X665" t="s">
        <v>572</v>
      </c>
      <c r="Y665" t="s">
        <v>572</v>
      </c>
      <c r="Z665" t="s">
        <v>629</v>
      </c>
      <c r="AA665" t="s">
        <v>629</v>
      </c>
      <c r="AB665" t="s">
        <v>1856</v>
      </c>
      <c r="AC665" t="s">
        <v>572</v>
      </c>
      <c r="AD665" t="s">
        <v>659</v>
      </c>
      <c r="AF665" t="s">
        <v>8839</v>
      </c>
      <c r="AH665" s="1">
        <v>45161</v>
      </c>
      <c r="AI665" t="s">
        <v>585</v>
      </c>
      <c r="AJ665" t="s">
        <v>586</v>
      </c>
      <c r="AK665" t="s">
        <v>625</v>
      </c>
      <c r="AL665" t="s">
        <v>587</v>
      </c>
      <c r="AM665" t="s">
        <v>588</v>
      </c>
      <c r="AN665" t="s">
        <v>597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217978220</v>
      </c>
      <c r="BA665">
        <v>0</v>
      </c>
      <c r="BB665">
        <v>0</v>
      </c>
      <c r="BC665">
        <v>56682021780</v>
      </c>
      <c r="BD665">
        <v>589655479</v>
      </c>
      <c r="BE665">
        <v>1199186986</v>
      </c>
      <c r="BF665">
        <v>8444651049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1236187171</v>
      </c>
      <c r="BM665">
        <v>0</v>
      </c>
      <c r="BN665">
        <v>0</v>
      </c>
      <c r="BO665">
        <v>255073971</v>
      </c>
      <c r="BP665">
        <v>1239544310</v>
      </c>
      <c r="BQ665">
        <v>255073971</v>
      </c>
      <c r="BR665">
        <v>1239544310</v>
      </c>
      <c r="BS665">
        <v>0</v>
      </c>
      <c r="BT665">
        <v>0</v>
      </c>
      <c r="BU665">
        <v>0</v>
      </c>
      <c r="BV665">
        <v>255073971</v>
      </c>
      <c r="BW665">
        <v>1239544310</v>
      </c>
      <c r="BX665">
        <v>0.45121961477520889</v>
      </c>
      <c r="BY665">
        <v>2.2157340344354819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56682021780</v>
      </c>
      <c r="CF665">
        <v>56632840661</v>
      </c>
      <c r="CG665">
        <v>56443181254</v>
      </c>
      <c r="CH665">
        <v>56682021780</v>
      </c>
      <c r="CI665">
        <v>56632840661</v>
      </c>
      <c r="CJ665">
        <v>56443181254</v>
      </c>
      <c r="CK665">
        <v>238840526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25431498622.173344</v>
      </c>
      <c r="CQ665">
        <v>305177983466.08008</v>
      </c>
      <c r="CR665">
        <v>305177983466.08008</v>
      </c>
      <c r="CS665">
        <v>1.148412144973638</v>
      </c>
      <c r="CT665">
        <v>65094322213.812263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240898592565</v>
      </c>
      <c r="DA665">
        <v>0</v>
      </c>
      <c r="DB665">
        <v>0</v>
      </c>
      <c r="DC665">
        <v>0</v>
      </c>
      <c r="DD665">
        <v>0</v>
      </c>
      <c r="DE665">
        <v>56682021780</v>
      </c>
      <c r="DF665">
        <v>0</v>
      </c>
      <c r="DG665">
        <v>0</v>
      </c>
      <c r="DH665">
        <v>1</v>
      </c>
      <c r="DI665">
        <v>0</v>
      </c>
      <c r="DJ665">
        <v>56682021780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2732308000.8044434</v>
      </c>
      <c r="EF665">
        <v>0</v>
      </c>
      <c r="EG665">
        <v>255073971</v>
      </c>
      <c r="EH665">
        <v>0</v>
      </c>
      <c r="EI665">
        <v>0</v>
      </c>
      <c r="EJ665">
        <v>0</v>
      </c>
      <c r="EK665">
        <v>0</v>
      </c>
      <c r="EL665">
        <v>1239544310</v>
      </c>
      <c r="EM665">
        <v>0</v>
      </c>
      <c r="EN665">
        <v>0</v>
      </c>
      <c r="EO665">
        <v>0</v>
      </c>
      <c r="EP665">
        <v>255073971</v>
      </c>
      <c r="EQ665">
        <v>1239544310</v>
      </c>
      <c r="ER665">
        <v>145</v>
      </c>
      <c r="ES665" t="s">
        <v>8836</v>
      </c>
      <c r="ET665" t="s">
        <v>8836</v>
      </c>
      <c r="EU665">
        <v>2023</v>
      </c>
      <c r="EV665" t="s">
        <v>8837</v>
      </c>
    </row>
    <row r="666" spans="1:152" x14ac:dyDescent="0.4">
      <c r="A666" t="s">
        <v>353</v>
      </c>
      <c r="B666" t="s">
        <v>2262</v>
      </c>
      <c r="C666">
        <v>210001790</v>
      </c>
      <c r="D666" t="s">
        <v>2263</v>
      </c>
      <c r="E666" t="s">
        <v>2264</v>
      </c>
      <c r="F666" t="s">
        <v>565</v>
      </c>
      <c r="G666" t="s">
        <v>673</v>
      </c>
      <c r="H666" t="s">
        <v>673</v>
      </c>
      <c r="I666" t="s">
        <v>708</v>
      </c>
      <c r="J666" t="s">
        <v>673</v>
      </c>
      <c r="K666" t="s">
        <v>710</v>
      </c>
      <c r="L666" t="s">
        <v>673</v>
      </c>
      <c r="M666" t="s">
        <v>572</v>
      </c>
      <c r="N666" t="s">
        <v>613</v>
      </c>
      <c r="O666" t="s">
        <v>602</v>
      </c>
      <c r="P666" t="s">
        <v>603</v>
      </c>
      <c r="Q666" t="s">
        <v>674</v>
      </c>
      <c r="R666" t="s">
        <v>711</v>
      </c>
      <c r="S666" t="s">
        <v>711</v>
      </c>
      <c r="T666" s="1">
        <v>45266</v>
      </c>
      <c r="U666">
        <v>47208</v>
      </c>
      <c r="V666">
        <v>49034</v>
      </c>
      <c r="X666" t="s">
        <v>572</v>
      </c>
      <c r="Y666" t="s">
        <v>572</v>
      </c>
      <c r="Z666" t="s">
        <v>572</v>
      </c>
      <c r="AA666" t="s">
        <v>572</v>
      </c>
      <c r="AB666" t="s">
        <v>572</v>
      </c>
      <c r="AC666" t="s">
        <v>2265</v>
      </c>
      <c r="AD666" t="s">
        <v>790</v>
      </c>
      <c r="AF666" t="s">
        <v>791</v>
      </c>
      <c r="AH666" s="1">
        <v>45215</v>
      </c>
      <c r="AI666" t="s">
        <v>585</v>
      </c>
      <c r="AJ666" t="s">
        <v>792</v>
      </c>
      <c r="AK666" t="s">
        <v>565</v>
      </c>
      <c r="AL666" t="s">
        <v>605</v>
      </c>
      <c r="AM666" t="s">
        <v>588</v>
      </c>
      <c r="AN666" t="s">
        <v>597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904623243</v>
      </c>
      <c r="BN666">
        <v>1657175664</v>
      </c>
      <c r="BO666">
        <v>0</v>
      </c>
      <c r="BP666">
        <v>289612254</v>
      </c>
      <c r="BQ666">
        <v>904623243</v>
      </c>
      <c r="BR666">
        <v>1946787918</v>
      </c>
      <c r="BS666">
        <v>0</v>
      </c>
      <c r="BT666">
        <v>0</v>
      </c>
      <c r="BU666">
        <v>0</v>
      </c>
      <c r="BV666">
        <v>904623243</v>
      </c>
      <c r="BW666">
        <v>1946787918</v>
      </c>
      <c r="BX666">
        <v>3.0749543151994372</v>
      </c>
      <c r="BY666">
        <v>8.511111008303585</v>
      </c>
      <c r="BZ666">
        <v>21855175.010000002</v>
      </c>
      <c r="CA666">
        <v>30897710666</v>
      </c>
      <c r="CB666">
        <v>30897710666</v>
      </c>
      <c r="CC666">
        <v>20313490310</v>
      </c>
      <c r="CD666">
        <v>20325244</v>
      </c>
      <c r="CE666">
        <v>30605752415</v>
      </c>
      <c r="CF666">
        <v>29137029075</v>
      </c>
      <c r="CG666">
        <v>17088010630</v>
      </c>
      <c r="CH666">
        <v>28593940500.634731</v>
      </c>
      <c r="CI666">
        <v>27774315858.431732</v>
      </c>
      <c r="CJ666">
        <v>16455862833.459803</v>
      </c>
      <c r="CK666">
        <v>1553857311.1749287</v>
      </c>
      <c r="CL666">
        <v>0</v>
      </c>
      <c r="CM666">
        <v>78.431199789047241</v>
      </c>
      <c r="CN666">
        <v>33.31642568111419</v>
      </c>
      <c r="CO666">
        <v>12.682066559791567</v>
      </c>
      <c r="CP666">
        <v>2400445882354.98</v>
      </c>
      <c r="CQ666">
        <v>1019674275748.9286</v>
      </c>
      <c r="CR666">
        <v>388144189239.53149</v>
      </c>
      <c r="CS666">
        <v>1.135802713068025</v>
      </c>
      <c r="CT666">
        <v>34762096628.445259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30605752415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22648256787.100002</v>
      </c>
      <c r="EF666">
        <v>569252342</v>
      </c>
      <c r="EG666">
        <v>0</v>
      </c>
      <c r="EH666">
        <v>0</v>
      </c>
      <c r="EI666">
        <v>-564100097</v>
      </c>
      <c r="EJ666">
        <v>899470998</v>
      </c>
      <c r="EK666">
        <v>1189054373</v>
      </c>
      <c r="EL666">
        <v>289612254</v>
      </c>
      <c r="EM666">
        <v>0</v>
      </c>
      <c r="EN666">
        <v>-1276345765</v>
      </c>
      <c r="EO666">
        <v>1744467056</v>
      </c>
      <c r="EP666">
        <v>904623243</v>
      </c>
      <c r="EQ666">
        <v>1946787918</v>
      </c>
      <c r="ER666">
        <v>107</v>
      </c>
      <c r="ES666" t="s">
        <v>8836</v>
      </c>
      <c r="ET666" t="s">
        <v>8836</v>
      </c>
      <c r="EU666">
        <v>2023</v>
      </c>
      <c r="EV666" t="s">
        <v>833</v>
      </c>
    </row>
    <row r="667" spans="1:152" x14ac:dyDescent="0.4">
      <c r="A667" t="s">
        <v>354</v>
      </c>
      <c r="B667" t="s">
        <v>2266</v>
      </c>
      <c r="C667">
        <v>110000781</v>
      </c>
      <c r="D667" t="s">
        <v>2267</v>
      </c>
      <c r="E667" t="s">
        <v>2267</v>
      </c>
      <c r="F667" t="s">
        <v>706</v>
      </c>
      <c r="G667" t="s">
        <v>706</v>
      </c>
      <c r="H667" t="s">
        <v>706</v>
      </c>
      <c r="I667" t="s">
        <v>568</v>
      </c>
      <c r="J667" t="s">
        <v>569</v>
      </c>
      <c r="K667" t="s">
        <v>570</v>
      </c>
      <c r="L667" t="s">
        <v>571</v>
      </c>
      <c r="M667" t="s">
        <v>572</v>
      </c>
      <c r="N667" t="s">
        <v>601</v>
      </c>
      <c r="O667" t="s">
        <v>602</v>
      </c>
      <c r="P667" t="s">
        <v>603</v>
      </c>
      <c r="Q667" t="s">
        <v>674</v>
      </c>
      <c r="R667" t="s">
        <v>576</v>
      </c>
      <c r="S667" t="s">
        <v>576</v>
      </c>
      <c r="T667" s="1">
        <v>45251</v>
      </c>
      <c r="U667" s="1">
        <v>46712</v>
      </c>
      <c r="V667" s="1">
        <v>48904</v>
      </c>
      <c r="X667" t="s">
        <v>572</v>
      </c>
      <c r="Y667" t="s">
        <v>572</v>
      </c>
      <c r="Z667" t="s">
        <v>572</v>
      </c>
      <c r="AA667" t="s">
        <v>572</v>
      </c>
      <c r="AB667" t="s">
        <v>2268</v>
      </c>
      <c r="AC667" t="s">
        <v>572</v>
      </c>
      <c r="AD667" t="s">
        <v>988</v>
      </c>
      <c r="AF667" t="s">
        <v>713</v>
      </c>
      <c r="AH667" s="1">
        <v>45148</v>
      </c>
      <c r="AI667" t="s">
        <v>585</v>
      </c>
      <c r="AJ667" t="s">
        <v>715</v>
      </c>
      <c r="AK667" t="s">
        <v>706</v>
      </c>
      <c r="AL667" t="s">
        <v>605</v>
      </c>
      <c r="AM667" t="s">
        <v>588</v>
      </c>
      <c r="AN667" t="s">
        <v>597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8738334400</v>
      </c>
      <c r="AW667">
        <v>35481744500</v>
      </c>
      <c r="AX667">
        <v>0</v>
      </c>
      <c r="AY667">
        <v>0</v>
      </c>
      <c r="AZ667">
        <v>0</v>
      </c>
      <c r="BA667">
        <v>0</v>
      </c>
      <c r="BB667">
        <v>8738334400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10709904</v>
      </c>
      <c r="BO667">
        <v>0</v>
      </c>
      <c r="BP667">
        <v>0</v>
      </c>
      <c r="BQ667">
        <v>0</v>
      </c>
      <c r="BR667">
        <v>10709904</v>
      </c>
      <c r="BS667">
        <v>0</v>
      </c>
      <c r="BT667">
        <v>0</v>
      </c>
      <c r="BU667">
        <v>0</v>
      </c>
      <c r="BV667">
        <v>0</v>
      </c>
      <c r="BW667">
        <v>10709904</v>
      </c>
      <c r="BX667">
        <v>0</v>
      </c>
      <c r="BY667">
        <v>3.54369246863716E-2</v>
      </c>
      <c r="BZ667">
        <v>0</v>
      </c>
      <c r="CA667">
        <v>35481744500</v>
      </c>
      <c r="CB667">
        <v>35481744500</v>
      </c>
      <c r="CC667">
        <v>26743410100</v>
      </c>
      <c r="CD667">
        <v>0</v>
      </c>
      <c r="CE667">
        <v>34602319076</v>
      </c>
      <c r="CF667">
        <v>34602319076</v>
      </c>
      <c r="CG667">
        <v>25853274772</v>
      </c>
      <c r="CH667">
        <v>34602319076</v>
      </c>
      <c r="CI667">
        <v>34602319076</v>
      </c>
      <c r="CJ667">
        <v>25853274772</v>
      </c>
      <c r="CK667">
        <v>10709904</v>
      </c>
      <c r="CL667">
        <v>0</v>
      </c>
      <c r="CM667">
        <v>2.9802322387695313E-7</v>
      </c>
      <c r="CN667">
        <v>8.0347359180450453E-2</v>
      </c>
      <c r="CO667">
        <v>-1.9094391167163853</v>
      </c>
      <c r="CP667">
        <v>10312.294684648514</v>
      </c>
      <c r="CQ667">
        <v>2780204959.2759247</v>
      </c>
      <c r="CR667">
        <v>-66071021572.815971</v>
      </c>
      <c r="CS667">
        <v>0.97521470727010051</v>
      </c>
      <c r="CT667">
        <v>33744690468.567955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34602319076</v>
      </c>
      <c r="DL667">
        <v>0</v>
      </c>
      <c r="DM667">
        <v>25853274772</v>
      </c>
      <c r="DN667">
        <v>0</v>
      </c>
      <c r="DO667">
        <v>8738334400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16955136347.239998</v>
      </c>
      <c r="EF667">
        <v>0</v>
      </c>
      <c r="EG667">
        <v>0</v>
      </c>
      <c r="EH667">
        <v>0</v>
      </c>
      <c r="EI667">
        <v>0</v>
      </c>
      <c r="EJ667">
        <v>0</v>
      </c>
      <c r="EK667">
        <v>0</v>
      </c>
      <c r="EL667">
        <v>0</v>
      </c>
      <c r="EM667">
        <v>0</v>
      </c>
      <c r="EN667">
        <v>0</v>
      </c>
      <c r="EO667">
        <v>10709904</v>
      </c>
      <c r="EP667">
        <v>0</v>
      </c>
      <c r="EQ667">
        <v>10709904</v>
      </c>
      <c r="ER667">
        <v>364</v>
      </c>
      <c r="ES667" t="s">
        <v>859</v>
      </c>
      <c r="ET667" t="s">
        <v>8836</v>
      </c>
      <c r="EU667">
        <v>2023</v>
      </c>
      <c r="EV667" t="s">
        <v>8838</v>
      </c>
    </row>
    <row r="668" spans="1:152" x14ac:dyDescent="0.4">
      <c r="A668" t="s">
        <v>2269</v>
      </c>
      <c r="B668">
        <v>806898958801</v>
      </c>
      <c r="C668">
        <v>6000000001274</v>
      </c>
      <c r="D668" t="s">
        <v>2270</v>
      </c>
      <c r="E668" t="s">
        <v>2271</v>
      </c>
      <c r="F668" t="s">
        <v>625</v>
      </c>
      <c r="G668" t="s">
        <v>1255</v>
      </c>
      <c r="H668" t="s">
        <v>1438</v>
      </c>
      <c r="I668" t="s">
        <v>568</v>
      </c>
      <c r="J668" t="s">
        <v>569</v>
      </c>
      <c r="K668" t="s">
        <v>570</v>
      </c>
      <c r="L668" t="s">
        <v>571</v>
      </c>
      <c r="M668" t="s">
        <v>951</v>
      </c>
      <c r="N668" t="s">
        <v>573</v>
      </c>
      <c r="O668" t="s">
        <v>574</v>
      </c>
      <c r="P668" t="s">
        <v>573</v>
      </c>
      <c r="Q668" t="s">
        <v>575</v>
      </c>
      <c r="R668" t="s">
        <v>576</v>
      </c>
      <c r="S668" t="s">
        <v>576</v>
      </c>
      <c r="T668" s="1">
        <v>45176</v>
      </c>
      <c r="U668" s="1">
        <v>46029</v>
      </c>
      <c r="V668" s="1">
        <v>46029</v>
      </c>
      <c r="W668">
        <v>46029</v>
      </c>
      <c r="X668" t="s">
        <v>572</v>
      </c>
      <c r="Y668" t="s">
        <v>572</v>
      </c>
      <c r="Z668" t="s">
        <v>1419</v>
      </c>
      <c r="AA668" t="s">
        <v>1419</v>
      </c>
      <c r="AB668" t="s">
        <v>1031</v>
      </c>
      <c r="AC668" t="s">
        <v>572</v>
      </c>
      <c r="AD668" t="s">
        <v>676</v>
      </c>
      <c r="AF668" t="s">
        <v>8839</v>
      </c>
      <c r="AH668" s="1">
        <v>45174</v>
      </c>
      <c r="AI668" t="s">
        <v>585</v>
      </c>
      <c r="AJ668" t="s">
        <v>586</v>
      </c>
      <c r="AK668" t="s">
        <v>625</v>
      </c>
      <c r="AL668" t="s">
        <v>587</v>
      </c>
      <c r="AM668" t="s">
        <v>588</v>
      </c>
      <c r="AN668" t="s">
        <v>589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8836</v>
      </c>
      <c r="ET668" t="s">
        <v>8836</v>
      </c>
      <c r="EU668">
        <v>2023</v>
      </c>
      <c r="EV668" t="s">
        <v>8837</v>
      </c>
    </row>
    <row r="669" spans="1:152" x14ac:dyDescent="0.4">
      <c r="A669" t="s">
        <v>356</v>
      </c>
      <c r="B669" t="s">
        <v>2272</v>
      </c>
      <c r="C669">
        <v>210001742</v>
      </c>
      <c r="D669" t="s">
        <v>2273</v>
      </c>
      <c r="E669" t="s">
        <v>2274</v>
      </c>
      <c r="F669" t="s">
        <v>1224</v>
      </c>
      <c r="G669" t="s">
        <v>1224</v>
      </c>
      <c r="H669" t="s">
        <v>1224</v>
      </c>
      <c r="I669" t="s">
        <v>568</v>
      </c>
      <c r="J669" t="s">
        <v>569</v>
      </c>
      <c r="K669" t="s">
        <v>570</v>
      </c>
      <c r="L669" t="s">
        <v>571</v>
      </c>
      <c r="M669" t="s">
        <v>572</v>
      </c>
      <c r="N669" t="s">
        <v>613</v>
      </c>
      <c r="O669" t="s">
        <v>574</v>
      </c>
      <c r="P669" t="s">
        <v>614</v>
      </c>
      <c r="Q669" t="s">
        <v>674</v>
      </c>
      <c r="R669" t="s">
        <v>576</v>
      </c>
      <c r="S669" t="s">
        <v>576</v>
      </c>
      <c r="T669" s="1">
        <v>45189</v>
      </c>
      <c r="U669" s="1">
        <v>46285</v>
      </c>
      <c r="V669" s="1">
        <v>48111</v>
      </c>
      <c r="X669" t="s">
        <v>572</v>
      </c>
      <c r="Y669" t="s">
        <v>572</v>
      </c>
      <c r="Z669" t="s">
        <v>572</v>
      </c>
      <c r="AA669" t="s">
        <v>572</v>
      </c>
      <c r="AB669" t="s">
        <v>724</v>
      </c>
      <c r="AC669" t="s">
        <v>2275</v>
      </c>
      <c r="AD669" t="s">
        <v>1012</v>
      </c>
      <c r="AF669" t="s">
        <v>713</v>
      </c>
      <c r="AH669" s="1">
        <v>45181</v>
      </c>
      <c r="AI669" t="s">
        <v>585</v>
      </c>
      <c r="AJ669" t="s">
        <v>1224</v>
      </c>
      <c r="AK669" t="s">
        <v>1224</v>
      </c>
      <c r="AL669" t="s">
        <v>587</v>
      </c>
      <c r="AM669" t="s">
        <v>588</v>
      </c>
      <c r="AN669" t="s">
        <v>597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855000000</v>
      </c>
      <c r="AY669">
        <v>3920000001</v>
      </c>
      <c r="AZ669">
        <v>27390000002</v>
      </c>
      <c r="BA669">
        <v>-855000000</v>
      </c>
      <c r="BB669">
        <v>-3920000001</v>
      </c>
      <c r="BC669">
        <v>22378499998</v>
      </c>
      <c r="BD669">
        <v>100000000</v>
      </c>
      <c r="BE669">
        <v>533000000</v>
      </c>
      <c r="BF669">
        <v>5228081749</v>
      </c>
      <c r="BG669">
        <v>533000000</v>
      </c>
      <c r="BH669">
        <v>0</v>
      </c>
      <c r="BI669">
        <v>0</v>
      </c>
      <c r="BJ669">
        <v>-73445180</v>
      </c>
      <c r="BK669">
        <v>533000000</v>
      </c>
      <c r="BL669">
        <v>0</v>
      </c>
      <c r="BM669">
        <v>-19030482</v>
      </c>
      <c r="BN669">
        <v>-46541390</v>
      </c>
      <c r="BO669">
        <v>100000000</v>
      </c>
      <c r="BP669">
        <v>533000000</v>
      </c>
      <c r="BQ669">
        <v>80969518</v>
      </c>
      <c r="BR669">
        <v>486458610</v>
      </c>
      <c r="BS669">
        <v>0</v>
      </c>
      <c r="BT669">
        <v>0</v>
      </c>
      <c r="BU669">
        <v>0</v>
      </c>
      <c r="BV669">
        <v>80969518</v>
      </c>
      <c r="BW669">
        <v>486458610</v>
      </c>
      <c r="BX669">
        <v>0.34582343303240931</v>
      </c>
      <c r="BY669">
        <v>1.964929320418819</v>
      </c>
      <c r="BZ669">
        <v>0</v>
      </c>
      <c r="CA669">
        <v>22489244734</v>
      </c>
      <c r="CB669">
        <v>23343234167</v>
      </c>
      <c r="CC669">
        <v>26395688470</v>
      </c>
      <c r="CD669">
        <v>0</v>
      </c>
      <c r="CE669">
        <v>23017012461</v>
      </c>
      <c r="CF669">
        <v>23891042943</v>
      </c>
      <c r="CG669">
        <v>26983553852</v>
      </c>
      <c r="CH669">
        <v>23017012461</v>
      </c>
      <c r="CI669">
        <v>23891042943</v>
      </c>
      <c r="CJ669">
        <v>26983553852</v>
      </c>
      <c r="CK669">
        <v>-46541390</v>
      </c>
      <c r="CL669">
        <v>0</v>
      </c>
      <c r="CM669">
        <v>4.1679921746253967</v>
      </c>
      <c r="CN669">
        <v>4.9939492344856271</v>
      </c>
      <c r="CO669">
        <v>7.2044232487678537</v>
      </c>
      <c r="CP669">
        <v>95934727820.703247</v>
      </c>
      <c r="CQ669">
        <v>114945791759.7571</v>
      </c>
      <c r="CR669">
        <v>165824299691.20779</v>
      </c>
      <c r="CS669">
        <v>1.1178776577955936</v>
      </c>
      <c r="CT669">
        <v>25730203979.354671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23017012461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3920000001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2810035074.3212185</v>
      </c>
      <c r="EF669">
        <v>0</v>
      </c>
      <c r="EG669">
        <v>100000000</v>
      </c>
      <c r="EH669">
        <v>-18008858</v>
      </c>
      <c r="EI669">
        <v>0</v>
      </c>
      <c r="EJ669">
        <v>-1021624</v>
      </c>
      <c r="EK669">
        <v>0</v>
      </c>
      <c r="EL669">
        <v>533000000</v>
      </c>
      <c r="EM669">
        <v>-73445180</v>
      </c>
      <c r="EN669">
        <v>0</v>
      </c>
      <c r="EO669">
        <v>26903790</v>
      </c>
      <c r="EP669">
        <v>80969518</v>
      </c>
      <c r="EQ669">
        <v>486458610</v>
      </c>
      <c r="ER669">
        <v>241</v>
      </c>
      <c r="ES669" t="s">
        <v>8836</v>
      </c>
      <c r="ET669" t="s">
        <v>8836</v>
      </c>
      <c r="EU669">
        <v>2023</v>
      </c>
      <c r="EV669" t="s">
        <v>591</v>
      </c>
    </row>
    <row r="670" spans="1:152" x14ac:dyDescent="0.4">
      <c r="A670" t="s">
        <v>357</v>
      </c>
      <c r="B670" t="s">
        <v>2276</v>
      </c>
      <c r="C670">
        <v>210001749</v>
      </c>
      <c r="D670" t="s">
        <v>2277</v>
      </c>
      <c r="E670" t="s">
        <v>2278</v>
      </c>
      <c r="F670" t="s">
        <v>846</v>
      </c>
      <c r="G670" t="s">
        <v>846</v>
      </c>
      <c r="H670" t="s">
        <v>846</v>
      </c>
      <c r="I670" t="s">
        <v>708</v>
      </c>
      <c r="J670" t="s">
        <v>856</v>
      </c>
      <c r="K670" t="s">
        <v>710</v>
      </c>
      <c r="L670" t="s">
        <v>857</v>
      </c>
      <c r="M670" t="s">
        <v>572</v>
      </c>
      <c r="N670" t="s">
        <v>613</v>
      </c>
      <c r="O670" t="s">
        <v>602</v>
      </c>
      <c r="P670" t="s">
        <v>603</v>
      </c>
      <c r="Q670" t="s">
        <v>674</v>
      </c>
      <c r="R670" t="s">
        <v>711</v>
      </c>
      <c r="S670" t="s">
        <v>711</v>
      </c>
      <c r="T670" s="1">
        <v>45217</v>
      </c>
      <c r="U670" s="1">
        <v>45930</v>
      </c>
      <c r="V670" s="1">
        <v>48852</v>
      </c>
      <c r="X670" t="s">
        <v>572</v>
      </c>
      <c r="Y670" t="s">
        <v>572</v>
      </c>
      <c r="Z670" t="s">
        <v>572</v>
      </c>
      <c r="AA670" t="s">
        <v>572</v>
      </c>
      <c r="AB670" t="s">
        <v>572</v>
      </c>
      <c r="AC670" t="s">
        <v>2279</v>
      </c>
      <c r="AD670" t="s">
        <v>988</v>
      </c>
      <c r="AF670" t="s">
        <v>848</v>
      </c>
      <c r="AH670" s="1">
        <v>45187</v>
      </c>
      <c r="AI670" t="s">
        <v>585</v>
      </c>
      <c r="AJ670" t="s">
        <v>715</v>
      </c>
      <c r="AK670" t="s">
        <v>846</v>
      </c>
      <c r="AL670" t="s">
        <v>605</v>
      </c>
      <c r="AM670" t="s">
        <v>588</v>
      </c>
      <c r="AN670" t="s">
        <v>597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0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26203532690</v>
      </c>
      <c r="BN670">
        <v>26239060217</v>
      </c>
      <c r="BO670">
        <v>0</v>
      </c>
      <c r="BP670">
        <v>0</v>
      </c>
      <c r="BQ670">
        <v>26203532690</v>
      </c>
      <c r="BR670">
        <v>26239060217</v>
      </c>
      <c r="BS670">
        <v>0</v>
      </c>
      <c r="BT670">
        <v>0</v>
      </c>
      <c r="BU670">
        <v>0</v>
      </c>
      <c r="BV670">
        <v>26203532690</v>
      </c>
      <c r="BW670">
        <v>26239060217</v>
      </c>
      <c r="BX670">
        <v>86.587866117884388</v>
      </c>
      <c r="BY670">
        <v>89.132841333856874</v>
      </c>
      <c r="BZ670">
        <v>16033465</v>
      </c>
      <c r="CA670">
        <v>21923196765</v>
      </c>
      <c r="CB670">
        <v>21923196765</v>
      </c>
      <c r="CC670">
        <v>21306095004</v>
      </c>
      <c r="CD670">
        <v>37739481</v>
      </c>
      <c r="CE670">
        <v>56828110490</v>
      </c>
      <c r="CF670">
        <v>29900144346</v>
      </c>
      <c r="CG670">
        <v>28287251266</v>
      </c>
      <c r="CH670">
        <v>54608115643.422798</v>
      </c>
      <c r="CI670">
        <v>28156343409.922798</v>
      </c>
      <c r="CJ670">
        <v>27185709715.96236</v>
      </c>
      <c r="CK670">
        <v>26805304166.460438</v>
      </c>
      <c r="CL670">
        <v>0</v>
      </c>
      <c r="CM670">
        <v>0</v>
      </c>
      <c r="CN670">
        <v>419.19737100601185</v>
      </c>
      <c r="CO670">
        <v>54.632211327552795</v>
      </c>
      <c r="CP670">
        <v>0</v>
      </c>
      <c r="CQ670">
        <v>23822194516647.164</v>
      </c>
      <c r="CR670">
        <v>3104645341635.1997</v>
      </c>
      <c r="CS670">
        <v>2.5921452559658218</v>
      </c>
      <c r="CT670">
        <v>147306717012.15506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56828110490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42052801762.600014</v>
      </c>
      <c r="EF670">
        <v>597891978</v>
      </c>
      <c r="EG670">
        <v>0</v>
      </c>
      <c r="EH670">
        <v>0</v>
      </c>
      <c r="EI670">
        <v>-724433454</v>
      </c>
      <c r="EJ670">
        <v>26330074166</v>
      </c>
      <c r="EK670">
        <v>1408971523</v>
      </c>
      <c r="EL670">
        <v>0</v>
      </c>
      <c r="EM670">
        <v>0</v>
      </c>
      <c r="EN670">
        <v>-1684697246</v>
      </c>
      <c r="EO670">
        <v>26514785940</v>
      </c>
      <c r="EP670">
        <v>26203532690</v>
      </c>
      <c r="EQ670">
        <v>26239060217</v>
      </c>
      <c r="ER670">
        <v>291</v>
      </c>
      <c r="ES670" t="s">
        <v>1399</v>
      </c>
      <c r="ET670" t="s">
        <v>8836</v>
      </c>
      <c r="EU670">
        <v>2023</v>
      </c>
      <c r="EV670" t="s">
        <v>833</v>
      </c>
    </row>
    <row r="671" spans="1:152" x14ac:dyDescent="0.4">
      <c r="A671" t="s">
        <v>2280</v>
      </c>
      <c r="C671" t="s">
        <v>2281</v>
      </c>
      <c r="D671" t="s">
        <v>2282</v>
      </c>
      <c r="F671" t="s">
        <v>565</v>
      </c>
      <c r="G671" t="s">
        <v>566</v>
      </c>
      <c r="H671" t="s">
        <v>567</v>
      </c>
      <c r="I671" t="s">
        <v>568</v>
      </c>
      <c r="J671" t="s">
        <v>569</v>
      </c>
      <c r="K671" t="s">
        <v>570</v>
      </c>
      <c r="L671" t="s">
        <v>571</v>
      </c>
      <c r="M671" t="s">
        <v>572</v>
      </c>
      <c r="N671" t="s">
        <v>573</v>
      </c>
      <c r="O671" t="s">
        <v>574</v>
      </c>
      <c r="P671" t="s">
        <v>573</v>
      </c>
      <c r="Q671" t="s">
        <v>575</v>
      </c>
      <c r="R671" t="s">
        <v>923</v>
      </c>
      <c r="S671" t="s">
        <v>923</v>
      </c>
      <c r="T671" t="s">
        <v>923</v>
      </c>
      <c r="U671" t="s">
        <v>2283</v>
      </c>
      <c r="V671" t="s">
        <v>2283</v>
      </c>
      <c r="X671" t="s">
        <v>577</v>
      </c>
      <c r="Y671" t="s">
        <v>578</v>
      </c>
      <c r="Z671" t="s">
        <v>579</v>
      </c>
      <c r="AA671" t="s">
        <v>1094</v>
      </c>
      <c r="AB671" t="s">
        <v>1127</v>
      </c>
      <c r="AC671" t="s">
        <v>572</v>
      </c>
      <c r="AD671" t="s">
        <v>596</v>
      </c>
      <c r="AF671" t="s">
        <v>583</v>
      </c>
      <c r="AH671" s="1">
        <v>45251</v>
      </c>
      <c r="AI671" t="s">
        <v>585</v>
      </c>
      <c r="AJ671" t="s">
        <v>586</v>
      </c>
      <c r="AK671" t="s">
        <v>565</v>
      </c>
      <c r="AL671" t="s">
        <v>587</v>
      </c>
      <c r="AM671" t="s">
        <v>923</v>
      </c>
      <c r="AN671" t="s">
        <v>597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8836</v>
      </c>
      <c r="ET671" t="s">
        <v>8836</v>
      </c>
      <c r="EU671">
        <v>2023</v>
      </c>
      <c r="EV671" t="s">
        <v>8837</v>
      </c>
    </row>
    <row r="672" spans="1:152" x14ac:dyDescent="0.4">
      <c r="A672" t="s">
        <v>359</v>
      </c>
      <c r="B672" t="s">
        <v>2284</v>
      </c>
      <c r="C672">
        <v>110000807</v>
      </c>
      <c r="D672" t="s">
        <v>2285</v>
      </c>
      <c r="E672" t="s">
        <v>2285</v>
      </c>
      <c r="F672" t="s">
        <v>565</v>
      </c>
      <c r="G672" t="s">
        <v>673</v>
      </c>
      <c r="H672" t="s">
        <v>673</v>
      </c>
      <c r="I672" t="s">
        <v>568</v>
      </c>
      <c r="J672" t="s">
        <v>569</v>
      </c>
      <c r="K672" t="s">
        <v>710</v>
      </c>
      <c r="L672" t="s">
        <v>673</v>
      </c>
      <c r="M672" t="s">
        <v>572</v>
      </c>
      <c r="N672" t="s">
        <v>601</v>
      </c>
      <c r="O672" t="s">
        <v>602</v>
      </c>
      <c r="P672" t="s">
        <v>603</v>
      </c>
      <c r="Q672" t="s">
        <v>674</v>
      </c>
      <c r="R672" t="s">
        <v>576</v>
      </c>
      <c r="S672" t="s">
        <v>576</v>
      </c>
      <c r="T672" s="1">
        <v>45309</v>
      </c>
      <c r="U672" s="1">
        <v>46842</v>
      </c>
      <c r="V672" s="1">
        <v>48668</v>
      </c>
      <c r="X672" t="s">
        <v>572</v>
      </c>
      <c r="Y672" t="s">
        <v>572</v>
      </c>
      <c r="Z672" t="s">
        <v>572</v>
      </c>
      <c r="AA672" t="s">
        <v>572</v>
      </c>
      <c r="AB672" t="s">
        <v>2286</v>
      </c>
      <c r="AC672" t="s">
        <v>572</v>
      </c>
      <c r="AD672" t="s">
        <v>803</v>
      </c>
      <c r="AF672" t="s">
        <v>583</v>
      </c>
      <c r="AH672" s="1">
        <v>45278</v>
      </c>
      <c r="AI672" t="s">
        <v>585</v>
      </c>
      <c r="AJ672" t="s">
        <v>586</v>
      </c>
      <c r="AK672" t="s">
        <v>565</v>
      </c>
      <c r="AL672" t="s">
        <v>605</v>
      </c>
      <c r="AM672" t="s">
        <v>588</v>
      </c>
      <c r="AN672" t="s">
        <v>597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683371735</v>
      </c>
      <c r="BO672">
        <v>0</v>
      </c>
      <c r="BP672">
        <v>0</v>
      </c>
      <c r="BQ672">
        <v>0</v>
      </c>
      <c r="BR672">
        <v>683371735</v>
      </c>
      <c r="BS672">
        <v>0</v>
      </c>
      <c r="BT672">
        <v>0</v>
      </c>
      <c r="BU672">
        <v>0</v>
      </c>
      <c r="BV672">
        <v>0</v>
      </c>
      <c r="BW672">
        <v>683371735</v>
      </c>
      <c r="BX672">
        <v>0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42924287137</v>
      </c>
      <c r="CG672">
        <v>42240915402</v>
      </c>
      <c r="CH672">
        <v>42924287137</v>
      </c>
      <c r="CI672">
        <v>42924287137</v>
      </c>
      <c r="CJ672">
        <v>42240915402</v>
      </c>
      <c r="CK672">
        <v>683371735</v>
      </c>
      <c r="CL672">
        <v>0</v>
      </c>
      <c r="CM672">
        <v>2.9802322387695313E-7</v>
      </c>
      <c r="CN672">
        <v>3.9554968476295485</v>
      </c>
      <c r="CO672">
        <v>2.981472909450531</v>
      </c>
      <c r="CP672">
        <v>12792.43443518877</v>
      </c>
      <c r="CQ672">
        <v>169786882457.14908</v>
      </c>
      <c r="CR672">
        <v>127977599256.44139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0</v>
      </c>
      <c r="EQ672">
        <v>683371735</v>
      </c>
      <c r="ER672">
        <v>152</v>
      </c>
      <c r="ES672" t="s">
        <v>8836</v>
      </c>
      <c r="ET672" t="s">
        <v>8836</v>
      </c>
      <c r="EU672">
        <v>2023</v>
      </c>
      <c r="EV672" t="s">
        <v>8838</v>
      </c>
    </row>
    <row r="673" spans="1:152" x14ac:dyDescent="0.4">
      <c r="A673" t="s">
        <v>360</v>
      </c>
      <c r="B673" t="s">
        <v>2287</v>
      </c>
      <c r="C673">
        <v>210002208</v>
      </c>
      <c r="D673" t="s">
        <v>2288</v>
      </c>
      <c r="E673" t="s">
        <v>2288</v>
      </c>
      <c r="F673" t="s">
        <v>565</v>
      </c>
      <c r="G673" t="s">
        <v>673</v>
      </c>
      <c r="H673" t="s">
        <v>673</v>
      </c>
      <c r="I673" t="s">
        <v>708</v>
      </c>
      <c r="J673" t="s">
        <v>709</v>
      </c>
      <c r="K673" t="s">
        <v>710</v>
      </c>
      <c r="L673" t="s">
        <v>857</v>
      </c>
      <c r="M673" t="s">
        <v>572</v>
      </c>
      <c r="N673" t="s">
        <v>613</v>
      </c>
      <c r="O673" t="s">
        <v>602</v>
      </c>
      <c r="P673" t="s">
        <v>603</v>
      </c>
      <c r="Q673" t="s">
        <v>674</v>
      </c>
      <c r="R673" t="s">
        <v>576</v>
      </c>
      <c r="S673" t="s">
        <v>711</v>
      </c>
      <c r="T673" s="1">
        <v>45924</v>
      </c>
      <c r="U673">
        <v>47385</v>
      </c>
      <c r="V673">
        <v>51037</v>
      </c>
      <c r="X673" t="s">
        <v>572</v>
      </c>
      <c r="Y673" t="s">
        <v>572</v>
      </c>
      <c r="Z673" t="s">
        <v>572</v>
      </c>
      <c r="AA673" t="s">
        <v>572</v>
      </c>
      <c r="AB673" t="s">
        <v>2289</v>
      </c>
      <c r="AC673" t="s">
        <v>2290</v>
      </c>
      <c r="AD673" t="s">
        <v>882</v>
      </c>
      <c r="AF673" t="s">
        <v>791</v>
      </c>
      <c r="AH673" s="1">
        <v>45266</v>
      </c>
      <c r="AI673" t="s">
        <v>585</v>
      </c>
      <c r="AJ673" t="s">
        <v>792</v>
      </c>
      <c r="AK673" t="s">
        <v>565</v>
      </c>
      <c r="AL673" t="s">
        <v>605</v>
      </c>
      <c r="AM673" t="s">
        <v>588</v>
      </c>
      <c r="AN673" t="s">
        <v>597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0</v>
      </c>
      <c r="BB673">
        <v>5415678952</v>
      </c>
      <c r="BC673">
        <v>6631053952</v>
      </c>
      <c r="BD673">
        <v>0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0</v>
      </c>
      <c r="BN673">
        <v>-14953635</v>
      </c>
      <c r="BO673">
        <v>0</v>
      </c>
      <c r="BP673">
        <v>178049</v>
      </c>
      <c r="BQ673">
        <v>0</v>
      </c>
      <c r="BR673">
        <v>-14775586</v>
      </c>
      <c r="BS673">
        <v>0</v>
      </c>
      <c r="BT673">
        <v>0</v>
      </c>
      <c r="BU673">
        <v>0</v>
      </c>
      <c r="BV673">
        <v>0</v>
      </c>
      <c r="BW673">
        <v>-14775586</v>
      </c>
      <c r="BX673">
        <v>0</v>
      </c>
      <c r="BY673">
        <v>-0.37806997069624487</v>
      </c>
      <c r="BZ673">
        <v>0</v>
      </c>
      <c r="CA673">
        <v>6631053952</v>
      </c>
      <c r="CB673">
        <v>6631053952</v>
      </c>
      <c r="CC673">
        <v>1215375000</v>
      </c>
      <c r="CD673">
        <v>0</v>
      </c>
      <c r="CE673">
        <v>6601136620</v>
      </c>
      <c r="CF673">
        <v>6601136620</v>
      </c>
      <c r="CG673">
        <v>1200411303</v>
      </c>
      <c r="CH673">
        <v>6601136620</v>
      </c>
      <c r="CI673">
        <v>6601136620</v>
      </c>
      <c r="CJ673">
        <v>1200411303</v>
      </c>
      <c r="CK673">
        <v>-14953635</v>
      </c>
      <c r="CL673">
        <v>0</v>
      </c>
      <c r="CM673">
        <v>2.9802322387695313E-7</v>
      </c>
      <c r="CN673">
        <v>-0.96836954355239879</v>
      </c>
      <c r="CO673">
        <v>-1.5974375605583186</v>
      </c>
      <c r="CP673">
        <v>1967.2920167446136</v>
      </c>
      <c r="CQ673">
        <v>-6392339655.636425</v>
      </c>
      <c r="CR673">
        <v>-10544903579.164986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0</v>
      </c>
      <c r="EQ673">
        <v>-14775586</v>
      </c>
      <c r="ER673">
        <v>706</v>
      </c>
      <c r="ET673" t="s">
        <v>8836</v>
      </c>
      <c r="EU673">
        <v>2023</v>
      </c>
      <c r="EV673" t="s">
        <v>591</v>
      </c>
    </row>
    <row r="674" spans="1:152" x14ac:dyDescent="0.4">
      <c r="A674" t="s">
        <v>361</v>
      </c>
      <c r="B674" t="s">
        <v>2291</v>
      </c>
      <c r="C674">
        <v>210001770</v>
      </c>
      <c r="D674" t="s">
        <v>2292</v>
      </c>
      <c r="E674" t="s">
        <v>2293</v>
      </c>
      <c r="F674" t="s">
        <v>706</v>
      </c>
      <c r="G674" t="s">
        <v>706</v>
      </c>
      <c r="H674" t="s">
        <v>706</v>
      </c>
      <c r="I674" t="s">
        <v>708</v>
      </c>
      <c r="J674" t="s">
        <v>709</v>
      </c>
      <c r="K674" t="s">
        <v>710</v>
      </c>
      <c r="L674" t="s">
        <v>673</v>
      </c>
      <c r="M674" t="s">
        <v>572</v>
      </c>
      <c r="N674" t="s">
        <v>613</v>
      </c>
      <c r="O674" t="s">
        <v>602</v>
      </c>
      <c r="P674" t="s">
        <v>603</v>
      </c>
      <c r="Q674" t="s">
        <v>674</v>
      </c>
      <c r="R674" t="s">
        <v>711</v>
      </c>
      <c r="S674" t="s">
        <v>711</v>
      </c>
      <c r="T674" s="1">
        <v>45239</v>
      </c>
      <c r="U674" s="1">
        <v>47066</v>
      </c>
      <c r="V674" s="1">
        <v>48892</v>
      </c>
      <c r="X674" t="s">
        <v>572</v>
      </c>
      <c r="Y674" t="s">
        <v>572</v>
      </c>
      <c r="Z674" t="s">
        <v>572</v>
      </c>
      <c r="AA674" t="s">
        <v>572</v>
      </c>
      <c r="AB674" t="s">
        <v>572</v>
      </c>
      <c r="AC674" t="s">
        <v>2294</v>
      </c>
      <c r="AD674" t="s">
        <v>866</v>
      </c>
      <c r="AF674" t="s">
        <v>713</v>
      </c>
      <c r="AH674" s="1">
        <v>45222</v>
      </c>
      <c r="AI674" t="s">
        <v>585</v>
      </c>
      <c r="AJ674" t="s">
        <v>715</v>
      </c>
      <c r="AK674" t="s">
        <v>706</v>
      </c>
      <c r="AL674" t="s">
        <v>605</v>
      </c>
      <c r="AM674" t="s">
        <v>588</v>
      </c>
      <c r="AN674" t="s">
        <v>597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3117326163</v>
      </c>
      <c r="AW674">
        <v>52053395972</v>
      </c>
      <c r="AX674">
        <v>0</v>
      </c>
      <c r="AY674">
        <v>2138632214</v>
      </c>
      <c r="AZ674">
        <v>10920023347</v>
      </c>
      <c r="BA674">
        <v>0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-728733385</v>
      </c>
      <c r="BN674">
        <v>1287161588</v>
      </c>
      <c r="BO674">
        <v>0</v>
      </c>
      <c r="BP674">
        <v>0</v>
      </c>
      <c r="BQ674">
        <v>-728733385</v>
      </c>
      <c r="BR674">
        <v>1287161588</v>
      </c>
      <c r="BS674">
        <v>0</v>
      </c>
      <c r="BT674">
        <v>0</v>
      </c>
      <c r="BU674">
        <v>0</v>
      </c>
      <c r="BV674">
        <v>-728733385</v>
      </c>
      <c r="BW674">
        <v>1287161588</v>
      </c>
      <c r="BX674">
        <v>-1.4341594532414541</v>
      </c>
      <c r="BY674">
        <v>2.7056162989384047</v>
      </c>
      <c r="BZ674">
        <v>29456583.530000001</v>
      </c>
      <c r="CA674">
        <v>41727145450</v>
      </c>
      <c r="CB674">
        <v>41727145450</v>
      </c>
      <c r="CC674">
        <v>40424888988</v>
      </c>
      <c r="CD674">
        <v>33612654</v>
      </c>
      <c r="CE674">
        <v>50613934393</v>
      </c>
      <c r="CF674">
        <v>50282487410</v>
      </c>
      <c r="CG674">
        <v>45820612913</v>
      </c>
      <c r="CH674">
        <v>47985356425.789482</v>
      </c>
      <c r="CI674">
        <v>48528769973.630486</v>
      </c>
      <c r="CJ674">
        <v>45131046795.449249</v>
      </c>
      <c r="CK674">
        <v>1875615681.3402328</v>
      </c>
      <c r="CL674">
        <v>0</v>
      </c>
      <c r="CM674">
        <v>8.0427995324134844</v>
      </c>
      <c r="CN674">
        <v>21.095713973045353</v>
      </c>
      <c r="CO674">
        <v>21.858049035072327</v>
      </c>
      <c r="CP674">
        <v>407077727869.6272</v>
      </c>
      <c r="CQ674">
        <v>1067737083005.2108</v>
      </c>
      <c r="CR674">
        <v>1106321859820.1277</v>
      </c>
      <c r="CS674">
        <v>1.2262220121879122</v>
      </c>
      <c r="CT674">
        <v>62063920476.131432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50613934393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37454311450.82</v>
      </c>
      <c r="EF674">
        <v>967896359</v>
      </c>
      <c r="EG674">
        <v>0</v>
      </c>
      <c r="EH674">
        <v>0</v>
      </c>
      <c r="EI674">
        <v>-1060180368</v>
      </c>
      <c r="EJ674">
        <v>-636449376</v>
      </c>
      <c r="EK674">
        <v>2273364435</v>
      </c>
      <c r="EL674">
        <v>0</v>
      </c>
      <c r="EM674">
        <v>0</v>
      </c>
      <c r="EN674">
        <v>-2527465943</v>
      </c>
      <c r="EO674">
        <v>1541263096</v>
      </c>
      <c r="EP674">
        <v>-728733385</v>
      </c>
      <c r="EQ674">
        <v>1287161588</v>
      </c>
      <c r="ER674">
        <v>59</v>
      </c>
      <c r="ES674" t="s">
        <v>933</v>
      </c>
      <c r="ET674" t="s">
        <v>8836</v>
      </c>
      <c r="EU674">
        <v>2023</v>
      </c>
      <c r="EV674" t="s">
        <v>833</v>
      </c>
    </row>
    <row r="675" spans="1:152" x14ac:dyDescent="0.4">
      <c r="A675" t="s">
        <v>358</v>
      </c>
      <c r="B675" t="s">
        <v>2295</v>
      </c>
      <c r="C675">
        <v>210001791</v>
      </c>
      <c r="D675" t="s">
        <v>2296</v>
      </c>
      <c r="E675" t="s">
        <v>2297</v>
      </c>
      <c r="F675" t="s">
        <v>625</v>
      </c>
      <c r="G675" t="s">
        <v>626</v>
      </c>
      <c r="H675" t="s">
        <v>1502</v>
      </c>
      <c r="I675" t="s">
        <v>708</v>
      </c>
      <c r="J675" t="s">
        <v>856</v>
      </c>
      <c r="K675" t="s">
        <v>710</v>
      </c>
      <c r="L675" t="s">
        <v>857</v>
      </c>
      <c r="M675" t="s">
        <v>572</v>
      </c>
      <c r="N675" t="s">
        <v>613</v>
      </c>
      <c r="O675" t="s">
        <v>574</v>
      </c>
      <c r="P675" t="s">
        <v>614</v>
      </c>
      <c r="Q675" t="s">
        <v>674</v>
      </c>
      <c r="R675" t="s">
        <v>576</v>
      </c>
      <c r="S675" t="s">
        <v>711</v>
      </c>
      <c r="T675" s="1">
        <v>45267</v>
      </c>
      <c r="U675">
        <v>46728</v>
      </c>
      <c r="V675" s="1">
        <v>49102</v>
      </c>
      <c r="X675" t="s">
        <v>572</v>
      </c>
      <c r="Y675" t="s">
        <v>572</v>
      </c>
      <c r="Z675" t="s">
        <v>572</v>
      </c>
      <c r="AA675" t="s">
        <v>572</v>
      </c>
      <c r="AB675" t="s">
        <v>952</v>
      </c>
      <c r="AC675" t="s">
        <v>2298</v>
      </c>
      <c r="AD675" t="s">
        <v>790</v>
      </c>
      <c r="AF675" t="s">
        <v>631</v>
      </c>
      <c r="AH675" s="1">
        <v>45240</v>
      </c>
      <c r="AI675" t="s">
        <v>585</v>
      </c>
      <c r="AJ675" t="s">
        <v>792</v>
      </c>
      <c r="AK675" t="s">
        <v>625</v>
      </c>
      <c r="AL675" t="s">
        <v>587</v>
      </c>
      <c r="AM675" t="s">
        <v>588</v>
      </c>
      <c r="AN675" t="s">
        <v>597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6094200000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6094200000</v>
      </c>
      <c r="BB675">
        <v>6094200000</v>
      </c>
      <c r="BC675">
        <v>90105098417</v>
      </c>
      <c r="BD675">
        <v>340607</v>
      </c>
      <c r="BE675">
        <v>1570406115</v>
      </c>
      <c r="BF675">
        <v>10830234337</v>
      </c>
      <c r="BG675">
        <v>1570065508</v>
      </c>
      <c r="BH675">
        <v>0</v>
      </c>
      <c r="BI675">
        <v>340607</v>
      </c>
      <c r="BJ675">
        <v>0</v>
      </c>
      <c r="BK675">
        <v>1570065508</v>
      </c>
      <c r="BL675">
        <v>340607</v>
      </c>
      <c r="BM675">
        <v>-35735720</v>
      </c>
      <c r="BN675">
        <v>-55902958</v>
      </c>
      <c r="BO675">
        <v>340607</v>
      </c>
      <c r="BP675">
        <v>1570406115</v>
      </c>
      <c r="BQ675">
        <v>-35395113</v>
      </c>
      <c r="BR675">
        <v>1514503157</v>
      </c>
      <c r="BS675">
        <v>0</v>
      </c>
      <c r="BT675">
        <v>0</v>
      </c>
      <c r="BU675">
        <v>0</v>
      </c>
      <c r="BV675">
        <v>-35395113</v>
      </c>
      <c r="BW675">
        <v>1514503157</v>
      </c>
      <c r="BX675">
        <v>-4.0594706175533408E-2</v>
      </c>
      <c r="BY675">
        <v>1.7523579849328741</v>
      </c>
      <c r="BZ675">
        <v>0</v>
      </c>
      <c r="CA675">
        <v>90105098417</v>
      </c>
      <c r="CB675">
        <v>84010898417</v>
      </c>
      <c r="CC675">
        <v>84010898417</v>
      </c>
      <c r="CD675">
        <v>0</v>
      </c>
      <c r="CE675">
        <v>90202984737</v>
      </c>
      <c r="CF675">
        <v>84144520457</v>
      </c>
      <c r="CG675">
        <v>84164687695</v>
      </c>
      <c r="CH675">
        <v>90202984737</v>
      </c>
      <c r="CI675">
        <v>84144520457</v>
      </c>
      <c r="CJ675">
        <v>84164687695</v>
      </c>
      <c r="CK675">
        <v>-55902958</v>
      </c>
      <c r="CL675">
        <v>0</v>
      </c>
      <c r="CM675">
        <v>-0.48070937395095836</v>
      </c>
      <c r="CN675">
        <v>4.4138184189796466</v>
      </c>
      <c r="CO675">
        <v>6.1879709362983704</v>
      </c>
      <c r="CP675">
        <v>-43361420321.431122</v>
      </c>
      <c r="CQ675">
        <v>398139595479.11053</v>
      </c>
      <c r="CR675">
        <v>558173447919.92151</v>
      </c>
      <c r="CS675">
        <v>1.1212819346406508</v>
      </c>
      <c r="CT675">
        <v>101142977236.26447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81725483732.706055</v>
      </c>
      <c r="DK675">
        <v>8477501004.293952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41512190106.983948</v>
      </c>
      <c r="EF675">
        <v>0</v>
      </c>
      <c r="EG675">
        <v>340607</v>
      </c>
      <c r="EH675">
        <v>0</v>
      </c>
      <c r="EI675">
        <v>0</v>
      </c>
      <c r="EJ675">
        <v>-35735720</v>
      </c>
      <c r="EK675">
        <v>0</v>
      </c>
      <c r="EL675">
        <v>1570406115</v>
      </c>
      <c r="EM675">
        <v>0</v>
      </c>
      <c r="EN675">
        <v>0</v>
      </c>
      <c r="EO675">
        <v>-55902958</v>
      </c>
      <c r="EP675">
        <v>-35395113</v>
      </c>
      <c r="EQ675">
        <v>1514503157</v>
      </c>
      <c r="ER675">
        <v>82</v>
      </c>
      <c r="ES675" t="s">
        <v>8836</v>
      </c>
      <c r="ET675" t="s">
        <v>8955</v>
      </c>
      <c r="EU675">
        <v>2023</v>
      </c>
      <c r="EV675" t="s">
        <v>591</v>
      </c>
    </row>
    <row r="676" spans="1:152" x14ac:dyDescent="0.4">
      <c r="A676" t="s">
        <v>363</v>
      </c>
      <c r="B676">
        <v>706909101701</v>
      </c>
      <c r="C676">
        <v>6000000001276</v>
      </c>
      <c r="D676" t="s">
        <v>2299</v>
      </c>
      <c r="E676" t="s">
        <v>2300</v>
      </c>
      <c r="F676" t="s">
        <v>625</v>
      </c>
      <c r="G676" t="s">
        <v>1255</v>
      </c>
      <c r="H676" t="s">
        <v>1256</v>
      </c>
      <c r="I676" t="s">
        <v>568</v>
      </c>
      <c r="J676" t="s">
        <v>569</v>
      </c>
      <c r="K676" t="s">
        <v>570</v>
      </c>
      <c r="L676" t="s">
        <v>571</v>
      </c>
      <c r="M676" t="s">
        <v>951</v>
      </c>
      <c r="N676" t="s">
        <v>573</v>
      </c>
      <c r="O676" t="s">
        <v>574</v>
      </c>
      <c r="P676" t="s">
        <v>573</v>
      </c>
      <c r="Q676" t="s">
        <v>575</v>
      </c>
      <c r="R676" t="s">
        <v>576</v>
      </c>
      <c r="S676" t="s">
        <v>576</v>
      </c>
      <c r="T676" s="1">
        <v>45246</v>
      </c>
      <c r="U676" s="1">
        <v>47073</v>
      </c>
      <c r="V676" s="1">
        <v>47073</v>
      </c>
      <c r="X676" t="s">
        <v>2275</v>
      </c>
      <c r="Y676" t="s">
        <v>572</v>
      </c>
      <c r="Z676" t="s">
        <v>1532</v>
      </c>
      <c r="AA676" t="s">
        <v>1532</v>
      </c>
      <c r="AB676" t="s">
        <v>1095</v>
      </c>
      <c r="AC676" t="s">
        <v>572</v>
      </c>
      <c r="AD676" t="s">
        <v>676</v>
      </c>
      <c r="AF676" t="s">
        <v>8839</v>
      </c>
      <c r="AH676" s="1">
        <v>45244</v>
      </c>
      <c r="AI676" t="s">
        <v>585</v>
      </c>
      <c r="AJ676" t="s">
        <v>586</v>
      </c>
      <c r="AK676" t="s">
        <v>625</v>
      </c>
      <c r="AL676" t="s">
        <v>587</v>
      </c>
      <c r="AM676" t="s">
        <v>588</v>
      </c>
      <c r="AN676" t="s">
        <v>597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354959467</v>
      </c>
      <c r="AV676">
        <v>1839653999</v>
      </c>
      <c r="AW676">
        <v>51129004625</v>
      </c>
      <c r="AX676">
        <v>0</v>
      </c>
      <c r="AY676">
        <v>0</v>
      </c>
      <c r="AZ676">
        <v>332382405</v>
      </c>
      <c r="BA676">
        <v>354959467</v>
      </c>
      <c r="BB676">
        <v>1839653999</v>
      </c>
      <c r="BC676">
        <v>50796622220</v>
      </c>
      <c r="BD676">
        <v>263969392</v>
      </c>
      <c r="BE676">
        <v>1243106395</v>
      </c>
      <c r="BF676">
        <v>8141977865</v>
      </c>
      <c r="BG676">
        <v>0</v>
      </c>
      <c r="BH676">
        <v>1243106395</v>
      </c>
      <c r="BI676">
        <v>0</v>
      </c>
      <c r="BJ676">
        <v>0</v>
      </c>
      <c r="BK676">
        <v>0</v>
      </c>
      <c r="BL676">
        <v>1272030101</v>
      </c>
      <c r="BM676">
        <v>0</v>
      </c>
      <c r="BN676">
        <v>0</v>
      </c>
      <c r="BO676">
        <v>264849237</v>
      </c>
      <c r="BP676">
        <v>1272142555</v>
      </c>
      <c r="BQ676">
        <v>264849237</v>
      </c>
      <c r="BR676">
        <v>1272142555</v>
      </c>
      <c r="BS676">
        <v>0</v>
      </c>
      <c r="BT676">
        <v>0</v>
      </c>
      <c r="BU676">
        <v>0</v>
      </c>
      <c r="BV676">
        <v>264849237</v>
      </c>
      <c r="BW676">
        <v>1272142555</v>
      </c>
      <c r="BX676">
        <v>0.52461850753641615</v>
      </c>
      <c r="BY676">
        <v>2.5841546301430052</v>
      </c>
      <c r="BZ676">
        <v>0</v>
      </c>
      <c r="CA676">
        <v>51129004625</v>
      </c>
      <c r="CB676">
        <v>50774045158</v>
      </c>
      <c r="CC676">
        <v>49289350626</v>
      </c>
      <c r="CD676">
        <v>0</v>
      </c>
      <c r="CE676">
        <v>50796622220</v>
      </c>
      <c r="CF676">
        <v>50436543306</v>
      </c>
      <c r="CG676">
        <v>48932674575</v>
      </c>
      <c r="CH676">
        <v>50796622220</v>
      </c>
      <c r="CI676">
        <v>50436543306</v>
      </c>
      <c r="CJ676">
        <v>48932674575</v>
      </c>
      <c r="CK676">
        <v>24293646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26715407414.828308</v>
      </c>
      <c r="CQ676">
        <v>320584888977.9397</v>
      </c>
      <c r="CR676">
        <v>320584888977.9397</v>
      </c>
      <c r="CS676">
        <v>1.1592438171780661</v>
      </c>
      <c r="CT676">
        <v>58885670242.064972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301223969764.59998</v>
      </c>
      <c r="DA676">
        <v>2104909639.3099999</v>
      </c>
      <c r="DB676">
        <v>10909148214.07</v>
      </c>
      <c r="DC676">
        <v>0</v>
      </c>
      <c r="DD676">
        <v>0</v>
      </c>
      <c r="DE676">
        <v>50796622220</v>
      </c>
      <c r="DF676">
        <v>354959467</v>
      </c>
      <c r="DG676">
        <v>0</v>
      </c>
      <c r="DH676">
        <v>1</v>
      </c>
      <c r="DI676">
        <v>0</v>
      </c>
      <c r="DJ676">
        <v>50796622220</v>
      </c>
      <c r="DK676">
        <v>0</v>
      </c>
      <c r="DL676">
        <v>48932674575</v>
      </c>
      <c r="DM676">
        <v>0</v>
      </c>
      <c r="DN676">
        <v>1839653999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5549430890.7508917</v>
      </c>
      <c r="EF676">
        <v>0</v>
      </c>
      <c r="EG676">
        <v>264849237</v>
      </c>
      <c r="EH676">
        <v>0</v>
      </c>
      <c r="EI676">
        <v>0</v>
      </c>
      <c r="EJ676">
        <v>0</v>
      </c>
      <c r="EK676">
        <v>0</v>
      </c>
      <c r="EL676">
        <v>1272142555</v>
      </c>
      <c r="EM676">
        <v>0</v>
      </c>
      <c r="EN676">
        <v>0</v>
      </c>
      <c r="EO676">
        <v>0</v>
      </c>
      <c r="EP676">
        <v>264849237</v>
      </c>
      <c r="EQ676">
        <v>1272142555</v>
      </c>
      <c r="ER676">
        <v>142</v>
      </c>
      <c r="ES676" t="s">
        <v>8836</v>
      </c>
      <c r="ET676" t="s">
        <v>8836</v>
      </c>
      <c r="EU676">
        <v>2023</v>
      </c>
      <c r="EV676" t="s">
        <v>8837</v>
      </c>
    </row>
    <row r="677" spans="1:152" x14ac:dyDescent="0.4">
      <c r="A677" t="s">
        <v>362</v>
      </c>
      <c r="B677" t="s">
        <v>2301</v>
      </c>
      <c r="C677">
        <v>210001786</v>
      </c>
      <c r="D677" t="s">
        <v>2302</v>
      </c>
      <c r="E677" t="s">
        <v>2303</v>
      </c>
      <c r="F677" t="s">
        <v>706</v>
      </c>
      <c r="G677" t="s">
        <v>706</v>
      </c>
      <c r="H677" t="s">
        <v>706</v>
      </c>
      <c r="I677" t="s">
        <v>708</v>
      </c>
      <c r="J677" t="s">
        <v>856</v>
      </c>
      <c r="K677" t="s">
        <v>710</v>
      </c>
      <c r="L677" t="s">
        <v>673</v>
      </c>
      <c r="M677" t="s">
        <v>572</v>
      </c>
      <c r="N677" t="s">
        <v>613</v>
      </c>
      <c r="O677" t="s">
        <v>602</v>
      </c>
      <c r="P677" t="s">
        <v>603</v>
      </c>
      <c r="Q677" t="s">
        <v>674</v>
      </c>
      <c r="R677" t="s">
        <v>711</v>
      </c>
      <c r="S677" t="s">
        <v>711</v>
      </c>
      <c r="T677" s="1">
        <v>45260</v>
      </c>
      <c r="U677">
        <v>47208</v>
      </c>
      <c r="V677">
        <v>49034</v>
      </c>
      <c r="X677" t="s">
        <v>572</v>
      </c>
      <c r="Y677" t="s">
        <v>572</v>
      </c>
      <c r="Z677" t="s">
        <v>572</v>
      </c>
      <c r="AA677" t="s">
        <v>572</v>
      </c>
      <c r="AB677" t="s">
        <v>572</v>
      </c>
      <c r="AC677" t="s">
        <v>2304</v>
      </c>
      <c r="AD677" t="s">
        <v>1012</v>
      </c>
      <c r="AF677" t="s">
        <v>713</v>
      </c>
      <c r="AH677" s="1">
        <v>45240</v>
      </c>
      <c r="AI677" t="s">
        <v>585</v>
      </c>
      <c r="AJ677" t="s">
        <v>715</v>
      </c>
      <c r="AK677" t="s">
        <v>706</v>
      </c>
      <c r="AL677" t="s">
        <v>605</v>
      </c>
      <c r="AM677" t="s">
        <v>588</v>
      </c>
      <c r="AN677" t="s">
        <v>597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-68804283</v>
      </c>
      <c r="BN677">
        <v>193145986</v>
      </c>
      <c r="BO677">
        <v>0</v>
      </c>
      <c r="BP677">
        <v>0</v>
      </c>
      <c r="BQ677">
        <v>-68804283</v>
      </c>
      <c r="BR677">
        <v>193145986</v>
      </c>
      <c r="BS677">
        <v>0</v>
      </c>
      <c r="BT677">
        <v>0</v>
      </c>
      <c r="BU677">
        <v>0</v>
      </c>
      <c r="BV677">
        <v>-68804283</v>
      </c>
      <c r="BW677">
        <v>193145986</v>
      </c>
      <c r="BX677">
        <v>-0.11477462008231129</v>
      </c>
      <c r="BY677">
        <v>0.34870894647992323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60509633381</v>
      </c>
      <c r="CF677">
        <v>59316157414</v>
      </c>
      <c r="CG677">
        <v>50461276095</v>
      </c>
      <c r="CH677">
        <v>56107032471.360085</v>
      </c>
      <c r="CI677">
        <v>55887383329.760086</v>
      </c>
      <c r="CJ677">
        <v>48282832989.939018</v>
      </c>
      <c r="CK677">
        <v>1042904435.4210663</v>
      </c>
      <c r="CL677">
        <v>0</v>
      </c>
      <c r="CM677">
        <v>26.434205174446102</v>
      </c>
      <c r="CN677">
        <v>14.51624691486359</v>
      </c>
      <c r="CO677">
        <v>19.709263443946842</v>
      </c>
      <c r="CP677">
        <v>1599524063823.8667</v>
      </c>
      <c r="CQ677">
        <v>878372778886.46814</v>
      </c>
      <c r="CR677">
        <v>1192600305202.7688</v>
      </c>
      <c r="CS677">
        <v>1.3304523594845465</v>
      </c>
      <c r="CT677">
        <v>80505184503.296326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60509633381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44777128701.940002</v>
      </c>
      <c r="EF677">
        <v>1182742714</v>
      </c>
      <c r="EG677">
        <v>0</v>
      </c>
      <c r="EH677">
        <v>0</v>
      </c>
      <c r="EI677">
        <v>-1262280250</v>
      </c>
      <c r="EJ677">
        <v>10733253</v>
      </c>
      <c r="EK677">
        <v>2722882684</v>
      </c>
      <c r="EL677">
        <v>0</v>
      </c>
      <c r="EM677">
        <v>0</v>
      </c>
      <c r="EN677">
        <v>-3073916254</v>
      </c>
      <c r="EO677">
        <v>544179556</v>
      </c>
      <c r="EP677">
        <v>-68804283</v>
      </c>
      <c r="EQ677">
        <v>193145986</v>
      </c>
      <c r="ER677">
        <v>198</v>
      </c>
      <c r="ES677" t="s">
        <v>859</v>
      </c>
      <c r="ET677" t="s">
        <v>8836</v>
      </c>
      <c r="EU677">
        <v>2023</v>
      </c>
      <c r="EV677" t="s">
        <v>833</v>
      </c>
    </row>
    <row r="678" spans="1:152" x14ac:dyDescent="0.4">
      <c r="A678" t="s">
        <v>364</v>
      </c>
      <c r="B678" t="s">
        <v>2305</v>
      </c>
      <c r="C678">
        <v>110000800</v>
      </c>
      <c r="D678" t="s">
        <v>2306</v>
      </c>
      <c r="E678" t="s">
        <v>2306</v>
      </c>
      <c r="F678" t="s">
        <v>846</v>
      </c>
      <c r="G678" t="s">
        <v>846</v>
      </c>
      <c r="H678" t="s">
        <v>846</v>
      </c>
      <c r="I678" t="s">
        <v>568</v>
      </c>
      <c r="J678" t="s">
        <v>569</v>
      </c>
      <c r="K678" t="s">
        <v>570</v>
      </c>
      <c r="L678" t="s">
        <v>571</v>
      </c>
      <c r="M678" t="s">
        <v>572</v>
      </c>
      <c r="N678" t="s">
        <v>601</v>
      </c>
      <c r="O678" t="s">
        <v>602</v>
      </c>
      <c r="P678" t="s">
        <v>603</v>
      </c>
      <c r="Q678" t="s">
        <v>674</v>
      </c>
      <c r="R678" t="s">
        <v>576</v>
      </c>
      <c r="S678" t="s">
        <v>576</v>
      </c>
      <c r="T678" s="1">
        <v>45286</v>
      </c>
      <c r="U678" s="1">
        <v>46760</v>
      </c>
      <c r="V678" s="1">
        <v>48221</v>
      </c>
      <c r="X678" t="s">
        <v>572</v>
      </c>
      <c r="Y678" t="s">
        <v>572</v>
      </c>
      <c r="Z678" t="s">
        <v>572</v>
      </c>
      <c r="AA678" t="s">
        <v>572</v>
      </c>
      <c r="AB678" t="s">
        <v>2307</v>
      </c>
      <c r="AC678" t="s">
        <v>572</v>
      </c>
      <c r="AD678" t="s">
        <v>699</v>
      </c>
      <c r="AF678" t="s">
        <v>848</v>
      </c>
      <c r="AH678" s="1">
        <v>45282</v>
      </c>
      <c r="AI678" t="s">
        <v>585</v>
      </c>
      <c r="AJ678" t="s">
        <v>715</v>
      </c>
      <c r="AK678" t="s">
        <v>846</v>
      </c>
      <c r="AL678" t="s">
        <v>605</v>
      </c>
      <c r="AM678" t="s">
        <v>588</v>
      </c>
      <c r="AN678" t="s">
        <v>597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-359578514</v>
      </c>
      <c r="BO678">
        <v>0</v>
      </c>
      <c r="BP678">
        <v>0</v>
      </c>
      <c r="BQ678">
        <v>0</v>
      </c>
      <c r="BR678">
        <v>-359578514</v>
      </c>
      <c r="BS678">
        <v>0</v>
      </c>
      <c r="BT678">
        <v>0</v>
      </c>
      <c r="BU678">
        <v>0</v>
      </c>
      <c r="BV678">
        <v>0</v>
      </c>
      <c r="BW678">
        <v>-359578514</v>
      </c>
      <c r="BX678">
        <v>0</v>
      </c>
      <c r="BY678">
        <v>-1.6514568279578927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24413834385</v>
      </c>
      <c r="CF678">
        <v>24413834385</v>
      </c>
      <c r="CG678">
        <v>18773412899</v>
      </c>
      <c r="CH678">
        <v>24413834385</v>
      </c>
      <c r="CI678">
        <v>24413834385</v>
      </c>
      <c r="CJ678">
        <v>18773412899</v>
      </c>
      <c r="CK678">
        <v>-359578514</v>
      </c>
      <c r="CL678">
        <v>0</v>
      </c>
      <c r="CM678">
        <v>2.9802322387695313E-7</v>
      </c>
      <c r="CN678">
        <v>-4.1568419337272653</v>
      </c>
      <c r="CO678">
        <v>-3.7574252486228947</v>
      </c>
      <c r="CP678">
        <v>7275.8896306157112</v>
      </c>
      <c r="CQ678">
        <v>-101484450534.64059</v>
      </c>
      <c r="CR678">
        <v>-91733157733.896805</v>
      </c>
      <c r="CS678">
        <v>0.95740526999999997</v>
      </c>
      <c r="CT678">
        <v>23373933701.106209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24413834385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11962778848.65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-359578514</v>
      </c>
      <c r="EP678">
        <v>0</v>
      </c>
      <c r="EQ678">
        <v>-359578514</v>
      </c>
      <c r="ER678">
        <v>722</v>
      </c>
      <c r="ES678" t="s">
        <v>8836</v>
      </c>
      <c r="ET678" t="s">
        <v>8836</v>
      </c>
      <c r="EU678">
        <v>2023</v>
      </c>
      <c r="EV678" t="s">
        <v>8838</v>
      </c>
    </row>
    <row r="679" spans="1:152" x14ac:dyDescent="0.4">
      <c r="A679" t="s">
        <v>365</v>
      </c>
      <c r="B679">
        <v>406202093406</v>
      </c>
      <c r="C679">
        <v>6000000001292</v>
      </c>
      <c r="D679" t="s">
        <v>2308</v>
      </c>
      <c r="E679" t="s">
        <v>2308</v>
      </c>
      <c r="F679" t="s">
        <v>565</v>
      </c>
      <c r="G679" t="s">
        <v>566</v>
      </c>
      <c r="H679" t="s">
        <v>567</v>
      </c>
      <c r="I679" t="s">
        <v>568</v>
      </c>
      <c r="J679" t="s">
        <v>569</v>
      </c>
      <c r="K679" t="s">
        <v>570</v>
      </c>
      <c r="L679" t="s">
        <v>571</v>
      </c>
      <c r="M679" t="s">
        <v>572</v>
      </c>
      <c r="N679" t="s">
        <v>573</v>
      </c>
      <c r="O679" t="s">
        <v>722</v>
      </c>
      <c r="P679" t="s">
        <v>573</v>
      </c>
      <c r="Q679" t="s">
        <v>575</v>
      </c>
      <c r="R679" t="s">
        <v>576</v>
      </c>
      <c r="S679" t="s">
        <v>576</v>
      </c>
      <c r="T679" s="1">
        <v>45533</v>
      </c>
      <c r="U679" s="1">
        <v>45898</v>
      </c>
      <c r="V679" s="1">
        <v>48455</v>
      </c>
      <c r="X679" t="s">
        <v>577</v>
      </c>
      <c r="Y679" t="s">
        <v>578</v>
      </c>
      <c r="Z679" t="s">
        <v>579</v>
      </c>
      <c r="AA679" t="s">
        <v>2259</v>
      </c>
      <c r="AB679" t="s">
        <v>2309</v>
      </c>
      <c r="AC679" t="s">
        <v>572</v>
      </c>
      <c r="AD679" t="s">
        <v>596</v>
      </c>
      <c r="AF679" t="s">
        <v>583</v>
      </c>
      <c r="AH679" s="1">
        <v>45309</v>
      </c>
      <c r="AI679" t="s">
        <v>585</v>
      </c>
      <c r="AJ679" t="s">
        <v>586</v>
      </c>
      <c r="AK679" t="s">
        <v>565</v>
      </c>
      <c r="AL679" t="s">
        <v>587</v>
      </c>
      <c r="AM679" t="s">
        <v>588</v>
      </c>
      <c r="AN679" t="s">
        <v>597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2196921043</v>
      </c>
      <c r="AZ679">
        <v>13338105419</v>
      </c>
      <c r="BA679">
        <v>0</v>
      </c>
      <c r="BB679">
        <v>-2196921043</v>
      </c>
      <c r="BC679">
        <v>54783477315</v>
      </c>
      <c r="BD679">
        <v>0</v>
      </c>
      <c r="BE679">
        <v>915757036</v>
      </c>
      <c r="BF679">
        <v>6388261653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1509832994</v>
      </c>
      <c r="BM679">
        <v>0</v>
      </c>
      <c r="BN679">
        <v>0</v>
      </c>
      <c r="BO679">
        <v>302434813</v>
      </c>
      <c r="BP679">
        <v>1522982334</v>
      </c>
      <c r="BQ679">
        <v>302434813</v>
      </c>
      <c r="BR679">
        <v>1522982334</v>
      </c>
      <c r="BS679">
        <v>0</v>
      </c>
      <c r="BT679">
        <v>0</v>
      </c>
      <c r="BU679">
        <v>0</v>
      </c>
      <c r="BV679">
        <v>302434813</v>
      </c>
      <c r="BW679">
        <v>1522982334</v>
      </c>
      <c r="BX679">
        <v>0.5535828345862468</v>
      </c>
      <c r="BY679">
        <v>2.7633797531163133</v>
      </c>
      <c r="BZ679">
        <v>0</v>
      </c>
      <c r="CA679">
        <v>54940056476</v>
      </c>
      <c r="CB679">
        <v>54940056476</v>
      </c>
      <c r="CC679">
        <v>57136977519</v>
      </c>
      <c r="CD679">
        <v>0</v>
      </c>
      <c r="CE679">
        <v>54783477315</v>
      </c>
      <c r="CF679">
        <v>54783477315</v>
      </c>
      <c r="CG679">
        <v>56965566586</v>
      </c>
      <c r="CH679">
        <v>54783477315</v>
      </c>
      <c r="CI679">
        <v>54783477315</v>
      </c>
      <c r="CJ679">
        <v>56965566586</v>
      </c>
      <c r="CK679">
        <v>14831772</v>
      </c>
      <c r="CL679">
        <v>0</v>
      </c>
      <c r="CM679">
        <v>0.55419773333333333</v>
      </c>
      <c r="CN679">
        <v>6.6503728000000004</v>
      </c>
      <c r="CO679">
        <v>6.6503728000000004</v>
      </c>
      <c r="CP679">
        <v>30360878952.091087</v>
      </c>
      <c r="CQ679">
        <v>364330547425.09308</v>
      </c>
      <c r="CR679">
        <v>364330547425.09308</v>
      </c>
      <c r="CS679">
        <v>1.0937773521490946</v>
      </c>
      <c r="CT679">
        <v>59920926759.120689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356092602547.5</v>
      </c>
      <c r="DA679">
        <v>0</v>
      </c>
      <c r="DB679">
        <v>0</v>
      </c>
      <c r="DC679">
        <v>0</v>
      </c>
      <c r="DD679">
        <v>14279986779.5</v>
      </c>
      <c r="DE679">
        <v>54783477315</v>
      </c>
      <c r="DF679">
        <v>0</v>
      </c>
      <c r="DG679">
        <v>0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302434813</v>
      </c>
      <c r="EH679">
        <v>0</v>
      </c>
      <c r="EI679">
        <v>0</v>
      </c>
      <c r="EJ679">
        <v>0</v>
      </c>
      <c r="EK679">
        <v>0</v>
      </c>
      <c r="EL679">
        <v>1522982334</v>
      </c>
      <c r="EM679">
        <v>0</v>
      </c>
      <c r="EN679">
        <v>0</v>
      </c>
      <c r="EO679">
        <v>0</v>
      </c>
      <c r="EP679">
        <v>302434813</v>
      </c>
      <c r="EQ679">
        <v>1522982334</v>
      </c>
      <c r="ER679">
        <v>129</v>
      </c>
      <c r="ES679" t="s">
        <v>8836</v>
      </c>
      <c r="ET679" t="s">
        <v>8836</v>
      </c>
      <c r="EU679">
        <v>2024</v>
      </c>
      <c r="EV679" t="s">
        <v>8837</v>
      </c>
    </row>
    <row r="680" spans="1:152" x14ac:dyDescent="0.4">
      <c r="A680" t="s">
        <v>366</v>
      </c>
      <c r="B680" t="s">
        <v>2310</v>
      </c>
      <c r="C680">
        <v>210001833</v>
      </c>
      <c r="D680" t="s">
        <v>2311</v>
      </c>
      <c r="E680" t="s">
        <v>2312</v>
      </c>
      <c r="F680" t="s">
        <v>863</v>
      </c>
      <c r="G680" t="s">
        <v>863</v>
      </c>
      <c r="H680" t="s">
        <v>1296</v>
      </c>
      <c r="I680" t="s">
        <v>708</v>
      </c>
      <c r="J680" t="s">
        <v>856</v>
      </c>
      <c r="K680" t="s">
        <v>710</v>
      </c>
      <c r="L680" t="s">
        <v>857</v>
      </c>
      <c r="M680" t="s">
        <v>572</v>
      </c>
      <c r="N680" t="s">
        <v>613</v>
      </c>
      <c r="O680" t="s">
        <v>574</v>
      </c>
      <c r="P680" t="s">
        <v>614</v>
      </c>
      <c r="Q680" t="s">
        <v>674</v>
      </c>
      <c r="R680" t="s">
        <v>711</v>
      </c>
      <c r="S680" t="s">
        <v>711</v>
      </c>
      <c r="T680" s="1">
        <v>45330</v>
      </c>
      <c r="U680" s="1">
        <v>46295</v>
      </c>
      <c r="V680" s="1">
        <v>48121</v>
      </c>
      <c r="X680" t="s">
        <v>572</v>
      </c>
      <c r="Y680" t="s">
        <v>572</v>
      </c>
      <c r="Z680" t="s">
        <v>572</v>
      </c>
      <c r="AA680" t="s">
        <v>572</v>
      </c>
      <c r="AB680" t="s">
        <v>572</v>
      </c>
      <c r="AC680" t="s">
        <v>2313</v>
      </c>
      <c r="AD680" t="s">
        <v>870</v>
      </c>
      <c r="AF680" t="s">
        <v>713</v>
      </c>
      <c r="AH680" s="1">
        <v>45282</v>
      </c>
      <c r="AI680" t="s">
        <v>585</v>
      </c>
      <c r="AJ680" t="s">
        <v>715</v>
      </c>
      <c r="AK680" t="s">
        <v>863</v>
      </c>
      <c r="AL680" t="s">
        <v>587</v>
      </c>
      <c r="AM680" t="s">
        <v>588</v>
      </c>
      <c r="AN680" t="s">
        <v>597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2223081164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278141647</v>
      </c>
      <c r="BN680">
        <v>536947907</v>
      </c>
      <c r="BO680">
        <v>3094308266</v>
      </c>
      <c r="BP680">
        <v>3899610706</v>
      </c>
      <c r="BQ680">
        <v>3372449913</v>
      </c>
      <c r="BR680">
        <v>4436558613</v>
      </c>
      <c r="BS680">
        <v>0</v>
      </c>
      <c r="BT680">
        <v>0</v>
      </c>
      <c r="BU680">
        <v>0</v>
      </c>
      <c r="BV680">
        <v>3372449913</v>
      </c>
      <c r="BW680">
        <v>4436558613</v>
      </c>
      <c r="BX680">
        <v>5.1495276795937084</v>
      </c>
      <c r="BY680">
        <v>7.5572125196799371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67984671532</v>
      </c>
      <c r="CF680">
        <v>66368719657</v>
      </c>
      <c r="CG680">
        <v>53864454253</v>
      </c>
      <c r="CH680">
        <v>61898898667.801041</v>
      </c>
      <c r="CI680">
        <v>61642595477.701042</v>
      </c>
      <c r="CJ680">
        <v>50679082189.739456</v>
      </c>
      <c r="CK680">
        <v>543176478.06158447</v>
      </c>
      <c r="CL680">
        <v>0</v>
      </c>
      <c r="CM680">
        <v>97.65512108802794</v>
      </c>
      <c r="CN680">
        <v>27.768394351005554</v>
      </c>
      <c r="CO680">
        <v>15.184825062751772</v>
      </c>
      <c r="CP680">
        <v>6639051330587.2656</v>
      </c>
      <c r="CQ680">
        <v>1887825168924.157</v>
      </c>
      <c r="CR680">
        <v>1032335344162.0605</v>
      </c>
      <c r="CS680">
        <v>1.2466028012467552</v>
      </c>
      <c r="CT680">
        <v>84749881973.631729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67984671532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26057164904.784962</v>
      </c>
      <c r="EF680">
        <v>0</v>
      </c>
      <c r="EG680">
        <v>3094308266</v>
      </c>
      <c r="EH680">
        <v>0</v>
      </c>
      <c r="EI680">
        <v>0</v>
      </c>
      <c r="EJ680">
        <v>278141647</v>
      </c>
      <c r="EK680">
        <v>1299114263</v>
      </c>
      <c r="EL680">
        <v>3899610706</v>
      </c>
      <c r="EM680">
        <v>0</v>
      </c>
      <c r="EN680">
        <v>-1370053982</v>
      </c>
      <c r="EO680">
        <v>607887626</v>
      </c>
      <c r="EP680">
        <v>3372449913</v>
      </c>
      <c r="EQ680">
        <v>4436558613</v>
      </c>
      <c r="ER680">
        <v>110</v>
      </c>
      <c r="ES680" t="s">
        <v>8836</v>
      </c>
      <c r="ET680" t="s">
        <v>8836</v>
      </c>
      <c r="EU680">
        <v>2023</v>
      </c>
      <c r="EV680" t="s">
        <v>833</v>
      </c>
    </row>
    <row r="681" spans="1:152" x14ac:dyDescent="0.4">
      <c r="A681" t="s">
        <v>352</v>
      </c>
      <c r="B681" t="s">
        <v>2314</v>
      </c>
      <c r="C681">
        <v>110000808</v>
      </c>
      <c r="D681" t="s">
        <v>2315</v>
      </c>
      <c r="E681" t="s">
        <v>2315</v>
      </c>
      <c r="F681" t="s">
        <v>846</v>
      </c>
      <c r="G681" t="s">
        <v>846</v>
      </c>
      <c r="H681" t="s">
        <v>846</v>
      </c>
      <c r="I681" t="s">
        <v>568</v>
      </c>
      <c r="J681" t="s">
        <v>2316</v>
      </c>
      <c r="K681" t="s">
        <v>570</v>
      </c>
      <c r="L681" t="s">
        <v>571</v>
      </c>
      <c r="M681" t="s">
        <v>572</v>
      </c>
      <c r="N681" t="s">
        <v>601</v>
      </c>
      <c r="O681" t="s">
        <v>602</v>
      </c>
      <c r="P681" t="s">
        <v>603</v>
      </c>
      <c r="Q681" t="s">
        <v>674</v>
      </c>
      <c r="R681" t="s">
        <v>576</v>
      </c>
      <c r="S681" t="s">
        <v>576</v>
      </c>
      <c r="T681" s="1">
        <v>45313</v>
      </c>
      <c r="U681" s="1">
        <v>46607</v>
      </c>
      <c r="V681" s="1">
        <v>48068</v>
      </c>
      <c r="X681" t="s">
        <v>572</v>
      </c>
      <c r="Y681" t="s">
        <v>572</v>
      </c>
      <c r="Z681" t="s">
        <v>572</v>
      </c>
      <c r="AA681" t="s">
        <v>572</v>
      </c>
      <c r="AB681" t="s">
        <v>2317</v>
      </c>
      <c r="AC681" t="s">
        <v>572</v>
      </c>
      <c r="AD681" t="s">
        <v>712</v>
      </c>
      <c r="AF681" t="s">
        <v>848</v>
      </c>
      <c r="AH681" s="1">
        <v>45306</v>
      </c>
      <c r="AI681" t="s">
        <v>585</v>
      </c>
      <c r="AJ681" t="s">
        <v>715</v>
      </c>
      <c r="AK681" t="s">
        <v>846</v>
      </c>
      <c r="AL681" t="s">
        <v>605</v>
      </c>
      <c r="AM681" t="s">
        <v>588</v>
      </c>
      <c r="AN681" t="s">
        <v>597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1012500000</v>
      </c>
      <c r="AW681">
        <v>4747500000</v>
      </c>
      <c r="AX681">
        <v>0</v>
      </c>
      <c r="AY681">
        <v>0</v>
      </c>
      <c r="AZ681">
        <v>0</v>
      </c>
      <c r="BA681">
        <v>0</v>
      </c>
      <c r="BB681">
        <v>1012500000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4747500000</v>
      </c>
      <c r="CB681">
        <v>4747500000</v>
      </c>
      <c r="CC681">
        <v>3735000000</v>
      </c>
      <c r="CD681">
        <v>0</v>
      </c>
      <c r="CE681">
        <v>4747500000</v>
      </c>
      <c r="CF681">
        <v>4747500000</v>
      </c>
      <c r="CG681">
        <v>3735000000</v>
      </c>
      <c r="CH681">
        <v>4747500000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1414.865255355835</v>
      </c>
      <c r="CQ681">
        <v>1414.865255355835</v>
      </c>
      <c r="CR681">
        <v>-353.71631383895874</v>
      </c>
      <c r="CS681">
        <v>1</v>
      </c>
      <c r="CT681">
        <v>4747500000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4747500000</v>
      </c>
      <c r="DL681">
        <v>0</v>
      </c>
      <c r="DM681">
        <v>3735000000</v>
      </c>
      <c r="DN681">
        <v>0</v>
      </c>
      <c r="DO681">
        <v>1012500000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2326275000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8836</v>
      </c>
      <c r="ET681" t="s">
        <v>8836</v>
      </c>
      <c r="EU681">
        <v>2024</v>
      </c>
      <c r="EV681" t="s">
        <v>8838</v>
      </c>
    </row>
    <row r="682" spans="1:152" x14ac:dyDescent="0.4">
      <c r="A682" t="s">
        <v>368</v>
      </c>
      <c r="B682">
        <v>6930996001</v>
      </c>
      <c r="C682">
        <v>6000000001298</v>
      </c>
      <c r="D682" t="s">
        <v>2318</v>
      </c>
      <c r="E682" t="s">
        <v>2318</v>
      </c>
      <c r="F682" t="s">
        <v>565</v>
      </c>
      <c r="G682" t="s">
        <v>633</v>
      </c>
      <c r="H682" t="s">
        <v>648</v>
      </c>
      <c r="I682" t="s">
        <v>568</v>
      </c>
      <c r="J682" t="s">
        <v>569</v>
      </c>
      <c r="K682" t="s">
        <v>570</v>
      </c>
      <c r="L682" t="s">
        <v>571</v>
      </c>
      <c r="M682" t="s">
        <v>572</v>
      </c>
      <c r="N682" t="s">
        <v>573</v>
      </c>
      <c r="O682" t="s">
        <v>574</v>
      </c>
      <c r="P682" t="s">
        <v>573</v>
      </c>
      <c r="Q682" t="s">
        <v>575</v>
      </c>
      <c r="R682" t="s">
        <v>576</v>
      </c>
      <c r="S682" t="s">
        <v>576</v>
      </c>
      <c r="T682" s="1">
        <v>45565</v>
      </c>
      <c r="U682" t="s">
        <v>2319</v>
      </c>
      <c r="V682" t="s">
        <v>2320</v>
      </c>
      <c r="X682" t="s">
        <v>577</v>
      </c>
      <c r="Y682" t="s">
        <v>635</v>
      </c>
      <c r="Z682" t="s">
        <v>636</v>
      </c>
      <c r="AA682" t="s">
        <v>637</v>
      </c>
      <c r="AB682" t="s">
        <v>2321</v>
      </c>
      <c r="AC682" t="s">
        <v>572</v>
      </c>
      <c r="AD682" t="s">
        <v>596</v>
      </c>
      <c r="AF682" t="s">
        <v>583</v>
      </c>
      <c r="AH682" s="1">
        <v>45337</v>
      </c>
      <c r="AI682" t="s">
        <v>585</v>
      </c>
      <c r="AJ682" t="s">
        <v>586</v>
      </c>
      <c r="AK682" t="s">
        <v>565</v>
      </c>
      <c r="AL682" t="s">
        <v>587</v>
      </c>
      <c r="AM682" t="s">
        <v>588</v>
      </c>
      <c r="AN682" t="s">
        <v>597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0</v>
      </c>
      <c r="AY682">
        <v>516159909</v>
      </c>
      <c r="AZ682">
        <v>523835405</v>
      </c>
      <c r="BA682">
        <v>0</v>
      </c>
      <c r="BB682">
        <v>-207099909</v>
      </c>
      <c r="BC682">
        <v>38369795595</v>
      </c>
      <c r="BD682">
        <v>0</v>
      </c>
      <c r="BE682">
        <v>399281682</v>
      </c>
      <c r="BF682">
        <v>2631494267</v>
      </c>
      <c r="BG682">
        <v>0</v>
      </c>
      <c r="BH682">
        <v>399281682</v>
      </c>
      <c r="BI682">
        <v>0</v>
      </c>
      <c r="BJ682">
        <v>0</v>
      </c>
      <c r="BK682">
        <v>0</v>
      </c>
      <c r="BL682">
        <v>646828125</v>
      </c>
      <c r="BM682">
        <v>0</v>
      </c>
      <c r="BN682">
        <v>0</v>
      </c>
      <c r="BO682">
        <v>132307464</v>
      </c>
      <c r="BP682">
        <v>646820032</v>
      </c>
      <c r="BQ682">
        <v>132307464</v>
      </c>
      <c r="BR682">
        <v>646820032</v>
      </c>
      <c r="BS682">
        <v>0</v>
      </c>
      <c r="BT682">
        <v>0</v>
      </c>
      <c r="BU682">
        <v>0</v>
      </c>
      <c r="BV682">
        <v>132307464</v>
      </c>
      <c r="BW682">
        <v>646820032</v>
      </c>
      <c r="BX682">
        <v>0.34541745266213042</v>
      </c>
      <c r="BY682">
        <v>1.6954691379183178</v>
      </c>
      <c r="BZ682">
        <v>0</v>
      </c>
      <c r="CA682">
        <v>38377471091</v>
      </c>
      <c r="CB682">
        <v>38377471091</v>
      </c>
      <c r="CC682">
        <v>38584571000</v>
      </c>
      <c r="CD682">
        <v>0</v>
      </c>
      <c r="CE682">
        <v>38369795595</v>
      </c>
      <c r="CF682">
        <v>38369795595</v>
      </c>
      <c r="CG682">
        <v>38576854087</v>
      </c>
      <c r="CH682">
        <v>38369795595</v>
      </c>
      <c r="CI682">
        <v>38369795595</v>
      </c>
      <c r="CJ682">
        <v>38576854087</v>
      </c>
      <c r="CK682">
        <v>41417</v>
      </c>
      <c r="CL682">
        <v>0</v>
      </c>
      <c r="CM682">
        <v>0.34310020833333338</v>
      </c>
      <c r="CN682">
        <v>4.1172025000000003</v>
      </c>
      <c r="CO682">
        <v>4.1172025000000003</v>
      </c>
      <c r="CP682">
        <v>13164684862.351917</v>
      </c>
      <c r="CQ682">
        <v>157976218348.22299</v>
      </c>
      <c r="CR682">
        <v>157976218348.22299</v>
      </c>
      <c r="CS682">
        <v>1.0676587451297617</v>
      </c>
      <c r="CT682">
        <v>40965847815.843155</v>
      </c>
      <c r="CU682">
        <v>4.0599999999999996</v>
      </c>
      <c r="CV682">
        <v>0</v>
      </c>
      <c r="CW682">
        <v>4.0599999999999996</v>
      </c>
      <c r="CX682">
        <v>0</v>
      </c>
      <c r="CY682">
        <v>4.0599999999999996</v>
      </c>
      <c r="CZ682">
        <v>155781370115.69998</v>
      </c>
      <c r="DA682">
        <v>0</v>
      </c>
      <c r="DB682">
        <v>1254783599.9999998</v>
      </c>
      <c r="DC682">
        <v>0</v>
      </c>
      <c r="DD682">
        <v>2095609230.54</v>
      </c>
      <c r="DE682">
        <v>38369795595</v>
      </c>
      <c r="DF682">
        <v>0</v>
      </c>
      <c r="DG682">
        <v>0</v>
      </c>
      <c r="DH682">
        <v>1</v>
      </c>
      <c r="DI682">
        <v>0</v>
      </c>
      <c r="DJ682">
        <v>38369795595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516159909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132307464</v>
      </c>
      <c r="EH682">
        <v>0</v>
      </c>
      <c r="EI682">
        <v>0</v>
      </c>
      <c r="EJ682">
        <v>0</v>
      </c>
      <c r="EK682">
        <v>0</v>
      </c>
      <c r="EL682">
        <v>646820032</v>
      </c>
      <c r="EM682">
        <v>0</v>
      </c>
      <c r="EN682">
        <v>0</v>
      </c>
      <c r="EO682">
        <v>0</v>
      </c>
      <c r="EP682">
        <v>132307464</v>
      </c>
      <c r="EQ682">
        <v>646820032</v>
      </c>
      <c r="ER682">
        <v>200</v>
      </c>
      <c r="ES682" t="s">
        <v>8836</v>
      </c>
      <c r="ET682" t="s">
        <v>8836</v>
      </c>
      <c r="EU682">
        <v>2024</v>
      </c>
      <c r="EV682" t="s">
        <v>8837</v>
      </c>
    </row>
    <row r="683" spans="1:152" x14ac:dyDescent="0.4">
      <c r="A683" t="s">
        <v>368</v>
      </c>
      <c r="C683" t="s">
        <v>2322</v>
      </c>
      <c r="D683" t="s">
        <v>2318</v>
      </c>
      <c r="F683" t="s">
        <v>565</v>
      </c>
      <c r="G683" t="s">
        <v>633</v>
      </c>
      <c r="H683" t="s">
        <v>648</v>
      </c>
      <c r="I683" t="s">
        <v>568</v>
      </c>
      <c r="J683" t="s">
        <v>569</v>
      </c>
      <c r="K683" t="s">
        <v>570</v>
      </c>
      <c r="L683" t="s">
        <v>571</v>
      </c>
      <c r="M683" t="s">
        <v>572</v>
      </c>
      <c r="N683" t="s">
        <v>573</v>
      </c>
      <c r="O683" t="s">
        <v>574</v>
      </c>
      <c r="P683" t="s">
        <v>573</v>
      </c>
      <c r="Q683" t="s">
        <v>575</v>
      </c>
      <c r="R683" t="s">
        <v>923</v>
      </c>
      <c r="S683" t="s">
        <v>923</v>
      </c>
      <c r="T683" s="1">
        <v>45565</v>
      </c>
      <c r="U683" t="s">
        <v>2319</v>
      </c>
      <c r="V683" t="s">
        <v>2320</v>
      </c>
      <c r="X683" t="s">
        <v>577</v>
      </c>
      <c r="Y683" t="s">
        <v>635</v>
      </c>
      <c r="Z683" t="s">
        <v>636</v>
      </c>
      <c r="AA683" t="s">
        <v>637</v>
      </c>
      <c r="AB683" t="s">
        <v>2321</v>
      </c>
      <c r="AC683" t="s">
        <v>572</v>
      </c>
      <c r="AD683" t="s">
        <v>596</v>
      </c>
      <c r="AF683" t="s">
        <v>583</v>
      </c>
      <c r="AH683" s="1">
        <v>45337</v>
      </c>
      <c r="AI683" t="s">
        <v>585</v>
      </c>
      <c r="AJ683" t="s">
        <v>586</v>
      </c>
      <c r="AK683" t="s">
        <v>565</v>
      </c>
      <c r="AL683" t="s">
        <v>587</v>
      </c>
      <c r="AM683" t="s">
        <v>923</v>
      </c>
      <c r="AN683" t="s">
        <v>597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8836</v>
      </c>
      <c r="ET683" t="s">
        <v>8836</v>
      </c>
      <c r="EU683">
        <v>2024</v>
      </c>
      <c r="EV683" t="s">
        <v>8837</v>
      </c>
    </row>
    <row r="684" spans="1:152" x14ac:dyDescent="0.4">
      <c r="A684" t="s">
        <v>370</v>
      </c>
      <c r="B684" t="s">
        <v>2323</v>
      </c>
      <c r="C684">
        <v>210001977</v>
      </c>
      <c r="D684" t="s">
        <v>2324</v>
      </c>
      <c r="E684" t="s">
        <v>2325</v>
      </c>
      <c r="F684" t="s">
        <v>846</v>
      </c>
      <c r="G684" t="s">
        <v>846</v>
      </c>
      <c r="H684" t="s">
        <v>846</v>
      </c>
      <c r="I684" t="s">
        <v>708</v>
      </c>
      <c r="J684" t="s">
        <v>856</v>
      </c>
      <c r="K684" t="s">
        <v>710</v>
      </c>
      <c r="L684" t="s">
        <v>857</v>
      </c>
      <c r="M684" t="s">
        <v>572</v>
      </c>
      <c r="N684" t="s">
        <v>613</v>
      </c>
      <c r="O684" t="s">
        <v>602</v>
      </c>
      <c r="P684" t="s">
        <v>603</v>
      </c>
      <c r="Q684" t="s">
        <v>674</v>
      </c>
      <c r="R684" t="s">
        <v>711</v>
      </c>
      <c r="S684" t="s">
        <v>711</v>
      </c>
      <c r="T684" s="1">
        <v>45582</v>
      </c>
      <c r="U684" s="1">
        <v>47773</v>
      </c>
      <c r="V684" s="1">
        <v>48977</v>
      </c>
      <c r="X684" t="s">
        <v>572</v>
      </c>
      <c r="Y684" t="s">
        <v>572</v>
      </c>
      <c r="Z684" t="s">
        <v>572</v>
      </c>
      <c r="AA684" t="s">
        <v>572</v>
      </c>
      <c r="AB684" t="s">
        <v>572</v>
      </c>
      <c r="AC684" t="s">
        <v>2100</v>
      </c>
      <c r="AD684" t="s">
        <v>699</v>
      </c>
      <c r="AF684" t="s">
        <v>848</v>
      </c>
      <c r="AH684" s="1">
        <v>45371</v>
      </c>
      <c r="AI684" t="s">
        <v>585</v>
      </c>
      <c r="AJ684" t="s">
        <v>715</v>
      </c>
      <c r="AK684" t="s">
        <v>846</v>
      </c>
      <c r="AL684" t="s">
        <v>605</v>
      </c>
      <c r="AM684" t="s">
        <v>588</v>
      </c>
      <c r="AN684" t="s">
        <v>597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0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1739050541</v>
      </c>
      <c r="BN684">
        <v>3397209080</v>
      </c>
      <c r="BO684">
        <v>0</v>
      </c>
      <c r="BP684">
        <v>0</v>
      </c>
      <c r="BQ684">
        <v>1739050541</v>
      </c>
      <c r="BR684">
        <v>3397209080</v>
      </c>
      <c r="BS684">
        <v>0</v>
      </c>
      <c r="BT684">
        <v>0</v>
      </c>
      <c r="BU684">
        <v>0</v>
      </c>
      <c r="BV684">
        <v>1739050541</v>
      </c>
      <c r="BW684">
        <v>3397209080</v>
      </c>
      <c r="BX684">
        <v>13.598204745464493</v>
      </c>
      <c r="BY684">
        <v>34.052224846815655</v>
      </c>
      <c r="BZ684">
        <v>7715555.2800000003</v>
      </c>
      <c r="CA684">
        <v>10806020944</v>
      </c>
      <c r="CB684">
        <v>10806020944</v>
      </c>
      <c r="CC684">
        <v>8832581015</v>
      </c>
      <c r="CD684">
        <v>9737011</v>
      </c>
      <c r="CE684">
        <v>14661991164</v>
      </c>
      <c r="CF684">
        <v>12654708391</v>
      </c>
      <c r="CG684">
        <v>8688152535</v>
      </c>
      <c r="CH684">
        <v>13849928970.780001</v>
      </c>
      <c r="CI684">
        <v>12071798189.596001</v>
      </c>
      <c r="CJ684">
        <v>8413901844.5280008</v>
      </c>
      <c r="CK684">
        <v>3462587197.2519999</v>
      </c>
      <c r="CL684">
        <v>0</v>
      </c>
      <c r="CM684">
        <v>466.04568958282482</v>
      </c>
      <c r="CN684">
        <v>130.56831240653997</v>
      </c>
      <c r="CO684">
        <v>37.906860709190362</v>
      </c>
      <c r="CP684">
        <v>6833157782683.6641</v>
      </c>
      <c r="CQ684">
        <v>1914391442803.0806</v>
      </c>
      <c r="CR684">
        <v>555790056773.12781</v>
      </c>
      <c r="CS684">
        <v>1.3568353457746176</v>
      </c>
      <c r="CT684">
        <v>19893907850.750328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14661991164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10849873461.360001</v>
      </c>
      <c r="EF684">
        <v>220486043</v>
      </c>
      <c r="EG684">
        <v>0</v>
      </c>
      <c r="EH684">
        <v>0</v>
      </c>
      <c r="EI684">
        <v>-268232232</v>
      </c>
      <c r="EJ684">
        <v>1786796730</v>
      </c>
      <c r="EK684">
        <v>517124137</v>
      </c>
      <c r="EL684">
        <v>0</v>
      </c>
      <c r="EM684">
        <v>0</v>
      </c>
      <c r="EN684">
        <v>-603189620</v>
      </c>
      <c r="EO684">
        <v>3483274563</v>
      </c>
      <c r="EP684">
        <v>1739050541</v>
      </c>
      <c r="EQ684">
        <v>3397209080</v>
      </c>
      <c r="ER684">
        <v>75</v>
      </c>
      <c r="ES684" t="s">
        <v>1399</v>
      </c>
      <c r="ET684" t="s">
        <v>8836</v>
      </c>
      <c r="EU684">
        <v>2024</v>
      </c>
      <c r="EV684" t="s">
        <v>833</v>
      </c>
    </row>
    <row r="685" spans="1:152" x14ac:dyDescent="0.4">
      <c r="A685" t="s">
        <v>371</v>
      </c>
      <c r="B685" t="s">
        <v>2326</v>
      </c>
      <c r="C685">
        <v>210001978</v>
      </c>
      <c r="D685" t="s">
        <v>2327</v>
      </c>
      <c r="E685" t="s">
        <v>2328</v>
      </c>
      <c r="F685" t="s">
        <v>846</v>
      </c>
      <c r="G685" t="s">
        <v>846</v>
      </c>
      <c r="H685" t="s">
        <v>846</v>
      </c>
      <c r="I685" t="s">
        <v>708</v>
      </c>
      <c r="J685" t="s">
        <v>856</v>
      </c>
      <c r="K685" t="s">
        <v>710</v>
      </c>
      <c r="L685" t="s">
        <v>857</v>
      </c>
      <c r="M685" t="s">
        <v>572</v>
      </c>
      <c r="N685" t="s">
        <v>613</v>
      </c>
      <c r="O685" t="s">
        <v>602</v>
      </c>
      <c r="P685" t="s">
        <v>603</v>
      </c>
      <c r="Q685" t="s">
        <v>674</v>
      </c>
      <c r="R685" t="s">
        <v>711</v>
      </c>
      <c r="S685" t="s">
        <v>711</v>
      </c>
      <c r="T685" s="1">
        <v>45583</v>
      </c>
      <c r="U685" s="1">
        <v>47774</v>
      </c>
      <c r="V685" s="1">
        <v>48977</v>
      </c>
      <c r="X685" t="s">
        <v>572</v>
      </c>
      <c r="Y685" t="s">
        <v>572</v>
      </c>
      <c r="Z685" t="s">
        <v>572</v>
      </c>
      <c r="AA685" t="s">
        <v>572</v>
      </c>
      <c r="AB685" t="s">
        <v>572</v>
      </c>
      <c r="AC685" t="s">
        <v>2100</v>
      </c>
      <c r="AD685" t="s">
        <v>699</v>
      </c>
      <c r="AF685" t="s">
        <v>848</v>
      </c>
      <c r="AH685" s="1">
        <v>45371</v>
      </c>
      <c r="AI685" t="s">
        <v>585</v>
      </c>
      <c r="AJ685" t="s">
        <v>715</v>
      </c>
      <c r="AK685" t="s">
        <v>846</v>
      </c>
      <c r="AL685" t="s">
        <v>605</v>
      </c>
      <c r="AM685" t="s">
        <v>588</v>
      </c>
      <c r="AN685" t="s">
        <v>597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1411606878</v>
      </c>
      <c r="BN685">
        <v>8415055265</v>
      </c>
      <c r="BO685">
        <v>0</v>
      </c>
      <c r="BP685">
        <v>0</v>
      </c>
      <c r="BQ685">
        <v>1411606878</v>
      </c>
      <c r="BR685">
        <v>8415055265</v>
      </c>
      <c r="BS685">
        <v>0</v>
      </c>
      <c r="BT685">
        <v>0</v>
      </c>
      <c r="BU685">
        <v>0</v>
      </c>
      <c r="BV685">
        <v>1411606878</v>
      </c>
      <c r="BW685">
        <v>8415055265</v>
      </c>
      <c r="BX685">
        <v>5.7862389234503127</v>
      </c>
      <c r="BY685">
        <v>50.964280175987341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26062765862</v>
      </c>
      <c r="CF685">
        <v>24140703802</v>
      </c>
      <c r="CG685">
        <v>15375635307</v>
      </c>
      <c r="CH685">
        <v>25231492466.027111</v>
      </c>
      <c r="CI685">
        <v>23609730414.607113</v>
      </c>
      <c r="CJ685">
        <v>15270293045.990219</v>
      </c>
      <c r="CK685">
        <v>8631012716.0368919</v>
      </c>
      <c r="CL685">
        <v>0</v>
      </c>
      <c r="CM685">
        <v>146.45304560661316</v>
      </c>
      <c r="CN685">
        <v>198.39294672012326</v>
      </c>
      <c r="CO685">
        <v>89.654225111007719</v>
      </c>
      <c r="CP685">
        <v>3816971437421.9663</v>
      </c>
      <c r="CQ685">
        <v>5170668919038.8135</v>
      </c>
      <c r="CR685">
        <v>2336637077607.2354</v>
      </c>
      <c r="CS685">
        <v>1.8106639380025142</v>
      </c>
      <c r="CT685">
        <v>47190910270.926414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26062765862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19286446737.880001</v>
      </c>
      <c r="EF685">
        <v>345969613</v>
      </c>
      <c r="EG685">
        <v>0</v>
      </c>
      <c r="EH685">
        <v>0</v>
      </c>
      <c r="EI685">
        <v>-510455182</v>
      </c>
      <c r="EJ685">
        <v>1576092447</v>
      </c>
      <c r="EK685">
        <v>834953859</v>
      </c>
      <c r="EL685">
        <v>0</v>
      </c>
      <c r="EM685">
        <v>0</v>
      </c>
      <c r="EN685">
        <v>-941888586</v>
      </c>
      <c r="EO685">
        <v>8521989992</v>
      </c>
      <c r="EP685">
        <v>1411606878</v>
      </c>
      <c r="EQ685">
        <v>8415055265</v>
      </c>
      <c r="ER685">
        <v>20</v>
      </c>
      <c r="ES685" t="s">
        <v>1399</v>
      </c>
      <c r="ET685" t="s">
        <v>8836</v>
      </c>
      <c r="EU685">
        <v>2024</v>
      </c>
      <c r="EV685" t="s">
        <v>833</v>
      </c>
    </row>
    <row r="686" spans="1:152" x14ac:dyDescent="0.4">
      <c r="A686" t="s">
        <v>372</v>
      </c>
      <c r="B686" t="s">
        <v>2329</v>
      </c>
      <c r="C686">
        <v>210001981</v>
      </c>
      <c r="D686" t="s">
        <v>2330</v>
      </c>
      <c r="E686" t="s">
        <v>2330</v>
      </c>
      <c r="F686" t="s">
        <v>846</v>
      </c>
      <c r="G686" t="s">
        <v>846</v>
      </c>
      <c r="H686" t="s">
        <v>846</v>
      </c>
      <c r="I686" t="s">
        <v>708</v>
      </c>
      <c r="J686" t="s">
        <v>856</v>
      </c>
      <c r="K686" t="s">
        <v>710</v>
      </c>
      <c r="L686" t="s">
        <v>857</v>
      </c>
      <c r="M686" t="s">
        <v>572</v>
      </c>
      <c r="N686" t="s">
        <v>613</v>
      </c>
      <c r="O686" t="s">
        <v>602</v>
      </c>
      <c r="P686" t="s">
        <v>603</v>
      </c>
      <c r="Q686" t="s">
        <v>674</v>
      </c>
      <c r="R686" t="s">
        <v>711</v>
      </c>
      <c r="S686" t="s">
        <v>711</v>
      </c>
      <c r="T686" s="1">
        <v>45589</v>
      </c>
      <c r="U686" s="1">
        <v>47780</v>
      </c>
      <c r="V686" s="1">
        <v>48977</v>
      </c>
      <c r="X686" t="s">
        <v>572</v>
      </c>
      <c r="Y686" t="s">
        <v>572</v>
      </c>
      <c r="Z686" t="s">
        <v>572</v>
      </c>
      <c r="AA686" t="s">
        <v>572</v>
      </c>
      <c r="AB686" t="s">
        <v>572</v>
      </c>
      <c r="AC686" t="s">
        <v>2100</v>
      </c>
      <c r="AD686" t="s">
        <v>699</v>
      </c>
      <c r="AF686" t="s">
        <v>848</v>
      </c>
      <c r="AH686" s="1">
        <v>45371</v>
      </c>
      <c r="AI686" t="s">
        <v>585</v>
      </c>
      <c r="AJ686" t="s">
        <v>715</v>
      </c>
      <c r="AK686" t="s">
        <v>846</v>
      </c>
      <c r="AL686" t="s">
        <v>605</v>
      </c>
      <c r="AM686" t="s">
        <v>588</v>
      </c>
      <c r="AN686" t="s">
        <v>597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5888037225</v>
      </c>
      <c r="BN686">
        <v>15264610368</v>
      </c>
      <c r="BO686">
        <v>0</v>
      </c>
      <c r="BP686">
        <v>0</v>
      </c>
      <c r="BQ686">
        <v>5888037225</v>
      </c>
      <c r="BR686">
        <v>15264610368</v>
      </c>
      <c r="BS686">
        <v>0</v>
      </c>
      <c r="BT686">
        <v>0</v>
      </c>
      <c r="BU686">
        <v>0</v>
      </c>
      <c r="BV686">
        <v>5888037225</v>
      </c>
      <c r="BW686">
        <v>15264610368</v>
      </c>
      <c r="BX686">
        <v>8.900257668065704</v>
      </c>
      <c r="BY686">
        <v>27.332715589413731</v>
      </c>
      <c r="BZ686">
        <v>34200000</v>
      </c>
      <c r="CA686">
        <v>48569832000</v>
      </c>
      <c r="CB686">
        <v>48569832000</v>
      </c>
      <c r="CC686">
        <v>48569832000</v>
      </c>
      <c r="CD686">
        <v>48236709</v>
      </c>
      <c r="CE686">
        <v>72634836412</v>
      </c>
      <c r="CF686">
        <v>65564813456</v>
      </c>
      <c r="CG686">
        <v>54324569287</v>
      </c>
      <c r="CH686">
        <v>69706308538</v>
      </c>
      <c r="CI686">
        <v>63652025582.000008</v>
      </c>
      <c r="CJ686">
        <v>53820821413</v>
      </c>
      <c r="CK686">
        <v>15885487125</v>
      </c>
      <c r="CL686">
        <v>0</v>
      </c>
      <c r="CM686">
        <v>233.92354726791385</v>
      </c>
      <c r="CN686">
        <v>101.80359959602356</v>
      </c>
      <c r="CO686">
        <v>44.533370137214654</v>
      </c>
      <c r="CP686">
        <v>16990998588719.672</v>
      </c>
      <c r="CQ686">
        <v>7394487802809.9209</v>
      </c>
      <c r="CR686">
        <v>3234674054791.6323</v>
      </c>
      <c r="CS686">
        <v>1.4954722596528645</v>
      </c>
      <c r="CT686">
        <v>108623382938.56979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72634836412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53749778944.879997</v>
      </c>
      <c r="EF686">
        <v>1124426586</v>
      </c>
      <c r="EG686">
        <v>0</v>
      </c>
      <c r="EH686">
        <v>0</v>
      </c>
      <c r="EI686">
        <v>-1181985731</v>
      </c>
      <c r="EJ686">
        <v>5945596370</v>
      </c>
      <c r="EK686">
        <v>2684237203</v>
      </c>
      <c r="EL686">
        <v>0</v>
      </c>
      <c r="EM686">
        <v>0</v>
      </c>
      <c r="EN686">
        <v>-3045656757</v>
      </c>
      <c r="EO686">
        <v>15626029922</v>
      </c>
      <c r="EP686">
        <v>5888037225</v>
      </c>
      <c r="EQ686">
        <v>15264610368</v>
      </c>
      <c r="ER686">
        <v>11</v>
      </c>
      <c r="ES686" t="s">
        <v>2104</v>
      </c>
      <c r="ET686" t="s">
        <v>8836</v>
      </c>
      <c r="EU686">
        <v>2024</v>
      </c>
      <c r="EV686" t="s">
        <v>833</v>
      </c>
    </row>
    <row r="687" spans="1:152" x14ac:dyDescent="0.4">
      <c r="A687" t="s">
        <v>369</v>
      </c>
      <c r="B687" t="s">
        <v>2331</v>
      </c>
      <c r="C687">
        <v>210001889</v>
      </c>
      <c r="D687" t="s">
        <v>2332</v>
      </c>
      <c r="E687" t="s">
        <v>2333</v>
      </c>
      <c r="F687" t="s">
        <v>863</v>
      </c>
      <c r="G687" t="s">
        <v>863</v>
      </c>
      <c r="H687" t="s">
        <v>1296</v>
      </c>
      <c r="I687" t="s">
        <v>708</v>
      </c>
      <c r="J687" t="s">
        <v>856</v>
      </c>
      <c r="K687" t="s">
        <v>710</v>
      </c>
      <c r="L687" t="s">
        <v>857</v>
      </c>
      <c r="M687" t="s">
        <v>572</v>
      </c>
      <c r="N687" t="s">
        <v>613</v>
      </c>
      <c r="O687" t="s">
        <v>574</v>
      </c>
      <c r="P687" t="s">
        <v>614</v>
      </c>
      <c r="Q687" t="s">
        <v>674</v>
      </c>
      <c r="R687" t="s">
        <v>711</v>
      </c>
      <c r="S687" t="s">
        <v>711</v>
      </c>
      <c r="T687" s="1">
        <v>45433</v>
      </c>
      <c r="U687" s="1">
        <v>46235</v>
      </c>
      <c r="V687" s="1">
        <v>47331</v>
      </c>
      <c r="X687" t="s">
        <v>572</v>
      </c>
      <c r="Y687" t="s">
        <v>572</v>
      </c>
      <c r="Z687" t="s">
        <v>572</v>
      </c>
      <c r="AA687" t="s">
        <v>572</v>
      </c>
      <c r="AB687" t="s">
        <v>572</v>
      </c>
      <c r="AC687" t="s">
        <v>2334</v>
      </c>
      <c r="AD687" t="s">
        <v>1012</v>
      </c>
      <c r="AF687" t="s">
        <v>713</v>
      </c>
      <c r="AH687" s="1">
        <v>45366</v>
      </c>
      <c r="AI687" t="s">
        <v>585</v>
      </c>
      <c r="AJ687" t="s">
        <v>715</v>
      </c>
      <c r="AK687" t="s">
        <v>863</v>
      </c>
      <c r="AL687" t="s">
        <v>587</v>
      </c>
      <c r="AM687" t="s">
        <v>588</v>
      </c>
      <c r="AN687" t="s">
        <v>597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0</v>
      </c>
      <c r="BB687">
        <v>5572946742</v>
      </c>
      <c r="BC687">
        <v>62146164504</v>
      </c>
      <c r="BD687">
        <v>0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-16116100</v>
      </c>
      <c r="BN687">
        <v>-563626678</v>
      </c>
      <c r="BO687">
        <v>0</v>
      </c>
      <c r="BP687">
        <v>1261919448</v>
      </c>
      <c r="BQ687">
        <v>-16116100</v>
      </c>
      <c r="BR687">
        <v>698292770</v>
      </c>
      <c r="BS687">
        <v>0</v>
      </c>
      <c r="BT687">
        <v>0</v>
      </c>
      <c r="BU687">
        <v>0</v>
      </c>
      <c r="BV687">
        <v>-16116100</v>
      </c>
      <c r="BW687">
        <v>698292770</v>
      </c>
      <c r="BX687">
        <v>-2.7194581910448098E-2</v>
      </c>
      <c r="BY687">
        <v>1.2565807780486844</v>
      </c>
      <c r="BZ687">
        <v>44261829.350000001</v>
      </c>
      <c r="CA687">
        <v>62146164504</v>
      </c>
      <c r="CB687">
        <v>62146164504</v>
      </c>
      <c r="CC687">
        <v>56573217762</v>
      </c>
      <c r="CD687">
        <v>39742522.75</v>
      </c>
      <c r="CE687">
        <v>59844290757</v>
      </c>
      <c r="CF687">
        <v>58663937831</v>
      </c>
      <c r="CG687">
        <v>51995725999</v>
      </c>
      <c r="CH687">
        <v>55340992649.814964</v>
      </c>
      <c r="CI687">
        <v>55475216055.509964</v>
      </c>
      <c r="CJ687">
        <v>50363258746.909752</v>
      </c>
      <c r="CK687">
        <v>-595212839.0947876</v>
      </c>
      <c r="CL687">
        <v>0</v>
      </c>
      <c r="CM687">
        <v>26.434205174446102</v>
      </c>
      <c r="CN687">
        <v>16.663137078285221</v>
      </c>
      <c r="CO687">
        <v>13.267224431037905</v>
      </c>
      <c r="CP687">
        <v>1581936260389.7463</v>
      </c>
      <c r="CQ687">
        <v>997193620236.64819</v>
      </c>
      <c r="CR687">
        <v>793967636389.40625</v>
      </c>
      <c r="CS687">
        <v>1.1512472081104057</v>
      </c>
      <c r="CT687">
        <v>68895572655.343613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59844290757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26350847533.510948</v>
      </c>
      <c r="EF687">
        <v>1186040697</v>
      </c>
      <c r="EG687">
        <v>0</v>
      </c>
      <c r="EH687">
        <v>0</v>
      </c>
      <c r="EI687">
        <v>-1196469026</v>
      </c>
      <c r="EJ687">
        <v>-5687771</v>
      </c>
      <c r="EK687">
        <v>2563989904</v>
      </c>
      <c r="EL687">
        <v>1261919448</v>
      </c>
      <c r="EM687">
        <v>0</v>
      </c>
      <c r="EN687">
        <v>-2839244694</v>
      </c>
      <c r="EO687">
        <v>-288371888</v>
      </c>
      <c r="EP687">
        <v>-16116100</v>
      </c>
      <c r="EQ687">
        <v>698292770</v>
      </c>
      <c r="ER687">
        <v>131</v>
      </c>
      <c r="ES687" t="s">
        <v>8836</v>
      </c>
      <c r="ET687" t="s">
        <v>8836</v>
      </c>
      <c r="EU687">
        <v>2024</v>
      </c>
      <c r="EV687" t="s">
        <v>833</v>
      </c>
    </row>
    <row r="688" spans="1:152" x14ac:dyDescent="0.4">
      <c r="A688" t="s">
        <v>367</v>
      </c>
      <c r="B688" t="s">
        <v>2335</v>
      </c>
      <c r="C688">
        <v>210001863</v>
      </c>
      <c r="D688" t="s">
        <v>2336</v>
      </c>
      <c r="E688" t="s">
        <v>2337</v>
      </c>
      <c r="F688" t="s">
        <v>625</v>
      </c>
      <c r="G688" t="s">
        <v>626</v>
      </c>
      <c r="H688" t="s">
        <v>1502</v>
      </c>
      <c r="I688" t="s">
        <v>708</v>
      </c>
      <c r="J688" t="s">
        <v>856</v>
      </c>
      <c r="K688" t="s">
        <v>710</v>
      </c>
      <c r="L688" t="s">
        <v>857</v>
      </c>
      <c r="M688" t="s">
        <v>572</v>
      </c>
      <c r="N688" t="s">
        <v>613</v>
      </c>
      <c r="O688" t="s">
        <v>602</v>
      </c>
      <c r="P688" t="s">
        <v>603</v>
      </c>
      <c r="Q688" t="s">
        <v>674</v>
      </c>
      <c r="R688" t="s">
        <v>711</v>
      </c>
      <c r="S688" t="s">
        <v>711</v>
      </c>
      <c r="T688" s="1">
        <v>45399</v>
      </c>
      <c r="U688" s="1">
        <v>45803</v>
      </c>
      <c r="V688" s="1">
        <v>48360</v>
      </c>
      <c r="X688" t="s">
        <v>572</v>
      </c>
      <c r="Y688" t="s">
        <v>572</v>
      </c>
      <c r="Z688" t="s">
        <v>572</v>
      </c>
      <c r="AA688" t="s">
        <v>572</v>
      </c>
      <c r="AB688" t="s">
        <v>572</v>
      </c>
      <c r="AC688" t="s">
        <v>2338</v>
      </c>
      <c r="AD688" t="s">
        <v>790</v>
      </c>
      <c r="AF688" t="s">
        <v>631</v>
      </c>
      <c r="AH688" s="1">
        <v>45380</v>
      </c>
      <c r="AI688" t="s">
        <v>585</v>
      </c>
      <c r="AJ688" t="s">
        <v>792</v>
      </c>
      <c r="AK688" t="s">
        <v>625</v>
      </c>
      <c r="AL688" t="s">
        <v>605</v>
      </c>
      <c r="AM688" t="s">
        <v>588</v>
      </c>
      <c r="AN688" t="s">
        <v>597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0</v>
      </c>
      <c r="AY688">
        <v>6154183073</v>
      </c>
      <c r="AZ688">
        <v>6154183073</v>
      </c>
      <c r="BA688">
        <v>0</v>
      </c>
      <c r="BB688">
        <v>6171716578</v>
      </c>
      <c r="BC688">
        <v>54467535616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-6010775</v>
      </c>
      <c r="BN688">
        <v>-121112044</v>
      </c>
      <c r="BO688">
        <v>0</v>
      </c>
      <c r="BP688">
        <v>0</v>
      </c>
      <c r="BQ688">
        <v>-6010775</v>
      </c>
      <c r="BR688">
        <v>-121112044</v>
      </c>
      <c r="BS688">
        <v>0</v>
      </c>
      <c r="BT688">
        <v>0</v>
      </c>
      <c r="BU688">
        <v>0</v>
      </c>
      <c r="BV688">
        <v>-6010775</v>
      </c>
      <c r="BW688">
        <v>-121112044</v>
      </c>
      <c r="BX688">
        <v>-1.1014176762752846E-2</v>
      </c>
      <c r="BY688">
        <v>-0.23832257155720366</v>
      </c>
      <c r="BZ688">
        <v>38735343.57</v>
      </c>
      <c r="CA688">
        <v>54575895303</v>
      </c>
      <c r="CB688">
        <v>54575895303</v>
      </c>
      <c r="CC688">
        <v>48295819038</v>
      </c>
      <c r="CD688">
        <v>36600872</v>
      </c>
      <c r="CE688">
        <v>55113593058</v>
      </c>
      <c r="CF688">
        <v>54026547159</v>
      </c>
      <c r="CG688">
        <v>46402368725</v>
      </c>
      <c r="CH688">
        <v>51361808146.728302</v>
      </c>
      <c r="CI688">
        <v>51425201951.757301</v>
      </c>
      <c r="CJ688">
        <v>45216348456.61557</v>
      </c>
      <c r="CK688">
        <v>-26256887.887268066</v>
      </c>
      <c r="CL688">
        <v>0</v>
      </c>
      <c r="CM688">
        <v>26.434205174446102</v>
      </c>
      <c r="CN688">
        <v>11.8123859167099</v>
      </c>
      <c r="CO688">
        <v>1.0811689496040346</v>
      </c>
      <c r="CP688">
        <v>1456884026796.1003</v>
      </c>
      <c r="CQ688">
        <v>651023030457.59973</v>
      </c>
      <c r="CR688">
        <v>59587105515.422073</v>
      </c>
      <c r="CS688">
        <v>1.0140853536235181</v>
      </c>
      <c r="CT688">
        <v>55889887505.684608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55113593058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45983267026.754547</v>
      </c>
      <c r="EF688">
        <v>0</v>
      </c>
      <c r="EG688">
        <v>0</v>
      </c>
      <c r="EH688">
        <v>0</v>
      </c>
      <c r="EI688">
        <v>0</v>
      </c>
      <c r="EJ688">
        <v>-6010775</v>
      </c>
      <c r="EK688">
        <v>1640789637</v>
      </c>
      <c r="EL688">
        <v>0</v>
      </c>
      <c r="EM688">
        <v>0</v>
      </c>
      <c r="EN688">
        <v>-1457153360</v>
      </c>
      <c r="EO688">
        <v>-304748321</v>
      </c>
      <c r="EP688">
        <v>-6010775</v>
      </c>
      <c r="EQ688">
        <v>-121112044</v>
      </c>
      <c r="ER688">
        <v>714</v>
      </c>
      <c r="ES688" t="s">
        <v>8836</v>
      </c>
      <c r="ET688" t="s">
        <v>8955</v>
      </c>
      <c r="EU688">
        <v>2024</v>
      </c>
      <c r="EV688" t="s">
        <v>833</v>
      </c>
    </row>
    <row r="689" spans="1:152" x14ac:dyDescent="0.4">
      <c r="A689" t="s">
        <v>2339</v>
      </c>
      <c r="B689">
        <v>406202093404</v>
      </c>
      <c r="C689">
        <v>6000000001277</v>
      </c>
      <c r="D689" t="s">
        <v>2340</v>
      </c>
      <c r="E689" t="s">
        <v>2341</v>
      </c>
      <c r="F689" t="s">
        <v>625</v>
      </c>
      <c r="G689" t="s">
        <v>626</v>
      </c>
      <c r="H689" t="s">
        <v>950</v>
      </c>
      <c r="I689" t="s">
        <v>568</v>
      </c>
      <c r="J689" t="s">
        <v>569</v>
      </c>
      <c r="K689" t="s">
        <v>570</v>
      </c>
      <c r="L689" t="s">
        <v>571</v>
      </c>
      <c r="M689" t="s">
        <v>2261</v>
      </c>
      <c r="N689" t="s">
        <v>573</v>
      </c>
      <c r="O689" t="s">
        <v>574</v>
      </c>
      <c r="P689" t="s">
        <v>573</v>
      </c>
      <c r="Q689" t="s">
        <v>575</v>
      </c>
      <c r="R689" t="s">
        <v>576</v>
      </c>
      <c r="S689" t="s">
        <v>576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572</v>
      </c>
      <c r="Y689" t="s">
        <v>572</v>
      </c>
      <c r="Z689" t="s">
        <v>697</v>
      </c>
      <c r="AA689" t="s">
        <v>697</v>
      </c>
      <c r="AB689" t="s">
        <v>1456</v>
      </c>
      <c r="AC689" t="s">
        <v>572</v>
      </c>
      <c r="AD689" t="s">
        <v>803</v>
      </c>
      <c r="AF689" t="s">
        <v>8839</v>
      </c>
      <c r="AH689" s="1">
        <v>45378</v>
      </c>
      <c r="AI689" t="s">
        <v>585</v>
      </c>
      <c r="AJ689" t="s">
        <v>586</v>
      </c>
      <c r="AK689" t="s">
        <v>625</v>
      </c>
      <c r="AL689" t="s">
        <v>587</v>
      </c>
      <c r="AM689" t="s">
        <v>588</v>
      </c>
      <c r="AN689" t="s">
        <v>589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8836</v>
      </c>
      <c r="ET689" t="s">
        <v>8836</v>
      </c>
      <c r="EU689">
        <v>2024</v>
      </c>
      <c r="EV689" t="s">
        <v>8837</v>
      </c>
    </row>
    <row r="690" spans="1:152" x14ac:dyDescent="0.4">
      <c r="A690" t="s">
        <v>375</v>
      </c>
      <c r="B690">
        <v>205442899204</v>
      </c>
      <c r="C690">
        <v>6000000001279</v>
      </c>
      <c r="D690" t="s">
        <v>2342</v>
      </c>
      <c r="E690" t="s">
        <v>2342</v>
      </c>
      <c r="F690" t="s">
        <v>625</v>
      </c>
      <c r="G690" t="s">
        <v>626</v>
      </c>
      <c r="H690" t="s">
        <v>950</v>
      </c>
      <c r="I690" t="s">
        <v>568</v>
      </c>
      <c r="J690" t="s">
        <v>569</v>
      </c>
      <c r="K690" t="s">
        <v>570</v>
      </c>
      <c r="L690" t="s">
        <v>571</v>
      </c>
      <c r="M690" t="s">
        <v>2261</v>
      </c>
      <c r="N690" t="s">
        <v>573</v>
      </c>
      <c r="O690" t="s">
        <v>574</v>
      </c>
      <c r="P690" t="s">
        <v>573</v>
      </c>
      <c r="Q690" t="s">
        <v>575</v>
      </c>
      <c r="R690" t="s">
        <v>576</v>
      </c>
      <c r="S690" t="s">
        <v>576</v>
      </c>
      <c r="T690" s="1">
        <v>45407</v>
      </c>
      <c r="U690" s="1">
        <v>47233</v>
      </c>
      <c r="V690" s="1">
        <v>47233</v>
      </c>
      <c r="W690">
        <v>45746</v>
      </c>
      <c r="X690" t="s">
        <v>572</v>
      </c>
      <c r="Y690" t="s">
        <v>572</v>
      </c>
      <c r="Z690" t="s">
        <v>697</v>
      </c>
      <c r="AA690" t="s">
        <v>697</v>
      </c>
      <c r="AB690" t="s">
        <v>581</v>
      </c>
      <c r="AC690" t="s">
        <v>572</v>
      </c>
      <c r="AD690" t="s">
        <v>803</v>
      </c>
      <c r="AF690" t="s">
        <v>8839</v>
      </c>
      <c r="AH690" s="1">
        <v>45401</v>
      </c>
      <c r="AI690" t="s">
        <v>585</v>
      </c>
      <c r="AJ690" t="s">
        <v>586</v>
      </c>
      <c r="AK690" t="s">
        <v>625</v>
      </c>
      <c r="AL690" t="s">
        <v>587</v>
      </c>
      <c r="AM690" t="s">
        <v>588</v>
      </c>
      <c r="AN690" t="s">
        <v>589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>
        <v>188</v>
      </c>
      <c r="ES690" t="s">
        <v>8836</v>
      </c>
      <c r="ET690" t="s">
        <v>8836</v>
      </c>
      <c r="EU690">
        <v>2024</v>
      </c>
      <c r="EV690" t="s">
        <v>8837</v>
      </c>
    </row>
    <row r="691" spans="1:152" x14ac:dyDescent="0.4">
      <c r="A691" t="s">
        <v>374</v>
      </c>
      <c r="B691">
        <v>5442898004</v>
      </c>
      <c r="C691">
        <v>6000000001280</v>
      </c>
      <c r="D691" t="s">
        <v>2343</v>
      </c>
      <c r="E691" t="s">
        <v>2343</v>
      </c>
      <c r="F691" t="s">
        <v>625</v>
      </c>
      <c r="G691" t="s">
        <v>626</v>
      </c>
      <c r="H691" t="s">
        <v>950</v>
      </c>
      <c r="I691" t="s">
        <v>568</v>
      </c>
      <c r="J691" t="s">
        <v>569</v>
      </c>
      <c r="K691" t="s">
        <v>570</v>
      </c>
      <c r="L691" t="s">
        <v>571</v>
      </c>
      <c r="M691" t="s">
        <v>2261</v>
      </c>
      <c r="N691" t="s">
        <v>573</v>
      </c>
      <c r="O691" t="s">
        <v>574</v>
      </c>
      <c r="P691" t="s">
        <v>573</v>
      </c>
      <c r="Q691" t="s">
        <v>575</v>
      </c>
      <c r="R691" t="s">
        <v>576</v>
      </c>
      <c r="S691" t="s">
        <v>576</v>
      </c>
      <c r="T691" s="1">
        <v>45407</v>
      </c>
      <c r="U691" s="1">
        <v>47233</v>
      </c>
      <c r="V691" s="1">
        <v>47233</v>
      </c>
      <c r="W691">
        <v>45746</v>
      </c>
      <c r="X691" t="s">
        <v>572</v>
      </c>
      <c r="Y691" t="s">
        <v>572</v>
      </c>
      <c r="Z691" t="s">
        <v>697</v>
      </c>
      <c r="AA691" t="s">
        <v>697</v>
      </c>
      <c r="AB691" t="s">
        <v>581</v>
      </c>
      <c r="AC691" t="s">
        <v>572</v>
      </c>
      <c r="AD691" t="s">
        <v>803</v>
      </c>
      <c r="AF691" t="s">
        <v>8839</v>
      </c>
      <c r="AH691" s="1">
        <v>45401</v>
      </c>
      <c r="AI691" t="s">
        <v>585</v>
      </c>
      <c r="AJ691" t="s">
        <v>586</v>
      </c>
      <c r="AK691" t="s">
        <v>625</v>
      </c>
      <c r="AL691" t="s">
        <v>587</v>
      </c>
      <c r="AM691" t="s">
        <v>588</v>
      </c>
      <c r="AN691" t="s">
        <v>589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>
        <v>161</v>
      </c>
      <c r="ES691" t="s">
        <v>8836</v>
      </c>
      <c r="ET691" t="s">
        <v>8836</v>
      </c>
      <c r="EU691">
        <v>2024</v>
      </c>
      <c r="EV691" t="s">
        <v>8837</v>
      </c>
    </row>
    <row r="692" spans="1:152" x14ac:dyDescent="0.4">
      <c r="A692" t="s">
        <v>376</v>
      </c>
      <c r="B692">
        <v>605442899604</v>
      </c>
      <c r="C692">
        <v>6000000001281</v>
      </c>
      <c r="D692" t="s">
        <v>2344</v>
      </c>
      <c r="E692" t="s">
        <v>2344</v>
      </c>
      <c r="F692" t="s">
        <v>625</v>
      </c>
      <c r="G692" t="s">
        <v>626</v>
      </c>
      <c r="H692" t="s">
        <v>950</v>
      </c>
      <c r="I692" t="s">
        <v>568</v>
      </c>
      <c r="J692" t="s">
        <v>569</v>
      </c>
      <c r="K692" t="s">
        <v>570</v>
      </c>
      <c r="L692" t="s">
        <v>571</v>
      </c>
      <c r="M692" t="s">
        <v>2261</v>
      </c>
      <c r="N692" t="s">
        <v>573</v>
      </c>
      <c r="O692" t="s">
        <v>574</v>
      </c>
      <c r="P692" t="s">
        <v>573</v>
      </c>
      <c r="Q692" t="s">
        <v>575</v>
      </c>
      <c r="R692" t="s">
        <v>576</v>
      </c>
      <c r="S692" t="s">
        <v>576</v>
      </c>
      <c r="T692" s="1">
        <v>45407</v>
      </c>
      <c r="U692" s="1">
        <v>47233</v>
      </c>
      <c r="V692" s="1">
        <v>47233</v>
      </c>
      <c r="W692">
        <v>45746</v>
      </c>
      <c r="X692" t="s">
        <v>572</v>
      </c>
      <c r="Y692" t="s">
        <v>572</v>
      </c>
      <c r="Z692" t="s">
        <v>697</v>
      </c>
      <c r="AA692" t="s">
        <v>697</v>
      </c>
      <c r="AB692" t="s">
        <v>581</v>
      </c>
      <c r="AC692" t="s">
        <v>572</v>
      </c>
      <c r="AD692" t="s">
        <v>803</v>
      </c>
      <c r="AF692" t="s">
        <v>8839</v>
      </c>
      <c r="AH692" s="1">
        <v>45401</v>
      </c>
      <c r="AI692" t="s">
        <v>585</v>
      </c>
      <c r="AJ692" t="s">
        <v>586</v>
      </c>
      <c r="AK692" t="s">
        <v>625</v>
      </c>
      <c r="AL692" t="s">
        <v>587</v>
      </c>
      <c r="AM692" t="s">
        <v>588</v>
      </c>
      <c r="AN692" t="s">
        <v>589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>
        <v>123</v>
      </c>
      <c r="ES692" t="s">
        <v>8836</v>
      </c>
      <c r="ET692" t="s">
        <v>8836</v>
      </c>
      <c r="EU692">
        <v>2024</v>
      </c>
      <c r="EV692" t="s">
        <v>8837</v>
      </c>
    </row>
    <row r="693" spans="1:152" x14ac:dyDescent="0.4">
      <c r="A693" t="s">
        <v>377</v>
      </c>
      <c r="B693">
        <v>105442900104</v>
      </c>
      <c r="C693">
        <v>6000000001282</v>
      </c>
      <c r="D693" t="s">
        <v>2345</v>
      </c>
      <c r="E693" t="s">
        <v>2345</v>
      </c>
      <c r="F693" t="s">
        <v>625</v>
      </c>
      <c r="G693" t="s">
        <v>626</v>
      </c>
      <c r="H693" t="s">
        <v>627</v>
      </c>
      <c r="I693" t="s">
        <v>568</v>
      </c>
      <c r="J693" t="s">
        <v>569</v>
      </c>
      <c r="K693" t="s">
        <v>570</v>
      </c>
      <c r="L693" t="s">
        <v>571</v>
      </c>
      <c r="M693" t="s">
        <v>2261</v>
      </c>
      <c r="N693" t="s">
        <v>573</v>
      </c>
      <c r="O693" t="s">
        <v>574</v>
      </c>
      <c r="P693" t="s">
        <v>573</v>
      </c>
      <c r="Q693" t="s">
        <v>575</v>
      </c>
      <c r="R693" t="s">
        <v>576</v>
      </c>
      <c r="S693" t="s">
        <v>576</v>
      </c>
      <c r="T693" s="1">
        <v>45407</v>
      </c>
      <c r="U693" s="1">
        <v>47233</v>
      </c>
      <c r="V693" s="1">
        <v>47233</v>
      </c>
      <c r="W693">
        <v>45746</v>
      </c>
      <c r="X693" t="s">
        <v>572</v>
      </c>
      <c r="Y693" t="s">
        <v>572</v>
      </c>
      <c r="Z693" t="s">
        <v>697</v>
      </c>
      <c r="AA693" t="s">
        <v>697</v>
      </c>
      <c r="AB693" t="s">
        <v>581</v>
      </c>
      <c r="AC693" t="s">
        <v>572</v>
      </c>
      <c r="AD693" t="s">
        <v>803</v>
      </c>
      <c r="AF693" t="s">
        <v>8839</v>
      </c>
      <c r="AH693" s="1">
        <v>45401</v>
      </c>
      <c r="AI693" t="s">
        <v>585</v>
      </c>
      <c r="AJ693" t="s">
        <v>586</v>
      </c>
      <c r="AK693" t="s">
        <v>625</v>
      </c>
      <c r="AL693" t="s">
        <v>587</v>
      </c>
      <c r="AM693" t="s">
        <v>588</v>
      </c>
      <c r="AN693" t="s">
        <v>589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>
        <v>216</v>
      </c>
      <c r="ES693" t="s">
        <v>8836</v>
      </c>
      <c r="ET693" t="s">
        <v>8836</v>
      </c>
      <c r="EU693">
        <v>2024</v>
      </c>
      <c r="EV693" t="s">
        <v>8837</v>
      </c>
    </row>
    <row r="694" spans="1:152" x14ac:dyDescent="0.4">
      <c r="A694" t="s">
        <v>2346</v>
      </c>
      <c r="B694">
        <v>605442897604</v>
      </c>
      <c r="C694">
        <v>6000000001283</v>
      </c>
      <c r="D694" t="s">
        <v>2347</v>
      </c>
      <c r="E694" t="s">
        <v>2347</v>
      </c>
      <c r="F694" t="s">
        <v>625</v>
      </c>
      <c r="G694" t="s">
        <v>626</v>
      </c>
      <c r="H694" t="s">
        <v>1271</v>
      </c>
      <c r="I694" t="s">
        <v>568</v>
      </c>
      <c r="J694" t="s">
        <v>569</v>
      </c>
      <c r="K694" t="s">
        <v>570</v>
      </c>
      <c r="L694" t="s">
        <v>571</v>
      </c>
      <c r="M694" t="s">
        <v>2261</v>
      </c>
      <c r="N694" t="s">
        <v>573</v>
      </c>
      <c r="O694" t="s">
        <v>574</v>
      </c>
      <c r="P694" t="s">
        <v>573</v>
      </c>
      <c r="Q694" t="s">
        <v>575</v>
      </c>
      <c r="R694" t="s">
        <v>576</v>
      </c>
      <c r="S694" t="s">
        <v>576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572</v>
      </c>
      <c r="Y694" t="s">
        <v>572</v>
      </c>
      <c r="Z694" t="s">
        <v>697</v>
      </c>
      <c r="AA694" t="s">
        <v>697</v>
      </c>
      <c r="AB694" t="s">
        <v>581</v>
      </c>
      <c r="AC694" t="s">
        <v>572</v>
      </c>
      <c r="AD694" t="s">
        <v>582</v>
      </c>
      <c r="AF694" t="s">
        <v>8839</v>
      </c>
      <c r="AH694" s="1">
        <v>45401</v>
      </c>
      <c r="AI694" t="s">
        <v>585</v>
      </c>
      <c r="AJ694" t="s">
        <v>586</v>
      </c>
      <c r="AK694" t="s">
        <v>625</v>
      </c>
      <c r="AL694" t="s">
        <v>587</v>
      </c>
      <c r="AM694" t="s">
        <v>588</v>
      </c>
      <c r="AN694" t="s">
        <v>589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8836</v>
      </c>
      <c r="ET694" t="s">
        <v>8836</v>
      </c>
      <c r="EU694">
        <v>2024</v>
      </c>
      <c r="EV694" t="s">
        <v>8837</v>
      </c>
    </row>
    <row r="695" spans="1:152" x14ac:dyDescent="0.4">
      <c r="A695" t="s">
        <v>373</v>
      </c>
      <c r="B695" t="s">
        <v>2348</v>
      </c>
      <c r="C695">
        <v>110000931</v>
      </c>
      <c r="D695" t="s">
        <v>2349</v>
      </c>
      <c r="E695" t="s">
        <v>2349</v>
      </c>
      <c r="F695" t="s">
        <v>625</v>
      </c>
      <c r="G695" t="s">
        <v>628</v>
      </c>
      <c r="H695" t="s">
        <v>993</v>
      </c>
      <c r="I695" t="s">
        <v>568</v>
      </c>
      <c r="J695" t="s">
        <v>569</v>
      </c>
      <c r="K695" t="s">
        <v>570</v>
      </c>
      <c r="L695" t="s">
        <v>571</v>
      </c>
      <c r="M695" t="s">
        <v>628</v>
      </c>
      <c r="N695" t="s">
        <v>601</v>
      </c>
      <c r="O695" t="s">
        <v>673</v>
      </c>
      <c r="P695" t="s">
        <v>614</v>
      </c>
      <c r="Q695" t="s">
        <v>674</v>
      </c>
      <c r="R695" t="s">
        <v>576</v>
      </c>
      <c r="S695" t="s">
        <v>576</v>
      </c>
      <c r="T695" s="1">
        <v>45490</v>
      </c>
      <c r="U695" s="1">
        <v>46951</v>
      </c>
      <c r="V695" s="1">
        <v>48412</v>
      </c>
      <c r="X695" t="s">
        <v>572</v>
      </c>
      <c r="Y695" t="s">
        <v>572</v>
      </c>
      <c r="Z695" t="s">
        <v>697</v>
      </c>
      <c r="AA695" t="s">
        <v>697</v>
      </c>
      <c r="AB695" t="s">
        <v>994</v>
      </c>
      <c r="AC695" t="s">
        <v>572</v>
      </c>
      <c r="AD695" t="s">
        <v>676</v>
      </c>
      <c r="AF695" t="s">
        <v>8839</v>
      </c>
      <c r="AH695" s="1">
        <v>45483</v>
      </c>
      <c r="AI695" t="s">
        <v>585</v>
      </c>
      <c r="AJ695" t="s">
        <v>586</v>
      </c>
      <c r="AK695" t="s">
        <v>625</v>
      </c>
      <c r="AL695" t="s">
        <v>587</v>
      </c>
      <c r="AM695" t="s">
        <v>588</v>
      </c>
      <c r="AN695" t="s">
        <v>597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367200000</v>
      </c>
      <c r="AV695">
        <v>939174820</v>
      </c>
      <c r="AW695">
        <v>50690555630</v>
      </c>
      <c r="AX695">
        <v>0</v>
      </c>
      <c r="AY695">
        <v>2263256020</v>
      </c>
      <c r="AZ695">
        <v>19547475990</v>
      </c>
      <c r="BA695">
        <v>367200000</v>
      </c>
      <c r="BB695">
        <v>-1324081200</v>
      </c>
      <c r="BC695">
        <v>31143079640</v>
      </c>
      <c r="BD695">
        <v>0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-12116499</v>
      </c>
      <c r="BN695">
        <v>-540620786</v>
      </c>
      <c r="BO695">
        <v>0</v>
      </c>
      <c r="BP695">
        <v>1462659609</v>
      </c>
      <c r="BQ695">
        <v>-12116499</v>
      </c>
      <c r="BR695">
        <v>922038823</v>
      </c>
      <c r="BS695">
        <v>0</v>
      </c>
      <c r="BT695">
        <v>0</v>
      </c>
      <c r="BU695">
        <v>0</v>
      </c>
      <c r="BV695">
        <v>-12116499</v>
      </c>
      <c r="BW695">
        <v>922038823</v>
      </c>
      <c r="BX695">
        <v>-4.0463905866711933E-2</v>
      </c>
      <c r="BY695">
        <v>3.014500813379875</v>
      </c>
      <c r="BZ695">
        <v>0</v>
      </c>
      <c r="CA695">
        <v>31143079640</v>
      </c>
      <c r="CB695">
        <v>30775879640</v>
      </c>
      <c r="CC695">
        <v>32467160840</v>
      </c>
      <c r="CD695">
        <v>0</v>
      </c>
      <c r="CE695">
        <v>30115451441</v>
      </c>
      <c r="CF695">
        <v>29760367940</v>
      </c>
      <c r="CG695">
        <v>31980153427</v>
      </c>
      <c r="CH695">
        <v>30115451441</v>
      </c>
      <c r="CI695">
        <v>29760367940</v>
      </c>
      <c r="CJ695">
        <v>31980153427</v>
      </c>
      <c r="CK695">
        <v>-540620786</v>
      </c>
      <c r="CL695">
        <v>0</v>
      </c>
      <c r="CM695">
        <v>-0.47361642122268682</v>
      </c>
      <c r="CN695">
        <v>7.7281454205513009</v>
      </c>
      <c r="CO695">
        <v>10.791922211647034</v>
      </c>
      <c r="CP695">
        <v>-14263172334.992027</v>
      </c>
      <c r="CQ695">
        <v>232736588141.59921</v>
      </c>
      <c r="CR695">
        <v>325003609319.90558</v>
      </c>
      <c r="CS695">
        <v>1.1020022563915226</v>
      </c>
      <c r="CT695">
        <v>33187295440.231331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28559888889.152405</v>
      </c>
      <c r="DK695">
        <v>1555562551.8475945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2146351370.0115047</v>
      </c>
      <c r="DQ695">
        <v>116904649.98849528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14756571206.09</v>
      </c>
      <c r="EF695">
        <v>0</v>
      </c>
      <c r="EG695">
        <v>0</v>
      </c>
      <c r="EH695">
        <v>0</v>
      </c>
      <c r="EI695">
        <v>0</v>
      </c>
      <c r="EJ695">
        <v>-12116499</v>
      </c>
      <c r="EK695">
        <v>0</v>
      </c>
      <c r="EL695">
        <v>1462659609</v>
      </c>
      <c r="EM695">
        <v>33928760</v>
      </c>
      <c r="EN695">
        <v>0</v>
      </c>
      <c r="EO695">
        <v>-574549546</v>
      </c>
      <c r="EP695">
        <v>-12116499</v>
      </c>
      <c r="EQ695">
        <v>922038823</v>
      </c>
      <c r="ER695">
        <v>127</v>
      </c>
      <c r="ES695" t="s">
        <v>8836</v>
      </c>
      <c r="ET695" t="s">
        <v>8836</v>
      </c>
      <c r="EU695">
        <v>2024</v>
      </c>
      <c r="EV695" t="s">
        <v>8838</v>
      </c>
    </row>
    <row r="696" spans="1:152" x14ac:dyDescent="0.4">
      <c r="A696" t="s">
        <v>378</v>
      </c>
      <c r="B696">
        <v>506949352501</v>
      </c>
      <c r="C696">
        <v>6000000001289</v>
      </c>
      <c r="D696" t="s">
        <v>2350</v>
      </c>
      <c r="E696" t="s">
        <v>2351</v>
      </c>
      <c r="F696" t="s">
        <v>625</v>
      </c>
      <c r="G696" t="s">
        <v>1255</v>
      </c>
      <c r="H696" t="s">
        <v>1256</v>
      </c>
      <c r="I696" t="s">
        <v>568</v>
      </c>
      <c r="J696" t="s">
        <v>569</v>
      </c>
      <c r="K696" t="s">
        <v>570</v>
      </c>
      <c r="L696" t="s">
        <v>571</v>
      </c>
      <c r="M696" t="s">
        <v>951</v>
      </c>
      <c r="N696" t="s">
        <v>573</v>
      </c>
      <c r="O696" t="s">
        <v>574</v>
      </c>
      <c r="P696" t="s">
        <v>573</v>
      </c>
      <c r="Q696" t="s">
        <v>575</v>
      </c>
      <c r="R696" t="s">
        <v>576</v>
      </c>
      <c r="S696" t="s">
        <v>576</v>
      </c>
      <c r="T696" s="1">
        <v>45415</v>
      </c>
      <c r="U696" s="1">
        <v>50620</v>
      </c>
      <c r="V696" s="1">
        <v>50620</v>
      </c>
      <c r="X696" t="s">
        <v>2275</v>
      </c>
      <c r="Y696" t="s">
        <v>572</v>
      </c>
      <c r="Z696" t="s">
        <v>1257</v>
      </c>
      <c r="AA696" t="s">
        <v>1257</v>
      </c>
      <c r="AB696" t="s">
        <v>2352</v>
      </c>
      <c r="AC696" t="s">
        <v>572</v>
      </c>
      <c r="AD696" t="s">
        <v>659</v>
      </c>
      <c r="AF696" t="s">
        <v>8839</v>
      </c>
      <c r="AH696" s="1">
        <v>45408</v>
      </c>
      <c r="AI696" t="s">
        <v>585</v>
      </c>
      <c r="AJ696" t="s">
        <v>586</v>
      </c>
      <c r="AK696" t="s">
        <v>625</v>
      </c>
      <c r="AL696" t="s">
        <v>587</v>
      </c>
      <c r="AM696" t="s">
        <v>588</v>
      </c>
      <c r="AN696" t="s">
        <v>597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1600000000</v>
      </c>
      <c r="AW696">
        <v>43900000000</v>
      </c>
      <c r="AX696">
        <v>0</v>
      </c>
      <c r="AY696">
        <v>0</v>
      </c>
      <c r="AZ696">
        <v>0</v>
      </c>
      <c r="BA696">
        <v>0</v>
      </c>
      <c r="BB696">
        <v>1600000000</v>
      </c>
      <c r="BC696">
        <v>43900000000</v>
      </c>
      <c r="BD696">
        <v>0</v>
      </c>
      <c r="BE696">
        <v>786275814</v>
      </c>
      <c r="BF696">
        <v>5184799001</v>
      </c>
      <c r="BG696">
        <v>0</v>
      </c>
      <c r="BH696">
        <v>783386281</v>
      </c>
      <c r="BI696">
        <v>2889533</v>
      </c>
      <c r="BJ696">
        <v>0</v>
      </c>
      <c r="BK696">
        <v>0</v>
      </c>
      <c r="BL696">
        <v>990560933</v>
      </c>
      <c r="BM696">
        <v>0</v>
      </c>
      <c r="BN696">
        <v>0</v>
      </c>
      <c r="BO696">
        <v>206931365</v>
      </c>
      <c r="BP696">
        <v>993450466</v>
      </c>
      <c r="BQ696">
        <v>206931365</v>
      </c>
      <c r="BR696">
        <v>993450466</v>
      </c>
      <c r="BS696">
        <v>0</v>
      </c>
      <c r="BT696">
        <v>0</v>
      </c>
      <c r="BU696">
        <v>0</v>
      </c>
      <c r="BV696">
        <v>206931365</v>
      </c>
      <c r="BW696">
        <v>993450466</v>
      </c>
      <c r="BX696">
        <v>0.47248342414462552</v>
      </c>
      <c r="BY696">
        <v>2.3318640912775916</v>
      </c>
      <c r="BZ696">
        <v>0</v>
      </c>
      <c r="CA696">
        <v>43900000000</v>
      </c>
      <c r="CB696">
        <v>43900000000</v>
      </c>
      <c r="CC696">
        <v>42300000000</v>
      </c>
      <c r="CD696">
        <v>0</v>
      </c>
      <c r="CE696">
        <v>43900000000</v>
      </c>
      <c r="CF696">
        <v>43900000000</v>
      </c>
      <c r="CG696">
        <v>42300000000</v>
      </c>
      <c r="CH696">
        <v>43900000000</v>
      </c>
      <c r="CI696">
        <v>43900000000</v>
      </c>
      <c r="CJ696">
        <v>42300000000</v>
      </c>
      <c r="CK696">
        <v>0</v>
      </c>
      <c r="CL696">
        <v>0</v>
      </c>
      <c r="CM696">
        <v>0.4739252166666667</v>
      </c>
      <c r="CN696">
        <v>5.6871026000000002</v>
      </c>
      <c r="CO696">
        <v>5.6871026000000002</v>
      </c>
      <c r="CP696">
        <v>20805317011.666668</v>
      </c>
      <c r="CQ696">
        <v>249663804140</v>
      </c>
      <c r="CR696">
        <v>249663804140</v>
      </c>
      <c r="CS696">
        <v>1.1181047608428245</v>
      </c>
      <c r="CT696">
        <v>49084799000.999992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243645000000</v>
      </c>
      <c r="DA696">
        <v>0</v>
      </c>
      <c r="DB696">
        <v>8880000000</v>
      </c>
      <c r="DC696">
        <v>0</v>
      </c>
      <c r="DD696">
        <v>0</v>
      </c>
      <c r="DE696">
        <v>43900000000</v>
      </c>
      <c r="DF696">
        <v>0</v>
      </c>
      <c r="DG696">
        <v>0</v>
      </c>
      <c r="DH696">
        <v>1</v>
      </c>
      <c r="DI696">
        <v>0</v>
      </c>
      <c r="DJ696">
        <v>43900000000</v>
      </c>
      <c r="DK696">
        <v>0</v>
      </c>
      <c r="DL696">
        <v>42300000000</v>
      </c>
      <c r="DM696">
        <v>0</v>
      </c>
      <c r="DN696">
        <v>1600000000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5400428873.7742577</v>
      </c>
      <c r="EF696">
        <v>0</v>
      </c>
      <c r="EG696">
        <v>206931365</v>
      </c>
      <c r="EH696">
        <v>0</v>
      </c>
      <c r="EI696">
        <v>0</v>
      </c>
      <c r="EJ696">
        <v>0</v>
      </c>
      <c r="EK696">
        <v>0</v>
      </c>
      <c r="EL696">
        <v>993450466</v>
      </c>
      <c r="EM696">
        <v>0</v>
      </c>
      <c r="EN696">
        <v>0</v>
      </c>
      <c r="EO696">
        <v>0</v>
      </c>
      <c r="EP696">
        <v>206931365</v>
      </c>
      <c r="EQ696">
        <v>993450466</v>
      </c>
      <c r="ER696">
        <v>164</v>
      </c>
      <c r="ES696" t="s">
        <v>8836</v>
      </c>
      <c r="ET696" t="s">
        <v>8836</v>
      </c>
      <c r="EU696">
        <v>2024</v>
      </c>
      <c r="EV696" t="s">
        <v>8837</v>
      </c>
    </row>
    <row r="697" spans="1:152" x14ac:dyDescent="0.4">
      <c r="A697" t="s">
        <v>380</v>
      </c>
      <c r="B697" t="s">
        <v>2353</v>
      </c>
      <c r="C697">
        <v>210001891</v>
      </c>
      <c r="D697" t="s">
        <v>2354</v>
      </c>
      <c r="E697" t="s">
        <v>2354</v>
      </c>
      <c r="F697" t="s">
        <v>846</v>
      </c>
      <c r="G697" t="s">
        <v>846</v>
      </c>
      <c r="H697" t="s">
        <v>846</v>
      </c>
      <c r="I697" t="s">
        <v>708</v>
      </c>
      <c r="J697" t="s">
        <v>709</v>
      </c>
      <c r="K697" t="s">
        <v>710</v>
      </c>
      <c r="L697" t="s">
        <v>673</v>
      </c>
      <c r="M697" t="s">
        <v>572</v>
      </c>
      <c r="N697" t="s">
        <v>613</v>
      </c>
      <c r="O697" t="s">
        <v>602</v>
      </c>
      <c r="P697" t="s">
        <v>603</v>
      </c>
      <c r="Q697" t="s">
        <v>674</v>
      </c>
      <c r="R697" t="s">
        <v>711</v>
      </c>
      <c r="S697" t="s">
        <v>711</v>
      </c>
      <c r="T697" s="1">
        <v>45442</v>
      </c>
      <c r="U697" s="1">
        <v>47268</v>
      </c>
      <c r="V697" s="1">
        <v>49309</v>
      </c>
      <c r="X697" t="s">
        <v>572</v>
      </c>
      <c r="Y697" t="s">
        <v>572</v>
      </c>
      <c r="Z697" t="s">
        <v>572</v>
      </c>
      <c r="AA697" t="s">
        <v>572</v>
      </c>
      <c r="AB697" t="s">
        <v>572</v>
      </c>
      <c r="AC697" t="s">
        <v>2355</v>
      </c>
      <c r="AD697" t="s">
        <v>699</v>
      </c>
      <c r="AF697" t="s">
        <v>848</v>
      </c>
      <c r="AH697" s="1">
        <v>45426</v>
      </c>
      <c r="AI697" t="s">
        <v>585</v>
      </c>
      <c r="AJ697" t="s">
        <v>715</v>
      </c>
      <c r="AK697" t="s">
        <v>846</v>
      </c>
      <c r="AL697" t="s">
        <v>605</v>
      </c>
      <c r="AM697" t="s">
        <v>588</v>
      </c>
      <c r="AN697" t="s">
        <v>597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1335510000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1335510000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188515860</v>
      </c>
      <c r="BN697">
        <v>195041306</v>
      </c>
      <c r="BO697">
        <v>0</v>
      </c>
      <c r="BP697">
        <v>0</v>
      </c>
      <c r="BQ697">
        <v>188515860</v>
      </c>
      <c r="BR697">
        <v>195041306</v>
      </c>
      <c r="BS697">
        <v>0</v>
      </c>
      <c r="BT697">
        <v>0</v>
      </c>
      <c r="BU697">
        <v>0</v>
      </c>
      <c r="BV697">
        <v>188515860</v>
      </c>
      <c r="BW697">
        <v>195041306</v>
      </c>
      <c r="BX697">
        <v>2.8379378687149659</v>
      </c>
      <c r="BY697">
        <v>3.1749778366982842</v>
      </c>
      <c r="BZ697">
        <v>4698527.88</v>
      </c>
      <c r="CA697">
        <v>6768849359</v>
      </c>
      <c r="CB697">
        <v>5433339359</v>
      </c>
      <c r="CC697">
        <v>4612959359</v>
      </c>
      <c r="CD697">
        <v>5026421</v>
      </c>
      <c r="CE697">
        <v>7568784742</v>
      </c>
      <c r="CF697">
        <v>5905142478</v>
      </c>
      <c r="CG697">
        <v>4912408848</v>
      </c>
      <c r="CH697">
        <v>7262590842.1897659</v>
      </c>
      <c r="CI697">
        <v>5731474846.9142075</v>
      </c>
      <c r="CJ697">
        <v>4864055550.035121</v>
      </c>
      <c r="CK697">
        <v>242645292.15464497</v>
      </c>
      <c r="CL697">
        <v>0</v>
      </c>
      <c r="CM697">
        <v>76.615945100784316</v>
      </c>
      <c r="CN697">
        <v>23.875440955162045</v>
      </c>
      <c r="CO697">
        <v>13.715688586235043</v>
      </c>
      <c r="CP697">
        <v>579889596272.72595</v>
      </c>
      <c r="CQ697">
        <v>180708073209.95239</v>
      </c>
      <c r="CR697">
        <v>103811094497.51935</v>
      </c>
      <c r="CS697">
        <v>1.1181789312442578</v>
      </c>
      <c r="CT697">
        <v>8463255633.6274061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7568784742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5600900709.0799999</v>
      </c>
      <c r="EF697">
        <v>137723544</v>
      </c>
      <c r="EG697">
        <v>0</v>
      </c>
      <c r="EH697">
        <v>0</v>
      </c>
      <c r="EI697">
        <v>-139616404</v>
      </c>
      <c r="EJ697">
        <v>190408720</v>
      </c>
      <c r="EK697">
        <v>270247568</v>
      </c>
      <c r="EL697">
        <v>0</v>
      </c>
      <c r="EM697">
        <v>0</v>
      </c>
      <c r="EN697">
        <v>-305444588</v>
      </c>
      <c r="EO697">
        <v>230238326</v>
      </c>
      <c r="EP697">
        <v>188515860</v>
      </c>
      <c r="EQ697">
        <v>195041306</v>
      </c>
      <c r="ER697">
        <v>703</v>
      </c>
      <c r="ES697" t="s">
        <v>2104</v>
      </c>
      <c r="ET697" t="s">
        <v>8836</v>
      </c>
      <c r="EU697">
        <v>2024</v>
      </c>
      <c r="EV697" t="s">
        <v>833</v>
      </c>
    </row>
    <row r="698" spans="1:152" x14ac:dyDescent="0.4">
      <c r="A698" t="s">
        <v>379</v>
      </c>
      <c r="B698" t="s">
        <v>2356</v>
      </c>
      <c r="C698">
        <v>210001890</v>
      </c>
      <c r="D698" t="s">
        <v>2357</v>
      </c>
      <c r="E698" t="s">
        <v>2358</v>
      </c>
      <c r="F698" t="s">
        <v>846</v>
      </c>
      <c r="G698" t="s">
        <v>846</v>
      </c>
      <c r="H698" t="s">
        <v>846</v>
      </c>
      <c r="I698" t="s">
        <v>708</v>
      </c>
      <c r="J698" t="s">
        <v>709</v>
      </c>
      <c r="K698" t="s">
        <v>710</v>
      </c>
      <c r="L698" t="s">
        <v>673</v>
      </c>
      <c r="M698" t="s">
        <v>572</v>
      </c>
      <c r="N698" t="s">
        <v>613</v>
      </c>
      <c r="O698" t="s">
        <v>602</v>
      </c>
      <c r="P698" t="s">
        <v>603</v>
      </c>
      <c r="Q698" t="s">
        <v>674</v>
      </c>
      <c r="R698" t="s">
        <v>831</v>
      </c>
      <c r="S698" t="s">
        <v>831</v>
      </c>
      <c r="T698" s="1">
        <v>45439</v>
      </c>
      <c r="U698" s="1">
        <v>46222</v>
      </c>
      <c r="V698" s="1">
        <v>48414</v>
      </c>
      <c r="X698" t="s">
        <v>572</v>
      </c>
      <c r="Y698" t="s">
        <v>572</v>
      </c>
      <c r="Z698" t="s">
        <v>572</v>
      </c>
      <c r="AA698" t="s">
        <v>572</v>
      </c>
      <c r="AB698" t="s">
        <v>572</v>
      </c>
      <c r="AC698" t="s">
        <v>2359</v>
      </c>
      <c r="AD698" t="s">
        <v>1012</v>
      </c>
      <c r="AF698" t="s">
        <v>848</v>
      </c>
      <c r="AH698" s="1">
        <v>45411</v>
      </c>
      <c r="AI698" t="s">
        <v>585</v>
      </c>
      <c r="AJ698" t="s">
        <v>715</v>
      </c>
      <c r="AK698" t="s">
        <v>846</v>
      </c>
      <c r="AL698" t="s">
        <v>605</v>
      </c>
      <c r="AM698" t="s">
        <v>588</v>
      </c>
      <c r="AN698" t="s">
        <v>597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-56318963</v>
      </c>
      <c r="BN698">
        <v>-190308519</v>
      </c>
      <c r="BO698">
        <v>0</v>
      </c>
      <c r="BP698">
        <v>0</v>
      </c>
      <c r="BQ698">
        <v>-56318963</v>
      </c>
      <c r="BR698">
        <v>-190308519</v>
      </c>
      <c r="BS698">
        <v>0</v>
      </c>
      <c r="BT698">
        <v>0</v>
      </c>
      <c r="BU698">
        <v>0</v>
      </c>
      <c r="BV698">
        <v>-56318963</v>
      </c>
      <c r="BW698">
        <v>-190308519</v>
      </c>
      <c r="BX698">
        <v>-0.89639128803723667</v>
      </c>
      <c r="BY698">
        <v>-2.998323515582606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3581543.47</v>
      </c>
      <c r="CE698">
        <v>6283746387</v>
      </c>
      <c r="CF698">
        <v>6225644235</v>
      </c>
      <c r="CG698">
        <v>6220273642</v>
      </c>
      <c r="CH698">
        <v>5227194129.0024166</v>
      </c>
      <c r="CI698">
        <v>5313776873.3881168</v>
      </c>
      <c r="CJ698">
        <v>5485576236.007616</v>
      </c>
      <c r="CK698">
        <v>-258382107.00519943</v>
      </c>
      <c r="CL698">
        <v>0</v>
      </c>
      <c r="CM698">
        <v>11.558125615119936</v>
      </c>
      <c r="CN698">
        <v>2.48443216085434</v>
      </c>
      <c r="CO698">
        <v>-8.3300247788429278</v>
      </c>
      <c r="CP698">
        <v>72628330074.502045</v>
      </c>
      <c r="CQ698">
        <v>15611541614.515062</v>
      </c>
      <c r="CR698">
        <v>-52343763107.674721</v>
      </c>
      <c r="CS698">
        <v>0.88071546620589503</v>
      </c>
      <c r="CT698">
        <v>5534192628.7463131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6283746387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4880590640.0716877</v>
      </c>
      <c r="EF698">
        <v>114057292</v>
      </c>
      <c r="EG698">
        <v>0</v>
      </c>
      <c r="EH698">
        <v>0</v>
      </c>
      <c r="EI698">
        <v>-114421115</v>
      </c>
      <c r="EJ698">
        <v>-55955140</v>
      </c>
      <c r="EK698">
        <v>253723047</v>
      </c>
      <c r="EL698">
        <v>0</v>
      </c>
      <c r="EM698">
        <v>0</v>
      </c>
      <c r="EN698">
        <v>-253781264</v>
      </c>
      <c r="EO698">
        <v>-190250302</v>
      </c>
      <c r="EP698">
        <v>-56318963</v>
      </c>
      <c r="EQ698">
        <v>-190308519</v>
      </c>
      <c r="ER698">
        <v>725</v>
      </c>
      <c r="ES698" t="s">
        <v>1399</v>
      </c>
      <c r="ET698" t="s">
        <v>8836</v>
      </c>
      <c r="EU698">
        <v>2024</v>
      </c>
      <c r="EV698" t="s">
        <v>833</v>
      </c>
    </row>
    <row r="699" spans="1:152" x14ac:dyDescent="0.4">
      <c r="A699" t="s">
        <v>381</v>
      </c>
      <c r="B699" t="s">
        <v>2360</v>
      </c>
      <c r="C699">
        <v>210001918</v>
      </c>
      <c r="D699" t="s">
        <v>2361</v>
      </c>
      <c r="E699" t="s">
        <v>2362</v>
      </c>
      <c r="F699" t="s">
        <v>706</v>
      </c>
      <c r="G699" t="s">
        <v>706</v>
      </c>
      <c r="H699" t="s">
        <v>706</v>
      </c>
      <c r="I699" t="s">
        <v>708</v>
      </c>
      <c r="J699" t="s">
        <v>709</v>
      </c>
      <c r="K699" t="s">
        <v>710</v>
      </c>
      <c r="L699" t="s">
        <v>673</v>
      </c>
      <c r="M699" t="s">
        <v>572</v>
      </c>
      <c r="N699" t="s">
        <v>613</v>
      </c>
      <c r="O699" t="s">
        <v>602</v>
      </c>
      <c r="P699" t="s">
        <v>603</v>
      </c>
      <c r="Q699" t="s">
        <v>674</v>
      </c>
      <c r="R699" t="s">
        <v>711</v>
      </c>
      <c r="S699" t="s">
        <v>711</v>
      </c>
      <c r="T699" s="1">
        <v>45483</v>
      </c>
      <c r="U699" s="1">
        <v>46568</v>
      </c>
      <c r="V699" s="1">
        <v>49125</v>
      </c>
      <c r="X699" t="s">
        <v>572</v>
      </c>
      <c r="Y699" t="s">
        <v>572</v>
      </c>
      <c r="Z699" t="s">
        <v>572</v>
      </c>
      <c r="AA699" t="s">
        <v>572</v>
      </c>
      <c r="AB699" t="s">
        <v>572</v>
      </c>
      <c r="AC699" t="s">
        <v>2363</v>
      </c>
      <c r="AD699" t="s">
        <v>988</v>
      </c>
      <c r="AF699" t="s">
        <v>713</v>
      </c>
      <c r="AH699" s="1">
        <v>45456</v>
      </c>
      <c r="AI699" t="s">
        <v>585</v>
      </c>
      <c r="AJ699" t="s">
        <v>715</v>
      </c>
      <c r="AK699" t="s">
        <v>706</v>
      </c>
      <c r="AL699" t="s">
        <v>605</v>
      </c>
      <c r="AM699" t="s">
        <v>588</v>
      </c>
      <c r="AN699" t="s">
        <v>597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0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317163693</v>
      </c>
      <c r="BN699">
        <v>45394486</v>
      </c>
      <c r="BO699">
        <v>0</v>
      </c>
      <c r="BP699">
        <v>0</v>
      </c>
      <c r="BQ699">
        <v>317163693</v>
      </c>
      <c r="BR699">
        <v>45394486</v>
      </c>
      <c r="BS699">
        <v>0</v>
      </c>
      <c r="BT699">
        <v>0</v>
      </c>
      <c r="BU699">
        <v>0</v>
      </c>
      <c r="BV699">
        <v>317163693</v>
      </c>
      <c r="BW699">
        <v>45394486</v>
      </c>
      <c r="BX699">
        <v>0.48937689666966294</v>
      </c>
      <c r="BY699">
        <v>7.3786960699414691E-2</v>
      </c>
      <c r="BZ699">
        <v>36478346</v>
      </c>
      <c r="CA699">
        <v>51417250808</v>
      </c>
      <c r="CB699">
        <v>51417250808</v>
      </c>
      <c r="CC699">
        <v>46160266607</v>
      </c>
      <c r="CD699">
        <v>43702142</v>
      </c>
      <c r="CE699">
        <v>65806685424</v>
      </c>
      <c r="CF699">
        <v>64129875980</v>
      </c>
      <c r="CG699">
        <v>57280735918</v>
      </c>
      <c r="CH699">
        <v>62294842827.454918</v>
      </c>
      <c r="CI699">
        <v>61701440259.654922</v>
      </c>
      <c r="CJ699">
        <v>56157410032.352646</v>
      </c>
      <c r="CK699">
        <v>880448594.10227203</v>
      </c>
      <c r="CL699">
        <v>0</v>
      </c>
      <c r="CM699">
        <v>35.514009594917297</v>
      </c>
      <c r="CN699">
        <v>13.774029612541201</v>
      </c>
      <c r="CO699">
        <v>31.539728045463566</v>
      </c>
      <c r="CP699">
        <v>2337059257557.6401</v>
      </c>
      <c r="CQ699">
        <v>906423233733.35938</v>
      </c>
      <c r="CR699">
        <v>2075524961846.3313</v>
      </c>
      <c r="CS699">
        <v>1.375727816205548</v>
      </c>
      <c r="CT699">
        <v>90532087630.084991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65806685424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48696947213.760002</v>
      </c>
      <c r="EF699">
        <v>1290330816</v>
      </c>
      <c r="EG699">
        <v>0</v>
      </c>
      <c r="EH699">
        <v>0</v>
      </c>
      <c r="EI699">
        <v>-1359645751</v>
      </c>
      <c r="EJ699">
        <v>386478628</v>
      </c>
      <c r="EK699">
        <v>2882486677</v>
      </c>
      <c r="EL699">
        <v>0</v>
      </c>
      <c r="EM699">
        <v>0</v>
      </c>
      <c r="EN699">
        <v>-3223570819</v>
      </c>
      <c r="EO699">
        <v>386478628</v>
      </c>
      <c r="EP699">
        <v>317163693</v>
      </c>
      <c r="EQ699">
        <v>45394486</v>
      </c>
      <c r="ER699">
        <v>726</v>
      </c>
      <c r="ES699" t="s">
        <v>933</v>
      </c>
      <c r="ET699" t="s">
        <v>8836</v>
      </c>
      <c r="EU699">
        <v>2024</v>
      </c>
      <c r="EV699" t="s">
        <v>833</v>
      </c>
    </row>
    <row r="700" spans="1:152" x14ac:dyDescent="0.4">
      <c r="A700" t="s">
        <v>383</v>
      </c>
      <c r="B700" t="s">
        <v>2364</v>
      </c>
      <c r="C700">
        <v>210001952</v>
      </c>
      <c r="D700" t="s">
        <v>2365</v>
      </c>
      <c r="E700" t="s">
        <v>2366</v>
      </c>
      <c r="F700" t="s">
        <v>625</v>
      </c>
      <c r="G700" t="s">
        <v>1255</v>
      </c>
      <c r="H700" t="s">
        <v>673</v>
      </c>
      <c r="I700" t="s">
        <v>568</v>
      </c>
      <c r="J700" t="s">
        <v>569</v>
      </c>
      <c r="K700" t="s">
        <v>570</v>
      </c>
      <c r="L700" t="s">
        <v>571</v>
      </c>
      <c r="M700" t="s">
        <v>628</v>
      </c>
      <c r="N700" t="s">
        <v>613</v>
      </c>
      <c r="O700" t="s">
        <v>574</v>
      </c>
      <c r="P700" t="s">
        <v>614</v>
      </c>
      <c r="Q700" t="s">
        <v>674</v>
      </c>
      <c r="R700" t="s">
        <v>576</v>
      </c>
      <c r="S700" t="s">
        <v>576</v>
      </c>
      <c r="T700" s="1">
        <v>45546</v>
      </c>
      <c r="U700" s="1">
        <v>46641</v>
      </c>
      <c r="V700" s="1">
        <v>48102</v>
      </c>
      <c r="X700" t="s">
        <v>572</v>
      </c>
      <c r="Y700" t="s">
        <v>572</v>
      </c>
      <c r="Z700" t="s">
        <v>572</v>
      </c>
      <c r="AA700" t="s">
        <v>572</v>
      </c>
      <c r="AB700" t="s">
        <v>724</v>
      </c>
      <c r="AC700" t="s">
        <v>572</v>
      </c>
      <c r="AD700" t="s">
        <v>676</v>
      </c>
      <c r="AF700" t="s">
        <v>8839</v>
      </c>
      <c r="AH700" s="1">
        <v>45495</v>
      </c>
      <c r="AI700" t="s">
        <v>585</v>
      </c>
      <c r="AJ700" t="s">
        <v>586</v>
      </c>
      <c r="AK700" t="s">
        <v>625</v>
      </c>
      <c r="AL700" t="s">
        <v>587</v>
      </c>
      <c r="AM700" t="s">
        <v>588</v>
      </c>
      <c r="AN700" t="s">
        <v>597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2920000000</v>
      </c>
      <c r="AW700">
        <v>23265000000</v>
      </c>
      <c r="AX700">
        <v>0</v>
      </c>
      <c r="AY700">
        <v>259999998</v>
      </c>
      <c r="AZ700">
        <v>11460000000</v>
      </c>
      <c r="BA700">
        <v>0</v>
      </c>
      <c r="BB700">
        <v>2660000002</v>
      </c>
      <c r="BC700">
        <v>11805000000</v>
      </c>
      <c r="BD700">
        <v>0</v>
      </c>
      <c r="BE700">
        <v>110069861</v>
      </c>
      <c r="BF700">
        <v>867809587</v>
      </c>
      <c r="BG700">
        <v>109999999</v>
      </c>
      <c r="BH700">
        <v>0</v>
      </c>
      <c r="BI700">
        <v>69862</v>
      </c>
      <c r="BJ700">
        <v>2683286</v>
      </c>
      <c r="BK700">
        <v>109999999</v>
      </c>
      <c r="BL700">
        <v>69862</v>
      </c>
      <c r="BM700">
        <v>0</v>
      </c>
      <c r="BN700">
        <v>147347864</v>
      </c>
      <c r="BO700">
        <v>0</v>
      </c>
      <c r="BP700">
        <v>110069861</v>
      </c>
      <c r="BQ700">
        <v>0</v>
      </c>
      <c r="BR700">
        <v>257417725</v>
      </c>
      <c r="BS700">
        <v>0</v>
      </c>
      <c r="BT700">
        <v>0</v>
      </c>
      <c r="BU700">
        <v>0</v>
      </c>
      <c r="BV700">
        <v>0</v>
      </c>
      <c r="BW700">
        <v>257417725</v>
      </c>
      <c r="BX700">
        <v>0</v>
      </c>
      <c r="BY700">
        <v>2.472349028513229</v>
      </c>
      <c r="BZ700">
        <v>0</v>
      </c>
      <c r="CA700">
        <v>11878727756</v>
      </c>
      <c r="CB700">
        <v>11878727756</v>
      </c>
      <c r="CC700">
        <v>9218337859</v>
      </c>
      <c r="CD700">
        <v>0</v>
      </c>
      <c r="CE700">
        <v>11944251105</v>
      </c>
      <c r="CF700">
        <v>11944251105</v>
      </c>
      <c r="CG700">
        <v>9136903239</v>
      </c>
      <c r="CH700">
        <v>11944251105</v>
      </c>
      <c r="CI700">
        <v>11944251105</v>
      </c>
      <c r="CJ700">
        <v>9136903239</v>
      </c>
      <c r="CK700">
        <v>147347864</v>
      </c>
      <c r="CL700">
        <v>0</v>
      </c>
      <c r="CM700">
        <v>2.9802322387695313E-7</v>
      </c>
      <c r="CN700">
        <v>6.459514796733858</v>
      </c>
      <c r="CO700">
        <v>5.4144832491874695</v>
      </c>
      <c r="CP700">
        <v>3559.6642211079597</v>
      </c>
      <c r="CQ700">
        <v>77154066748.652237</v>
      </c>
      <c r="CR700">
        <v>64671947532.11142</v>
      </c>
      <c r="CS700">
        <v>1.0432865115839243</v>
      </c>
      <c r="CT700">
        <v>12461276068.817883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11944251105</v>
      </c>
      <c r="DK700">
        <v>0</v>
      </c>
      <c r="DL700">
        <v>9136903239</v>
      </c>
      <c r="DM700">
        <v>0</v>
      </c>
      <c r="DN700">
        <v>2920000000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2446773308.2347527</v>
      </c>
      <c r="EF700">
        <v>0</v>
      </c>
      <c r="EG700">
        <v>0</v>
      </c>
      <c r="EH700">
        <v>0</v>
      </c>
      <c r="EI700">
        <v>0</v>
      </c>
      <c r="EJ700">
        <v>0</v>
      </c>
      <c r="EK700">
        <v>0</v>
      </c>
      <c r="EL700">
        <v>110069861</v>
      </c>
      <c r="EM700">
        <v>2683286</v>
      </c>
      <c r="EN700">
        <v>0</v>
      </c>
      <c r="EO700">
        <v>144664578</v>
      </c>
      <c r="EP700">
        <v>0</v>
      </c>
      <c r="EQ700">
        <v>257417725</v>
      </c>
      <c r="ER700">
        <v>277</v>
      </c>
      <c r="ES700" t="s">
        <v>8836</v>
      </c>
      <c r="ET700" t="s">
        <v>8836</v>
      </c>
      <c r="EU700">
        <v>2024</v>
      </c>
      <c r="EV700" t="s">
        <v>591</v>
      </c>
    </row>
    <row r="701" spans="1:152" x14ac:dyDescent="0.4">
      <c r="A701" t="s">
        <v>382</v>
      </c>
      <c r="B701" t="s">
        <v>2367</v>
      </c>
      <c r="C701">
        <v>210001936</v>
      </c>
      <c r="D701" t="s">
        <v>2368</v>
      </c>
      <c r="E701" t="s">
        <v>2368</v>
      </c>
      <c r="F701" t="s">
        <v>625</v>
      </c>
      <c r="G701" t="s">
        <v>626</v>
      </c>
      <c r="H701" t="s">
        <v>1502</v>
      </c>
      <c r="I701" t="s">
        <v>708</v>
      </c>
      <c r="J701" t="s">
        <v>569</v>
      </c>
      <c r="K701" t="s">
        <v>710</v>
      </c>
      <c r="L701" t="s">
        <v>1058</v>
      </c>
      <c r="M701" t="s">
        <v>572</v>
      </c>
      <c r="N701" t="s">
        <v>613</v>
      </c>
      <c r="O701" t="s">
        <v>602</v>
      </c>
      <c r="P701" t="s">
        <v>603</v>
      </c>
      <c r="Q701" t="s">
        <v>674</v>
      </c>
      <c r="R701" t="s">
        <v>576</v>
      </c>
      <c r="S701" t="s">
        <v>1059</v>
      </c>
      <c r="T701" s="1">
        <v>45503</v>
      </c>
      <c r="U701">
        <v>47694</v>
      </c>
      <c r="V701">
        <v>49520</v>
      </c>
      <c r="X701" t="s">
        <v>572</v>
      </c>
      <c r="Y701" t="s">
        <v>572</v>
      </c>
      <c r="Z701" t="s">
        <v>572</v>
      </c>
      <c r="AA701" t="s">
        <v>572</v>
      </c>
      <c r="AB701" t="s">
        <v>724</v>
      </c>
      <c r="AC701" t="s">
        <v>2369</v>
      </c>
      <c r="AD701" t="s">
        <v>790</v>
      </c>
      <c r="AF701" t="s">
        <v>631</v>
      </c>
      <c r="AH701" s="1">
        <v>45491</v>
      </c>
      <c r="AI701" t="s">
        <v>585</v>
      </c>
      <c r="AJ701" t="s">
        <v>792</v>
      </c>
      <c r="AK701" t="s">
        <v>625</v>
      </c>
      <c r="AL701" t="s">
        <v>605</v>
      </c>
      <c r="AM701" t="s">
        <v>588</v>
      </c>
      <c r="AN701" t="s">
        <v>597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10197218643</v>
      </c>
      <c r="AV701">
        <v>11752665982</v>
      </c>
      <c r="AW701">
        <v>27398269143</v>
      </c>
      <c r="AX701">
        <v>0</v>
      </c>
      <c r="AY701">
        <v>0</v>
      </c>
      <c r="AZ701">
        <v>0</v>
      </c>
      <c r="BA701">
        <v>10197218643</v>
      </c>
      <c r="BB701">
        <v>11752665982</v>
      </c>
      <c r="BC701">
        <v>27398269143</v>
      </c>
      <c r="BD701">
        <v>569926</v>
      </c>
      <c r="BE701">
        <v>629324</v>
      </c>
      <c r="BF701">
        <v>255703442</v>
      </c>
      <c r="BG701">
        <v>0</v>
      </c>
      <c r="BH701">
        <v>0</v>
      </c>
      <c r="BI701">
        <v>629324</v>
      </c>
      <c r="BJ701">
        <v>0</v>
      </c>
      <c r="BK701">
        <v>0</v>
      </c>
      <c r="BL701">
        <v>629324</v>
      </c>
      <c r="BM701">
        <v>-229765102</v>
      </c>
      <c r="BN701">
        <v>104028715</v>
      </c>
      <c r="BO701">
        <v>569926</v>
      </c>
      <c r="BP701">
        <v>629324</v>
      </c>
      <c r="BQ701">
        <v>-229195176</v>
      </c>
      <c r="BR701">
        <v>104658039</v>
      </c>
      <c r="BS701">
        <v>0</v>
      </c>
      <c r="BT701">
        <v>0</v>
      </c>
      <c r="BU701">
        <v>0</v>
      </c>
      <c r="BV701">
        <v>-229195176</v>
      </c>
      <c r="BW701">
        <v>104658039</v>
      </c>
      <c r="BX701">
        <v>-0.88573016308458896</v>
      </c>
      <c r="BY701">
        <v>0.42260696617761173</v>
      </c>
      <c r="BZ701">
        <v>0</v>
      </c>
      <c r="CA701">
        <v>27398269143</v>
      </c>
      <c r="CB701">
        <v>17201050500</v>
      </c>
      <c r="CC701">
        <v>15645603161</v>
      </c>
      <c r="CD701">
        <v>0</v>
      </c>
      <c r="CE701">
        <v>30745540030</v>
      </c>
      <c r="CF701">
        <v>20778086489</v>
      </c>
      <c r="CG701">
        <v>18888845333</v>
      </c>
      <c r="CH701">
        <v>30745540030</v>
      </c>
      <c r="CI701">
        <v>20778086489</v>
      </c>
      <c r="CJ701">
        <v>18888845333</v>
      </c>
      <c r="CK701">
        <v>104028715</v>
      </c>
      <c r="CL701">
        <v>0</v>
      </c>
      <c r="CM701">
        <v>-9.8813039064407366</v>
      </c>
      <c r="CN701">
        <v>1.2007620930671692</v>
      </c>
      <c r="CO701">
        <v>14.509159922599792</v>
      </c>
      <c r="CP701">
        <v>-303806024804.06903</v>
      </c>
      <c r="CQ701">
        <v>36918078998.903236</v>
      </c>
      <c r="CR701">
        <v>446091957201.96362</v>
      </c>
      <c r="CS701">
        <v>1.1315037205523812</v>
      </c>
      <c r="CT701">
        <v>34788692934.337173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30745540030</v>
      </c>
      <c r="DL701">
        <v>0</v>
      </c>
      <c r="DM701">
        <v>18888845333</v>
      </c>
      <c r="DN701">
        <v>0</v>
      </c>
      <c r="DO701">
        <v>11752665982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35645061370.509361</v>
      </c>
      <c r="EF701">
        <v>0</v>
      </c>
      <c r="EG701">
        <v>569926</v>
      </c>
      <c r="EH701">
        <v>0</v>
      </c>
      <c r="EI701">
        <v>0</v>
      </c>
      <c r="EJ701">
        <v>-229765102</v>
      </c>
      <c r="EK701">
        <v>0</v>
      </c>
      <c r="EL701">
        <v>629324</v>
      </c>
      <c r="EM701">
        <v>0</v>
      </c>
      <c r="EN701">
        <v>0</v>
      </c>
      <c r="EO701">
        <v>104028715</v>
      </c>
      <c r="EP701">
        <v>-229195176</v>
      </c>
      <c r="EQ701">
        <v>104658039</v>
      </c>
      <c r="ER701">
        <v>214</v>
      </c>
      <c r="ES701" t="s">
        <v>8836</v>
      </c>
      <c r="ET701" t="s">
        <v>8956</v>
      </c>
      <c r="EU701">
        <v>2024</v>
      </c>
      <c r="EV701" t="s">
        <v>591</v>
      </c>
    </row>
    <row r="702" spans="1:152" x14ac:dyDescent="0.4">
      <c r="A702" t="s">
        <v>384</v>
      </c>
      <c r="B702" t="s">
        <v>2370</v>
      </c>
      <c r="C702">
        <v>210001961</v>
      </c>
      <c r="D702" t="s">
        <v>2371</v>
      </c>
      <c r="E702" t="s">
        <v>2372</v>
      </c>
      <c r="F702" t="s">
        <v>706</v>
      </c>
      <c r="G702" t="s">
        <v>706</v>
      </c>
      <c r="H702" t="s">
        <v>706</v>
      </c>
      <c r="I702" t="s">
        <v>708</v>
      </c>
      <c r="J702" t="s">
        <v>673</v>
      </c>
      <c r="K702" t="s">
        <v>710</v>
      </c>
      <c r="L702" t="s">
        <v>673</v>
      </c>
      <c r="M702" t="s">
        <v>572</v>
      </c>
      <c r="N702" t="s">
        <v>613</v>
      </c>
      <c r="O702" t="s">
        <v>602</v>
      </c>
      <c r="P702" t="s">
        <v>603</v>
      </c>
      <c r="Q702" t="s">
        <v>674</v>
      </c>
      <c r="R702" t="s">
        <v>711</v>
      </c>
      <c r="S702" t="s">
        <v>711</v>
      </c>
      <c r="T702" s="1">
        <v>45559</v>
      </c>
      <c r="U702" s="1">
        <v>2958465</v>
      </c>
      <c r="V702" s="1">
        <v>2958465</v>
      </c>
      <c r="X702" t="s">
        <v>572</v>
      </c>
      <c r="Y702" t="s">
        <v>572</v>
      </c>
      <c r="Z702" t="s">
        <v>572</v>
      </c>
      <c r="AA702" t="s">
        <v>572</v>
      </c>
      <c r="AB702" t="s">
        <v>572</v>
      </c>
      <c r="AC702" t="s">
        <v>2373</v>
      </c>
      <c r="AD702" t="s">
        <v>1111</v>
      </c>
      <c r="AF702" t="s">
        <v>713</v>
      </c>
      <c r="AH702" s="1">
        <v>45546</v>
      </c>
      <c r="AI702" t="s">
        <v>585</v>
      </c>
      <c r="AJ702" t="s">
        <v>715</v>
      </c>
      <c r="AK702" t="s">
        <v>706</v>
      </c>
      <c r="AL702" t="s">
        <v>605</v>
      </c>
      <c r="AM702" t="s">
        <v>588</v>
      </c>
      <c r="AN702" t="s">
        <v>597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-3925034560</v>
      </c>
      <c r="BN702">
        <v>-95219365</v>
      </c>
      <c r="BO702">
        <v>0</v>
      </c>
      <c r="BP702">
        <v>3205244390</v>
      </c>
      <c r="BQ702">
        <v>-3925034560</v>
      </c>
      <c r="BR702">
        <v>3110025025</v>
      </c>
      <c r="BS702">
        <v>0</v>
      </c>
      <c r="BT702">
        <v>0</v>
      </c>
      <c r="BU702">
        <v>0</v>
      </c>
      <c r="BV702">
        <v>-3925034560</v>
      </c>
      <c r="BW702">
        <v>3110025025</v>
      </c>
      <c r="BX702">
        <v>-3.3653383721141323</v>
      </c>
      <c r="BY702">
        <v>2.8421224465318597</v>
      </c>
      <c r="BZ702">
        <v>70000000</v>
      </c>
      <c r="CA702">
        <v>93485000000</v>
      </c>
      <c r="CB702">
        <v>93485000000</v>
      </c>
      <c r="CC702">
        <v>93485000000</v>
      </c>
      <c r="CD702">
        <v>75602410</v>
      </c>
      <c r="CE702">
        <v>113842108978</v>
      </c>
      <c r="CF702">
        <v>115495258396</v>
      </c>
      <c r="CG702">
        <v>108120205736</v>
      </c>
      <c r="CH702">
        <v>101921108978</v>
      </c>
      <c r="CI702">
        <v>105653258396</v>
      </c>
      <c r="CJ702">
        <v>101162205736</v>
      </c>
      <c r="CK702">
        <v>758903242</v>
      </c>
      <c r="CL702">
        <v>0</v>
      </c>
      <c r="CM702">
        <v>-15.612298734486101</v>
      </c>
      <c r="CN702">
        <v>21.39906108379364</v>
      </c>
      <c r="CO702">
        <v>18.375967144966125</v>
      </c>
      <c r="CP702">
        <v>-1777337013928.4583</v>
      </c>
      <c r="CQ702">
        <v>2436114243928.1143</v>
      </c>
      <c r="CR702">
        <v>2091958854293.3811</v>
      </c>
      <c r="CS702">
        <v>1.3164450189763064</v>
      </c>
      <c r="CT702">
        <v>149866877313.84595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113842108978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84243160643.720001</v>
      </c>
      <c r="EF702">
        <v>2237905158</v>
      </c>
      <c r="EG702">
        <v>0</v>
      </c>
      <c r="EH702">
        <v>0</v>
      </c>
      <c r="EI702">
        <v>-2271885142</v>
      </c>
      <c r="EJ702">
        <v>-3891054576</v>
      </c>
      <c r="EK702">
        <v>5342339248</v>
      </c>
      <c r="EL702">
        <v>3205244390</v>
      </c>
      <c r="EM702">
        <v>0</v>
      </c>
      <c r="EN702">
        <v>-5817122607</v>
      </c>
      <c r="EO702">
        <v>379563994</v>
      </c>
      <c r="EP702">
        <v>-3925034560</v>
      </c>
      <c r="EQ702">
        <v>3110025025</v>
      </c>
      <c r="ER702">
        <v>37</v>
      </c>
      <c r="ES702" t="s">
        <v>1013</v>
      </c>
      <c r="ET702" t="s">
        <v>8836</v>
      </c>
      <c r="EU702">
        <v>2024</v>
      </c>
      <c r="EV702" t="s">
        <v>833</v>
      </c>
    </row>
    <row r="703" spans="1:152" x14ac:dyDescent="0.4">
      <c r="A703" t="s">
        <v>385</v>
      </c>
      <c r="B703">
        <v>206978572201</v>
      </c>
      <c r="C703">
        <v>6000000001290</v>
      </c>
      <c r="D703" t="s">
        <v>2374</v>
      </c>
      <c r="E703" t="s">
        <v>2375</v>
      </c>
      <c r="F703" t="s">
        <v>625</v>
      </c>
      <c r="G703" t="s">
        <v>1255</v>
      </c>
      <c r="H703" t="s">
        <v>673</v>
      </c>
      <c r="I703" t="s">
        <v>568</v>
      </c>
      <c r="J703" t="s">
        <v>569</v>
      </c>
      <c r="K703" t="s">
        <v>570</v>
      </c>
      <c r="L703" t="s">
        <v>571</v>
      </c>
      <c r="M703" t="s">
        <v>2261</v>
      </c>
      <c r="N703" t="s">
        <v>573</v>
      </c>
      <c r="O703" t="s">
        <v>574</v>
      </c>
      <c r="P703" t="s">
        <v>573</v>
      </c>
      <c r="Q703" t="s">
        <v>575</v>
      </c>
      <c r="R703" t="s">
        <v>576</v>
      </c>
      <c r="S703" t="s">
        <v>576</v>
      </c>
      <c r="T703" s="1">
        <v>45512</v>
      </c>
      <c r="U703">
        <v>46273</v>
      </c>
      <c r="V703" s="1">
        <v>46273</v>
      </c>
      <c r="W703">
        <v>46057</v>
      </c>
      <c r="X703" t="s">
        <v>572</v>
      </c>
      <c r="Y703" t="s">
        <v>572</v>
      </c>
      <c r="Z703" t="s">
        <v>572</v>
      </c>
      <c r="AA703" t="s">
        <v>572</v>
      </c>
      <c r="AB703" t="s">
        <v>2178</v>
      </c>
      <c r="AC703" t="s">
        <v>572</v>
      </c>
      <c r="AD703" t="s">
        <v>803</v>
      </c>
      <c r="AF703" t="s">
        <v>8839</v>
      </c>
      <c r="AH703" s="1">
        <v>45506</v>
      </c>
      <c r="AI703" t="s">
        <v>585</v>
      </c>
      <c r="AJ703" t="s">
        <v>586</v>
      </c>
      <c r="AK703" t="s">
        <v>625</v>
      </c>
      <c r="AL703" t="s">
        <v>587</v>
      </c>
      <c r="AM703" t="s">
        <v>588</v>
      </c>
      <c r="AN703" t="s">
        <v>589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8836</v>
      </c>
      <c r="ET703" t="s">
        <v>8836</v>
      </c>
      <c r="EU703">
        <v>2024</v>
      </c>
      <c r="EV703" t="s">
        <v>8837</v>
      </c>
    </row>
    <row r="704" spans="1:152" x14ac:dyDescent="0.4">
      <c r="A704" t="s">
        <v>387</v>
      </c>
      <c r="B704">
        <v>306453169302</v>
      </c>
      <c r="C704">
        <v>6000000001293</v>
      </c>
      <c r="D704" t="s">
        <v>2376</v>
      </c>
      <c r="E704" t="s">
        <v>2377</v>
      </c>
      <c r="F704" t="s">
        <v>625</v>
      </c>
      <c r="G704" t="s">
        <v>1255</v>
      </c>
      <c r="H704" t="s">
        <v>950</v>
      </c>
      <c r="I704" t="s">
        <v>568</v>
      </c>
      <c r="J704" t="s">
        <v>569</v>
      </c>
      <c r="K704" t="s">
        <v>570</v>
      </c>
      <c r="L704" t="s">
        <v>571</v>
      </c>
      <c r="M704" t="s">
        <v>2261</v>
      </c>
      <c r="N704" t="s">
        <v>573</v>
      </c>
      <c r="O704" t="s">
        <v>574</v>
      </c>
      <c r="P704" t="s">
        <v>573</v>
      </c>
      <c r="Q704" t="s">
        <v>575</v>
      </c>
      <c r="R704" t="s">
        <v>576</v>
      </c>
      <c r="S704" t="s">
        <v>576</v>
      </c>
      <c r="T704" s="1">
        <v>45530</v>
      </c>
      <c r="U704" s="1">
        <v>46217</v>
      </c>
      <c r="V704" s="1">
        <v>46217</v>
      </c>
      <c r="X704" t="s">
        <v>572</v>
      </c>
      <c r="Y704" t="s">
        <v>572</v>
      </c>
      <c r="Z704" t="s">
        <v>1419</v>
      </c>
      <c r="AA704" t="s">
        <v>1419</v>
      </c>
      <c r="AB704" t="s">
        <v>1844</v>
      </c>
      <c r="AC704" t="s">
        <v>572</v>
      </c>
      <c r="AD704" t="s">
        <v>676</v>
      </c>
      <c r="AF704" t="s">
        <v>8839</v>
      </c>
      <c r="AH704" s="1">
        <v>45527</v>
      </c>
      <c r="AI704" t="s">
        <v>585</v>
      </c>
      <c r="AJ704" t="s">
        <v>586</v>
      </c>
      <c r="AK704" t="s">
        <v>625</v>
      </c>
      <c r="AL704" t="s">
        <v>587</v>
      </c>
      <c r="AM704" t="s">
        <v>588</v>
      </c>
      <c r="AN704" t="s">
        <v>597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100000000000</v>
      </c>
      <c r="AX704">
        <v>0</v>
      </c>
      <c r="AY704">
        <v>0</v>
      </c>
      <c r="AZ704">
        <v>152000000</v>
      </c>
      <c r="BA704">
        <v>0</v>
      </c>
      <c r="BB704">
        <v>5200000000</v>
      </c>
      <c r="BC704">
        <v>99848000000</v>
      </c>
      <c r="BD704">
        <v>0</v>
      </c>
      <c r="BE704">
        <v>1994613697</v>
      </c>
      <c r="BF704">
        <v>10851994703</v>
      </c>
      <c r="BG704">
        <v>0</v>
      </c>
      <c r="BH704">
        <v>1990928218</v>
      </c>
      <c r="BI704">
        <v>3685479</v>
      </c>
      <c r="BJ704">
        <v>0</v>
      </c>
      <c r="BK704">
        <v>0</v>
      </c>
      <c r="BL704">
        <v>2461883176</v>
      </c>
      <c r="BM704">
        <v>0</v>
      </c>
      <c r="BN704">
        <v>0</v>
      </c>
      <c r="BO704">
        <v>519780821</v>
      </c>
      <c r="BP704">
        <v>2465248655</v>
      </c>
      <c r="BQ704">
        <v>519780821</v>
      </c>
      <c r="BR704">
        <v>2465248655</v>
      </c>
      <c r="BS704">
        <v>0</v>
      </c>
      <c r="BT704">
        <v>0</v>
      </c>
      <c r="BU704">
        <v>0</v>
      </c>
      <c r="BV704">
        <v>519780821</v>
      </c>
      <c r="BW704">
        <v>2465248655</v>
      </c>
      <c r="BX704">
        <v>0.5219306031036488</v>
      </c>
      <c r="BY704">
        <v>2.5675518422442929</v>
      </c>
      <c r="BZ704">
        <v>0</v>
      </c>
      <c r="CA704">
        <v>100000000000</v>
      </c>
      <c r="CB704">
        <v>100000000000</v>
      </c>
      <c r="CC704">
        <v>94800000000</v>
      </c>
      <c r="CD704">
        <v>0</v>
      </c>
      <c r="CE704">
        <v>99848000000</v>
      </c>
      <c r="CF704">
        <v>99848000000</v>
      </c>
      <c r="CG704">
        <v>94648320000</v>
      </c>
      <c r="CH704">
        <v>99848000000</v>
      </c>
      <c r="CI704">
        <v>99848000000</v>
      </c>
      <c r="CJ704">
        <v>94648320000</v>
      </c>
      <c r="CK704">
        <v>-320000</v>
      </c>
      <c r="CL704">
        <v>0</v>
      </c>
      <c r="CM704">
        <v>0.51412751666666667</v>
      </c>
      <c r="CN704">
        <v>6.1695301999999996</v>
      </c>
      <c r="CO704">
        <v>6.1695301999999996</v>
      </c>
      <c r="CP704">
        <v>51334604284.133331</v>
      </c>
      <c r="CQ704">
        <v>616015251409.59998</v>
      </c>
      <c r="CR704">
        <v>616015251409.59998</v>
      </c>
      <c r="CS704">
        <v>1.10851994703</v>
      </c>
      <c r="CT704">
        <v>110683499671.05144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611069760000</v>
      </c>
      <c r="DA704">
        <v>0</v>
      </c>
      <c r="DB704">
        <v>31824000000</v>
      </c>
      <c r="DC704">
        <v>0</v>
      </c>
      <c r="DD704">
        <v>0</v>
      </c>
      <c r="DE704">
        <v>99848000000</v>
      </c>
      <c r="DF704">
        <v>0</v>
      </c>
      <c r="DG704">
        <v>0</v>
      </c>
      <c r="DH704">
        <v>1</v>
      </c>
      <c r="DI704">
        <v>0</v>
      </c>
      <c r="DJ704">
        <v>99848000000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8387232000.000001</v>
      </c>
      <c r="EF704">
        <v>0</v>
      </c>
      <c r="EG704">
        <v>519780821</v>
      </c>
      <c r="EH704">
        <v>0</v>
      </c>
      <c r="EI704">
        <v>0</v>
      </c>
      <c r="EJ704">
        <v>0</v>
      </c>
      <c r="EK704">
        <v>0</v>
      </c>
      <c r="EL704">
        <v>2465248655</v>
      </c>
      <c r="EM704">
        <v>0</v>
      </c>
      <c r="EN704">
        <v>0</v>
      </c>
      <c r="EO704">
        <v>0</v>
      </c>
      <c r="EP704">
        <v>519780821</v>
      </c>
      <c r="EQ704">
        <v>2465248655</v>
      </c>
      <c r="ER704">
        <v>91</v>
      </c>
      <c r="ES704" t="s">
        <v>8836</v>
      </c>
      <c r="ET704" t="s">
        <v>8836</v>
      </c>
      <c r="EU704">
        <v>2024</v>
      </c>
      <c r="EV704" t="s">
        <v>8837</v>
      </c>
    </row>
    <row r="705" spans="1:152" x14ac:dyDescent="0.4">
      <c r="A705" t="s">
        <v>386</v>
      </c>
      <c r="B705" t="s">
        <v>2378</v>
      </c>
      <c r="C705">
        <v>110001054</v>
      </c>
      <c r="D705" t="s">
        <v>2379</v>
      </c>
      <c r="E705" t="s">
        <v>2379</v>
      </c>
      <c r="F705" t="s">
        <v>846</v>
      </c>
      <c r="G705" t="s">
        <v>846</v>
      </c>
      <c r="H705" t="s">
        <v>846</v>
      </c>
      <c r="I705" t="s">
        <v>708</v>
      </c>
      <c r="J705" t="s">
        <v>673</v>
      </c>
      <c r="K705" t="s">
        <v>710</v>
      </c>
      <c r="L705" t="s">
        <v>673</v>
      </c>
      <c r="M705" t="s">
        <v>572</v>
      </c>
      <c r="N705" t="s">
        <v>601</v>
      </c>
      <c r="O705" t="s">
        <v>602</v>
      </c>
      <c r="P705" t="s">
        <v>603</v>
      </c>
      <c r="Q705" t="s">
        <v>674</v>
      </c>
      <c r="R705" t="s">
        <v>711</v>
      </c>
      <c r="S705" t="s">
        <v>711</v>
      </c>
      <c r="T705" s="1">
        <v>45548</v>
      </c>
      <c r="U705" t="s">
        <v>2380</v>
      </c>
      <c r="V705" t="s">
        <v>2381</v>
      </c>
      <c r="X705" t="s">
        <v>572</v>
      </c>
      <c r="Y705" t="s">
        <v>572</v>
      </c>
      <c r="Z705" t="s">
        <v>572</v>
      </c>
      <c r="AA705" t="s">
        <v>572</v>
      </c>
      <c r="AB705" t="s">
        <v>2382</v>
      </c>
      <c r="AC705" t="s">
        <v>572</v>
      </c>
      <c r="AD705" t="s">
        <v>699</v>
      </c>
      <c r="AF705" t="s">
        <v>848</v>
      </c>
      <c r="AH705" s="1">
        <v>45513</v>
      </c>
      <c r="AI705" t="s">
        <v>585</v>
      </c>
      <c r="AJ705" t="s">
        <v>715</v>
      </c>
      <c r="AK705" t="s">
        <v>846</v>
      </c>
      <c r="AL705" t="s">
        <v>605</v>
      </c>
      <c r="AM705" t="s">
        <v>588</v>
      </c>
      <c r="AN705" t="s">
        <v>597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3602400000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3602400000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19024442285</v>
      </c>
      <c r="CC705">
        <v>12425192285</v>
      </c>
      <c r="CD705">
        <v>15900000</v>
      </c>
      <c r="CE705">
        <v>22626842285</v>
      </c>
      <c r="CF705">
        <v>19024442285</v>
      </c>
      <c r="CG705">
        <v>12425192285</v>
      </c>
      <c r="CH705">
        <v>22626871541.000004</v>
      </c>
      <c r="CI705">
        <v>19024414610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8836</v>
      </c>
      <c r="ET705" t="s">
        <v>8836</v>
      </c>
      <c r="EU705">
        <v>2024</v>
      </c>
      <c r="EV705" t="s">
        <v>8841</v>
      </c>
    </row>
    <row r="706" spans="1:152" x14ac:dyDescent="0.4">
      <c r="A706" t="s">
        <v>2383</v>
      </c>
      <c r="B706">
        <v>406982978401</v>
      </c>
      <c r="C706">
        <v>6000000001301</v>
      </c>
      <c r="D706" t="s">
        <v>2384</v>
      </c>
      <c r="E706" t="s">
        <v>2385</v>
      </c>
      <c r="F706" t="s">
        <v>1224</v>
      </c>
      <c r="G706" t="s">
        <v>1224</v>
      </c>
      <c r="H706" t="s">
        <v>1224</v>
      </c>
      <c r="I706" t="s">
        <v>568</v>
      </c>
      <c r="J706" t="s">
        <v>569</v>
      </c>
      <c r="K706" t="s">
        <v>570</v>
      </c>
      <c r="L706" t="s">
        <v>571</v>
      </c>
      <c r="M706" t="s">
        <v>572</v>
      </c>
      <c r="N706" t="s">
        <v>573</v>
      </c>
      <c r="O706" t="s">
        <v>574</v>
      </c>
      <c r="P706" t="s">
        <v>573</v>
      </c>
      <c r="Q706" t="s">
        <v>575</v>
      </c>
      <c r="R706" t="s">
        <v>576</v>
      </c>
      <c r="S706" t="s">
        <v>576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572</v>
      </c>
      <c r="Y706" t="s">
        <v>572</v>
      </c>
      <c r="Z706" t="s">
        <v>572</v>
      </c>
      <c r="AA706" t="s">
        <v>572</v>
      </c>
      <c r="AB706" t="s">
        <v>2286</v>
      </c>
      <c r="AC706" t="s">
        <v>572</v>
      </c>
      <c r="AD706" t="s">
        <v>1111</v>
      </c>
      <c r="AF706" t="s">
        <v>713</v>
      </c>
      <c r="AH706" s="1">
        <v>45539</v>
      </c>
      <c r="AI706" t="s">
        <v>585</v>
      </c>
      <c r="AJ706" t="s">
        <v>1224</v>
      </c>
      <c r="AK706" t="s">
        <v>1224</v>
      </c>
      <c r="AL706" t="s">
        <v>587</v>
      </c>
      <c r="AM706" t="s">
        <v>588</v>
      </c>
      <c r="AN706" t="s">
        <v>589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8836</v>
      </c>
      <c r="ET706" t="s">
        <v>8836</v>
      </c>
      <c r="EU706">
        <v>2024</v>
      </c>
      <c r="EV706" t="s">
        <v>8837</v>
      </c>
    </row>
    <row r="707" spans="1:152" x14ac:dyDescent="0.4">
      <c r="A707" t="s">
        <v>2383</v>
      </c>
      <c r="B707">
        <v>406982978401</v>
      </c>
      <c r="C707">
        <v>6000000001302</v>
      </c>
      <c r="D707" t="s">
        <v>2384</v>
      </c>
      <c r="E707" t="s">
        <v>2386</v>
      </c>
      <c r="F707" t="s">
        <v>1224</v>
      </c>
      <c r="G707" t="s">
        <v>1224</v>
      </c>
      <c r="H707" t="s">
        <v>1224</v>
      </c>
      <c r="I707" t="s">
        <v>568</v>
      </c>
      <c r="J707" t="s">
        <v>569</v>
      </c>
      <c r="K707" t="s">
        <v>570</v>
      </c>
      <c r="L707" t="s">
        <v>571</v>
      </c>
      <c r="M707" t="s">
        <v>572</v>
      </c>
      <c r="N707" t="s">
        <v>573</v>
      </c>
      <c r="O707" t="s">
        <v>574</v>
      </c>
      <c r="P707" t="s">
        <v>573</v>
      </c>
      <c r="Q707" t="s">
        <v>575</v>
      </c>
      <c r="R707" t="s">
        <v>576</v>
      </c>
      <c r="S707" t="s">
        <v>576</v>
      </c>
      <c r="T707" s="1">
        <v>45635</v>
      </c>
      <c r="U707" s="1">
        <v>45717</v>
      </c>
      <c r="V707" s="1">
        <v>47370</v>
      </c>
      <c r="W707">
        <v>46006</v>
      </c>
      <c r="X707" t="s">
        <v>572</v>
      </c>
      <c r="Y707" t="s">
        <v>572</v>
      </c>
      <c r="Z707" t="s">
        <v>572</v>
      </c>
      <c r="AA707" t="s">
        <v>572</v>
      </c>
      <c r="AB707" t="s">
        <v>2286</v>
      </c>
      <c r="AC707" t="s">
        <v>572</v>
      </c>
      <c r="AD707" t="s">
        <v>1111</v>
      </c>
      <c r="AF707" t="s">
        <v>713</v>
      </c>
      <c r="AH707" s="1">
        <v>45539</v>
      </c>
      <c r="AI707" t="s">
        <v>585</v>
      </c>
      <c r="AJ707" t="s">
        <v>1224</v>
      </c>
      <c r="AK707" t="s">
        <v>1224</v>
      </c>
      <c r="AL707" t="s">
        <v>587</v>
      </c>
      <c r="AM707" t="s">
        <v>588</v>
      </c>
      <c r="AN707" t="s">
        <v>589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8836</v>
      </c>
      <c r="ET707" t="s">
        <v>8836</v>
      </c>
      <c r="EU707">
        <v>2024</v>
      </c>
      <c r="EV707" t="s">
        <v>8837</v>
      </c>
    </row>
    <row r="708" spans="1:152" x14ac:dyDescent="0.4">
      <c r="A708" t="s">
        <v>388</v>
      </c>
      <c r="B708">
        <v>6535395002</v>
      </c>
      <c r="C708">
        <v>6000000001295</v>
      </c>
      <c r="D708" t="s">
        <v>2387</v>
      </c>
      <c r="E708" t="s">
        <v>2388</v>
      </c>
      <c r="F708" t="s">
        <v>625</v>
      </c>
      <c r="G708" t="s">
        <v>1255</v>
      </c>
      <c r="H708" t="s">
        <v>1438</v>
      </c>
      <c r="I708" t="s">
        <v>568</v>
      </c>
      <c r="J708" t="s">
        <v>569</v>
      </c>
      <c r="K708" t="s">
        <v>570</v>
      </c>
      <c r="L708" t="s">
        <v>571</v>
      </c>
      <c r="M708" t="s">
        <v>1030</v>
      </c>
      <c r="N708" t="s">
        <v>573</v>
      </c>
      <c r="O708" t="s">
        <v>574</v>
      </c>
      <c r="P708" t="s">
        <v>573</v>
      </c>
      <c r="Q708" t="s">
        <v>575</v>
      </c>
      <c r="R708" t="s">
        <v>576</v>
      </c>
      <c r="S708" t="s">
        <v>576</v>
      </c>
      <c r="T708" s="1">
        <v>45540</v>
      </c>
      <c r="V708" s="1">
        <v>46635</v>
      </c>
      <c r="W708">
        <v>46086</v>
      </c>
      <c r="X708" t="s">
        <v>572</v>
      </c>
      <c r="Y708" t="s">
        <v>572</v>
      </c>
      <c r="Z708" t="s">
        <v>1419</v>
      </c>
      <c r="AA708" t="s">
        <v>1419</v>
      </c>
      <c r="AB708" t="s">
        <v>2126</v>
      </c>
      <c r="AC708" t="s">
        <v>572</v>
      </c>
      <c r="AD708" t="s">
        <v>659</v>
      </c>
      <c r="AF708" t="s">
        <v>8839</v>
      </c>
      <c r="AH708" s="1">
        <v>45534</v>
      </c>
      <c r="AI708" t="s">
        <v>585</v>
      </c>
      <c r="AJ708" t="s">
        <v>586</v>
      </c>
      <c r="AK708" t="s">
        <v>625</v>
      </c>
      <c r="AL708" t="s">
        <v>587</v>
      </c>
      <c r="AM708" t="s">
        <v>588</v>
      </c>
      <c r="AN708" t="s">
        <v>589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>
        <v>77</v>
      </c>
      <c r="ES708" t="s">
        <v>8836</v>
      </c>
      <c r="ET708" t="s">
        <v>8836</v>
      </c>
      <c r="EU708">
        <v>2024</v>
      </c>
      <c r="EV708" t="s">
        <v>8837</v>
      </c>
    </row>
    <row r="709" spans="1:152" x14ac:dyDescent="0.4">
      <c r="A709" t="s">
        <v>2389</v>
      </c>
      <c r="C709" t="s">
        <v>2390</v>
      </c>
      <c r="D709" t="s">
        <v>2391</v>
      </c>
      <c r="F709" t="s">
        <v>706</v>
      </c>
      <c r="G709" t="s">
        <v>706</v>
      </c>
      <c r="H709" t="s">
        <v>706</v>
      </c>
      <c r="I709" t="s">
        <v>708</v>
      </c>
      <c r="J709" t="s">
        <v>673</v>
      </c>
      <c r="K709" t="s">
        <v>710</v>
      </c>
      <c r="L709" t="s">
        <v>673</v>
      </c>
      <c r="M709" t="s">
        <v>572</v>
      </c>
      <c r="N709" t="s">
        <v>613</v>
      </c>
      <c r="O709" t="s">
        <v>602</v>
      </c>
      <c r="P709" t="s">
        <v>603</v>
      </c>
      <c r="Q709" t="s">
        <v>674</v>
      </c>
      <c r="R709" t="s">
        <v>923</v>
      </c>
      <c r="S709" t="s">
        <v>923</v>
      </c>
      <c r="T709" t="s">
        <v>923</v>
      </c>
      <c r="U709" t="s">
        <v>2392</v>
      </c>
      <c r="V709" t="s">
        <v>2393</v>
      </c>
      <c r="X709" t="s">
        <v>572</v>
      </c>
      <c r="Y709" t="s">
        <v>572</v>
      </c>
      <c r="Z709" t="s">
        <v>572</v>
      </c>
      <c r="AA709" t="s">
        <v>572</v>
      </c>
      <c r="AB709" t="s">
        <v>2394</v>
      </c>
      <c r="AC709" t="s">
        <v>572</v>
      </c>
      <c r="AD709" t="s">
        <v>1111</v>
      </c>
      <c r="AF709" t="s">
        <v>713</v>
      </c>
      <c r="AH709" s="1">
        <v>45899</v>
      </c>
      <c r="AI709" t="s">
        <v>585</v>
      </c>
      <c r="AJ709" t="s">
        <v>715</v>
      </c>
      <c r="AK709" t="s">
        <v>706</v>
      </c>
      <c r="AL709" t="s">
        <v>605</v>
      </c>
      <c r="AM709" t="s">
        <v>923</v>
      </c>
      <c r="AN709" t="s">
        <v>597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1.8018120357633161E-2</v>
      </c>
      <c r="DI709">
        <v>0.98198187964236694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859</v>
      </c>
      <c r="ET709" t="s">
        <v>8836</v>
      </c>
      <c r="EU709">
        <v>2025</v>
      </c>
      <c r="EV709" t="s">
        <v>591</v>
      </c>
    </row>
    <row r="710" spans="1:152" x14ac:dyDescent="0.4">
      <c r="A710" t="s">
        <v>389</v>
      </c>
      <c r="B710">
        <v>206995684201</v>
      </c>
      <c r="C710">
        <v>6000000001303</v>
      </c>
      <c r="D710" t="s">
        <v>2395</v>
      </c>
      <c r="E710" t="s">
        <v>2396</v>
      </c>
      <c r="F710" t="s">
        <v>1224</v>
      </c>
      <c r="G710" t="s">
        <v>1224</v>
      </c>
      <c r="H710" t="s">
        <v>1224</v>
      </c>
      <c r="I710" t="s">
        <v>568</v>
      </c>
      <c r="J710" t="s">
        <v>569</v>
      </c>
      <c r="K710" t="s">
        <v>570</v>
      </c>
      <c r="L710" t="s">
        <v>571</v>
      </c>
      <c r="M710" t="s">
        <v>572</v>
      </c>
      <c r="N710" t="s">
        <v>573</v>
      </c>
      <c r="O710" t="s">
        <v>574</v>
      </c>
      <c r="P710" t="s">
        <v>573</v>
      </c>
      <c r="Q710" t="s">
        <v>575</v>
      </c>
      <c r="R710" t="s">
        <v>576</v>
      </c>
      <c r="S710" t="s">
        <v>576</v>
      </c>
      <c r="T710" s="1">
        <v>45621</v>
      </c>
      <c r="U710" s="1">
        <v>47448</v>
      </c>
      <c r="V710" s="1">
        <v>47448</v>
      </c>
      <c r="W710">
        <v>46030</v>
      </c>
      <c r="X710" t="s">
        <v>572</v>
      </c>
      <c r="Y710" t="s">
        <v>572</v>
      </c>
      <c r="Z710" t="s">
        <v>572</v>
      </c>
      <c r="AA710" t="s">
        <v>572</v>
      </c>
      <c r="AB710" t="s">
        <v>2286</v>
      </c>
      <c r="AC710" t="s">
        <v>572</v>
      </c>
      <c r="AD710" t="s">
        <v>803</v>
      </c>
      <c r="AF710" t="s">
        <v>713</v>
      </c>
      <c r="AH710" s="1">
        <v>45560</v>
      </c>
      <c r="AI710" t="s">
        <v>585</v>
      </c>
      <c r="AJ710" t="s">
        <v>1224</v>
      </c>
      <c r="AK710" t="s">
        <v>1224</v>
      </c>
      <c r="AL710" t="s">
        <v>587</v>
      </c>
      <c r="AM710" t="s">
        <v>588</v>
      </c>
      <c r="AN710" t="s">
        <v>589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1224</v>
      </c>
      <c r="ET710" t="s">
        <v>8836</v>
      </c>
      <c r="EU710">
        <v>2024</v>
      </c>
      <c r="EV710" t="s">
        <v>8837</v>
      </c>
    </row>
    <row r="711" spans="1:152" x14ac:dyDescent="0.4">
      <c r="A711" t="s">
        <v>2397</v>
      </c>
      <c r="B711" t="s">
        <v>8893</v>
      </c>
      <c r="C711">
        <v>210001970</v>
      </c>
      <c r="D711" t="s">
        <v>2398</v>
      </c>
      <c r="E711" t="s">
        <v>8894</v>
      </c>
      <c r="F711" t="s">
        <v>706</v>
      </c>
      <c r="G711" t="s">
        <v>706</v>
      </c>
      <c r="H711" t="s">
        <v>706</v>
      </c>
      <c r="I711" t="s">
        <v>708</v>
      </c>
      <c r="J711" t="s">
        <v>673</v>
      </c>
      <c r="K711" t="s">
        <v>710</v>
      </c>
      <c r="L711" t="s">
        <v>673</v>
      </c>
      <c r="M711" t="s">
        <v>572</v>
      </c>
      <c r="N711" t="s">
        <v>613</v>
      </c>
      <c r="O711" t="s">
        <v>602</v>
      </c>
      <c r="P711" t="s">
        <v>603</v>
      </c>
      <c r="Q711" t="s">
        <v>674</v>
      </c>
      <c r="R711" t="s">
        <v>711</v>
      </c>
      <c r="S711" t="s">
        <v>711</v>
      </c>
      <c r="T711">
        <v>46122</v>
      </c>
      <c r="U711">
        <v>47753</v>
      </c>
      <c r="V711">
        <v>49214</v>
      </c>
      <c r="X711" t="s">
        <v>572</v>
      </c>
      <c r="Y711" t="s">
        <v>572</v>
      </c>
      <c r="Z711" t="s">
        <v>572</v>
      </c>
      <c r="AA711" t="s">
        <v>572</v>
      </c>
      <c r="AB711" t="s">
        <v>572</v>
      </c>
      <c r="AC711" t="s">
        <v>2049</v>
      </c>
      <c r="AD711" t="s">
        <v>1111</v>
      </c>
      <c r="AF711" t="s">
        <v>713</v>
      </c>
      <c r="AH711" s="1">
        <v>45554</v>
      </c>
      <c r="AI711" t="s">
        <v>585</v>
      </c>
      <c r="AJ711" t="s">
        <v>715</v>
      </c>
      <c r="AK711" t="s">
        <v>706</v>
      </c>
      <c r="AL711" t="s">
        <v>605</v>
      </c>
      <c r="AM711" t="s">
        <v>588</v>
      </c>
      <c r="AN711" t="s">
        <v>597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4439753010</v>
      </c>
      <c r="AW711">
        <v>4439753010</v>
      </c>
      <c r="AX711">
        <v>0</v>
      </c>
      <c r="AY711">
        <v>0</v>
      </c>
      <c r="AZ711">
        <v>0</v>
      </c>
      <c r="BA711">
        <v>0</v>
      </c>
      <c r="BB711">
        <v>4439753010</v>
      </c>
      <c r="BC711">
        <v>4439753010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-3950196</v>
      </c>
      <c r="BN711">
        <v>-13470556</v>
      </c>
      <c r="BO711">
        <v>0</v>
      </c>
      <c r="BP711">
        <v>0</v>
      </c>
      <c r="BQ711">
        <v>-3950196</v>
      </c>
      <c r="BR711">
        <v>-13470556</v>
      </c>
      <c r="BS711">
        <v>0</v>
      </c>
      <c r="BT711">
        <v>0</v>
      </c>
      <c r="BU711">
        <v>0</v>
      </c>
      <c r="BV711">
        <v>-3950196</v>
      </c>
      <c r="BW711">
        <v>-13470556</v>
      </c>
      <c r="BX711">
        <v>-8.8310706726278485E-2</v>
      </c>
      <c r="BY711">
        <v>-0.59484554114255872</v>
      </c>
      <c r="BZ711">
        <v>2998820</v>
      </c>
      <c r="CA711">
        <v>4439753010</v>
      </c>
      <c r="CB711">
        <v>4439753010</v>
      </c>
      <c r="CC711">
        <v>0</v>
      </c>
      <c r="CD711">
        <v>2998820</v>
      </c>
      <c r="CE711">
        <v>4515623156</v>
      </c>
      <c r="CF711">
        <v>4426558202</v>
      </c>
      <c r="CG711">
        <v>0</v>
      </c>
      <c r="CH711">
        <v>4439753010</v>
      </c>
      <c r="CI711">
        <v>4439753010</v>
      </c>
      <c r="CJ711">
        <v>0</v>
      </c>
      <c r="CK711">
        <v>0</v>
      </c>
      <c r="CL711">
        <v>0</v>
      </c>
      <c r="CM711">
        <v>26.434205174446102</v>
      </c>
      <c r="CN711">
        <v>2.9802322387695313E-7</v>
      </c>
      <c r="CO711">
        <v>12.892866730690002</v>
      </c>
      <c r="CP711">
        <v>119366908996.18384</v>
      </c>
      <c r="CQ711">
        <v>1345.7605707645416</v>
      </c>
      <c r="CR711">
        <v>58219327556.32579</v>
      </c>
      <c r="CS711">
        <v>1.0170888213441405</v>
      </c>
      <c r="CT711">
        <v>4592789833.370348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1.8018120357633161E-2</v>
      </c>
      <c r="DI711">
        <v>0.98198187964236694</v>
      </c>
      <c r="DJ711">
        <v>81363041.514523298</v>
      </c>
      <c r="DK711">
        <v>4434260114.4854774</v>
      </c>
      <c r="DL711">
        <v>0</v>
      </c>
      <c r="DM711">
        <v>0</v>
      </c>
      <c r="DN711">
        <v>79996004.092344105</v>
      </c>
      <c r="DO711">
        <v>4359757005.9076567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89064954</v>
      </c>
      <c r="EG711">
        <v>0</v>
      </c>
      <c r="EH711">
        <v>0</v>
      </c>
      <c r="EI711">
        <v>-93015150</v>
      </c>
      <c r="EJ711">
        <v>0</v>
      </c>
      <c r="EK711">
        <v>75870146</v>
      </c>
      <c r="EL711">
        <v>0</v>
      </c>
      <c r="EM711">
        <v>0</v>
      </c>
      <c r="EN711">
        <v>-89340702</v>
      </c>
      <c r="EO711">
        <v>0</v>
      </c>
      <c r="EP711">
        <v>-3950196</v>
      </c>
      <c r="EQ711">
        <v>-13470556</v>
      </c>
      <c r="ER711">
        <v>450</v>
      </c>
      <c r="ES711" t="s">
        <v>918</v>
      </c>
      <c r="ET711" t="s">
        <v>8836</v>
      </c>
      <c r="EU711">
        <v>2024</v>
      </c>
      <c r="EV711" t="s">
        <v>591</v>
      </c>
    </row>
    <row r="712" spans="1:152" x14ac:dyDescent="0.4">
      <c r="A712" t="s">
        <v>390</v>
      </c>
      <c r="B712" t="s">
        <v>2399</v>
      </c>
      <c r="C712">
        <v>210002225</v>
      </c>
      <c r="D712" t="s">
        <v>2400</v>
      </c>
      <c r="E712" t="s">
        <v>2401</v>
      </c>
      <c r="F712" t="s">
        <v>846</v>
      </c>
      <c r="G712" t="s">
        <v>846</v>
      </c>
      <c r="H712" t="s">
        <v>846</v>
      </c>
      <c r="I712" t="s">
        <v>708</v>
      </c>
      <c r="J712" t="s">
        <v>673</v>
      </c>
      <c r="K712" t="s">
        <v>710</v>
      </c>
      <c r="L712" t="s">
        <v>673</v>
      </c>
      <c r="M712" t="s">
        <v>572</v>
      </c>
      <c r="N712" t="s">
        <v>613</v>
      </c>
      <c r="O712" t="s">
        <v>602</v>
      </c>
      <c r="P712" t="s">
        <v>603</v>
      </c>
      <c r="Q712" t="s">
        <v>674</v>
      </c>
      <c r="R712" t="s">
        <v>576</v>
      </c>
      <c r="S712" t="s">
        <v>576</v>
      </c>
      <c r="T712" s="1">
        <v>45965</v>
      </c>
      <c r="U712">
        <v>47191</v>
      </c>
      <c r="V712">
        <v>50843</v>
      </c>
      <c r="X712" t="s">
        <v>572</v>
      </c>
      <c r="Y712" t="s">
        <v>572</v>
      </c>
      <c r="Z712" t="s">
        <v>572</v>
      </c>
      <c r="AA712" t="s">
        <v>572</v>
      </c>
      <c r="AB712" t="s">
        <v>615</v>
      </c>
      <c r="AD712" t="s">
        <v>712</v>
      </c>
      <c r="AF712" t="s">
        <v>848</v>
      </c>
      <c r="AH712" s="1">
        <v>45714</v>
      </c>
      <c r="AI712" t="s">
        <v>585</v>
      </c>
      <c r="AJ712" t="s">
        <v>715</v>
      </c>
      <c r="AK712" t="s">
        <v>846</v>
      </c>
      <c r="AL712" t="s">
        <v>605</v>
      </c>
      <c r="AM712" t="s">
        <v>588</v>
      </c>
      <c r="AN712" t="s">
        <v>597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5262281054</v>
      </c>
      <c r="AV712">
        <v>38902937764</v>
      </c>
      <c r="AW712">
        <v>73373839131</v>
      </c>
      <c r="AX712">
        <v>0</v>
      </c>
      <c r="AY712">
        <v>0</v>
      </c>
      <c r="AZ712">
        <v>0</v>
      </c>
      <c r="BA712">
        <v>5262281054</v>
      </c>
      <c r="BB712">
        <v>38902937764</v>
      </c>
      <c r="BC712">
        <v>73373839131</v>
      </c>
      <c r="BD712">
        <v>353221</v>
      </c>
      <c r="BE712">
        <v>2611291</v>
      </c>
      <c r="BF712">
        <v>3603303</v>
      </c>
      <c r="BG712">
        <v>0</v>
      </c>
      <c r="BH712">
        <v>0</v>
      </c>
      <c r="BI712">
        <v>2611291</v>
      </c>
      <c r="BJ712">
        <v>0</v>
      </c>
      <c r="BK712">
        <v>0</v>
      </c>
      <c r="BL712">
        <v>2611291</v>
      </c>
      <c r="BM712">
        <v>-309452296</v>
      </c>
      <c r="BN712">
        <v>170974818</v>
      </c>
      <c r="BO712">
        <v>353221</v>
      </c>
      <c r="BP712">
        <v>2611291</v>
      </c>
      <c r="BQ712">
        <v>-309099075</v>
      </c>
      <c r="BR712">
        <v>173586109</v>
      </c>
      <c r="BS712">
        <v>0</v>
      </c>
      <c r="BT712">
        <v>0</v>
      </c>
      <c r="BU712">
        <v>0</v>
      </c>
      <c r="BV712">
        <v>-309099075</v>
      </c>
      <c r="BW712">
        <v>173586109</v>
      </c>
      <c r="BX712">
        <v>-0.43446451628037064</v>
      </c>
      <c r="BY712">
        <v>0.32239336565948273</v>
      </c>
      <c r="BZ712">
        <v>0</v>
      </c>
      <c r="CA712">
        <v>73373839131</v>
      </c>
      <c r="CB712">
        <v>68111558077</v>
      </c>
      <c r="CC712">
        <v>34470901367</v>
      </c>
      <c r="CD712">
        <v>0</v>
      </c>
      <c r="CE712">
        <v>73466702548</v>
      </c>
      <c r="CF712">
        <v>68513873790</v>
      </c>
      <c r="CG712">
        <v>34392789966</v>
      </c>
      <c r="CH712">
        <v>73466702548</v>
      </c>
      <c r="CI712">
        <v>68513873790</v>
      </c>
      <c r="CJ712">
        <v>34392789966</v>
      </c>
      <c r="CK712">
        <v>170974818</v>
      </c>
      <c r="CL712">
        <v>0</v>
      </c>
      <c r="CM712">
        <v>-5.0383231043815622</v>
      </c>
      <c r="CN712">
        <v>0.6920352578163147</v>
      </c>
      <c r="CO712">
        <v>0.33647924661636358</v>
      </c>
      <c r="CP712">
        <v>-370148984850.31616</v>
      </c>
      <c r="CQ712">
        <v>50841548438.719681</v>
      </c>
      <c r="CR712">
        <v>24720020724.739517</v>
      </c>
      <c r="CS712">
        <v>1.0013147290797715</v>
      </c>
      <c r="CT712">
        <v>73563291358.234772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73466702548</v>
      </c>
      <c r="DL712">
        <v>0</v>
      </c>
      <c r="DM712">
        <v>34392789966</v>
      </c>
      <c r="DN712">
        <v>0</v>
      </c>
      <c r="DO712">
        <v>38902937764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353221</v>
      </c>
      <c r="EH712">
        <v>0</v>
      </c>
      <c r="EI712">
        <v>0</v>
      </c>
      <c r="EJ712">
        <v>-309452296</v>
      </c>
      <c r="EK712">
        <v>0</v>
      </c>
      <c r="EL712">
        <v>2611291</v>
      </c>
      <c r="EM712">
        <v>0</v>
      </c>
      <c r="EN712">
        <v>0</v>
      </c>
      <c r="EO712">
        <v>170974818</v>
      </c>
      <c r="EP712">
        <v>-309099075</v>
      </c>
      <c r="EQ712">
        <v>173586109</v>
      </c>
      <c r="ER712">
        <v>187</v>
      </c>
      <c r="ES712" t="s">
        <v>2104</v>
      </c>
      <c r="ET712" t="s">
        <v>8836</v>
      </c>
      <c r="EU712">
        <v>2025</v>
      </c>
      <c r="EV712" t="s">
        <v>591</v>
      </c>
    </row>
    <row r="713" spans="1:152" x14ac:dyDescent="0.4">
      <c r="A713" t="s">
        <v>391</v>
      </c>
      <c r="B713" t="s">
        <v>2402</v>
      </c>
      <c r="C713">
        <v>210002012</v>
      </c>
      <c r="D713" t="s">
        <v>2403</v>
      </c>
      <c r="E713" t="s">
        <v>2403</v>
      </c>
      <c r="F713" t="s">
        <v>565</v>
      </c>
      <c r="G713" t="s">
        <v>673</v>
      </c>
      <c r="H713" t="s">
        <v>673</v>
      </c>
      <c r="I713" t="s">
        <v>708</v>
      </c>
      <c r="J713" t="s">
        <v>673</v>
      </c>
      <c r="K713" t="s">
        <v>710</v>
      </c>
      <c r="L713" t="s">
        <v>673</v>
      </c>
      <c r="M713" t="s">
        <v>572</v>
      </c>
      <c r="N713" t="s">
        <v>613</v>
      </c>
      <c r="O713" t="s">
        <v>673</v>
      </c>
      <c r="P713" t="s">
        <v>614</v>
      </c>
      <c r="Q713" t="s">
        <v>674</v>
      </c>
      <c r="R713" t="s">
        <v>576</v>
      </c>
      <c r="S713" t="s">
        <v>576</v>
      </c>
      <c r="T713" s="1">
        <v>45652</v>
      </c>
      <c r="U713" s="1">
        <v>51074</v>
      </c>
      <c r="V713" s="1">
        <v>51074</v>
      </c>
      <c r="X713" t="s">
        <v>572</v>
      </c>
      <c r="Y713" t="s">
        <v>572</v>
      </c>
      <c r="Z713" t="s">
        <v>572</v>
      </c>
      <c r="AA713" t="s">
        <v>572</v>
      </c>
      <c r="AB713" t="s">
        <v>615</v>
      </c>
      <c r="AD713" t="s">
        <v>882</v>
      </c>
      <c r="AF713" t="s">
        <v>791</v>
      </c>
      <c r="AH713" s="1">
        <v>45602</v>
      </c>
      <c r="AI713" t="s">
        <v>585</v>
      </c>
      <c r="AJ713" t="s">
        <v>792</v>
      </c>
      <c r="AK713" t="s">
        <v>565</v>
      </c>
      <c r="AL713" t="s">
        <v>587</v>
      </c>
      <c r="AM713" t="s">
        <v>588</v>
      </c>
      <c r="AN713" t="s">
        <v>597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4348928388</v>
      </c>
      <c r="AV713">
        <v>4348928388</v>
      </c>
      <c r="AW713">
        <v>7497966192</v>
      </c>
      <c r="AX713">
        <v>0</v>
      </c>
      <c r="AY713">
        <v>0</v>
      </c>
      <c r="AZ713">
        <v>0</v>
      </c>
      <c r="BA713">
        <v>4348928388</v>
      </c>
      <c r="BB713">
        <v>4348928388</v>
      </c>
      <c r="BC713">
        <v>7497966192</v>
      </c>
      <c r="BD713">
        <v>243063</v>
      </c>
      <c r="BE713">
        <v>243063</v>
      </c>
      <c r="BF713">
        <v>293309</v>
      </c>
      <c r="BG713">
        <v>0</v>
      </c>
      <c r="BH713">
        <v>0</v>
      </c>
      <c r="BI713">
        <v>243063</v>
      </c>
      <c r="BJ713">
        <v>0</v>
      </c>
      <c r="BK713">
        <v>0</v>
      </c>
      <c r="BL713">
        <v>243063</v>
      </c>
      <c r="BM713">
        <v>19511524</v>
      </c>
      <c r="BN713">
        <v>298009448</v>
      </c>
      <c r="BO713">
        <v>243063</v>
      </c>
      <c r="BP713">
        <v>243063</v>
      </c>
      <c r="BQ713">
        <v>19754587</v>
      </c>
      <c r="BR713">
        <v>298252511</v>
      </c>
      <c r="BS713">
        <v>0</v>
      </c>
      <c r="BT713">
        <v>0</v>
      </c>
      <c r="BU713">
        <v>0</v>
      </c>
      <c r="BV713">
        <v>19754587</v>
      </c>
      <c r="BW713">
        <v>298252511</v>
      </c>
      <c r="BX713">
        <v>0.34549308794163397</v>
      </c>
      <c r="BY713">
        <v>5.4832912970004859</v>
      </c>
      <c r="BZ713">
        <v>0</v>
      </c>
      <c r="CA713">
        <v>7497966192</v>
      </c>
      <c r="CB713">
        <v>3149037804</v>
      </c>
      <c r="CC713">
        <v>3149037804</v>
      </c>
      <c r="CD713">
        <v>0</v>
      </c>
      <c r="CE713">
        <v>7911892392</v>
      </c>
      <c r="CF713">
        <v>3543452480</v>
      </c>
      <c r="CG713">
        <v>3264954556</v>
      </c>
      <c r="CH713">
        <v>7911892392</v>
      </c>
      <c r="CI713">
        <v>3543452480</v>
      </c>
      <c r="CJ713">
        <v>3264954556</v>
      </c>
      <c r="CK713">
        <v>298009448</v>
      </c>
      <c r="CL713">
        <v>0</v>
      </c>
      <c r="CM713">
        <v>6.2557563185691816</v>
      </c>
      <c r="CN713">
        <v>23.113442063331604</v>
      </c>
      <c r="CO713">
        <v>10.579714179039001</v>
      </c>
      <c r="CP713">
        <v>49494870823.093437</v>
      </c>
      <c r="CQ713">
        <v>182871066413.80609</v>
      </c>
      <c r="CR713">
        <v>83705560122.673203</v>
      </c>
      <c r="CS713">
        <v>1.0552442486926594</v>
      </c>
      <c r="CT713">
        <v>8348978942.9332085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0.94650977727031471</v>
      </c>
      <c r="DI713">
        <v>5.3490222729685351E-2</v>
      </c>
      <c r="DJ713">
        <v>7488683505.7386179</v>
      </c>
      <c r="DK713">
        <v>423208886.261383</v>
      </c>
      <c r="DL713">
        <v>3090311409.597259</v>
      </c>
      <c r="DM713">
        <v>174643146.40274096</v>
      </c>
      <c r="DN713">
        <v>4116303239.890429</v>
      </c>
      <c r="DO713">
        <v>232625148.10957149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263833989.52209097</v>
      </c>
      <c r="EF713">
        <v>0</v>
      </c>
      <c r="EG713">
        <v>243063</v>
      </c>
      <c r="EH713">
        <v>0</v>
      </c>
      <c r="EI713">
        <v>0</v>
      </c>
      <c r="EJ713">
        <v>19511524</v>
      </c>
      <c r="EK713">
        <v>0</v>
      </c>
      <c r="EL713">
        <v>243063</v>
      </c>
      <c r="EM713">
        <v>0</v>
      </c>
      <c r="EN713">
        <v>0</v>
      </c>
      <c r="EO713">
        <v>298009448</v>
      </c>
      <c r="EP713">
        <v>19754587</v>
      </c>
      <c r="EQ713">
        <v>298252511</v>
      </c>
      <c r="ER713">
        <v>226</v>
      </c>
      <c r="ES713" t="s">
        <v>8836</v>
      </c>
      <c r="ET713" t="s">
        <v>8836</v>
      </c>
      <c r="EU713">
        <v>2024</v>
      </c>
      <c r="EV713" t="s">
        <v>591</v>
      </c>
    </row>
    <row r="714" spans="1:152" x14ac:dyDescent="0.4">
      <c r="A714" t="s">
        <v>2404</v>
      </c>
      <c r="B714">
        <v>505854508509</v>
      </c>
      <c r="C714">
        <v>6000000001300</v>
      </c>
      <c r="D714" t="s">
        <v>2405</v>
      </c>
      <c r="E714" t="s">
        <v>2406</v>
      </c>
      <c r="F714" t="s">
        <v>625</v>
      </c>
      <c r="G714" t="s">
        <v>626</v>
      </c>
      <c r="H714" t="s">
        <v>1271</v>
      </c>
      <c r="I714" t="s">
        <v>568</v>
      </c>
      <c r="J714" t="s">
        <v>569</v>
      </c>
      <c r="K714" t="s">
        <v>570</v>
      </c>
      <c r="L714" t="s">
        <v>571</v>
      </c>
      <c r="M714" t="s">
        <v>1030</v>
      </c>
      <c r="N714" t="s">
        <v>573</v>
      </c>
      <c r="O714" t="s">
        <v>574</v>
      </c>
      <c r="P714" t="s">
        <v>573</v>
      </c>
      <c r="Q714" t="s">
        <v>575</v>
      </c>
      <c r="R714" t="s">
        <v>576</v>
      </c>
      <c r="S714" t="s">
        <v>576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572</v>
      </c>
      <c r="Y714" t="s">
        <v>572</v>
      </c>
      <c r="Z714" t="s">
        <v>697</v>
      </c>
      <c r="AA714" t="s">
        <v>697</v>
      </c>
      <c r="AB714" t="s">
        <v>630</v>
      </c>
      <c r="AC714" t="s">
        <v>572</v>
      </c>
      <c r="AD714" t="s">
        <v>596</v>
      </c>
      <c r="AF714" t="s">
        <v>8839</v>
      </c>
      <c r="AH714" s="1">
        <v>45601</v>
      </c>
      <c r="AI714" t="s">
        <v>585</v>
      </c>
      <c r="AJ714" t="s">
        <v>586</v>
      </c>
      <c r="AK714" t="s">
        <v>625</v>
      </c>
      <c r="AL714" t="s">
        <v>587</v>
      </c>
      <c r="AM714" t="s">
        <v>588</v>
      </c>
      <c r="AN714" t="s">
        <v>589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8836</v>
      </c>
      <c r="ET714" t="s">
        <v>8836</v>
      </c>
      <c r="EU714">
        <v>2024</v>
      </c>
      <c r="EV714" t="s">
        <v>8837</v>
      </c>
    </row>
    <row r="715" spans="1:152" x14ac:dyDescent="0.4">
      <c r="A715" t="s">
        <v>392</v>
      </c>
      <c r="B715" t="s">
        <v>2407</v>
      </c>
      <c r="C715">
        <v>210002033</v>
      </c>
      <c r="D715" t="s">
        <v>2408</v>
      </c>
      <c r="E715" t="s">
        <v>2408</v>
      </c>
      <c r="F715" t="s">
        <v>863</v>
      </c>
      <c r="G715" t="s">
        <v>863</v>
      </c>
      <c r="H715" t="s">
        <v>864</v>
      </c>
      <c r="I715" t="s">
        <v>708</v>
      </c>
      <c r="J715" t="s">
        <v>830</v>
      </c>
      <c r="K715" t="s">
        <v>710</v>
      </c>
      <c r="L715" t="s">
        <v>673</v>
      </c>
      <c r="M715" t="s">
        <v>572</v>
      </c>
      <c r="N715" t="s">
        <v>613</v>
      </c>
      <c r="O715" t="s">
        <v>602</v>
      </c>
      <c r="P715" t="s">
        <v>614</v>
      </c>
      <c r="Q715" t="s">
        <v>674</v>
      </c>
      <c r="R715" t="s">
        <v>576</v>
      </c>
      <c r="S715" t="s">
        <v>831</v>
      </c>
      <c r="T715" s="1">
        <v>45649</v>
      </c>
      <c r="U715" s="1">
        <v>48204</v>
      </c>
      <c r="V715" s="1">
        <v>48204</v>
      </c>
      <c r="X715" t="s">
        <v>572</v>
      </c>
      <c r="Y715" t="s">
        <v>572</v>
      </c>
      <c r="Z715" t="s">
        <v>572</v>
      </c>
      <c r="AA715" t="s">
        <v>572</v>
      </c>
      <c r="AB715" t="s">
        <v>608</v>
      </c>
      <c r="AC715" t="s">
        <v>2409</v>
      </c>
      <c r="AD715" t="s">
        <v>1398</v>
      </c>
      <c r="AF715" t="s">
        <v>713</v>
      </c>
      <c r="AH715" s="1">
        <v>45621</v>
      </c>
      <c r="AI715" t="s">
        <v>585</v>
      </c>
      <c r="AJ715" t="s">
        <v>715</v>
      </c>
      <c r="AK715" t="s">
        <v>863</v>
      </c>
      <c r="AL715" t="s">
        <v>587</v>
      </c>
      <c r="AM715" t="s">
        <v>588</v>
      </c>
      <c r="AN715" t="s">
        <v>597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0</v>
      </c>
      <c r="BB715">
        <v>10835714286</v>
      </c>
      <c r="BC715">
        <v>44439143065</v>
      </c>
      <c r="BD715">
        <v>0</v>
      </c>
      <c r="BE715">
        <v>1813862614</v>
      </c>
      <c r="BF715">
        <v>9151088965</v>
      </c>
      <c r="BG715">
        <v>1813135285</v>
      </c>
      <c r="BH715">
        <v>0</v>
      </c>
      <c r="BI715">
        <v>727329</v>
      </c>
      <c r="BJ715">
        <v>0</v>
      </c>
      <c r="BK715">
        <v>1813135285</v>
      </c>
      <c r="BL715">
        <v>727329</v>
      </c>
      <c r="BM715">
        <v>0</v>
      </c>
      <c r="BN715">
        <v>42066053</v>
      </c>
      <c r="BO715">
        <v>0</v>
      </c>
      <c r="BP715">
        <v>1813862614</v>
      </c>
      <c r="BQ715">
        <v>0</v>
      </c>
      <c r="BR715">
        <v>1855928667</v>
      </c>
      <c r="BS715">
        <v>0</v>
      </c>
      <c r="BT715">
        <v>0</v>
      </c>
      <c r="BU715">
        <v>0</v>
      </c>
      <c r="BV715">
        <v>0</v>
      </c>
      <c r="BW715">
        <v>1855928667</v>
      </c>
      <c r="BX715">
        <v>0</v>
      </c>
      <c r="BY715">
        <v>4.8081377992645562</v>
      </c>
      <c r="BZ715">
        <v>0</v>
      </c>
      <c r="CA715">
        <v>44439143065</v>
      </c>
      <c r="CB715">
        <v>44439143065</v>
      </c>
      <c r="CC715">
        <v>33603428779</v>
      </c>
      <c r="CD715">
        <v>0</v>
      </c>
      <c r="CE715">
        <v>44966594038</v>
      </c>
      <c r="CF715">
        <v>44966594038</v>
      </c>
      <c r="CG715">
        <v>34088813699</v>
      </c>
      <c r="CH715">
        <v>44966594038</v>
      </c>
      <c r="CI715">
        <v>44966594038</v>
      </c>
      <c r="CJ715">
        <v>34088813699</v>
      </c>
      <c r="CK715">
        <v>42066053</v>
      </c>
      <c r="CL715">
        <v>0</v>
      </c>
      <c r="CM715">
        <v>2.9802322387695313E-7</v>
      </c>
      <c r="CN715">
        <v>11.815803647041323</v>
      </c>
      <c r="CO715">
        <v>21.470670104026794</v>
      </c>
      <c r="CP715">
        <v>13401.08932197094</v>
      </c>
      <c r="CQ715">
        <v>531316445829.22699</v>
      </c>
      <c r="CR715">
        <v>965462906291.59607</v>
      </c>
      <c r="CS715">
        <v>1.2177931271951723</v>
      </c>
      <c r="CT715">
        <v>54760009172.851807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0.89916783429789826</v>
      </c>
      <c r="DI715">
        <v>0.10083216570210178</v>
      </c>
      <c r="DJ715">
        <v>40432514976.901245</v>
      </c>
      <c r="DK715">
        <v>4534079061.0987577</v>
      </c>
      <c r="DL715">
        <v>30651564787.514355</v>
      </c>
      <c r="DM715">
        <v>3437248911.4856453</v>
      </c>
      <c r="DN715">
        <v>9743125747.6134167</v>
      </c>
      <c r="DO715">
        <v>1092588538.3865836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1813862614</v>
      </c>
      <c r="EM715">
        <v>0</v>
      </c>
      <c r="EN715">
        <v>0</v>
      </c>
      <c r="EO715">
        <v>42066053</v>
      </c>
      <c r="EP715">
        <v>0</v>
      </c>
      <c r="EQ715">
        <v>1855928667</v>
      </c>
      <c r="ER715">
        <v>102</v>
      </c>
      <c r="ES715" t="s">
        <v>8836</v>
      </c>
      <c r="ET715" t="s">
        <v>8836</v>
      </c>
      <c r="EU715">
        <v>2024</v>
      </c>
      <c r="EV715" t="s">
        <v>591</v>
      </c>
    </row>
    <row r="716" spans="1:152" x14ac:dyDescent="0.4">
      <c r="A716" t="s">
        <v>95</v>
      </c>
      <c r="B716" t="s">
        <v>972</v>
      </c>
      <c r="C716">
        <v>110001158</v>
      </c>
      <c r="D716" t="s">
        <v>2410</v>
      </c>
      <c r="E716" t="s">
        <v>2411</v>
      </c>
      <c r="F716" t="s">
        <v>565</v>
      </c>
      <c r="G716" t="s">
        <v>566</v>
      </c>
      <c r="H716" t="s">
        <v>567</v>
      </c>
      <c r="I716" t="s">
        <v>568</v>
      </c>
      <c r="J716" t="s">
        <v>569</v>
      </c>
      <c r="K716" t="s">
        <v>570</v>
      </c>
      <c r="L716" t="s">
        <v>571</v>
      </c>
      <c r="M716" t="s">
        <v>572</v>
      </c>
      <c r="N716" t="s">
        <v>601</v>
      </c>
      <c r="O716" t="s">
        <v>673</v>
      </c>
      <c r="P716" t="s">
        <v>603</v>
      </c>
      <c r="Q716" t="s">
        <v>674</v>
      </c>
      <c r="R716" t="s">
        <v>576</v>
      </c>
      <c r="S716" t="s">
        <v>576</v>
      </c>
      <c r="T716" s="1">
        <v>38741</v>
      </c>
      <c r="U716" s="1">
        <v>44220</v>
      </c>
      <c r="V716" s="1">
        <v>2958465</v>
      </c>
      <c r="X716" t="s">
        <v>577</v>
      </c>
      <c r="Y716" t="s">
        <v>578</v>
      </c>
      <c r="Z716" t="s">
        <v>579</v>
      </c>
      <c r="AA716" t="s">
        <v>975</v>
      </c>
      <c r="AB716" t="s">
        <v>724</v>
      </c>
      <c r="AC716" t="s">
        <v>572</v>
      </c>
      <c r="AD716" t="s">
        <v>659</v>
      </c>
      <c r="AF716" t="s">
        <v>583</v>
      </c>
      <c r="AG716" t="s">
        <v>584</v>
      </c>
      <c r="AI716" t="s">
        <v>585</v>
      </c>
      <c r="AJ716" t="s">
        <v>586</v>
      </c>
      <c r="AK716" t="s">
        <v>565</v>
      </c>
      <c r="AL716" t="s">
        <v>587</v>
      </c>
      <c r="AM716" t="s">
        <v>588</v>
      </c>
      <c r="AN716" t="s">
        <v>597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3.3171727481500382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56784459600</v>
      </c>
      <c r="CF716">
        <v>57931620400</v>
      </c>
      <c r="CG716">
        <v>57472756080</v>
      </c>
      <c r="CH716">
        <v>56784459600</v>
      </c>
      <c r="CI716">
        <v>57931620400</v>
      </c>
      <c r="CJ716">
        <v>57472756080</v>
      </c>
      <c r="CK716">
        <v>-688296480</v>
      </c>
      <c r="CL716">
        <v>0</v>
      </c>
      <c r="CM716">
        <v>-20.981779769062996</v>
      </c>
      <c r="CN716">
        <v>5.1206573843955994</v>
      </c>
      <c r="CO716">
        <v>0</v>
      </c>
      <c r="CP716">
        <v>-1191439025632.4551</v>
      </c>
      <c r="CQ716">
        <v>290773762369.65356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0.71960296991012118</v>
      </c>
      <c r="DI716">
        <v>0.28039703008987882</v>
      </c>
      <c r="DJ716">
        <v>40862265772.901291</v>
      </c>
      <c r="DK716">
        <v>15922193827.098707</v>
      </c>
      <c r="DL716">
        <v>41357565964.087975</v>
      </c>
      <c r="DM716">
        <v>16115190115.912025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19874560860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8836</v>
      </c>
      <c r="ET716" t="s">
        <v>8836</v>
      </c>
      <c r="EU716" t="s">
        <v>590</v>
      </c>
      <c r="EV716" t="s">
        <v>8838</v>
      </c>
    </row>
    <row r="717" spans="1:152" x14ac:dyDescent="0.4">
      <c r="A717" t="s">
        <v>398</v>
      </c>
      <c r="B717">
        <v>106435877101</v>
      </c>
      <c r="C717">
        <v>6000000001305</v>
      </c>
      <c r="D717" t="s">
        <v>2412</v>
      </c>
      <c r="E717" t="s">
        <v>2413</v>
      </c>
      <c r="F717" t="s">
        <v>625</v>
      </c>
      <c r="G717" t="s">
        <v>626</v>
      </c>
      <c r="H717" t="s">
        <v>627</v>
      </c>
      <c r="I717" t="s">
        <v>568</v>
      </c>
      <c r="J717" t="s">
        <v>569</v>
      </c>
      <c r="K717" t="s">
        <v>570</v>
      </c>
      <c r="L717" t="s">
        <v>571</v>
      </c>
      <c r="M717" t="s">
        <v>628</v>
      </c>
      <c r="N717" t="s">
        <v>573</v>
      </c>
      <c r="O717" t="s">
        <v>574</v>
      </c>
      <c r="P717" t="s">
        <v>573</v>
      </c>
      <c r="Q717" t="s">
        <v>575</v>
      </c>
      <c r="R717" t="s">
        <v>576</v>
      </c>
      <c r="S717" t="s">
        <v>576</v>
      </c>
      <c r="T717" s="1">
        <v>45716</v>
      </c>
      <c r="U717" s="1">
        <v>46446</v>
      </c>
      <c r="V717" s="1">
        <v>46446</v>
      </c>
      <c r="X717" t="s">
        <v>572</v>
      </c>
      <c r="Y717" t="s">
        <v>572</v>
      </c>
      <c r="Z717" t="s">
        <v>697</v>
      </c>
      <c r="AA717" t="s">
        <v>697</v>
      </c>
      <c r="AB717" t="s">
        <v>1031</v>
      </c>
      <c r="AC717" t="s">
        <v>572</v>
      </c>
      <c r="AD717" t="s">
        <v>676</v>
      </c>
      <c r="AF717" t="s">
        <v>8839</v>
      </c>
      <c r="AH717" s="1">
        <v>45715</v>
      </c>
      <c r="AI717" t="s">
        <v>585</v>
      </c>
      <c r="AJ717" t="s">
        <v>586</v>
      </c>
      <c r="AK717" t="s">
        <v>625</v>
      </c>
      <c r="AL717" t="s">
        <v>587</v>
      </c>
      <c r="AM717" t="s">
        <v>588</v>
      </c>
      <c r="AN717" t="s">
        <v>597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264125429</v>
      </c>
      <c r="BA717">
        <v>0</v>
      </c>
      <c r="BB717">
        <v>0</v>
      </c>
      <c r="BC717">
        <v>29735874571</v>
      </c>
      <c r="BD717">
        <v>303945205</v>
      </c>
      <c r="BE717">
        <v>639698629</v>
      </c>
      <c r="BF717">
        <v>1868067285</v>
      </c>
      <c r="BG717">
        <v>0</v>
      </c>
      <c r="BH717">
        <v>639698629</v>
      </c>
      <c r="BI717">
        <v>0</v>
      </c>
      <c r="BJ717">
        <v>0</v>
      </c>
      <c r="BK717">
        <v>0</v>
      </c>
      <c r="BL717">
        <v>607687781</v>
      </c>
      <c r="BM717">
        <v>0</v>
      </c>
      <c r="BN717">
        <v>0</v>
      </c>
      <c r="BO717">
        <v>125823944</v>
      </c>
      <c r="BP717">
        <v>613201825</v>
      </c>
      <c r="BQ717">
        <v>125823944</v>
      </c>
      <c r="BR717">
        <v>613201825</v>
      </c>
      <c r="BS717">
        <v>0</v>
      </c>
      <c r="BT717">
        <v>0</v>
      </c>
      <c r="BU717">
        <v>0</v>
      </c>
      <c r="BV717">
        <v>125823944</v>
      </c>
      <c r="BW717">
        <v>613201825</v>
      </c>
      <c r="BX717">
        <v>0.42414619498252926</v>
      </c>
      <c r="BY717">
        <v>2.0864488673162205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29735874571</v>
      </c>
      <c r="CF717">
        <v>29720409242</v>
      </c>
      <c r="CG717">
        <v>29656800320</v>
      </c>
      <c r="CH717">
        <v>29735874571</v>
      </c>
      <c r="CI717">
        <v>29720409242</v>
      </c>
      <c r="CJ717">
        <v>29656800320</v>
      </c>
      <c r="CK717">
        <v>79074251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12433343529.868719</v>
      </c>
      <c r="CQ717">
        <v>149200122358.42462</v>
      </c>
      <c r="CR717">
        <v>149200122358.42462</v>
      </c>
      <c r="CS717">
        <v>1.0622689095</v>
      </c>
      <c r="CT717">
        <v>31587495053.564949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127864260655.29999</v>
      </c>
      <c r="DA717">
        <v>0</v>
      </c>
      <c r="DB717">
        <v>0</v>
      </c>
      <c r="DC717">
        <v>0</v>
      </c>
      <c r="DD717">
        <v>0</v>
      </c>
      <c r="DE717">
        <v>29735874571</v>
      </c>
      <c r="DF717">
        <v>0</v>
      </c>
      <c r="DG717">
        <v>0</v>
      </c>
      <c r="DH717">
        <v>1</v>
      </c>
      <c r="DI717">
        <v>0</v>
      </c>
      <c r="DJ717">
        <v>29735874571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1432942989.6594794</v>
      </c>
      <c r="EF717">
        <v>0</v>
      </c>
      <c r="EG717">
        <v>125823944</v>
      </c>
      <c r="EH717">
        <v>0</v>
      </c>
      <c r="EI717">
        <v>0</v>
      </c>
      <c r="EJ717">
        <v>0</v>
      </c>
      <c r="EK717">
        <v>0</v>
      </c>
      <c r="EL717">
        <v>613201825</v>
      </c>
      <c r="EM717">
        <v>0</v>
      </c>
      <c r="EN717">
        <v>0</v>
      </c>
      <c r="EO717">
        <v>0</v>
      </c>
      <c r="EP717">
        <v>125823944</v>
      </c>
      <c r="EQ717">
        <v>613201825</v>
      </c>
      <c r="ER717">
        <v>202</v>
      </c>
      <c r="ES717" t="s">
        <v>8836</v>
      </c>
      <c r="ET717" t="s">
        <v>8836</v>
      </c>
      <c r="EU717">
        <v>2025</v>
      </c>
      <c r="EV717" t="s">
        <v>8837</v>
      </c>
    </row>
    <row r="718" spans="1:152" x14ac:dyDescent="0.4">
      <c r="A718" t="s">
        <v>397</v>
      </c>
      <c r="B718">
        <v>405167369401</v>
      </c>
      <c r="C718">
        <v>6000000001304</v>
      </c>
      <c r="D718" t="s">
        <v>2415</v>
      </c>
      <c r="E718" t="s">
        <v>2416</v>
      </c>
      <c r="F718" t="s">
        <v>625</v>
      </c>
      <c r="G718" t="s">
        <v>626</v>
      </c>
      <c r="H718" t="s">
        <v>950</v>
      </c>
      <c r="I718" t="s">
        <v>568</v>
      </c>
      <c r="J718" t="s">
        <v>569</v>
      </c>
      <c r="K718" t="s">
        <v>570</v>
      </c>
      <c r="L718" t="s">
        <v>571</v>
      </c>
      <c r="M718" t="s">
        <v>1393</v>
      </c>
      <c r="N718" t="s">
        <v>573</v>
      </c>
      <c r="O718" t="s">
        <v>574</v>
      </c>
      <c r="P718" t="s">
        <v>573</v>
      </c>
      <c r="Q718" t="s">
        <v>575</v>
      </c>
      <c r="R718" t="s">
        <v>576</v>
      </c>
      <c r="S718" t="s">
        <v>576</v>
      </c>
      <c r="T718" s="1">
        <v>45714</v>
      </c>
      <c r="U718" s="1">
        <v>46444</v>
      </c>
      <c r="V718" s="1">
        <v>46444</v>
      </c>
      <c r="X718" t="s">
        <v>572</v>
      </c>
      <c r="Y718" t="s">
        <v>572</v>
      </c>
      <c r="Z718" t="s">
        <v>697</v>
      </c>
      <c r="AA718" t="s">
        <v>697</v>
      </c>
      <c r="AB718" t="s">
        <v>952</v>
      </c>
      <c r="AC718" t="s">
        <v>572</v>
      </c>
      <c r="AD718" t="s">
        <v>639</v>
      </c>
      <c r="AF718" t="s">
        <v>8839</v>
      </c>
      <c r="AH718" s="1">
        <v>45713</v>
      </c>
      <c r="AI718" t="s">
        <v>585</v>
      </c>
      <c r="AJ718" t="s">
        <v>586</v>
      </c>
      <c r="AK718" t="s">
        <v>625</v>
      </c>
      <c r="AL718" t="s">
        <v>587</v>
      </c>
      <c r="AM718" t="s">
        <v>588</v>
      </c>
      <c r="AN718" t="s">
        <v>597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1481301369</v>
      </c>
      <c r="BE718">
        <v>3012534245</v>
      </c>
      <c r="BF718">
        <v>7731459986</v>
      </c>
      <c r="BG718">
        <v>0</v>
      </c>
      <c r="BH718">
        <v>3012534245</v>
      </c>
      <c r="BI718">
        <v>0</v>
      </c>
      <c r="BJ718">
        <v>0</v>
      </c>
      <c r="BK718">
        <v>0</v>
      </c>
      <c r="BL718">
        <v>2513219177</v>
      </c>
      <c r="BM718">
        <v>0</v>
      </c>
      <c r="BN718">
        <v>0</v>
      </c>
      <c r="BO718">
        <v>516692564</v>
      </c>
      <c r="BP718">
        <v>2519022623</v>
      </c>
      <c r="BQ718">
        <v>516692564</v>
      </c>
      <c r="BR718">
        <v>2519022623</v>
      </c>
      <c r="BS718">
        <v>0</v>
      </c>
      <c r="BT718">
        <v>0</v>
      </c>
      <c r="BU718">
        <v>0</v>
      </c>
      <c r="BV718">
        <v>516692564</v>
      </c>
      <c r="BW718">
        <v>2519022623</v>
      </c>
      <c r="BX718">
        <v>0.38376128599522602</v>
      </c>
      <c r="BY718">
        <v>1.8849994883247208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0.37980166666666665</v>
      </c>
      <c r="CN718">
        <v>4.55762</v>
      </c>
      <c r="CO718">
        <v>4.55762</v>
      </c>
      <c r="CP718">
        <v>51234257349</v>
      </c>
      <c r="CQ718">
        <v>614811088188</v>
      </c>
      <c r="CR718">
        <v>614811088188</v>
      </c>
      <c r="CS718">
        <v>1.0572700739703704</v>
      </c>
      <c r="CT718">
        <v>142622984076.41064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516692564</v>
      </c>
      <c r="EH718">
        <v>0</v>
      </c>
      <c r="EI718">
        <v>0</v>
      </c>
      <c r="EJ718">
        <v>0</v>
      </c>
      <c r="EK718">
        <v>0</v>
      </c>
      <c r="EL718">
        <v>2519022623</v>
      </c>
      <c r="EM718">
        <v>0</v>
      </c>
      <c r="EN718">
        <v>0</v>
      </c>
      <c r="EO718">
        <v>0</v>
      </c>
      <c r="EP718">
        <v>516692564</v>
      </c>
      <c r="EQ718">
        <v>2519022623</v>
      </c>
      <c r="ER718">
        <v>86</v>
      </c>
      <c r="ES718" t="s">
        <v>8836</v>
      </c>
      <c r="ET718" t="s">
        <v>8836</v>
      </c>
      <c r="EU718">
        <v>2025</v>
      </c>
      <c r="EV718" t="s">
        <v>8837</v>
      </c>
    </row>
    <row r="719" spans="1:152" x14ac:dyDescent="0.4">
      <c r="A719" t="s">
        <v>396</v>
      </c>
      <c r="B719" t="s">
        <v>2417</v>
      </c>
      <c r="C719">
        <v>210002197</v>
      </c>
      <c r="D719" t="s">
        <v>2418</v>
      </c>
      <c r="E719" t="s">
        <v>2419</v>
      </c>
      <c r="F719" t="s">
        <v>846</v>
      </c>
      <c r="G719" t="s">
        <v>846</v>
      </c>
      <c r="H719" t="s">
        <v>673</v>
      </c>
      <c r="I719" t="s">
        <v>708</v>
      </c>
      <c r="J719" t="s">
        <v>2420</v>
      </c>
      <c r="K719" t="s">
        <v>570</v>
      </c>
      <c r="L719" t="s">
        <v>673</v>
      </c>
      <c r="M719" t="s">
        <v>572</v>
      </c>
      <c r="N719" t="s">
        <v>613</v>
      </c>
      <c r="O719" t="s">
        <v>673</v>
      </c>
      <c r="P719" t="s">
        <v>614</v>
      </c>
      <c r="Q719" t="s">
        <v>2421</v>
      </c>
      <c r="R719" t="s">
        <v>711</v>
      </c>
      <c r="S719" t="s">
        <v>711</v>
      </c>
      <c r="T719" s="1">
        <v>45917</v>
      </c>
      <c r="U719">
        <v>47013</v>
      </c>
      <c r="V719" s="1">
        <v>47577</v>
      </c>
      <c r="X719" t="s">
        <v>572</v>
      </c>
      <c r="Y719" t="s">
        <v>572</v>
      </c>
      <c r="Z719" t="s">
        <v>572</v>
      </c>
      <c r="AA719" t="s">
        <v>572</v>
      </c>
      <c r="AB719" t="s">
        <v>572</v>
      </c>
      <c r="AC719" t="s">
        <v>2422</v>
      </c>
      <c r="AD719" t="s">
        <v>1398</v>
      </c>
      <c r="AF719" t="s">
        <v>713</v>
      </c>
      <c r="AH719" s="1">
        <v>45888</v>
      </c>
      <c r="AI719" t="s">
        <v>585</v>
      </c>
      <c r="AJ719" t="s">
        <v>715</v>
      </c>
      <c r="AK719" t="s">
        <v>846</v>
      </c>
      <c r="AL719" t="s">
        <v>587</v>
      </c>
      <c r="AM719" t="s">
        <v>588</v>
      </c>
      <c r="AN719" t="s">
        <v>597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10509948</v>
      </c>
      <c r="AY719">
        <v>81441215</v>
      </c>
      <c r="AZ719">
        <v>116147070</v>
      </c>
      <c r="BA719">
        <v>-10509948</v>
      </c>
      <c r="BB719">
        <v>700381108</v>
      </c>
      <c r="BC719">
        <v>2218962241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35998216</v>
      </c>
      <c r="BN719">
        <v>37759441</v>
      </c>
      <c r="BO719">
        <v>0</v>
      </c>
      <c r="BP719">
        <v>0</v>
      </c>
      <c r="BQ719">
        <v>35998216</v>
      </c>
      <c r="BR719">
        <v>37759441</v>
      </c>
      <c r="BS719">
        <v>0</v>
      </c>
      <c r="BT719">
        <v>0</v>
      </c>
      <c r="BU719">
        <v>0</v>
      </c>
      <c r="BV719">
        <v>35998216</v>
      </c>
      <c r="BW719">
        <v>37759441</v>
      </c>
      <c r="BX719">
        <v>1.6229970563566842</v>
      </c>
      <c r="BY719">
        <v>2.0674178375025027</v>
      </c>
      <c r="BZ719">
        <v>1563740.03</v>
      </c>
      <c r="CA719">
        <v>2219790344</v>
      </c>
      <c r="CB719">
        <v>2230482456</v>
      </c>
      <c r="CC719">
        <v>1519072418</v>
      </c>
      <c r="CD719">
        <v>1509128.2</v>
      </c>
      <c r="CE719">
        <v>2272445244</v>
      </c>
      <c r="CF719">
        <v>2199570383</v>
      </c>
      <c r="CG719">
        <v>1418125962</v>
      </c>
      <c r="CH719">
        <v>2137555856.2071776</v>
      </c>
      <c r="CI719">
        <v>2110698052.8731027</v>
      </c>
      <c r="CJ719">
        <v>1384399514.8930509</v>
      </c>
      <c r="CK719">
        <v>52775233.31412673</v>
      </c>
      <c r="CL719">
        <v>0</v>
      </c>
      <c r="CM719">
        <v>55.254402756691</v>
      </c>
      <c r="CN719">
        <v>20.540297627449039</v>
      </c>
      <c r="CO719">
        <v>4.4710770249366778</v>
      </c>
      <c r="CP719">
        <v>125562604754.50296</v>
      </c>
      <c r="CQ719">
        <v>46676701653.841049</v>
      </c>
      <c r="CR719">
        <v>10160277720.875023</v>
      </c>
      <c r="CS719">
        <v>1.0229038541142625</v>
      </c>
      <c r="CT719">
        <v>2324492998.3512259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2272445244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81441215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43830381</v>
      </c>
      <c r="EG719">
        <v>0</v>
      </c>
      <c r="EH719">
        <v>0</v>
      </c>
      <c r="EI719">
        <v>-47416289</v>
      </c>
      <c r="EJ719">
        <v>39584124</v>
      </c>
      <c r="EK719">
        <v>98253526</v>
      </c>
      <c r="EL719">
        <v>0</v>
      </c>
      <c r="EM719">
        <v>2471780</v>
      </c>
      <c r="EN719">
        <v>-116327050</v>
      </c>
      <c r="EO719">
        <v>53361185</v>
      </c>
      <c r="EP719">
        <v>35998216</v>
      </c>
      <c r="EQ719">
        <v>37759441</v>
      </c>
      <c r="ER719">
        <v>365</v>
      </c>
      <c r="ES719" t="s">
        <v>8958</v>
      </c>
      <c r="ET719" t="s">
        <v>8836</v>
      </c>
      <c r="EU719">
        <v>2025</v>
      </c>
      <c r="EV719" t="s">
        <v>833</v>
      </c>
    </row>
    <row r="720" spans="1:152" x14ac:dyDescent="0.4">
      <c r="A720" t="s">
        <v>395</v>
      </c>
      <c r="B720" t="s">
        <v>2423</v>
      </c>
      <c r="C720">
        <v>210002194</v>
      </c>
      <c r="D720" t="s">
        <v>2424</v>
      </c>
      <c r="E720" t="s">
        <v>2425</v>
      </c>
      <c r="F720" t="s">
        <v>625</v>
      </c>
      <c r="G720" t="s">
        <v>626</v>
      </c>
      <c r="H720" t="s">
        <v>673</v>
      </c>
      <c r="I720" t="s">
        <v>708</v>
      </c>
      <c r="J720" t="s">
        <v>856</v>
      </c>
      <c r="K720" t="s">
        <v>710</v>
      </c>
      <c r="L720" t="s">
        <v>857</v>
      </c>
      <c r="M720" t="s">
        <v>572</v>
      </c>
      <c r="N720" t="s">
        <v>613</v>
      </c>
      <c r="O720" t="s">
        <v>673</v>
      </c>
      <c r="P720" t="s">
        <v>614</v>
      </c>
      <c r="Q720" t="s">
        <v>2421</v>
      </c>
      <c r="R720" t="s">
        <v>576</v>
      </c>
      <c r="S720" t="s">
        <v>711</v>
      </c>
      <c r="T720" s="1">
        <v>45917</v>
      </c>
      <c r="U720">
        <v>48108</v>
      </c>
      <c r="V720" s="1">
        <v>49569</v>
      </c>
      <c r="X720" t="s">
        <v>572</v>
      </c>
      <c r="Y720" t="s">
        <v>572</v>
      </c>
      <c r="Z720" t="s">
        <v>572</v>
      </c>
      <c r="AA720" t="s">
        <v>572</v>
      </c>
      <c r="AB720" t="s">
        <v>2426</v>
      </c>
      <c r="AC720" t="s">
        <v>2427</v>
      </c>
      <c r="AD720" t="s">
        <v>790</v>
      </c>
      <c r="AF720" t="s">
        <v>631</v>
      </c>
      <c r="AH720" s="1">
        <v>45727</v>
      </c>
      <c r="AI720" t="s">
        <v>585</v>
      </c>
      <c r="AJ720" t="s">
        <v>792</v>
      </c>
      <c r="AK720" t="s">
        <v>625</v>
      </c>
      <c r="AL720" t="s">
        <v>587</v>
      </c>
      <c r="AM720" t="s">
        <v>588</v>
      </c>
      <c r="AN720" t="s">
        <v>597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490000000</v>
      </c>
      <c r="BE720">
        <v>490000000</v>
      </c>
      <c r="BF720">
        <v>492115066</v>
      </c>
      <c r="BG720">
        <v>490000000</v>
      </c>
      <c r="BH720">
        <v>0</v>
      </c>
      <c r="BI720">
        <v>0</v>
      </c>
      <c r="BJ720">
        <v>0</v>
      </c>
      <c r="BK720">
        <v>490000000</v>
      </c>
      <c r="BL720">
        <v>0</v>
      </c>
      <c r="BM720">
        <v>0</v>
      </c>
      <c r="BN720">
        <v>-31597176</v>
      </c>
      <c r="BO720">
        <v>490000000</v>
      </c>
      <c r="BP720">
        <v>490000000</v>
      </c>
      <c r="BQ720">
        <v>490000000</v>
      </c>
      <c r="BR720">
        <v>458402824</v>
      </c>
      <c r="BS720">
        <v>0</v>
      </c>
      <c r="BT720">
        <v>0</v>
      </c>
      <c r="BU720">
        <v>0</v>
      </c>
      <c r="BV720">
        <v>490000000</v>
      </c>
      <c r="BW720">
        <v>458402824</v>
      </c>
      <c r="BX720">
        <v>3.112512175365532</v>
      </c>
      <c r="BY720">
        <v>2.905972338928076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15987910305</v>
      </c>
      <c r="CG720">
        <v>16019507481</v>
      </c>
      <c r="CH720">
        <v>15987910305</v>
      </c>
      <c r="CI720">
        <v>15987910305</v>
      </c>
      <c r="CJ720">
        <v>16019507481</v>
      </c>
      <c r="CK720">
        <v>-31597176</v>
      </c>
      <c r="CL720">
        <v>0</v>
      </c>
      <c r="CM720">
        <v>42.925748229026794</v>
      </c>
      <c r="CN720">
        <v>7.0649513602256784</v>
      </c>
      <c r="CO720">
        <v>4.4865897297859201</v>
      </c>
      <c r="CP720">
        <v>686293012460.69299</v>
      </c>
      <c r="CQ720">
        <v>112953808656.47589</v>
      </c>
      <c r="CR720">
        <v>71731194175.151474</v>
      </c>
      <c r="CS720">
        <v>1.0222151809885636</v>
      </c>
      <c r="CT720">
        <v>16343084626.054495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</v>
      </c>
      <c r="DI720">
        <v>0</v>
      </c>
      <c r="DJ720">
        <v>15987910305</v>
      </c>
      <c r="DK720">
        <v>0</v>
      </c>
      <c r="DL720">
        <v>16019507481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490000000</v>
      </c>
      <c r="EH720">
        <v>0</v>
      </c>
      <c r="EI720">
        <v>0</v>
      </c>
      <c r="EJ720">
        <v>0</v>
      </c>
      <c r="EK720">
        <v>0</v>
      </c>
      <c r="EL720">
        <v>490000000</v>
      </c>
      <c r="EM720">
        <v>0</v>
      </c>
      <c r="EN720">
        <v>0</v>
      </c>
      <c r="EO720">
        <v>-31597176</v>
      </c>
      <c r="EP720">
        <v>490000000</v>
      </c>
      <c r="EQ720">
        <v>458402824</v>
      </c>
      <c r="ER720">
        <v>712</v>
      </c>
      <c r="ET720" t="s">
        <v>1571</v>
      </c>
      <c r="EU720">
        <v>2025</v>
      </c>
      <c r="EV720" t="s">
        <v>591</v>
      </c>
    </row>
    <row r="721" spans="1:152" x14ac:dyDescent="0.4">
      <c r="A721" t="s">
        <v>2428</v>
      </c>
      <c r="B721" t="s">
        <v>8895</v>
      </c>
      <c r="C721">
        <v>210002055</v>
      </c>
      <c r="D721" t="s">
        <v>8896</v>
      </c>
      <c r="E721" t="s">
        <v>8897</v>
      </c>
      <c r="F721" t="s">
        <v>706</v>
      </c>
      <c r="G721" t="s">
        <v>706</v>
      </c>
      <c r="H721" t="s">
        <v>706</v>
      </c>
      <c r="I721" t="s">
        <v>708</v>
      </c>
      <c r="J721" t="s">
        <v>856</v>
      </c>
      <c r="K721" t="s">
        <v>710</v>
      </c>
      <c r="L721" t="s">
        <v>1551</v>
      </c>
      <c r="M721" t="s">
        <v>572</v>
      </c>
      <c r="N721" t="s">
        <v>613</v>
      </c>
      <c r="O721" t="s">
        <v>602</v>
      </c>
      <c r="P721" t="s">
        <v>603</v>
      </c>
      <c r="Q721" t="s">
        <v>674</v>
      </c>
      <c r="R721" t="s">
        <v>711</v>
      </c>
      <c r="S721" t="s">
        <v>711</v>
      </c>
      <c r="T721">
        <v>46175</v>
      </c>
      <c r="U721" t="s">
        <v>2430</v>
      </c>
      <c r="V721" t="s">
        <v>2431</v>
      </c>
      <c r="X721" t="s">
        <v>572</v>
      </c>
      <c r="Y721" t="s">
        <v>572</v>
      </c>
      <c r="Z721" t="s">
        <v>572</v>
      </c>
      <c r="AA721" t="s">
        <v>572</v>
      </c>
      <c r="AB721" t="s">
        <v>572</v>
      </c>
      <c r="AC721" t="s">
        <v>2432</v>
      </c>
      <c r="AD721" t="s">
        <v>712</v>
      </c>
      <c r="AF721" t="s">
        <v>713</v>
      </c>
      <c r="AH721" s="1">
        <v>45714</v>
      </c>
      <c r="AI721" t="s">
        <v>585</v>
      </c>
      <c r="AJ721" t="s">
        <v>715</v>
      </c>
      <c r="AK721" t="s">
        <v>706</v>
      </c>
      <c r="AL721" t="s">
        <v>605</v>
      </c>
      <c r="AM721" t="s">
        <v>588</v>
      </c>
      <c r="AN721" t="s">
        <v>597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-8377621</v>
      </c>
      <c r="BN721">
        <v>-8377621</v>
      </c>
      <c r="BO721">
        <v>0</v>
      </c>
      <c r="BP721">
        <v>0</v>
      </c>
      <c r="BQ721">
        <v>-8377621</v>
      </c>
      <c r="BR721">
        <v>-8377621</v>
      </c>
      <c r="BS721">
        <v>0</v>
      </c>
      <c r="BT721">
        <v>0</v>
      </c>
      <c r="BU721">
        <v>0</v>
      </c>
      <c r="BV721">
        <v>-8377621</v>
      </c>
      <c r="BW721">
        <v>-8377621</v>
      </c>
      <c r="BX721">
        <v>-200</v>
      </c>
      <c r="BY721">
        <v>-200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1.8018120357633161E-2</v>
      </c>
      <c r="DI721">
        <v>0.98198187964236694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-8377621</v>
      </c>
      <c r="EJ721">
        <v>0</v>
      </c>
      <c r="EK721">
        <v>0</v>
      </c>
      <c r="EL721">
        <v>0</v>
      </c>
      <c r="EM721">
        <v>0</v>
      </c>
      <c r="EN721">
        <v>-8377621</v>
      </c>
      <c r="EO721">
        <v>0</v>
      </c>
      <c r="EP721">
        <v>-8377621</v>
      </c>
      <c r="EQ721">
        <v>-8377621</v>
      </c>
      <c r="ER721">
        <v>450</v>
      </c>
      <c r="ES721" t="s">
        <v>859</v>
      </c>
      <c r="ET721" t="s">
        <v>8836</v>
      </c>
      <c r="EU721">
        <v>2025</v>
      </c>
      <c r="EV721" t="s">
        <v>833</v>
      </c>
    </row>
    <row r="722" spans="1:152" x14ac:dyDescent="0.4">
      <c r="A722" t="s">
        <v>393</v>
      </c>
      <c r="B722" t="s">
        <v>2433</v>
      </c>
      <c r="C722">
        <v>210002083</v>
      </c>
      <c r="D722" t="s">
        <v>2434</v>
      </c>
      <c r="E722" t="s">
        <v>2434</v>
      </c>
      <c r="F722" t="s">
        <v>625</v>
      </c>
      <c r="G722" t="s">
        <v>626</v>
      </c>
      <c r="H722" t="s">
        <v>673</v>
      </c>
      <c r="I722" t="s">
        <v>708</v>
      </c>
      <c r="J722" t="s">
        <v>709</v>
      </c>
      <c r="K722" t="s">
        <v>710</v>
      </c>
      <c r="L722" t="s">
        <v>673</v>
      </c>
      <c r="M722" t="s">
        <v>572</v>
      </c>
      <c r="N722" t="s">
        <v>613</v>
      </c>
      <c r="O722" t="s">
        <v>574</v>
      </c>
      <c r="P722" t="s">
        <v>614</v>
      </c>
      <c r="Q722" t="s">
        <v>674</v>
      </c>
      <c r="R722" t="s">
        <v>576</v>
      </c>
      <c r="S722" t="s">
        <v>711</v>
      </c>
      <c r="T722" s="1">
        <v>45737</v>
      </c>
      <c r="U722" s="1">
        <v>46467</v>
      </c>
      <c r="V722" s="1">
        <v>49024</v>
      </c>
      <c r="X722" t="s">
        <v>572</v>
      </c>
      <c r="Y722" t="s">
        <v>572</v>
      </c>
      <c r="Z722" t="s">
        <v>572</v>
      </c>
      <c r="AA722" t="s">
        <v>572</v>
      </c>
      <c r="AB722" t="s">
        <v>1456</v>
      </c>
      <c r="AC722" t="s">
        <v>2435</v>
      </c>
      <c r="AD722" t="s">
        <v>882</v>
      </c>
      <c r="AF722" t="s">
        <v>631</v>
      </c>
      <c r="AH722" s="1">
        <v>45695</v>
      </c>
      <c r="AI722" t="s">
        <v>585</v>
      </c>
      <c r="AJ722" t="s">
        <v>792</v>
      </c>
      <c r="AK722" t="s">
        <v>625</v>
      </c>
      <c r="AL722" t="s">
        <v>587</v>
      </c>
      <c r="AM722" t="s">
        <v>588</v>
      </c>
      <c r="AN722" t="s">
        <v>597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15351931244</v>
      </c>
      <c r="AW722">
        <v>72012133164</v>
      </c>
      <c r="AX722">
        <v>1390013714</v>
      </c>
      <c r="AY722">
        <v>3012638949</v>
      </c>
      <c r="AZ722">
        <v>5204878548</v>
      </c>
      <c r="BA722">
        <v>-1390013714</v>
      </c>
      <c r="BB722">
        <v>12339292295</v>
      </c>
      <c r="BC722">
        <v>66807254616</v>
      </c>
      <c r="BD722">
        <v>0</v>
      </c>
      <c r="BE722">
        <v>470207855</v>
      </c>
      <c r="BF722">
        <v>472650408</v>
      </c>
      <c r="BG722">
        <v>468454102</v>
      </c>
      <c r="BH722">
        <v>0</v>
      </c>
      <c r="BI722">
        <v>1753753</v>
      </c>
      <c r="BJ722">
        <v>67553070</v>
      </c>
      <c r="BK722">
        <v>468454102</v>
      </c>
      <c r="BL722">
        <v>1753753</v>
      </c>
      <c r="BM722">
        <v>61342110</v>
      </c>
      <c r="BN722">
        <v>-46523325</v>
      </c>
      <c r="BO722">
        <v>0</v>
      </c>
      <c r="BP722">
        <v>470207855</v>
      </c>
      <c r="BQ722">
        <v>61342110</v>
      </c>
      <c r="BR722">
        <v>423684530</v>
      </c>
      <c r="BS722">
        <v>0</v>
      </c>
      <c r="BT722">
        <v>0</v>
      </c>
      <c r="BU722">
        <v>0</v>
      </c>
      <c r="BV722">
        <v>61342110</v>
      </c>
      <c r="BW722">
        <v>423684530</v>
      </c>
      <c r="BX722">
        <v>9.4505735709850644E-2</v>
      </c>
      <c r="BY722">
        <v>0.73154431335712755</v>
      </c>
      <c r="BZ722">
        <v>0</v>
      </c>
      <c r="CA722">
        <v>66676002455</v>
      </c>
      <c r="CB722">
        <v>68054313623</v>
      </c>
      <c r="CC722">
        <v>54381735369</v>
      </c>
      <c r="CD722">
        <v>0</v>
      </c>
      <c r="CE722">
        <v>64274681333</v>
      </c>
      <c r="CF722">
        <v>65603352937</v>
      </c>
      <c r="CG722">
        <v>51981912363</v>
      </c>
      <c r="CH722">
        <v>64274681333</v>
      </c>
      <c r="CI722">
        <v>65603352937</v>
      </c>
      <c r="CJ722">
        <v>51981912363</v>
      </c>
      <c r="CK722">
        <v>-46523325</v>
      </c>
      <c r="CL722">
        <v>0</v>
      </c>
      <c r="CM722">
        <v>1.1164703965187075</v>
      </c>
      <c r="CN722">
        <v>1.7563501000404356</v>
      </c>
      <c r="CO722">
        <v>-3.6360564827919011</v>
      </c>
      <c r="CP722">
        <v>71760778953.968079</v>
      </c>
      <c r="CQ722">
        <v>112888842989.28166</v>
      </c>
      <c r="CR722">
        <v>-233706371740.23825</v>
      </c>
      <c r="CS722">
        <v>0.97139478051137929</v>
      </c>
      <c r="CT722">
        <v>62436089965.908379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64274681333</v>
      </c>
      <c r="DK722">
        <v>0</v>
      </c>
      <c r="DL722">
        <v>51981912363</v>
      </c>
      <c r="DM722">
        <v>0</v>
      </c>
      <c r="DN722">
        <v>15351931244</v>
      </c>
      <c r="DO722">
        <v>0</v>
      </c>
      <c r="DP722">
        <v>3012638949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38405515220.997528</v>
      </c>
      <c r="EF722">
        <v>0</v>
      </c>
      <c r="EG722">
        <v>0</v>
      </c>
      <c r="EH722">
        <v>58983949</v>
      </c>
      <c r="EI722">
        <v>0</v>
      </c>
      <c r="EJ722">
        <v>2358161</v>
      </c>
      <c r="EK722">
        <v>0</v>
      </c>
      <c r="EL722">
        <v>470207855</v>
      </c>
      <c r="EM722">
        <v>67553070</v>
      </c>
      <c r="EN722">
        <v>0</v>
      </c>
      <c r="EO722">
        <v>-114076395</v>
      </c>
      <c r="EP722">
        <v>61342110</v>
      </c>
      <c r="EQ722">
        <v>423684530</v>
      </c>
      <c r="ER722">
        <v>716</v>
      </c>
      <c r="ES722" t="s">
        <v>8836</v>
      </c>
      <c r="ET722" t="s">
        <v>8956</v>
      </c>
      <c r="EU722">
        <v>2025</v>
      </c>
      <c r="EV722" t="s">
        <v>591</v>
      </c>
    </row>
    <row r="723" spans="1:152" x14ac:dyDescent="0.4">
      <c r="A723" t="s">
        <v>394</v>
      </c>
      <c r="B723" t="s">
        <v>2436</v>
      </c>
      <c r="C723">
        <v>210002097</v>
      </c>
      <c r="D723" t="s">
        <v>2437</v>
      </c>
      <c r="E723" t="s">
        <v>2437</v>
      </c>
      <c r="F723" t="s">
        <v>565</v>
      </c>
      <c r="G723" t="s">
        <v>673</v>
      </c>
      <c r="H723" t="s">
        <v>673</v>
      </c>
      <c r="I723" t="s">
        <v>708</v>
      </c>
      <c r="J723" t="s">
        <v>673</v>
      </c>
      <c r="K723" t="s">
        <v>710</v>
      </c>
      <c r="L723" t="s">
        <v>673</v>
      </c>
      <c r="M723" t="s">
        <v>572</v>
      </c>
      <c r="N723" t="s">
        <v>613</v>
      </c>
      <c r="O723" t="s">
        <v>602</v>
      </c>
      <c r="P723" t="s">
        <v>603</v>
      </c>
      <c r="Q723" t="s">
        <v>674</v>
      </c>
      <c r="R723" t="s">
        <v>576</v>
      </c>
      <c r="S723" t="s">
        <v>711</v>
      </c>
      <c r="T723" s="1">
        <v>45765</v>
      </c>
      <c r="U723" s="1">
        <v>46861</v>
      </c>
      <c r="V723" s="1">
        <v>50513</v>
      </c>
      <c r="X723" t="s">
        <v>572</v>
      </c>
      <c r="Y723" t="s">
        <v>572</v>
      </c>
      <c r="Z723" t="s">
        <v>572</v>
      </c>
      <c r="AA723" t="s">
        <v>572</v>
      </c>
      <c r="AB723" t="s">
        <v>1305</v>
      </c>
      <c r="AC723" t="s">
        <v>2063</v>
      </c>
      <c r="AD723" t="s">
        <v>790</v>
      </c>
      <c r="AF723" t="s">
        <v>791</v>
      </c>
      <c r="AH723" s="1">
        <v>45729</v>
      </c>
      <c r="AI723" t="s">
        <v>585</v>
      </c>
      <c r="AJ723" t="s">
        <v>792</v>
      </c>
      <c r="AK723" t="s">
        <v>565</v>
      </c>
      <c r="AL723" t="s">
        <v>605</v>
      </c>
      <c r="AM723" t="s">
        <v>588</v>
      </c>
      <c r="AN723" t="s">
        <v>597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3996200623</v>
      </c>
      <c r="AW723">
        <v>12145491796</v>
      </c>
      <c r="AX723">
        <v>0</v>
      </c>
      <c r="AY723">
        <v>0</v>
      </c>
      <c r="AZ723">
        <v>0</v>
      </c>
      <c r="BA723">
        <v>0</v>
      </c>
      <c r="BB723">
        <v>3996200623</v>
      </c>
      <c r="BC723">
        <v>12145491796</v>
      </c>
      <c r="BD723">
        <v>0</v>
      </c>
      <c r="BE723">
        <v>223349</v>
      </c>
      <c r="BF723">
        <v>493524</v>
      </c>
      <c r="BG723">
        <v>0</v>
      </c>
      <c r="BH723">
        <v>0</v>
      </c>
      <c r="BI723">
        <v>223349</v>
      </c>
      <c r="BJ723">
        <v>0</v>
      </c>
      <c r="BK723">
        <v>0</v>
      </c>
      <c r="BL723">
        <v>223349</v>
      </c>
      <c r="BM723">
        <v>0</v>
      </c>
      <c r="BN723">
        <v>-132188184</v>
      </c>
      <c r="BO723">
        <v>0</v>
      </c>
      <c r="BP723">
        <v>223349</v>
      </c>
      <c r="BQ723">
        <v>0</v>
      </c>
      <c r="BR723">
        <v>-131964835</v>
      </c>
      <c r="BS723">
        <v>0</v>
      </c>
      <c r="BT723">
        <v>0</v>
      </c>
      <c r="BU723">
        <v>0</v>
      </c>
      <c r="BV723">
        <v>0</v>
      </c>
      <c r="BW723">
        <v>-131964835</v>
      </c>
      <c r="BX723">
        <v>0</v>
      </c>
      <c r="BY723">
        <v>-1.3211699748856762</v>
      </c>
      <c r="BZ723">
        <v>0</v>
      </c>
      <c r="CA723">
        <v>12145491796</v>
      </c>
      <c r="CB723">
        <v>12145491796</v>
      </c>
      <c r="CC723">
        <v>8149291173</v>
      </c>
      <c r="CD723">
        <v>0</v>
      </c>
      <c r="CE723">
        <v>11854506549</v>
      </c>
      <c r="CF723">
        <v>11854506549</v>
      </c>
      <c r="CG723">
        <v>7990494110</v>
      </c>
      <c r="CH723">
        <v>11854506549</v>
      </c>
      <c r="CI723">
        <v>11854506549</v>
      </c>
      <c r="CJ723">
        <v>7990494110</v>
      </c>
      <c r="CK723">
        <v>-132188184</v>
      </c>
      <c r="CL723">
        <v>0</v>
      </c>
      <c r="CM723">
        <v>2.9802322387695313E-7</v>
      </c>
      <c r="CN723">
        <v>-3.2745513319969168</v>
      </c>
      <c r="CO723">
        <v>-3.7712928652763362</v>
      </c>
      <c r="CP723">
        <v>3532.918259203434</v>
      </c>
      <c r="CQ723">
        <v>-38818190210.194122</v>
      </c>
      <c r="CR723">
        <v>-44706815969.615303</v>
      </c>
      <c r="CS723">
        <v>0.97608234167218566</v>
      </c>
      <c r="CT723">
        <v>11570974511.716181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11854506549</v>
      </c>
      <c r="DL723">
        <v>0</v>
      </c>
      <c r="DM723">
        <v>7990494110</v>
      </c>
      <c r="DN723">
        <v>0</v>
      </c>
      <c r="DO723">
        <v>3996200623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8140265473.5795593</v>
      </c>
      <c r="EF723">
        <v>0</v>
      </c>
      <c r="EG723">
        <v>0</v>
      </c>
      <c r="EH723">
        <v>0</v>
      </c>
      <c r="EI723">
        <v>0</v>
      </c>
      <c r="EJ723">
        <v>0</v>
      </c>
      <c r="EK723">
        <v>0</v>
      </c>
      <c r="EL723">
        <v>223349</v>
      </c>
      <c r="EM723">
        <v>0</v>
      </c>
      <c r="EN723">
        <v>0</v>
      </c>
      <c r="EO723">
        <v>-132188184</v>
      </c>
      <c r="EP723">
        <v>0</v>
      </c>
      <c r="EQ723">
        <v>-131964835</v>
      </c>
      <c r="ER723">
        <v>713</v>
      </c>
      <c r="ES723" t="s">
        <v>8836</v>
      </c>
      <c r="ET723" t="s">
        <v>8836</v>
      </c>
      <c r="EU723">
        <v>2025</v>
      </c>
      <c r="EV723" t="s">
        <v>591</v>
      </c>
    </row>
    <row r="724" spans="1:152" x14ac:dyDescent="0.4">
      <c r="A724" t="s">
        <v>400</v>
      </c>
      <c r="B724">
        <v>907079231902</v>
      </c>
      <c r="C724">
        <v>6000000001308</v>
      </c>
      <c r="D724" t="s">
        <v>2438</v>
      </c>
      <c r="E724" t="s">
        <v>2439</v>
      </c>
      <c r="F724" t="s">
        <v>625</v>
      </c>
      <c r="G724" t="s">
        <v>1255</v>
      </c>
      <c r="H724" t="s">
        <v>1438</v>
      </c>
      <c r="I724" t="s">
        <v>568</v>
      </c>
      <c r="J724" t="s">
        <v>569</v>
      </c>
      <c r="K724" t="s">
        <v>570</v>
      </c>
      <c r="L724" t="s">
        <v>571</v>
      </c>
      <c r="M724" t="s">
        <v>2261</v>
      </c>
      <c r="N724" t="s">
        <v>573</v>
      </c>
      <c r="O724" t="s">
        <v>574</v>
      </c>
      <c r="P724" t="s">
        <v>573</v>
      </c>
      <c r="Q724" t="s">
        <v>575</v>
      </c>
      <c r="R724" t="s">
        <v>576</v>
      </c>
      <c r="S724" t="s">
        <v>576</v>
      </c>
      <c r="T724" s="1">
        <v>45763</v>
      </c>
      <c r="U724" s="1">
        <v>46807</v>
      </c>
      <c r="V724" s="1">
        <v>46807</v>
      </c>
      <c r="X724" t="s">
        <v>572</v>
      </c>
      <c r="Y724" t="s">
        <v>572</v>
      </c>
      <c r="Z724" t="s">
        <v>572</v>
      </c>
      <c r="AA724" t="s">
        <v>572</v>
      </c>
      <c r="AB724" t="s">
        <v>1707</v>
      </c>
      <c r="AC724" t="s">
        <v>572</v>
      </c>
      <c r="AD724" t="s">
        <v>803</v>
      </c>
      <c r="AF724" t="s">
        <v>8839</v>
      </c>
      <c r="AH724" s="1">
        <v>45762</v>
      </c>
      <c r="AI724" t="s">
        <v>585</v>
      </c>
      <c r="AJ724" t="s">
        <v>586</v>
      </c>
      <c r="AK724" t="s">
        <v>625</v>
      </c>
      <c r="AL724" t="s">
        <v>587</v>
      </c>
      <c r="AM724" t="s">
        <v>588</v>
      </c>
      <c r="AN724" t="s">
        <v>597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951108963</v>
      </c>
      <c r="BA724">
        <v>0</v>
      </c>
      <c r="BB724">
        <v>1700000000</v>
      </c>
      <c r="BC724">
        <v>99048891037</v>
      </c>
      <c r="BD724">
        <v>0</v>
      </c>
      <c r="BE724">
        <v>1497029588</v>
      </c>
      <c r="BF724">
        <v>5764140545</v>
      </c>
      <c r="BG724">
        <v>0</v>
      </c>
      <c r="BH724">
        <v>1496452054</v>
      </c>
      <c r="BI724">
        <v>577534</v>
      </c>
      <c r="BJ724">
        <v>0</v>
      </c>
      <c r="BK724">
        <v>0</v>
      </c>
      <c r="BL724">
        <v>2173670350</v>
      </c>
      <c r="BM724">
        <v>0</v>
      </c>
      <c r="BN724">
        <v>0</v>
      </c>
      <c r="BO724">
        <v>424266300</v>
      </c>
      <c r="BP724">
        <v>2304510453</v>
      </c>
      <c r="BQ724">
        <v>424266300</v>
      </c>
      <c r="BR724">
        <v>2304510453</v>
      </c>
      <c r="BS724">
        <v>0</v>
      </c>
      <c r="BT724">
        <v>0</v>
      </c>
      <c r="BU724">
        <v>0</v>
      </c>
      <c r="BV724">
        <v>424266300</v>
      </c>
      <c r="BW724">
        <v>2304510453</v>
      </c>
      <c r="BX724">
        <v>0.42935101551233185</v>
      </c>
      <c r="BY724">
        <v>2.3745343445066247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99048891037</v>
      </c>
      <c r="CF724">
        <v>99006816518</v>
      </c>
      <c r="CG724">
        <v>97357714282</v>
      </c>
      <c r="CH724">
        <v>99048891037</v>
      </c>
      <c r="CI724">
        <v>99006816518</v>
      </c>
      <c r="CJ724">
        <v>97357714282</v>
      </c>
      <c r="CK724">
        <v>-8823245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42762424775.627251</v>
      </c>
      <c r="CQ724">
        <v>513149097307.52704</v>
      </c>
      <c r="CR724">
        <v>513149097307.52704</v>
      </c>
      <c r="CS724">
        <v>1.0576414054500001</v>
      </c>
      <c r="CT724">
        <v>104758208324.6366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445720009666.5</v>
      </c>
      <c r="DA724">
        <v>0</v>
      </c>
      <c r="DB724">
        <v>7650000000</v>
      </c>
      <c r="DC724">
        <v>0</v>
      </c>
      <c r="DD724">
        <v>0</v>
      </c>
      <c r="DE724">
        <v>99048891037</v>
      </c>
      <c r="DF724">
        <v>0</v>
      </c>
      <c r="DG724">
        <v>0</v>
      </c>
      <c r="DH724">
        <v>1</v>
      </c>
      <c r="DI724">
        <v>0</v>
      </c>
      <c r="DJ724">
        <v>99048891037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11687769142.366003</v>
      </c>
      <c r="EF724">
        <v>0</v>
      </c>
      <c r="EG724">
        <v>424266300</v>
      </c>
      <c r="EH724">
        <v>0</v>
      </c>
      <c r="EI724">
        <v>0</v>
      </c>
      <c r="EJ724">
        <v>0</v>
      </c>
      <c r="EK724">
        <v>0</v>
      </c>
      <c r="EL724">
        <v>2304510453</v>
      </c>
      <c r="EM724">
        <v>0</v>
      </c>
      <c r="EN724">
        <v>0</v>
      </c>
      <c r="EO724">
        <v>0</v>
      </c>
      <c r="EP724">
        <v>424266300</v>
      </c>
      <c r="EQ724">
        <v>2304510453</v>
      </c>
      <c r="ER724">
        <v>89</v>
      </c>
      <c r="ES724" t="s">
        <v>8836</v>
      </c>
      <c r="ET724" t="s">
        <v>8836</v>
      </c>
      <c r="EU724">
        <v>2025</v>
      </c>
      <c r="EV724" t="s">
        <v>8837</v>
      </c>
    </row>
    <row r="725" spans="1:152" x14ac:dyDescent="0.4">
      <c r="A725" t="s">
        <v>401</v>
      </c>
      <c r="B725">
        <v>800716489804</v>
      </c>
      <c r="C725">
        <v>6000000001309</v>
      </c>
      <c r="D725" t="s">
        <v>2440</v>
      </c>
      <c r="E725" t="s">
        <v>2441</v>
      </c>
      <c r="F725" t="s">
        <v>625</v>
      </c>
      <c r="G725" t="s">
        <v>626</v>
      </c>
      <c r="H725" t="s">
        <v>950</v>
      </c>
      <c r="I725" t="s">
        <v>568</v>
      </c>
      <c r="J725" t="s">
        <v>569</v>
      </c>
      <c r="K725" t="s">
        <v>570</v>
      </c>
      <c r="L725" t="s">
        <v>571</v>
      </c>
      <c r="M725" t="s">
        <v>1205</v>
      </c>
      <c r="N725" t="s">
        <v>573</v>
      </c>
      <c r="O725" t="s">
        <v>574</v>
      </c>
      <c r="P725" t="s">
        <v>573</v>
      </c>
      <c r="Q725" t="s">
        <v>575</v>
      </c>
      <c r="R725" t="s">
        <v>576</v>
      </c>
      <c r="S725" t="s">
        <v>576</v>
      </c>
      <c r="T725" s="1">
        <v>45775</v>
      </c>
      <c r="U725" s="1">
        <v>46688</v>
      </c>
      <c r="V725" s="1">
        <v>46688</v>
      </c>
      <c r="X725" t="s">
        <v>572</v>
      </c>
      <c r="Y725" t="s">
        <v>572</v>
      </c>
      <c r="Z725" t="s">
        <v>572</v>
      </c>
      <c r="AA725" t="s">
        <v>572</v>
      </c>
      <c r="AB725" t="s">
        <v>1738</v>
      </c>
      <c r="AC725" t="s">
        <v>572</v>
      </c>
      <c r="AD725" t="s">
        <v>639</v>
      </c>
      <c r="AF725" t="s">
        <v>8839</v>
      </c>
      <c r="AH725" s="1">
        <v>45771</v>
      </c>
      <c r="AI725" t="s">
        <v>585</v>
      </c>
      <c r="AJ725" t="s">
        <v>586</v>
      </c>
      <c r="AK725" t="s">
        <v>625</v>
      </c>
      <c r="AL725" t="s">
        <v>587</v>
      </c>
      <c r="AM725" t="s">
        <v>588</v>
      </c>
      <c r="AN725" t="s">
        <v>597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2334935342</v>
      </c>
      <c r="BF725">
        <v>5174148545</v>
      </c>
      <c r="BG725">
        <v>0</v>
      </c>
      <c r="BH725">
        <v>2334935342</v>
      </c>
      <c r="BI725">
        <v>0</v>
      </c>
      <c r="BJ725">
        <v>0</v>
      </c>
      <c r="BK725">
        <v>0</v>
      </c>
      <c r="BL725">
        <v>1937226575</v>
      </c>
      <c r="BM725">
        <v>0</v>
      </c>
      <c r="BN725">
        <v>0</v>
      </c>
      <c r="BO725">
        <v>397509913</v>
      </c>
      <c r="BP725">
        <v>1939620108</v>
      </c>
      <c r="BQ725">
        <v>397509913</v>
      </c>
      <c r="BR725">
        <v>1939620108</v>
      </c>
      <c r="BS725">
        <v>0</v>
      </c>
      <c r="BT725">
        <v>0</v>
      </c>
      <c r="BU725">
        <v>0</v>
      </c>
      <c r="BV725">
        <v>397509913</v>
      </c>
      <c r="BW725">
        <v>1939620108</v>
      </c>
      <c r="BX725">
        <v>0.3658735748632484</v>
      </c>
      <c r="BY725">
        <v>1.7980314105219557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0.36329277499999996</v>
      </c>
      <c r="CN725">
        <v>4.3595132999999997</v>
      </c>
      <c r="CO725">
        <v>4.3595132999999997</v>
      </c>
      <c r="CP725">
        <v>39542801905.901245</v>
      </c>
      <c r="CQ725">
        <v>474513622870.81494</v>
      </c>
      <c r="CR725">
        <v>474513622870.81494</v>
      </c>
      <c r="CS725">
        <v>1.0475128424701561</v>
      </c>
      <c r="CT725">
        <v>114017111470.72749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1939620108</v>
      </c>
      <c r="EM725">
        <v>0</v>
      </c>
      <c r="EN725">
        <v>0</v>
      </c>
      <c r="EO725">
        <v>0</v>
      </c>
      <c r="EP725">
        <v>397509913</v>
      </c>
      <c r="EQ725">
        <v>1939620108</v>
      </c>
      <c r="ER725">
        <v>106</v>
      </c>
      <c r="ES725" t="s">
        <v>8836</v>
      </c>
      <c r="ET725" t="s">
        <v>8836</v>
      </c>
      <c r="EU725">
        <v>2025</v>
      </c>
      <c r="EV725" t="s">
        <v>8837</v>
      </c>
    </row>
    <row r="726" spans="1:152" x14ac:dyDescent="0.4">
      <c r="A726" t="s">
        <v>399</v>
      </c>
      <c r="B726" t="s">
        <v>2442</v>
      </c>
      <c r="C726">
        <v>210002232</v>
      </c>
      <c r="D726" t="s">
        <v>2443</v>
      </c>
      <c r="E726" t="s">
        <v>2444</v>
      </c>
      <c r="F726" t="s">
        <v>706</v>
      </c>
      <c r="G726" t="s">
        <v>706</v>
      </c>
      <c r="H726" t="s">
        <v>706</v>
      </c>
      <c r="I726" t="s">
        <v>708</v>
      </c>
      <c r="J726" t="s">
        <v>673</v>
      </c>
      <c r="K726" t="s">
        <v>570</v>
      </c>
      <c r="L726" t="s">
        <v>673</v>
      </c>
      <c r="M726" t="s">
        <v>572</v>
      </c>
      <c r="N726" t="s">
        <v>613</v>
      </c>
      <c r="O726" t="s">
        <v>602</v>
      </c>
      <c r="P726" t="s">
        <v>603</v>
      </c>
      <c r="Q726" t="s">
        <v>674</v>
      </c>
      <c r="R726" t="s">
        <v>711</v>
      </c>
      <c r="S726" t="s">
        <v>711</v>
      </c>
      <c r="T726" s="1">
        <v>45996</v>
      </c>
      <c r="U726" s="1">
        <v>47822</v>
      </c>
      <c r="V726" s="1">
        <v>49648</v>
      </c>
      <c r="X726" t="s">
        <v>572</v>
      </c>
      <c r="Y726" t="s">
        <v>572</v>
      </c>
      <c r="Z726" t="s">
        <v>572</v>
      </c>
      <c r="AA726" t="s">
        <v>572</v>
      </c>
      <c r="AB726" t="s">
        <v>572</v>
      </c>
      <c r="AC726" t="s">
        <v>2445</v>
      </c>
      <c r="AD726" t="s">
        <v>1111</v>
      </c>
      <c r="AF726" t="s">
        <v>713</v>
      </c>
      <c r="AH726" s="1">
        <v>45777</v>
      </c>
      <c r="AI726" t="s">
        <v>585</v>
      </c>
      <c r="AJ726" t="s">
        <v>715</v>
      </c>
      <c r="AK726" t="s">
        <v>706</v>
      </c>
      <c r="AL726" t="s">
        <v>605</v>
      </c>
      <c r="AM726" t="s">
        <v>588</v>
      </c>
      <c r="AN726" t="s">
        <v>597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1334836084</v>
      </c>
      <c r="AW726">
        <v>1753174989</v>
      </c>
      <c r="AX726">
        <v>0</v>
      </c>
      <c r="AY726">
        <v>0</v>
      </c>
      <c r="AZ726">
        <v>0</v>
      </c>
      <c r="BA726">
        <v>0</v>
      </c>
      <c r="BB726">
        <v>1334836084</v>
      </c>
      <c r="BC726">
        <v>1753174989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-441367533</v>
      </c>
      <c r="BN726">
        <v>-444449919</v>
      </c>
      <c r="BO726">
        <v>0</v>
      </c>
      <c r="BP726">
        <v>0</v>
      </c>
      <c r="BQ726">
        <v>-441367533</v>
      </c>
      <c r="BR726">
        <v>-444449919</v>
      </c>
      <c r="BS726">
        <v>0</v>
      </c>
      <c r="BT726">
        <v>0</v>
      </c>
      <c r="BU726">
        <v>0</v>
      </c>
      <c r="BV726">
        <v>-441367533</v>
      </c>
      <c r="BW726">
        <v>-444449919</v>
      </c>
      <c r="BX726">
        <v>-25.036771080488002</v>
      </c>
      <c r="BY726">
        <v>-40.534895828525016</v>
      </c>
      <c r="BZ726">
        <v>1181763.31</v>
      </c>
      <c r="CA726">
        <v>1753174989</v>
      </c>
      <c r="CB726">
        <v>1753174989</v>
      </c>
      <c r="CC726">
        <v>418338905</v>
      </c>
      <c r="CD726">
        <v>889883.17</v>
      </c>
      <c r="CE726">
        <v>1339986077</v>
      </c>
      <c r="CF726">
        <v>1744400822</v>
      </c>
      <c r="CG726">
        <v>408488939</v>
      </c>
      <c r="CH726">
        <v>1313661873.8349586</v>
      </c>
      <c r="CI726">
        <v>1753174989.1419587</v>
      </c>
      <c r="CJ726">
        <v>418338905.75199997</v>
      </c>
      <c r="CK726">
        <v>-439513115.91704142</v>
      </c>
      <c r="CL726">
        <v>0</v>
      </c>
      <c r="CM726">
        <v>-95.51963672041893</v>
      </c>
      <c r="CN726">
        <v>-80.290729179978371</v>
      </c>
      <c r="CO726">
        <v>-79.700499698519693</v>
      </c>
      <c r="CP726">
        <v>-127994983285.4593</v>
      </c>
      <c r="CQ726">
        <v>-107588459213.34865</v>
      </c>
      <c r="CR726">
        <v>-106797559925.95909</v>
      </c>
      <c r="CS726">
        <v>0.7643196403140109</v>
      </c>
      <c r="CT726">
        <v>1024177676.3984225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1339986077</v>
      </c>
      <c r="DL726">
        <v>0</v>
      </c>
      <c r="DM726">
        <v>408488939</v>
      </c>
      <c r="DN726">
        <v>0</v>
      </c>
      <c r="DO726">
        <v>1334836084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35098370</v>
      </c>
      <c r="EG726">
        <v>0</v>
      </c>
      <c r="EH726">
        <v>0</v>
      </c>
      <c r="EI726">
        <v>-36952788</v>
      </c>
      <c r="EJ726">
        <v>-439513115</v>
      </c>
      <c r="EK726">
        <v>36174169</v>
      </c>
      <c r="EL726">
        <v>0</v>
      </c>
      <c r="EM726">
        <v>0</v>
      </c>
      <c r="EN726">
        <v>-41110973</v>
      </c>
      <c r="EO726">
        <v>-439513115</v>
      </c>
      <c r="EP726">
        <v>-441367533</v>
      </c>
      <c r="EQ726">
        <v>-444449919</v>
      </c>
      <c r="ER726">
        <v>694</v>
      </c>
      <c r="ES726" t="s">
        <v>859</v>
      </c>
      <c r="ET726" t="s">
        <v>8836</v>
      </c>
      <c r="EU726">
        <v>2025</v>
      </c>
      <c r="EV726" t="s">
        <v>833</v>
      </c>
    </row>
    <row r="727" spans="1:152" x14ac:dyDescent="0.4">
      <c r="A727" t="s">
        <v>402</v>
      </c>
      <c r="B727" t="s">
        <v>2446</v>
      </c>
      <c r="C727">
        <v>210002140</v>
      </c>
      <c r="D727" t="s">
        <v>2447</v>
      </c>
      <c r="E727" t="s">
        <v>2447</v>
      </c>
      <c r="F727" t="s">
        <v>846</v>
      </c>
      <c r="G727" t="s">
        <v>846</v>
      </c>
      <c r="H727" t="s">
        <v>846</v>
      </c>
      <c r="I727" t="s">
        <v>708</v>
      </c>
      <c r="J727" t="s">
        <v>856</v>
      </c>
      <c r="K727" t="s">
        <v>710</v>
      </c>
      <c r="L727" t="s">
        <v>1551</v>
      </c>
      <c r="M727" t="s">
        <v>572</v>
      </c>
      <c r="N727" t="s">
        <v>613</v>
      </c>
      <c r="O727" t="s">
        <v>602</v>
      </c>
      <c r="P727" t="s">
        <v>603</v>
      </c>
      <c r="Q727" t="s">
        <v>674</v>
      </c>
      <c r="R727" t="s">
        <v>711</v>
      </c>
      <c r="S727" t="s">
        <v>711</v>
      </c>
      <c r="T727" s="1">
        <v>45840</v>
      </c>
      <c r="U727" s="1">
        <v>47848</v>
      </c>
      <c r="V727" s="1">
        <v>49492</v>
      </c>
      <c r="X727" t="s">
        <v>572</v>
      </c>
      <c r="Y727" t="s">
        <v>572</v>
      </c>
      <c r="Z727" t="s">
        <v>572</v>
      </c>
      <c r="AA727" t="s">
        <v>572</v>
      </c>
      <c r="AB727" t="s">
        <v>572</v>
      </c>
      <c r="AC727" t="s">
        <v>1552</v>
      </c>
      <c r="AD727" t="s">
        <v>1012</v>
      </c>
      <c r="AF727" t="s">
        <v>848</v>
      </c>
      <c r="AH727" s="1">
        <v>45792</v>
      </c>
      <c r="AI727" t="s">
        <v>585</v>
      </c>
      <c r="AJ727" t="s">
        <v>715</v>
      </c>
      <c r="AK727" t="s">
        <v>846</v>
      </c>
      <c r="AL727" t="s">
        <v>605</v>
      </c>
      <c r="AM727" t="s">
        <v>588</v>
      </c>
      <c r="AN727" t="s">
        <v>597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-188208175</v>
      </c>
      <c r="BN727">
        <v>1614702943</v>
      </c>
      <c r="BO727">
        <v>0</v>
      </c>
      <c r="BP727">
        <v>0</v>
      </c>
      <c r="BQ727">
        <v>-188208175</v>
      </c>
      <c r="BR727">
        <v>1614702943</v>
      </c>
      <c r="BS727">
        <v>0</v>
      </c>
      <c r="BT727">
        <v>0</v>
      </c>
      <c r="BU727">
        <v>0</v>
      </c>
      <c r="BV727">
        <v>-188208175</v>
      </c>
      <c r="BW727">
        <v>1614702943</v>
      </c>
      <c r="BX727">
        <v>-1.8676295732984671</v>
      </c>
      <c r="BY727">
        <v>23.455465460576345</v>
      </c>
      <c r="BZ727">
        <v>5700000</v>
      </c>
      <c r="CA727">
        <v>8125465000</v>
      </c>
      <c r="CB727">
        <v>8125465000</v>
      </c>
      <c r="CC727">
        <v>5488700000</v>
      </c>
      <c r="CD727">
        <v>6637581</v>
      </c>
      <c r="CE727">
        <v>9994869470</v>
      </c>
      <c r="CF727">
        <v>9971687271</v>
      </c>
      <c r="CG727">
        <v>5388078198</v>
      </c>
      <c r="CH727">
        <v>9537274496</v>
      </c>
      <c r="CI727">
        <v>9683382297</v>
      </c>
      <c r="CJ727">
        <v>5280668181</v>
      </c>
      <c r="CK727">
        <v>1619841315</v>
      </c>
      <c r="CL727">
        <v>0</v>
      </c>
      <c r="CM727">
        <v>2.7718093991279602</v>
      </c>
      <c r="CN727">
        <v>80.795480012893691</v>
      </c>
      <c r="CO727">
        <v>43.201795220375075</v>
      </c>
      <c r="CP727">
        <v>27703873140.003094</v>
      </c>
      <c r="CQ727">
        <v>807540276494.86633</v>
      </c>
      <c r="CR727">
        <v>431796304097.31879</v>
      </c>
      <c r="CS727">
        <v>1.2300673832205296</v>
      </c>
      <c r="CT727">
        <v>12294362934.59366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9994869470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164984094</v>
      </c>
      <c r="EG727">
        <v>0</v>
      </c>
      <c r="EH727">
        <v>0</v>
      </c>
      <c r="EI727">
        <v>-211390374</v>
      </c>
      <c r="EJ727">
        <v>-141801895</v>
      </c>
      <c r="EK727">
        <v>339905918</v>
      </c>
      <c r="EL727">
        <v>0</v>
      </c>
      <c r="EM727">
        <v>0</v>
      </c>
      <c r="EN727">
        <v>-355323329</v>
      </c>
      <c r="EO727">
        <v>1630120354</v>
      </c>
      <c r="EP727">
        <v>-188208175</v>
      </c>
      <c r="EQ727">
        <v>1614702943</v>
      </c>
      <c r="ER727">
        <v>72</v>
      </c>
      <c r="ES727" t="s">
        <v>1399</v>
      </c>
      <c r="ET727" t="s">
        <v>8836</v>
      </c>
      <c r="EU727">
        <v>2025</v>
      </c>
      <c r="EV727" t="s">
        <v>833</v>
      </c>
    </row>
    <row r="728" spans="1:152" x14ac:dyDescent="0.4">
      <c r="A728" t="s">
        <v>403</v>
      </c>
      <c r="B728">
        <v>807001528802</v>
      </c>
      <c r="C728">
        <v>6000000001315</v>
      </c>
      <c r="D728" t="s">
        <v>2448</v>
      </c>
      <c r="E728" t="s">
        <v>2449</v>
      </c>
      <c r="F728" t="s">
        <v>565</v>
      </c>
      <c r="G728" t="s">
        <v>566</v>
      </c>
      <c r="H728" t="s">
        <v>567</v>
      </c>
      <c r="I728" t="s">
        <v>568</v>
      </c>
      <c r="J728" t="s">
        <v>569</v>
      </c>
      <c r="K728" t="s">
        <v>570</v>
      </c>
      <c r="L728" t="s">
        <v>571</v>
      </c>
      <c r="M728" t="s">
        <v>572</v>
      </c>
      <c r="N728" t="s">
        <v>573</v>
      </c>
      <c r="O728" t="s">
        <v>574</v>
      </c>
      <c r="P728" t="s">
        <v>573</v>
      </c>
      <c r="Q728" t="s">
        <v>575</v>
      </c>
      <c r="R728" t="s">
        <v>576</v>
      </c>
      <c r="S728" t="s">
        <v>576</v>
      </c>
      <c r="T728" s="1">
        <v>45838</v>
      </c>
      <c r="U728" s="1">
        <v>55974</v>
      </c>
      <c r="V728" s="1">
        <v>55974</v>
      </c>
      <c r="X728" t="s">
        <v>577</v>
      </c>
      <c r="Y728" t="s">
        <v>578</v>
      </c>
      <c r="Z728" t="s">
        <v>2450</v>
      </c>
      <c r="AA728" t="s">
        <v>2451</v>
      </c>
      <c r="AB728" t="s">
        <v>572</v>
      </c>
      <c r="AC728" t="s">
        <v>572</v>
      </c>
      <c r="AD728" t="s">
        <v>659</v>
      </c>
      <c r="AF728" t="s">
        <v>583</v>
      </c>
      <c r="AH728" s="1">
        <v>45826</v>
      </c>
      <c r="AI728" t="s">
        <v>585</v>
      </c>
      <c r="AJ728" t="s">
        <v>586</v>
      </c>
      <c r="AK728" t="s">
        <v>565</v>
      </c>
      <c r="AL728" t="s">
        <v>587</v>
      </c>
      <c r="AM728" t="s">
        <v>588</v>
      </c>
      <c r="AN728" t="s">
        <v>597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0</v>
      </c>
      <c r="BB728">
        <v>4247000000</v>
      </c>
      <c r="BC728">
        <v>30287000000</v>
      </c>
      <c r="BD728">
        <v>0</v>
      </c>
      <c r="BE728">
        <v>338088502</v>
      </c>
      <c r="BF728">
        <v>1414730508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575287805</v>
      </c>
      <c r="BM728">
        <v>0</v>
      </c>
      <c r="BN728">
        <v>0</v>
      </c>
      <c r="BO728">
        <v>128616026</v>
      </c>
      <c r="BP728">
        <v>592335213</v>
      </c>
      <c r="BQ728">
        <v>128616026</v>
      </c>
      <c r="BR728">
        <v>592335213</v>
      </c>
      <c r="BS728">
        <v>0</v>
      </c>
      <c r="BT728">
        <v>0</v>
      </c>
      <c r="BU728">
        <v>0</v>
      </c>
      <c r="BV728">
        <v>128616026</v>
      </c>
      <c r="BW728">
        <v>592335213</v>
      </c>
      <c r="BX728">
        <v>0.42556111829920029</v>
      </c>
      <c r="BY728">
        <v>2.125554052450894</v>
      </c>
      <c r="BZ728">
        <v>0</v>
      </c>
      <c r="CA728">
        <v>30287000000</v>
      </c>
      <c r="CB728">
        <v>30287000000</v>
      </c>
      <c r="CC728">
        <v>26040000000</v>
      </c>
      <c r="CD728">
        <v>0</v>
      </c>
      <c r="CE728">
        <v>30287000000</v>
      </c>
      <c r="CF728">
        <v>30287000000</v>
      </c>
      <c r="CG728">
        <v>26040000000</v>
      </c>
      <c r="CH728">
        <v>30287000000</v>
      </c>
      <c r="CI728">
        <v>30287000000</v>
      </c>
      <c r="CJ728">
        <v>26040000000</v>
      </c>
      <c r="CK728">
        <v>0</v>
      </c>
      <c r="CL728">
        <v>0</v>
      </c>
      <c r="CM728">
        <v>0.424115625</v>
      </c>
      <c r="CN728">
        <v>5.0893875</v>
      </c>
      <c r="CO728">
        <v>5.0893875</v>
      </c>
      <c r="CP728">
        <v>12845189934.375</v>
      </c>
      <c r="CQ728">
        <v>154142279212.5</v>
      </c>
      <c r="CR728">
        <v>154142279212.5</v>
      </c>
      <c r="CS728">
        <v>1.0467108167860799</v>
      </c>
      <c r="CT728">
        <v>31701730508.000004</v>
      </c>
      <c r="CU728">
        <v>5</v>
      </c>
      <c r="CV728">
        <v>0</v>
      </c>
      <c r="CW728">
        <v>5</v>
      </c>
      <c r="CX728">
        <v>0</v>
      </c>
      <c r="CY728">
        <v>0</v>
      </c>
      <c r="CZ728">
        <v>151435000000</v>
      </c>
      <c r="DA728">
        <v>0</v>
      </c>
      <c r="DB728">
        <v>21235000000</v>
      </c>
      <c r="DC728">
        <v>0</v>
      </c>
      <c r="DD728">
        <v>0</v>
      </c>
      <c r="DE728">
        <v>30287000000</v>
      </c>
      <c r="DF728">
        <v>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128616026</v>
      </c>
      <c r="EH728">
        <v>0</v>
      </c>
      <c r="EI728">
        <v>0</v>
      </c>
      <c r="EJ728">
        <v>0</v>
      </c>
      <c r="EK728">
        <v>0</v>
      </c>
      <c r="EL728">
        <v>592335213</v>
      </c>
      <c r="EM728">
        <v>0</v>
      </c>
      <c r="EN728">
        <v>0</v>
      </c>
      <c r="EO728">
        <v>0</v>
      </c>
      <c r="EP728">
        <v>128616026</v>
      </c>
      <c r="EQ728">
        <v>592335213</v>
      </c>
      <c r="ER728">
        <v>213</v>
      </c>
      <c r="ES728" t="s">
        <v>8836</v>
      </c>
      <c r="ET728" t="s">
        <v>8836</v>
      </c>
      <c r="EU728">
        <v>2025</v>
      </c>
      <c r="EV728" t="s">
        <v>8837</v>
      </c>
    </row>
    <row r="729" spans="1:152" x14ac:dyDescent="0.4">
      <c r="A729" t="s">
        <v>403</v>
      </c>
      <c r="B729" t="s">
        <v>2452</v>
      </c>
      <c r="C729">
        <v>210002141</v>
      </c>
      <c r="D729" t="s">
        <v>2448</v>
      </c>
      <c r="E729" t="s">
        <v>2453</v>
      </c>
      <c r="F729" t="s">
        <v>565</v>
      </c>
      <c r="G729" t="s">
        <v>566</v>
      </c>
      <c r="H729" t="s">
        <v>567</v>
      </c>
      <c r="I729" t="s">
        <v>568</v>
      </c>
      <c r="J729" t="s">
        <v>569</v>
      </c>
      <c r="K729" t="s">
        <v>570</v>
      </c>
      <c r="L729" t="s">
        <v>571</v>
      </c>
      <c r="M729" t="s">
        <v>572</v>
      </c>
      <c r="N729" t="s">
        <v>613</v>
      </c>
      <c r="O729" t="s">
        <v>722</v>
      </c>
      <c r="P729" t="s">
        <v>614</v>
      </c>
      <c r="Q729" t="s">
        <v>575</v>
      </c>
      <c r="R729" t="s">
        <v>576</v>
      </c>
      <c r="S729" t="s">
        <v>576</v>
      </c>
      <c r="T729" s="1">
        <v>45834</v>
      </c>
      <c r="U729" s="1">
        <v>58252</v>
      </c>
      <c r="V729" s="1">
        <v>58252</v>
      </c>
      <c r="X729" t="s">
        <v>577</v>
      </c>
      <c r="Y729" t="s">
        <v>578</v>
      </c>
      <c r="Z729" t="s">
        <v>2454</v>
      </c>
      <c r="AA729" t="s">
        <v>579</v>
      </c>
      <c r="AB729" t="s">
        <v>724</v>
      </c>
      <c r="AC729" t="s">
        <v>572</v>
      </c>
      <c r="AD729" t="s">
        <v>659</v>
      </c>
      <c r="AF729" t="s">
        <v>583</v>
      </c>
      <c r="AH729" s="1">
        <v>45826</v>
      </c>
      <c r="AI729" t="s">
        <v>585</v>
      </c>
      <c r="AJ729" t="s">
        <v>586</v>
      </c>
      <c r="AK729" t="s">
        <v>565</v>
      </c>
      <c r="AL729" t="s">
        <v>587</v>
      </c>
      <c r="AM729" t="s">
        <v>588</v>
      </c>
      <c r="AN729" t="s">
        <v>597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0</v>
      </c>
      <c r="BB729">
        <v>138197076</v>
      </c>
      <c r="BC729">
        <v>32285680902</v>
      </c>
      <c r="BD729">
        <v>0</v>
      </c>
      <c r="BE729">
        <v>489595267</v>
      </c>
      <c r="BF729">
        <v>1478858772</v>
      </c>
      <c r="BG729">
        <v>489585045</v>
      </c>
      <c r="BH729">
        <v>0</v>
      </c>
      <c r="BI729">
        <v>10222</v>
      </c>
      <c r="BJ729">
        <v>0</v>
      </c>
      <c r="BK729">
        <v>489585045</v>
      </c>
      <c r="BL729">
        <v>10222</v>
      </c>
      <c r="BM729">
        <v>0</v>
      </c>
      <c r="BN729">
        <v>489658406</v>
      </c>
      <c r="BO729">
        <v>0</v>
      </c>
      <c r="BP729">
        <v>489595267</v>
      </c>
      <c r="BQ729">
        <v>0</v>
      </c>
      <c r="BR729">
        <v>979253673</v>
      </c>
      <c r="BS729">
        <v>0</v>
      </c>
      <c r="BT729">
        <v>0</v>
      </c>
      <c r="BU729">
        <v>0</v>
      </c>
      <c r="BV729">
        <v>0</v>
      </c>
      <c r="BW729">
        <v>979253673</v>
      </c>
      <c r="BX729">
        <v>0</v>
      </c>
      <c r="BY729">
        <v>3.0617789867812579</v>
      </c>
      <c r="BZ729">
        <v>0</v>
      </c>
      <c r="CA729">
        <v>32285680902</v>
      </c>
      <c r="CB729">
        <v>32285680902</v>
      </c>
      <c r="CC729">
        <v>32147483826</v>
      </c>
      <c r="CD729">
        <v>0</v>
      </c>
      <c r="CE729">
        <v>32786714604</v>
      </c>
      <c r="CF729">
        <v>32786714604</v>
      </c>
      <c r="CG729">
        <v>32158859122</v>
      </c>
      <c r="CH729">
        <v>32786714604</v>
      </c>
      <c r="CI729">
        <v>32786714604</v>
      </c>
      <c r="CJ729">
        <v>32158859122</v>
      </c>
      <c r="CK729">
        <v>489658406</v>
      </c>
      <c r="CL729">
        <v>0</v>
      </c>
      <c r="CM729">
        <v>2.9802322387695313E-7</v>
      </c>
      <c r="CN729">
        <v>7.5527957081794748</v>
      </c>
      <c r="CO729">
        <v>6.8021181225776672</v>
      </c>
      <c r="CP729">
        <v>9771.2023866176605</v>
      </c>
      <c r="CQ729">
        <v>247631357346.39651</v>
      </c>
      <c r="CR729">
        <v>223019105587.65027</v>
      </c>
      <c r="CS729">
        <v>1.0613241665867221</v>
      </c>
      <c r="CT729">
        <v>34797332552.207008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0.53745051959906365</v>
      </c>
      <c r="DI729">
        <v>0.46254948040093635</v>
      </c>
      <c r="DJ729">
        <v>17621236799.866009</v>
      </c>
      <c r="DK729">
        <v>15165477804.133991</v>
      </c>
      <c r="DL729">
        <v>17283795544.831989</v>
      </c>
      <c r="DM729">
        <v>14875063577.168013</v>
      </c>
      <c r="DN729">
        <v>74274090.303271294</v>
      </c>
      <c r="DO729">
        <v>63922985.696728714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0</v>
      </c>
      <c r="EH729">
        <v>0</v>
      </c>
      <c r="EI729">
        <v>0</v>
      </c>
      <c r="EJ729">
        <v>0</v>
      </c>
      <c r="EK729">
        <v>0</v>
      </c>
      <c r="EL729">
        <v>489595267</v>
      </c>
      <c r="EM729">
        <v>0</v>
      </c>
      <c r="EN729">
        <v>0</v>
      </c>
      <c r="EO729">
        <v>489658406</v>
      </c>
      <c r="EP729">
        <v>0</v>
      </c>
      <c r="EQ729">
        <v>979253673</v>
      </c>
      <c r="ER729">
        <v>183</v>
      </c>
      <c r="ES729" t="s">
        <v>8836</v>
      </c>
      <c r="ET729" t="s">
        <v>8836</v>
      </c>
      <c r="EU729">
        <v>2025</v>
      </c>
      <c r="EV729" t="s">
        <v>591</v>
      </c>
    </row>
    <row r="730" spans="1:152" x14ac:dyDescent="0.4">
      <c r="A730" t="s">
        <v>403</v>
      </c>
      <c r="B730" t="s">
        <v>2455</v>
      </c>
      <c r="C730">
        <v>210002142</v>
      </c>
      <c r="D730" t="s">
        <v>2448</v>
      </c>
      <c r="E730" t="s">
        <v>2456</v>
      </c>
      <c r="F730" t="s">
        <v>565</v>
      </c>
      <c r="G730" t="s">
        <v>566</v>
      </c>
      <c r="H730" t="s">
        <v>567</v>
      </c>
      <c r="I730" t="s">
        <v>568</v>
      </c>
      <c r="J730" t="s">
        <v>569</v>
      </c>
      <c r="K730" t="s">
        <v>570</v>
      </c>
      <c r="L730" t="s">
        <v>571</v>
      </c>
      <c r="M730" t="s">
        <v>572</v>
      </c>
      <c r="N730" t="s">
        <v>613</v>
      </c>
      <c r="O730" t="s">
        <v>722</v>
      </c>
      <c r="P730" t="s">
        <v>614</v>
      </c>
      <c r="Q730" t="s">
        <v>575</v>
      </c>
      <c r="R730" t="s">
        <v>576</v>
      </c>
      <c r="S730" t="s">
        <v>576</v>
      </c>
      <c r="T730" s="1">
        <v>45834</v>
      </c>
      <c r="U730" s="1">
        <v>58252</v>
      </c>
      <c r="V730" s="1">
        <v>58252</v>
      </c>
      <c r="X730" t="s">
        <v>577</v>
      </c>
      <c r="Y730" t="s">
        <v>578</v>
      </c>
      <c r="Z730" t="s">
        <v>2454</v>
      </c>
      <c r="AA730" t="s">
        <v>579</v>
      </c>
      <c r="AB730" t="s">
        <v>778</v>
      </c>
      <c r="AC730" t="s">
        <v>572</v>
      </c>
      <c r="AD730" t="s">
        <v>659</v>
      </c>
      <c r="AF730" t="s">
        <v>583</v>
      </c>
      <c r="AH730" s="1">
        <v>45826</v>
      </c>
      <c r="AI730" t="s">
        <v>585</v>
      </c>
      <c r="AJ730" t="s">
        <v>586</v>
      </c>
      <c r="AK730" t="s">
        <v>565</v>
      </c>
      <c r="AL730" t="s">
        <v>587</v>
      </c>
      <c r="AM730" t="s">
        <v>588</v>
      </c>
      <c r="AN730" t="s">
        <v>597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0</v>
      </c>
      <c r="BB730">
        <v>138197076</v>
      </c>
      <c r="BC730">
        <v>32285680902</v>
      </c>
      <c r="BD730">
        <v>0</v>
      </c>
      <c r="BE730">
        <v>489756939</v>
      </c>
      <c r="BF730">
        <v>1479249698</v>
      </c>
      <c r="BG730">
        <v>489746717</v>
      </c>
      <c r="BH730">
        <v>0</v>
      </c>
      <c r="BI730">
        <v>10222</v>
      </c>
      <c r="BJ730">
        <v>0</v>
      </c>
      <c r="BK730">
        <v>489746717</v>
      </c>
      <c r="BL730">
        <v>10222</v>
      </c>
      <c r="BM730">
        <v>0</v>
      </c>
      <c r="BN730">
        <v>489852339</v>
      </c>
      <c r="BO730">
        <v>0</v>
      </c>
      <c r="BP730">
        <v>489756939</v>
      </c>
      <c r="BQ730">
        <v>0</v>
      </c>
      <c r="BR730">
        <v>979609278</v>
      </c>
      <c r="BS730">
        <v>0</v>
      </c>
      <c r="BT730">
        <v>0</v>
      </c>
      <c r="BU730">
        <v>0</v>
      </c>
      <c r="BV730">
        <v>0</v>
      </c>
      <c r="BW730">
        <v>979609278</v>
      </c>
      <c r="BX730">
        <v>0</v>
      </c>
      <c r="BY730">
        <v>3.0628925349653859</v>
      </c>
      <c r="BZ730">
        <v>0</v>
      </c>
      <c r="CA730">
        <v>32285680902</v>
      </c>
      <c r="CB730">
        <v>32285680902</v>
      </c>
      <c r="CC730">
        <v>32147483826</v>
      </c>
      <c r="CD730">
        <v>0</v>
      </c>
      <c r="CE730">
        <v>32786971648</v>
      </c>
      <c r="CF730">
        <v>32786971648</v>
      </c>
      <c r="CG730">
        <v>32158922233</v>
      </c>
      <c r="CH730">
        <v>32786971648</v>
      </c>
      <c r="CI730">
        <v>32786971648</v>
      </c>
      <c r="CJ730">
        <v>32158922233</v>
      </c>
      <c r="CK730">
        <v>489852339</v>
      </c>
      <c r="CL730">
        <v>0</v>
      </c>
      <c r="CM730">
        <v>2.9802322387695313E-7</v>
      </c>
      <c r="CN730">
        <v>7.555597126483919</v>
      </c>
      <c r="CO730">
        <v>6.8043747544288653</v>
      </c>
      <c r="CP730">
        <v>9771.2789916992188</v>
      </c>
      <c r="CQ730">
        <v>247725148769.73853</v>
      </c>
      <c r="CR730">
        <v>223094842155.82617</v>
      </c>
      <c r="CS730">
        <v>1.0613442364747312</v>
      </c>
      <c r="CT730">
        <v>34798263390.065216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0.53745051959906343</v>
      </c>
      <c r="DI730">
        <v>0.46254948040093657</v>
      </c>
      <c r="DJ730">
        <v>17621374948.297359</v>
      </c>
      <c r="DK730">
        <v>15165596699.702639</v>
      </c>
      <c r="DL730">
        <v>17283829463.871723</v>
      </c>
      <c r="DM730">
        <v>14875092769.128277</v>
      </c>
      <c r="DN730">
        <v>74274090.303271264</v>
      </c>
      <c r="DO730">
        <v>63922985.696728744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0</v>
      </c>
      <c r="EH730">
        <v>0</v>
      </c>
      <c r="EI730">
        <v>0</v>
      </c>
      <c r="EJ730">
        <v>0</v>
      </c>
      <c r="EK730">
        <v>0</v>
      </c>
      <c r="EL730">
        <v>489756939</v>
      </c>
      <c r="EM730">
        <v>0</v>
      </c>
      <c r="EN730">
        <v>0</v>
      </c>
      <c r="EO730">
        <v>489852339</v>
      </c>
      <c r="EP730">
        <v>0</v>
      </c>
      <c r="EQ730">
        <v>979609278</v>
      </c>
      <c r="ER730">
        <v>182</v>
      </c>
      <c r="ES730" t="s">
        <v>8836</v>
      </c>
      <c r="ET730" t="s">
        <v>8836</v>
      </c>
      <c r="EU730">
        <v>2025</v>
      </c>
      <c r="EV730" t="s">
        <v>591</v>
      </c>
    </row>
    <row r="731" spans="1:152" x14ac:dyDescent="0.4">
      <c r="A731" t="s">
        <v>404</v>
      </c>
      <c r="B731">
        <v>507106691501</v>
      </c>
      <c r="C731">
        <v>6000000001316</v>
      </c>
      <c r="D731" t="s">
        <v>2457</v>
      </c>
      <c r="E731" t="s">
        <v>2458</v>
      </c>
      <c r="F731" t="s">
        <v>625</v>
      </c>
      <c r="G731" t="s">
        <v>1255</v>
      </c>
      <c r="H731" t="s">
        <v>1256</v>
      </c>
      <c r="I731" t="s">
        <v>568</v>
      </c>
      <c r="J731" t="s">
        <v>569</v>
      </c>
      <c r="K731" t="s">
        <v>570</v>
      </c>
      <c r="L731" t="s">
        <v>571</v>
      </c>
      <c r="M731" t="s">
        <v>1030</v>
      </c>
      <c r="N731" t="s">
        <v>573</v>
      </c>
      <c r="O731" t="s">
        <v>574</v>
      </c>
      <c r="P731" t="s">
        <v>573</v>
      </c>
      <c r="Q731" t="s">
        <v>575</v>
      </c>
      <c r="R731" t="s">
        <v>576</v>
      </c>
      <c r="S731" t="s">
        <v>576</v>
      </c>
      <c r="T731" s="1">
        <v>45819</v>
      </c>
      <c r="U731" s="1">
        <v>50871</v>
      </c>
      <c r="V731" s="1">
        <v>50871</v>
      </c>
      <c r="X731" t="s">
        <v>572</v>
      </c>
      <c r="Y731" t="s">
        <v>572</v>
      </c>
      <c r="Z731" t="s">
        <v>1257</v>
      </c>
      <c r="AA731" t="s">
        <v>1257</v>
      </c>
      <c r="AB731" t="s">
        <v>2232</v>
      </c>
      <c r="AC731" t="s">
        <v>572</v>
      </c>
      <c r="AD731" t="s">
        <v>676</v>
      </c>
      <c r="AF731" t="s">
        <v>8839</v>
      </c>
      <c r="AH731" s="1">
        <v>45804</v>
      </c>
      <c r="AI731" t="s">
        <v>585</v>
      </c>
      <c r="AJ731" t="s">
        <v>586</v>
      </c>
      <c r="AK731" t="s">
        <v>625</v>
      </c>
      <c r="AL731" t="s">
        <v>587</v>
      </c>
      <c r="AM731" t="s">
        <v>588</v>
      </c>
      <c r="AN731" t="s">
        <v>597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14388032</v>
      </c>
      <c r="BE731">
        <v>72802266</v>
      </c>
      <c r="BF731">
        <v>160198255</v>
      </c>
      <c r="BG731">
        <v>0</v>
      </c>
      <c r="BH731">
        <v>67064682</v>
      </c>
      <c r="BI731">
        <v>5737584</v>
      </c>
      <c r="BJ731">
        <v>0</v>
      </c>
      <c r="BK731">
        <v>0</v>
      </c>
      <c r="BL731">
        <v>67064682</v>
      </c>
      <c r="BM731">
        <v>0</v>
      </c>
      <c r="BN731">
        <v>0</v>
      </c>
      <c r="BO731">
        <v>14832169</v>
      </c>
      <c r="BP731">
        <v>72802266</v>
      </c>
      <c r="BQ731">
        <v>14832169</v>
      </c>
      <c r="BR731">
        <v>72802266</v>
      </c>
      <c r="BS731">
        <v>0</v>
      </c>
      <c r="BT731">
        <v>0</v>
      </c>
      <c r="BU731">
        <v>0</v>
      </c>
      <c r="BV731">
        <v>14832169</v>
      </c>
      <c r="BW731">
        <v>72802266</v>
      </c>
      <c r="BX731">
        <v>0.39420167983227539</v>
      </c>
      <c r="BY731">
        <v>1.9499220080516486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0.36511089166666671</v>
      </c>
      <c r="CN731">
        <v>4.3813307000000004</v>
      </c>
      <c r="CO731">
        <v>4.3813307000000004</v>
      </c>
      <c r="CP731">
        <v>1376468061.5833335</v>
      </c>
      <c r="CQ731">
        <v>16517616739.000002</v>
      </c>
      <c r="CR731">
        <v>16517616739.000002</v>
      </c>
      <c r="CS731">
        <v>1.0424929058355437</v>
      </c>
      <c r="CT731">
        <v>3930198254.9999995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72802266</v>
      </c>
      <c r="EM731">
        <v>0</v>
      </c>
      <c r="EN731">
        <v>0</v>
      </c>
      <c r="EO731">
        <v>0</v>
      </c>
      <c r="EP731">
        <v>14832169</v>
      </c>
      <c r="EQ731">
        <v>72802266</v>
      </c>
      <c r="ER731">
        <v>316</v>
      </c>
      <c r="ES731" t="s">
        <v>8836</v>
      </c>
      <c r="ET731" t="s">
        <v>8836</v>
      </c>
      <c r="EU731">
        <v>2025</v>
      </c>
      <c r="EV731" t="s">
        <v>8837</v>
      </c>
    </row>
    <row r="732" spans="1:152" x14ac:dyDescent="0.4">
      <c r="A732" t="s">
        <v>405</v>
      </c>
      <c r="B732">
        <v>306545627303</v>
      </c>
      <c r="C732">
        <v>6000000001311</v>
      </c>
      <c r="D732" t="s">
        <v>2459</v>
      </c>
      <c r="E732" t="s">
        <v>2460</v>
      </c>
      <c r="F732" t="s">
        <v>625</v>
      </c>
      <c r="G732" t="s">
        <v>1255</v>
      </c>
      <c r="H732" t="s">
        <v>1256</v>
      </c>
      <c r="I732" t="s">
        <v>568</v>
      </c>
      <c r="J732" t="s">
        <v>569</v>
      </c>
      <c r="K732" t="s">
        <v>570</v>
      </c>
      <c r="L732" t="s">
        <v>571</v>
      </c>
      <c r="M732" t="s">
        <v>2261</v>
      </c>
      <c r="N732" t="s">
        <v>573</v>
      </c>
      <c r="O732" t="s">
        <v>574</v>
      </c>
      <c r="P732" t="s">
        <v>573</v>
      </c>
      <c r="Q732" t="s">
        <v>575</v>
      </c>
      <c r="R732" t="s">
        <v>576</v>
      </c>
      <c r="S732" t="s">
        <v>576</v>
      </c>
      <c r="T732" s="1">
        <v>45807</v>
      </c>
      <c r="U732" s="1">
        <v>46836</v>
      </c>
      <c r="V732" s="1">
        <v>46836</v>
      </c>
      <c r="X732" t="s">
        <v>572</v>
      </c>
      <c r="Y732" t="s">
        <v>572</v>
      </c>
      <c r="Z732" t="s">
        <v>1532</v>
      </c>
      <c r="AA732" t="s">
        <v>1532</v>
      </c>
      <c r="AB732" t="s">
        <v>1671</v>
      </c>
      <c r="AC732" t="s">
        <v>572</v>
      </c>
      <c r="AD732" t="s">
        <v>803</v>
      </c>
      <c r="AF732" t="s">
        <v>8839</v>
      </c>
      <c r="AH732" s="1">
        <v>45806</v>
      </c>
      <c r="AI732" t="s">
        <v>585</v>
      </c>
      <c r="AJ732" t="s">
        <v>586</v>
      </c>
      <c r="AK732" t="s">
        <v>625</v>
      </c>
      <c r="AL732" t="s">
        <v>587</v>
      </c>
      <c r="AM732" t="s">
        <v>588</v>
      </c>
      <c r="AN732" t="s">
        <v>597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0</v>
      </c>
      <c r="BE732">
        <v>473391778</v>
      </c>
      <c r="BF732">
        <v>1453874879</v>
      </c>
      <c r="BG732">
        <v>0</v>
      </c>
      <c r="BH732">
        <v>473391778</v>
      </c>
      <c r="BI732">
        <v>0</v>
      </c>
      <c r="BJ732">
        <v>0</v>
      </c>
      <c r="BK732">
        <v>0</v>
      </c>
      <c r="BL732">
        <v>590761636</v>
      </c>
      <c r="BM732">
        <v>0</v>
      </c>
      <c r="BN732">
        <v>0</v>
      </c>
      <c r="BO732">
        <v>121097837</v>
      </c>
      <c r="BP732">
        <v>593383861</v>
      </c>
      <c r="BQ732">
        <v>121097837</v>
      </c>
      <c r="BR732">
        <v>593383861</v>
      </c>
      <c r="BS732">
        <v>0</v>
      </c>
      <c r="BT732">
        <v>0</v>
      </c>
      <c r="BU732">
        <v>0</v>
      </c>
      <c r="BV732">
        <v>121097837</v>
      </c>
      <c r="BW732">
        <v>593383861</v>
      </c>
      <c r="BX732">
        <v>0.3471219556197781</v>
      </c>
      <c r="BY732">
        <v>1.7125713888372487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0.34574041666666666</v>
      </c>
      <c r="CN732">
        <v>4.1488849999999999</v>
      </c>
      <c r="CO732">
        <v>4.1488849999999999</v>
      </c>
      <c r="CP732">
        <v>12082521193.512407</v>
      </c>
      <c r="CQ732">
        <v>144990254322.1489</v>
      </c>
      <c r="CR732">
        <v>144990254322.1489</v>
      </c>
      <c r="CS732">
        <v>1.0415392822571428</v>
      </c>
      <c r="CT732">
        <v>36398464990.225456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121097837</v>
      </c>
      <c r="EH732">
        <v>0</v>
      </c>
      <c r="EI732">
        <v>0</v>
      </c>
      <c r="EJ732">
        <v>0</v>
      </c>
      <c r="EK732">
        <v>0</v>
      </c>
      <c r="EL732">
        <v>593383861</v>
      </c>
      <c r="EM732">
        <v>0</v>
      </c>
      <c r="EN732">
        <v>0</v>
      </c>
      <c r="EO732">
        <v>0</v>
      </c>
      <c r="EP732">
        <v>121097837</v>
      </c>
      <c r="EQ732">
        <v>593383861</v>
      </c>
      <c r="ER732">
        <v>204</v>
      </c>
      <c r="ES732" t="s">
        <v>8836</v>
      </c>
      <c r="ET732" t="s">
        <v>8836</v>
      </c>
      <c r="EU732">
        <v>2025</v>
      </c>
      <c r="EV732" t="s">
        <v>8837</v>
      </c>
    </row>
    <row r="733" spans="1:152" x14ac:dyDescent="0.4">
      <c r="A733" t="s">
        <v>405</v>
      </c>
      <c r="B733">
        <v>306545627303</v>
      </c>
      <c r="C733">
        <v>6000000001312</v>
      </c>
      <c r="D733" t="s">
        <v>2459</v>
      </c>
      <c r="E733" t="s">
        <v>2461</v>
      </c>
      <c r="F733" t="s">
        <v>625</v>
      </c>
      <c r="G733" t="s">
        <v>1255</v>
      </c>
      <c r="H733" t="s">
        <v>1256</v>
      </c>
      <c r="I733" t="s">
        <v>568</v>
      </c>
      <c r="J733" t="s">
        <v>569</v>
      </c>
      <c r="K733" t="s">
        <v>570</v>
      </c>
      <c r="L733" t="s">
        <v>571</v>
      </c>
      <c r="M733" t="s">
        <v>2261</v>
      </c>
      <c r="N733" t="s">
        <v>573</v>
      </c>
      <c r="O733" t="s">
        <v>574</v>
      </c>
      <c r="P733" t="s">
        <v>573</v>
      </c>
      <c r="Q733" t="s">
        <v>575</v>
      </c>
      <c r="R733" t="s">
        <v>576</v>
      </c>
      <c r="S733" t="s">
        <v>576</v>
      </c>
      <c r="T733" s="1">
        <v>45807</v>
      </c>
      <c r="U733" s="1">
        <v>46836</v>
      </c>
      <c r="V733" s="1">
        <v>46836</v>
      </c>
      <c r="X733" t="s">
        <v>572</v>
      </c>
      <c r="Y733" t="s">
        <v>572</v>
      </c>
      <c r="Z733" t="s">
        <v>1532</v>
      </c>
      <c r="AA733" t="s">
        <v>1532</v>
      </c>
      <c r="AB733" t="s">
        <v>1671</v>
      </c>
      <c r="AC733" t="s">
        <v>572</v>
      </c>
      <c r="AD733" t="s">
        <v>803</v>
      </c>
      <c r="AF733" t="s">
        <v>8839</v>
      </c>
      <c r="AH733" s="1">
        <v>45806</v>
      </c>
      <c r="AI733" t="s">
        <v>585</v>
      </c>
      <c r="AJ733" t="s">
        <v>586</v>
      </c>
      <c r="AK733" t="s">
        <v>625</v>
      </c>
      <c r="AL733" t="s">
        <v>587</v>
      </c>
      <c r="AM733" t="s">
        <v>588</v>
      </c>
      <c r="AN733" t="s">
        <v>597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0</v>
      </c>
      <c r="BE733">
        <v>473391778</v>
      </c>
      <c r="BF733">
        <v>1453874879</v>
      </c>
      <c r="BG733">
        <v>0</v>
      </c>
      <c r="BH733">
        <v>473391778</v>
      </c>
      <c r="BI733">
        <v>0</v>
      </c>
      <c r="BJ733">
        <v>0</v>
      </c>
      <c r="BK733">
        <v>0</v>
      </c>
      <c r="BL733">
        <v>590761639</v>
      </c>
      <c r="BM733">
        <v>0</v>
      </c>
      <c r="BN733">
        <v>0</v>
      </c>
      <c r="BO733">
        <v>121097840</v>
      </c>
      <c r="BP733">
        <v>593383860</v>
      </c>
      <c r="BQ733">
        <v>121097840</v>
      </c>
      <c r="BR733">
        <v>593383860</v>
      </c>
      <c r="BS733">
        <v>0</v>
      </c>
      <c r="BT733">
        <v>0</v>
      </c>
      <c r="BU733">
        <v>0</v>
      </c>
      <c r="BV733">
        <v>121097840</v>
      </c>
      <c r="BW733">
        <v>593383860</v>
      </c>
      <c r="BX733">
        <v>0.34712196424402963</v>
      </c>
      <c r="BY733">
        <v>1.712571385876998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0.34574041666666666</v>
      </c>
      <c r="CN733">
        <v>4.1488849999999999</v>
      </c>
      <c r="CO733">
        <v>4.1488849999999999</v>
      </c>
      <c r="CP733">
        <v>12082521193.166666</v>
      </c>
      <c r="CQ733">
        <v>144990254318</v>
      </c>
      <c r="CR733">
        <v>144990254318</v>
      </c>
      <c r="CS733">
        <v>1.0415392822571428</v>
      </c>
      <c r="CT733">
        <v>36398464989.183914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121097840</v>
      </c>
      <c r="EH733">
        <v>0</v>
      </c>
      <c r="EI733">
        <v>0</v>
      </c>
      <c r="EJ733">
        <v>0</v>
      </c>
      <c r="EK733">
        <v>0</v>
      </c>
      <c r="EL733">
        <v>593383860</v>
      </c>
      <c r="EM733">
        <v>0</v>
      </c>
      <c r="EN733">
        <v>0</v>
      </c>
      <c r="EO733">
        <v>0</v>
      </c>
      <c r="EP733">
        <v>121097840</v>
      </c>
      <c r="EQ733">
        <v>593383860</v>
      </c>
      <c r="ER733">
        <v>205</v>
      </c>
      <c r="ES733" t="s">
        <v>8836</v>
      </c>
      <c r="ET733" t="s">
        <v>8836</v>
      </c>
      <c r="EU733">
        <v>2025</v>
      </c>
      <c r="EV733" t="s">
        <v>8837</v>
      </c>
    </row>
    <row r="734" spans="1:152" x14ac:dyDescent="0.4">
      <c r="A734" t="s">
        <v>406</v>
      </c>
      <c r="B734">
        <v>100700124101</v>
      </c>
      <c r="C734">
        <v>6000000001317</v>
      </c>
      <c r="D734" t="s">
        <v>2462</v>
      </c>
      <c r="E734" t="s">
        <v>2463</v>
      </c>
      <c r="F734" t="s">
        <v>625</v>
      </c>
      <c r="G734" t="s">
        <v>626</v>
      </c>
      <c r="H734" t="s">
        <v>950</v>
      </c>
      <c r="I734" t="s">
        <v>568</v>
      </c>
      <c r="J734" t="s">
        <v>569</v>
      </c>
      <c r="K734" t="s">
        <v>570</v>
      </c>
      <c r="L734" t="s">
        <v>571</v>
      </c>
      <c r="M734" t="s">
        <v>2261</v>
      </c>
      <c r="N734" t="s">
        <v>573</v>
      </c>
      <c r="O734" t="s">
        <v>574</v>
      </c>
      <c r="P734" t="s">
        <v>573</v>
      </c>
      <c r="Q734" t="s">
        <v>575</v>
      </c>
      <c r="R734" t="s">
        <v>576</v>
      </c>
      <c r="S734" t="s">
        <v>576</v>
      </c>
      <c r="T734" s="1">
        <v>45834</v>
      </c>
      <c r="U734" s="1">
        <v>46564</v>
      </c>
      <c r="V734" s="1">
        <v>46564</v>
      </c>
      <c r="X734" t="s">
        <v>572</v>
      </c>
      <c r="Y734" t="s">
        <v>572</v>
      </c>
      <c r="Z734" t="s">
        <v>572</v>
      </c>
      <c r="AA734" t="s">
        <v>572</v>
      </c>
      <c r="AB734" t="s">
        <v>1707</v>
      </c>
      <c r="AC734" t="s">
        <v>572</v>
      </c>
      <c r="AD734" t="s">
        <v>676</v>
      </c>
      <c r="AF734" t="s">
        <v>8839</v>
      </c>
      <c r="AH734" s="1">
        <v>45806</v>
      </c>
      <c r="AI734" t="s">
        <v>585</v>
      </c>
      <c r="AJ734" t="s">
        <v>586</v>
      </c>
      <c r="AK734" t="s">
        <v>625</v>
      </c>
      <c r="AL734" t="s">
        <v>587</v>
      </c>
      <c r="AM734" t="s">
        <v>588</v>
      </c>
      <c r="AN734" t="s">
        <v>597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175075500</v>
      </c>
      <c r="BA734">
        <v>0</v>
      </c>
      <c r="BB734">
        <v>0</v>
      </c>
      <c r="BC734">
        <v>99824924500</v>
      </c>
      <c r="BD734">
        <v>0</v>
      </c>
      <c r="BE734">
        <v>961643835</v>
      </c>
      <c r="BF734">
        <v>3753236757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1646780289</v>
      </c>
      <c r="BM734">
        <v>0</v>
      </c>
      <c r="BN734">
        <v>0</v>
      </c>
      <c r="BO734">
        <v>338292528</v>
      </c>
      <c r="BP734">
        <v>1648435833</v>
      </c>
      <c r="BQ734">
        <v>338292528</v>
      </c>
      <c r="BR734">
        <v>1648435833</v>
      </c>
      <c r="BS734">
        <v>0</v>
      </c>
      <c r="BT734">
        <v>0</v>
      </c>
      <c r="BU734">
        <v>0</v>
      </c>
      <c r="BV734">
        <v>338292528</v>
      </c>
      <c r="BW734">
        <v>1648435833</v>
      </c>
      <c r="BX734">
        <v>0.33947333302259231</v>
      </c>
      <c r="BY734">
        <v>1.6653720221074166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99824924500</v>
      </c>
      <c r="CF734">
        <v>99817699233</v>
      </c>
      <c r="CG734">
        <v>99789588716</v>
      </c>
      <c r="CH734">
        <v>99824924500</v>
      </c>
      <c r="CI734">
        <v>99817699233</v>
      </c>
      <c r="CJ734">
        <v>99789588716</v>
      </c>
      <c r="CK734">
        <v>35335784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33675796861.431957</v>
      </c>
      <c r="CQ734">
        <v>404109562337.18347</v>
      </c>
      <c r="CR734">
        <v>404109562337.18347</v>
      </c>
      <c r="CS734">
        <v>1.0375323675699999</v>
      </c>
      <c r="CT734">
        <v>103571590258.98149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389317205550</v>
      </c>
      <c r="DA734">
        <v>0</v>
      </c>
      <c r="DB734">
        <v>0</v>
      </c>
      <c r="DC734">
        <v>0</v>
      </c>
      <c r="DD734">
        <v>0</v>
      </c>
      <c r="DE734">
        <v>99824924500</v>
      </c>
      <c r="DF734">
        <v>0</v>
      </c>
      <c r="DG734">
        <v>0</v>
      </c>
      <c r="DH734">
        <v>1</v>
      </c>
      <c r="DI734">
        <v>0</v>
      </c>
      <c r="DJ734">
        <v>99824924500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4794098283.4404736</v>
      </c>
      <c r="EF734">
        <v>0</v>
      </c>
      <c r="EG734">
        <v>338292528</v>
      </c>
      <c r="EH734">
        <v>0</v>
      </c>
      <c r="EI734">
        <v>0</v>
      </c>
      <c r="EJ734">
        <v>0</v>
      </c>
      <c r="EK734">
        <v>0</v>
      </c>
      <c r="EL734">
        <v>1648435833</v>
      </c>
      <c r="EM734">
        <v>0</v>
      </c>
      <c r="EN734">
        <v>0</v>
      </c>
      <c r="EO734">
        <v>0</v>
      </c>
      <c r="EP734">
        <v>338292528</v>
      </c>
      <c r="EQ734">
        <v>1648435833</v>
      </c>
      <c r="ER734">
        <v>118</v>
      </c>
      <c r="ES734" t="s">
        <v>8836</v>
      </c>
      <c r="ET734" t="s">
        <v>8836</v>
      </c>
      <c r="EU734">
        <v>2025</v>
      </c>
      <c r="EV734" t="s">
        <v>8837</v>
      </c>
    </row>
    <row r="735" spans="1:152" x14ac:dyDescent="0.4">
      <c r="A735" t="s">
        <v>407</v>
      </c>
      <c r="B735" t="s">
        <v>2464</v>
      </c>
      <c r="C735">
        <v>210002164</v>
      </c>
      <c r="D735" t="s">
        <v>2465</v>
      </c>
      <c r="E735" t="s">
        <v>2466</v>
      </c>
      <c r="F735" t="s">
        <v>625</v>
      </c>
      <c r="G735" t="s">
        <v>626</v>
      </c>
      <c r="H735" t="s">
        <v>673</v>
      </c>
      <c r="I735" t="s">
        <v>708</v>
      </c>
      <c r="J735" t="s">
        <v>856</v>
      </c>
      <c r="K735" t="s">
        <v>710</v>
      </c>
      <c r="L735" t="s">
        <v>857</v>
      </c>
      <c r="M735" t="s">
        <v>572</v>
      </c>
      <c r="N735" t="s">
        <v>613</v>
      </c>
      <c r="O735" t="s">
        <v>574</v>
      </c>
      <c r="P735" t="s">
        <v>614</v>
      </c>
      <c r="Q735" t="s">
        <v>575</v>
      </c>
      <c r="R735" t="s">
        <v>576</v>
      </c>
      <c r="S735" t="s">
        <v>711</v>
      </c>
      <c r="T735" s="1">
        <v>45867</v>
      </c>
      <c r="U735" s="1">
        <v>49519</v>
      </c>
      <c r="V735" s="1">
        <v>49519</v>
      </c>
      <c r="X735" t="s">
        <v>572</v>
      </c>
      <c r="Y735" t="s">
        <v>572</v>
      </c>
      <c r="Z735" t="s">
        <v>572</v>
      </c>
      <c r="AA735" t="s">
        <v>572</v>
      </c>
      <c r="AB735" t="s">
        <v>952</v>
      </c>
      <c r="AC735" t="s">
        <v>2467</v>
      </c>
      <c r="AD735" t="s">
        <v>790</v>
      </c>
      <c r="AF735" t="s">
        <v>631</v>
      </c>
      <c r="AH735" s="1">
        <v>45862</v>
      </c>
      <c r="AI735" t="s">
        <v>585</v>
      </c>
      <c r="AJ735" t="s">
        <v>792</v>
      </c>
      <c r="AK735" t="s">
        <v>625</v>
      </c>
      <c r="AL735" t="s">
        <v>587</v>
      </c>
      <c r="AM735" t="s">
        <v>588</v>
      </c>
      <c r="AN735" t="s">
        <v>597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36999591240</v>
      </c>
      <c r="AW735">
        <v>120221589161</v>
      </c>
      <c r="AX735">
        <v>0</v>
      </c>
      <c r="AY735">
        <v>0</v>
      </c>
      <c r="AZ735">
        <v>0</v>
      </c>
      <c r="BA735">
        <v>0</v>
      </c>
      <c r="BB735">
        <v>36999591240</v>
      </c>
      <c r="BC735">
        <v>120221589161</v>
      </c>
      <c r="BD735">
        <v>0</v>
      </c>
      <c r="BE735">
        <v>2067920</v>
      </c>
      <c r="BF735">
        <v>454969981</v>
      </c>
      <c r="BG735">
        <v>0</v>
      </c>
      <c r="BH735">
        <v>0</v>
      </c>
      <c r="BI735">
        <v>2067920</v>
      </c>
      <c r="BJ735">
        <v>0</v>
      </c>
      <c r="BK735">
        <v>0</v>
      </c>
      <c r="BL735">
        <v>2067920</v>
      </c>
      <c r="BM735">
        <v>0</v>
      </c>
      <c r="BN735">
        <v>549609470</v>
      </c>
      <c r="BO735">
        <v>0</v>
      </c>
      <c r="BP735">
        <v>2067920</v>
      </c>
      <c r="BQ735">
        <v>0</v>
      </c>
      <c r="BR735">
        <v>551677390</v>
      </c>
      <c r="BS735">
        <v>0</v>
      </c>
      <c r="BT735">
        <v>0</v>
      </c>
      <c r="BU735">
        <v>0</v>
      </c>
      <c r="BV735">
        <v>0</v>
      </c>
      <c r="BW735">
        <v>551677390</v>
      </c>
      <c r="BX735">
        <v>0</v>
      </c>
      <c r="BY735">
        <v>0.55742797255979681</v>
      </c>
      <c r="BZ735">
        <v>0</v>
      </c>
      <c r="CA735">
        <v>120221589161</v>
      </c>
      <c r="CB735">
        <v>120221589161</v>
      </c>
      <c r="CC735">
        <v>83221997921</v>
      </c>
      <c r="CD735">
        <v>0</v>
      </c>
      <c r="CE735">
        <v>118018811137</v>
      </c>
      <c r="CF735">
        <v>118018811137</v>
      </c>
      <c r="CG735">
        <v>80469610427</v>
      </c>
      <c r="CH735">
        <v>118018811137</v>
      </c>
      <c r="CI735">
        <v>118018811137</v>
      </c>
      <c r="CJ735">
        <v>80469610427</v>
      </c>
      <c r="CK735">
        <v>549609470</v>
      </c>
      <c r="CL735">
        <v>0</v>
      </c>
      <c r="CM735">
        <v>2.9802322387695313E-7</v>
      </c>
      <c r="CN735">
        <v>1.4384254813194275</v>
      </c>
      <c r="CO735">
        <v>-2.5469949841499329</v>
      </c>
      <c r="CP735">
        <v>35172.346573174</v>
      </c>
      <c r="CQ735">
        <v>169761265214.48584</v>
      </c>
      <c r="CR735">
        <v>-300593320001.27722</v>
      </c>
      <c r="CS735">
        <v>0.98546177891011455</v>
      </c>
      <c r="CT735">
        <v>116303027567.92487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118018811137</v>
      </c>
      <c r="DK735">
        <v>0</v>
      </c>
      <c r="DL735">
        <v>80469610427</v>
      </c>
      <c r="DM735">
        <v>0</v>
      </c>
      <c r="DN735">
        <v>36999591240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2067920</v>
      </c>
      <c r="EM735">
        <v>0</v>
      </c>
      <c r="EN735">
        <v>0</v>
      </c>
      <c r="EO735">
        <v>549609470</v>
      </c>
      <c r="EP735">
        <v>0</v>
      </c>
      <c r="EQ735">
        <v>551677390</v>
      </c>
      <c r="ER735">
        <v>195</v>
      </c>
      <c r="ET735" t="s">
        <v>8956</v>
      </c>
      <c r="EU735">
        <v>2025</v>
      </c>
      <c r="EV735" t="s">
        <v>591</v>
      </c>
    </row>
    <row r="736" spans="1:152" x14ac:dyDescent="0.4">
      <c r="A736" t="s">
        <v>2468</v>
      </c>
      <c r="B736">
        <v>107526838101</v>
      </c>
      <c r="C736">
        <v>6000000001335</v>
      </c>
      <c r="D736" t="s">
        <v>2469</v>
      </c>
      <c r="E736" t="s">
        <v>2469</v>
      </c>
      <c r="F736" t="s">
        <v>565</v>
      </c>
      <c r="G736" t="s">
        <v>566</v>
      </c>
      <c r="H736" t="s">
        <v>727</v>
      </c>
      <c r="I736" t="s">
        <v>568</v>
      </c>
      <c r="J736" t="s">
        <v>569</v>
      </c>
      <c r="K736" t="s">
        <v>570</v>
      </c>
      <c r="L736" t="s">
        <v>571</v>
      </c>
      <c r="M736" t="s">
        <v>1030</v>
      </c>
      <c r="N736" t="s">
        <v>573</v>
      </c>
      <c r="O736" t="s">
        <v>574</v>
      </c>
      <c r="P736" t="s">
        <v>573</v>
      </c>
      <c r="Q736" t="s">
        <v>575</v>
      </c>
      <c r="R736" t="s">
        <v>923</v>
      </c>
      <c r="S736" t="s">
        <v>923</v>
      </c>
      <c r="T736" t="s">
        <v>923</v>
      </c>
      <c r="U736" t="s">
        <v>2470</v>
      </c>
      <c r="V736" t="s">
        <v>2470</v>
      </c>
      <c r="X736" t="s">
        <v>577</v>
      </c>
      <c r="Y736" t="s">
        <v>578</v>
      </c>
      <c r="Z736" t="s">
        <v>2450</v>
      </c>
      <c r="AA736" t="s">
        <v>2451</v>
      </c>
      <c r="AB736" t="s">
        <v>572</v>
      </c>
      <c r="AC736" t="s">
        <v>572</v>
      </c>
      <c r="AD736" t="s">
        <v>639</v>
      </c>
      <c r="AF736" t="s">
        <v>583</v>
      </c>
      <c r="AH736" s="1">
        <v>45887</v>
      </c>
      <c r="AI736" t="s">
        <v>585</v>
      </c>
      <c r="AJ736" t="s">
        <v>586</v>
      </c>
      <c r="AK736" t="s">
        <v>565</v>
      </c>
      <c r="AL736" t="s">
        <v>587</v>
      </c>
      <c r="AM736" t="s">
        <v>923</v>
      </c>
      <c r="AN736" t="s">
        <v>597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1600000000</v>
      </c>
      <c r="BE736">
        <v>1600000000</v>
      </c>
      <c r="BF736">
        <v>0</v>
      </c>
      <c r="BG736">
        <v>0</v>
      </c>
      <c r="BH736">
        <v>0</v>
      </c>
      <c r="BI736">
        <v>1600000000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1600000000</v>
      </c>
      <c r="BP736">
        <v>1600000000</v>
      </c>
      <c r="BQ736">
        <v>1600000000</v>
      </c>
      <c r="BR736">
        <v>1600000000</v>
      </c>
      <c r="BS736">
        <v>0</v>
      </c>
      <c r="BT736">
        <v>0</v>
      </c>
      <c r="BU736">
        <v>0</v>
      </c>
      <c r="BV736">
        <v>1600000000</v>
      </c>
      <c r="BW736">
        <v>1600000000</v>
      </c>
      <c r="BX736">
        <v>-200</v>
      </c>
      <c r="BY736">
        <v>-200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1600000000</v>
      </c>
      <c r="EH736">
        <v>0</v>
      </c>
      <c r="EI736">
        <v>0</v>
      </c>
      <c r="EJ736">
        <v>0</v>
      </c>
      <c r="EK736">
        <v>0</v>
      </c>
      <c r="EL736">
        <v>1600000000</v>
      </c>
      <c r="EM736">
        <v>0</v>
      </c>
      <c r="EN736">
        <v>0</v>
      </c>
      <c r="EO736">
        <v>0</v>
      </c>
      <c r="EP736">
        <v>1600000000</v>
      </c>
      <c r="EQ736">
        <v>1600000000</v>
      </c>
      <c r="ER736">
        <v>450</v>
      </c>
      <c r="ET736" t="s">
        <v>8836</v>
      </c>
      <c r="EU736">
        <v>2025</v>
      </c>
      <c r="EV736" t="s">
        <v>8837</v>
      </c>
    </row>
    <row r="737" spans="1:152" x14ac:dyDescent="0.4">
      <c r="A737" t="s">
        <v>2468</v>
      </c>
      <c r="B737" t="s">
        <v>8898</v>
      </c>
      <c r="C737">
        <v>210002254</v>
      </c>
      <c r="D737" t="s">
        <v>2469</v>
      </c>
      <c r="E737" t="s">
        <v>2471</v>
      </c>
      <c r="F737" t="s">
        <v>565</v>
      </c>
      <c r="G737" t="s">
        <v>566</v>
      </c>
      <c r="H737" t="s">
        <v>727</v>
      </c>
      <c r="I737" t="s">
        <v>568</v>
      </c>
      <c r="J737" t="s">
        <v>569</v>
      </c>
      <c r="K737" t="s">
        <v>570</v>
      </c>
      <c r="L737" t="s">
        <v>571</v>
      </c>
      <c r="M737" t="s">
        <v>1030</v>
      </c>
      <c r="N737" t="s">
        <v>613</v>
      </c>
      <c r="O737" t="s">
        <v>722</v>
      </c>
      <c r="P737" t="s">
        <v>614</v>
      </c>
      <c r="Q737" t="s">
        <v>575</v>
      </c>
      <c r="R737" t="s">
        <v>576</v>
      </c>
      <c r="S737" t="s">
        <v>576</v>
      </c>
      <c r="T737">
        <v>46164</v>
      </c>
      <c r="U737">
        <v>63331</v>
      </c>
      <c r="V737">
        <v>63331</v>
      </c>
      <c r="X737" t="s">
        <v>577</v>
      </c>
      <c r="Y737" t="s">
        <v>578</v>
      </c>
      <c r="Z737" t="s">
        <v>579</v>
      </c>
      <c r="AA737" t="s">
        <v>1094</v>
      </c>
      <c r="AB737" t="s">
        <v>788</v>
      </c>
      <c r="AC737" t="s">
        <v>572</v>
      </c>
      <c r="AD737" t="s">
        <v>639</v>
      </c>
      <c r="AF737" t="s">
        <v>583</v>
      </c>
      <c r="AH737" s="1">
        <v>45887</v>
      </c>
      <c r="AI737" t="s">
        <v>585</v>
      </c>
      <c r="AJ737" t="s">
        <v>586</v>
      </c>
      <c r="AK737" t="s">
        <v>565</v>
      </c>
      <c r="AL737" t="s">
        <v>587</v>
      </c>
      <c r="AM737" t="s">
        <v>588</v>
      </c>
      <c r="AN737" t="s">
        <v>597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2667774181</v>
      </c>
      <c r="AV737">
        <v>2667774181</v>
      </c>
      <c r="AW737">
        <v>2667774181</v>
      </c>
      <c r="AX737">
        <v>0</v>
      </c>
      <c r="AY737">
        <v>0</v>
      </c>
      <c r="AZ737">
        <v>0</v>
      </c>
      <c r="BA737">
        <v>2667774181</v>
      </c>
      <c r="BB737">
        <v>2667774181</v>
      </c>
      <c r="BC737">
        <v>2667774181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7789901</v>
      </c>
      <c r="BN737">
        <v>7789901</v>
      </c>
      <c r="BO737">
        <v>0</v>
      </c>
      <c r="BP737">
        <v>0</v>
      </c>
      <c r="BQ737">
        <v>7789901</v>
      </c>
      <c r="BR737">
        <v>7789901</v>
      </c>
      <c r="BS737">
        <v>0</v>
      </c>
      <c r="BT737">
        <v>0</v>
      </c>
      <c r="BU737">
        <v>0</v>
      </c>
      <c r="BV737">
        <v>7789901</v>
      </c>
      <c r="BW737">
        <v>7789901</v>
      </c>
      <c r="BX737">
        <v>0.5840000293488109</v>
      </c>
      <c r="BY737">
        <v>0.5840000293488109</v>
      </c>
      <c r="BZ737">
        <v>0</v>
      </c>
      <c r="CA737">
        <v>2667774181</v>
      </c>
      <c r="CB737">
        <v>0</v>
      </c>
      <c r="CC737">
        <v>0</v>
      </c>
      <c r="CD737">
        <v>0</v>
      </c>
      <c r="CE737">
        <v>2675564082</v>
      </c>
      <c r="CF737">
        <v>0</v>
      </c>
      <c r="CG737">
        <v>0</v>
      </c>
      <c r="CH737">
        <v>2675564082</v>
      </c>
      <c r="CI737">
        <v>0</v>
      </c>
      <c r="CJ737">
        <v>0</v>
      </c>
      <c r="CK737">
        <v>7789901</v>
      </c>
      <c r="CL737">
        <v>0</v>
      </c>
      <c r="CM737">
        <v>2.9802322387695313E-7</v>
      </c>
      <c r="CN737">
        <v>2.9802322387695313E-7</v>
      </c>
      <c r="CO737">
        <v>12.552508711814884</v>
      </c>
      <c r="CP737">
        <v>797.38023340702057</v>
      </c>
      <c r="CQ737">
        <v>797.38023340702057</v>
      </c>
      <c r="CR737">
        <v>33585041448.323994</v>
      </c>
      <c r="CS737">
        <v>1.002920000146744</v>
      </c>
      <c r="CT737">
        <v>2683376729.512063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0.89444522975296181</v>
      </c>
      <c r="DI737">
        <v>0.10555477024703823</v>
      </c>
      <c r="DJ737">
        <v>2393145530.0432625</v>
      </c>
      <c r="DK737">
        <v>282418551.95673776</v>
      </c>
      <c r="DL737">
        <v>0</v>
      </c>
      <c r="DM737">
        <v>0</v>
      </c>
      <c r="DN737">
        <v>2386177890.2535644</v>
      </c>
      <c r="DO737">
        <v>281596290.74643558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7789901</v>
      </c>
      <c r="EK737">
        <v>0</v>
      </c>
      <c r="EL737">
        <v>0</v>
      </c>
      <c r="EM737">
        <v>0</v>
      </c>
      <c r="EN737">
        <v>0</v>
      </c>
      <c r="EO737">
        <v>7789901</v>
      </c>
      <c r="EP737">
        <v>7789901</v>
      </c>
      <c r="EQ737">
        <v>7789901</v>
      </c>
      <c r="ER737">
        <v>450</v>
      </c>
      <c r="ET737" t="s">
        <v>8836</v>
      </c>
      <c r="EU737">
        <v>2025</v>
      </c>
      <c r="EV737" t="s">
        <v>591</v>
      </c>
    </row>
    <row r="738" spans="1:152" x14ac:dyDescent="0.4">
      <c r="A738" t="s">
        <v>408</v>
      </c>
      <c r="B738" t="s">
        <v>2472</v>
      </c>
      <c r="C738">
        <v>210002166</v>
      </c>
      <c r="D738" t="s">
        <v>2473</v>
      </c>
      <c r="E738" t="s">
        <v>2473</v>
      </c>
      <c r="F738" t="s">
        <v>863</v>
      </c>
      <c r="G738" t="s">
        <v>863</v>
      </c>
      <c r="H738" t="s">
        <v>864</v>
      </c>
      <c r="I738" t="s">
        <v>708</v>
      </c>
      <c r="J738" t="s">
        <v>709</v>
      </c>
      <c r="K738" t="s">
        <v>710</v>
      </c>
      <c r="L738" t="s">
        <v>673</v>
      </c>
      <c r="M738" t="s">
        <v>572</v>
      </c>
      <c r="N738" t="s">
        <v>613</v>
      </c>
      <c r="O738" t="s">
        <v>722</v>
      </c>
      <c r="P738" t="s">
        <v>614</v>
      </c>
      <c r="Q738" t="s">
        <v>575</v>
      </c>
      <c r="R738" t="s">
        <v>576</v>
      </c>
      <c r="S738" t="s">
        <v>711</v>
      </c>
      <c r="T738" s="1">
        <v>45873</v>
      </c>
      <c r="U738" s="1">
        <v>47149</v>
      </c>
      <c r="V738" s="1">
        <v>49148</v>
      </c>
      <c r="X738" t="s">
        <v>572</v>
      </c>
      <c r="Y738" t="s">
        <v>572</v>
      </c>
      <c r="Z738" t="s">
        <v>572</v>
      </c>
      <c r="AA738" t="s">
        <v>572</v>
      </c>
      <c r="AB738" t="s">
        <v>608</v>
      </c>
      <c r="AC738" t="s">
        <v>2474</v>
      </c>
      <c r="AD738" t="s">
        <v>712</v>
      </c>
      <c r="AF738" t="s">
        <v>713</v>
      </c>
      <c r="AH738" s="1">
        <v>45862</v>
      </c>
      <c r="AI738" t="s">
        <v>585</v>
      </c>
      <c r="AJ738" t="s">
        <v>715</v>
      </c>
      <c r="AK738" t="s">
        <v>863</v>
      </c>
      <c r="AL738" t="s">
        <v>587</v>
      </c>
      <c r="AM738" t="s">
        <v>588</v>
      </c>
      <c r="AN738" t="s">
        <v>597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0</v>
      </c>
      <c r="BN738">
        <v>-319803529</v>
      </c>
      <c r="BO738">
        <v>0</v>
      </c>
      <c r="BP738">
        <v>733336</v>
      </c>
      <c r="BQ738">
        <v>0</v>
      </c>
      <c r="BR738">
        <v>-319070193</v>
      </c>
      <c r="BS738">
        <v>0</v>
      </c>
      <c r="BT738">
        <v>0</v>
      </c>
      <c r="BU738">
        <v>0</v>
      </c>
      <c r="BV738">
        <v>0</v>
      </c>
      <c r="BW738">
        <v>-319070193</v>
      </c>
      <c r="BX738">
        <v>0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22879787870</v>
      </c>
      <c r="CG738">
        <v>18738461831</v>
      </c>
      <c r="CH738">
        <v>22879787870</v>
      </c>
      <c r="CI738">
        <v>22879787870</v>
      </c>
      <c r="CJ738">
        <v>18738461831</v>
      </c>
      <c r="CK738">
        <v>-319803529</v>
      </c>
      <c r="CL738">
        <v>0</v>
      </c>
      <c r="CM738">
        <v>2.9802322387695313E-7</v>
      </c>
      <c r="CN738">
        <v>-3.4031292796134953</v>
      </c>
      <c r="CO738">
        <v>7.8033623099327087</v>
      </c>
      <c r="CP738">
        <v>6818.7081426382065</v>
      </c>
      <c r="CQ738">
        <v>-77862876011.742691</v>
      </c>
      <c r="CR738">
        <v>178539274324.01358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0.85977109588927314</v>
      </c>
      <c r="DI738">
        <v>0.14022890411072689</v>
      </c>
      <c r="DJ738">
        <v>19671380290.703999</v>
      </c>
      <c r="DK738">
        <v>3208407579.2960024</v>
      </c>
      <c r="DL738">
        <v>16110787863.718185</v>
      </c>
      <c r="DM738">
        <v>2627673967.2818146</v>
      </c>
      <c r="DN738">
        <v>3835550257.5833998</v>
      </c>
      <c r="DO738">
        <v>625579310.41660047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0</v>
      </c>
      <c r="EQ738">
        <v>-319070193</v>
      </c>
      <c r="ER738">
        <v>734</v>
      </c>
      <c r="ET738" t="s">
        <v>8836</v>
      </c>
      <c r="EU738">
        <v>2025</v>
      </c>
      <c r="EV738" t="s">
        <v>591</v>
      </c>
    </row>
    <row r="739" spans="1:152" x14ac:dyDescent="0.4">
      <c r="A739" t="s">
        <v>409</v>
      </c>
      <c r="C739" t="s">
        <v>2475</v>
      </c>
      <c r="D739" t="s">
        <v>2476</v>
      </c>
      <c r="E739" t="s">
        <v>2477</v>
      </c>
      <c r="F739" t="s">
        <v>565</v>
      </c>
      <c r="G739" t="s">
        <v>566</v>
      </c>
      <c r="H739" t="s">
        <v>727</v>
      </c>
      <c r="I739" t="s">
        <v>568</v>
      </c>
      <c r="J739" t="s">
        <v>569</v>
      </c>
      <c r="K739" t="s">
        <v>570</v>
      </c>
      <c r="L739" t="s">
        <v>571</v>
      </c>
      <c r="M739" t="s">
        <v>1030</v>
      </c>
      <c r="N739" t="s">
        <v>573</v>
      </c>
      <c r="O739" t="s">
        <v>574</v>
      </c>
      <c r="P739" t="s">
        <v>573</v>
      </c>
      <c r="Q739" t="s">
        <v>575</v>
      </c>
      <c r="R739" t="s">
        <v>923</v>
      </c>
      <c r="S739" t="s">
        <v>923</v>
      </c>
      <c r="T739" t="s">
        <v>923</v>
      </c>
      <c r="U739" t="s">
        <v>2478</v>
      </c>
      <c r="V739" t="s">
        <v>2478</v>
      </c>
      <c r="X739" t="s">
        <v>577</v>
      </c>
      <c r="Y739" t="s">
        <v>578</v>
      </c>
      <c r="Z739" t="s">
        <v>2450</v>
      </c>
      <c r="AA739" t="s">
        <v>2451</v>
      </c>
      <c r="AB739" t="s">
        <v>572</v>
      </c>
      <c r="AC739" t="s">
        <v>572</v>
      </c>
      <c r="AD739" t="s">
        <v>596</v>
      </c>
      <c r="AF739" t="s">
        <v>583</v>
      </c>
      <c r="AH739" s="1">
        <v>45894</v>
      </c>
      <c r="AI739" t="s">
        <v>585</v>
      </c>
      <c r="AJ739" t="s">
        <v>586</v>
      </c>
      <c r="AK739" t="s">
        <v>565</v>
      </c>
      <c r="AL739" t="s">
        <v>587</v>
      </c>
      <c r="AM739" t="s">
        <v>923</v>
      </c>
      <c r="AN739" t="s">
        <v>597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T739" t="s">
        <v>8836</v>
      </c>
      <c r="EU739">
        <v>2025</v>
      </c>
      <c r="EV739" t="s">
        <v>8837</v>
      </c>
    </row>
    <row r="740" spans="1:152" x14ac:dyDescent="0.4">
      <c r="A740" t="s">
        <v>409</v>
      </c>
      <c r="B740" t="s">
        <v>2479</v>
      </c>
      <c r="C740">
        <v>210002209</v>
      </c>
      <c r="D740" t="s">
        <v>2476</v>
      </c>
      <c r="E740" t="s">
        <v>2480</v>
      </c>
      <c r="F740" t="s">
        <v>565</v>
      </c>
      <c r="G740" t="s">
        <v>566</v>
      </c>
      <c r="H740" t="s">
        <v>727</v>
      </c>
      <c r="I740" t="s">
        <v>568</v>
      </c>
      <c r="J740" t="s">
        <v>569</v>
      </c>
      <c r="K740" t="s">
        <v>570</v>
      </c>
      <c r="L740" t="s">
        <v>571</v>
      </c>
      <c r="M740" t="s">
        <v>1030</v>
      </c>
      <c r="N740" t="s">
        <v>613</v>
      </c>
      <c r="O740" t="s">
        <v>722</v>
      </c>
      <c r="P740" t="s">
        <v>603</v>
      </c>
      <c r="Q740" t="s">
        <v>575</v>
      </c>
      <c r="R740" t="s">
        <v>576</v>
      </c>
      <c r="S740" t="s">
        <v>576</v>
      </c>
      <c r="T740" s="1">
        <v>45929</v>
      </c>
      <c r="U740" s="1">
        <v>63461</v>
      </c>
      <c r="V740" s="1">
        <v>63461</v>
      </c>
      <c r="X740" t="s">
        <v>577</v>
      </c>
      <c r="Y740" t="s">
        <v>578</v>
      </c>
      <c r="Z740" t="s">
        <v>579</v>
      </c>
      <c r="AA740" t="s">
        <v>1094</v>
      </c>
      <c r="AB740" t="s">
        <v>2256</v>
      </c>
      <c r="AC740" t="s">
        <v>572</v>
      </c>
      <c r="AD740" t="s">
        <v>596</v>
      </c>
      <c r="AF740" t="s">
        <v>583</v>
      </c>
      <c r="AH740" s="1">
        <v>45894</v>
      </c>
      <c r="AI740" t="s">
        <v>585</v>
      </c>
      <c r="AJ740" t="s">
        <v>586</v>
      </c>
      <c r="AK740" t="s">
        <v>565</v>
      </c>
      <c r="AL740" t="s">
        <v>605</v>
      </c>
      <c r="AM740" t="s">
        <v>588</v>
      </c>
      <c r="AN740" t="s">
        <v>597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0</v>
      </c>
      <c r="BB740">
        <v>3251166997</v>
      </c>
      <c r="BC740">
        <v>9837365853</v>
      </c>
      <c r="BD740">
        <v>0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0</v>
      </c>
      <c r="BN740">
        <v>9946521</v>
      </c>
      <c r="BO740">
        <v>0</v>
      </c>
      <c r="BP740">
        <v>25841127</v>
      </c>
      <c r="BQ740">
        <v>0</v>
      </c>
      <c r="BR740">
        <v>35787648</v>
      </c>
      <c r="BS740">
        <v>0</v>
      </c>
      <c r="BT740">
        <v>0</v>
      </c>
      <c r="BU740">
        <v>0</v>
      </c>
      <c r="BV740">
        <v>0</v>
      </c>
      <c r="BW740">
        <v>35787648</v>
      </c>
      <c r="BX740">
        <v>0</v>
      </c>
      <c r="BY740">
        <v>0.43493695020531875</v>
      </c>
      <c r="BZ740">
        <v>0</v>
      </c>
      <c r="CA740">
        <v>9837365853</v>
      </c>
      <c r="CB740">
        <v>9837365853</v>
      </c>
      <c r="CC740">
        <v>6586198856</v>
      </c>
      <c r="CD740">
        <v>0</v>
      </c>
      <c r="CE740">
        <v>9876688718</v>
      </c>
      <c r="CF740">
        <v>9876688718</v>
      </c>
      <c r="CG740">
        <v>6615575200</v>
      </c>
      <c r="CH740">
        <v>9876688718</v>
      </c>
      <c r="CI740">
        <v>9876688718</v>
      </c>
      <c r="CJ740">
        <v>6615575200</v>
      </c>
      <c r="CK740">
        <v>9946521</v>
      </c>
      <c r="CL740">
        <v>0</v>
      </c>
      <c r="CM740">
        <v>2.9802322387695313E-7</v>
      </c>
      <c r="CN740">
        <v>1.0938695073127749</v>
      </c>
      <c r="CO740">
        <v>1.4397606253623962</v>
      </c>
      <c r="CP740">
        <v>2943.4826129674911</v>
      </c>
      <c r="CQ740">
        <v>10803808621.840302</v>
      </c>
      <c r="CR740">
        <v>14220067525.137403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0.13297625866226984</v>
      </c>
      <c r="DI740">
        <v>0.86702374133773008</v>
      </c>
      <c r="DJ740">
        <v>1313365113.6914902</v>
      </c>
      <c r="DK740">
        <v>8563323604.3085089</v>
      </c>
      <c r="DL740">
        <v>879714438.99489748</v>
      </c>
      <c r="DM740">
        <v>5735860761.0051022</v>
      </c>
      <c r="DN740">
        <v>432328023.54730707</v>
      </c>
      <c r="DO740">
        <v>2818838973.4526925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0</v>
      </c>
      <c r="EH740">
        <v>0</v>
      </c>
      <c r="EI740">
        <v>0</v>
      </c>
      <c r="EJ740">
        <v>0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0</v>
      </c>
      <c r="EQ740">
        <v>35787648</v>
      </c>
      <c r="ER740">
        <v>321</v>
      </c>
      <c r="ET740" t="s">
        <v>8836</v>
      </c>
      <c r="EU740">
        <v>2025</v>
      </c>
      <c r="EV740" t="s">
        <v>591</v>
      </c>
    </row>
    <row r="741" spans="1:152" x14ac:dyDescent="0.4">
      <c r="A741" t="s">
        <v>410</v>
      </c>
      <c r="B741">
        <v>406202093408</v>
      </c>
      <c r="C741">
        <v>6000000001319</v>
      </c>
      <c r="D741" t="s">
        <v>2481</v>
      </c>
      <c r="E741" t="s">
        <v>2482</v>
      </c>
      <c r="F741" t="s">
        <v>625</v>
      </c>
      <c r="G741" t="s">
        <v>626</v>
      </c>
      <c r="H741" t="s">
        <v>950</v>
      </c>
      <c r="I741" t="s">
        <v>568</v>
      </c>
      <c r="J741" t="s">
        <v>569</v>
      </c>
      <c r="K741" t="s">
        <v>570</v>
      </c>
      <c r="L741" t="s">
        <v>571</v>
      </c>
      <c r="M741" t="s">
        <v>2261</v>
      </c>
      <c r="N741" t="s">
        <v>573</v>
      </c>
      <c r="O741" t="s">
        <v>574</v>
      </c>
      <c r="P741" t="s">
        <v>573</v>
      </c>
      <c r="Q741" t="s">
        <v>575</v>
      </c>
      <c r="R741" t="s">
        <v>576</v>
      </c>
      <c r="S741" t="s">
        <v>576</v>
      </c>
      <c r="T741" s="1">
        <v>45910</v>
      </c>
      <c r="U741" s="1">
        <v>47026</v>
      </c>
      <c r="V741" s="1">
        <v>47026</v>
      </c>
      <c r="X741" t="s">
        <v>572</v>
      </c>
      <c r="Y741" t="s">
        <v>572</v>
      </c>
      <c r="Z741" t="s">
        <v>697</v>
      </c>
      <c r="AA741" t="s">
        <v>697</v>
      </c>
      <c r="AB741" t="s">
        <v>1456</v>
      </c>
      <c r="AC741" t="s">
        <v>572</v>
      </c>
      <c r="AD741" t="s">
        <v>803</v>
      </c>
      <c r="AF741" t="s">
        <v>8839</v>
      </c>
      <c r="AH741" s="1">
        <v>45896</v>
      </c>
      <c r="AI741" t="s">
        <v>585</v>
      </c>
      <c r="AJ741" t="s">
        <v>586</v>
      </c>
      <c r="AK741" t="s">
        <v>625</v>
      </c>
      <c r="AL741" t="s">
        <v>587</v>
      </c>
      <c r="AM741" t="s">
        <v>588</v>
      </c>
      <c r="AN741" t="s">
        <v>597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0</v>
      </c>
      <c r="BE741">
        <v>288493150</v>
      </c>
      <c r="BF741">
        <v>853103643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484027396</v>
      </c>
      <c r="BM741">
        <v>0</v>
      </c>
      <c r="BN741">
        <v>0</v>
      </c>
      <c r="BO741">
        <v>99320178</v>
      </c>
      <c r="BP741">
        <v>484531040</v>
      </c>
      <c r="BQ741">
        <v>99320178</v>
      </c>
      <c r="BR741">
        <v>484531040</v>
      </c>
      <c r="BS741">
        <v>0</v>
      </c>
      <c r="BT741">
        <v>0</v>
      </c>
      <c r="BU741">
        <v>0</v>
      </c>
      <c r="BV741">
        <v>99320178</v>
      </c>
      <c r="BW741">
        <v>484531040</v>
      </c>
      <c r="BX741">
        <v>0.3317823625697463</v>
      </c>
      <c r="BY741">
        <v>1.6290900475070997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0.32904372500000001</v>
      </c>
      <c r="CN741">
        <v>3.9485247000000001</v>
      </c>
      <c r="CO741">
        <v>3.9485247000000001</v>
      </c>
      <c r="CP741">
        <v>9866376094.125</v>
      </c>
      <c r="CQ741">
        <v>118396513129.5</v>
      </c>
      <c r="CR741">
        <v>118396513129.5</v>
      </c>
      <c r="CS741">
        <v>1.0284367881000001</v>
      </c>
      <c r="CT741">
        <v>30837677091.178501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99320178</v>
      </c>
      <c r="EH741">
        <v>0</v>
      </c>
      <c r="EI741">
        <v>0</v>
      </c>
      <c r="EJ741">
        <v>0</v>
      </c>
      <c r="EK741">
        <v>0</v>
      </c>
      <c r="EL741">
        <v>484531040</v>
      </c>
      <c r="EM741">
        <v>0</v>
      </c>
      <c r="EN741">
        <v>0</v>
      </c>
      <c r="EO741">
        <v>0</v>
      </c>
      <c r="EP741">
        <v>99320178</v>
      </c>
      <c r="EQ741">
        <v>484531040</v>
      </c>
      <c r="ER741">
        <v>224</v>
      </c>
      <c r="ET741" t="s">
        <v>8836</v>
      </c>
      <c r="EU741">
        <v>2025</v>
      </c>
      <c r="EV741" t="s">
        <v>8837</v>
      </c>
    </row>
    <row r="742" spans="1:152" x14ac:dyDescent="0.4">
      <c r="A742" t="s">
        <v>411</v>
      </c>
      <c r="B742" t="s">
        <v>2483</v>
      </c>
      <c r="C742">
        <v>210002205</v>
      </c>
      <c r="D742" t="s">
        <v>2484</v>
      </c>
      <c r="E742" t="s">
        <v>2485</v>
      </c>
      <c r="F742" t="s">
        <v>846</v>
      </c>
      <c r="G742" t="s">
        <v>846</v>
      </c>
      <c r="H742" t="s">
        <v>846</v>
      </c>
      <c r="I742" t="s">
        <v>708</v>
      </c>
      <c r="J742" t="s">
        <v>856</v>
      </c>
      <c r="K742" t="s">
        <v>710</v>
      </c>
      <c r="L742" t="s">
        <v>857</v>
      </c>
      <c r="M742" t="s">
        <v>572</v>
      </c>
      <c r="N742" t="s">
        <v>613</v>
      </c>
      <c r="O742" t="s">
        <v>602</v>
      </c>
      <c r="P742" t="s">
        <v>603</v>
      </c>
      <c r="Q742" t="s">
        <v>674</v>
      </c>
      <c r="R742" t="s">
        <v>711</v>
      </c>
      <c r="S742" t="s">
        <v>711</v>
      </c>
      <c r="T742" s="1">
        <v>45926</v>
      </c>
      <c r="U742" s="1">
        <v>47908</v>
      </c>
      <c r="V742" s="1">
        <v>49490</v>
      </c>
      <c r="X742" t="s">
        <v>572</v>
      </c>
      <c r="Y742" t="s">
        <v>572</v>
      </c>
      <c r="Z742" t="s">
        <v>572</v>
      </c>
      <c r="AA742" t="s">
        <v>572</v>
      </c>
      <c r="AB742" t="s">
        <v>572</v>
      </c>
      <c r="AC742" t="s">
        <v>2133</v>
      </c>
      <c r="AD742" t="s">
        <v>988</v>
      </c>
      <c r="AF742" t="s">
        <v>848</v>
      </c>
      <c r="AH742" s="1">
        <v>45898</v>
      </c>
      <c r="AI742" t="s">
        <v>585</v>
      </c>
      <c r="AJ742" t="s">
        <v>715</v>
      </c>
      <c r="AK742" t="s">
        <v>846</v>
      </c>
      <c r="AL742" t="s">
        <v>605</v>
      </c>
      <c r="AM742" t="s">
        <v>588</v>
      </c>
      <c r="AN742" t="s">
        <v>597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2134613250</v>
      </c>
      <c r="AV742">
        <v>3050288985</v>
      </c>
      <c r="AW742">
        <v>5912469547</v>
      </c>
      <c r="AX742">
        <v>0</v>
      </c>
      <c r="AY742">
        <v>0</v>
      </c>
      <c r="AZ742">
        <v>0</v>
      </c>
      <c r="BA742">
        <v>2134613250</v>
      </c>
      <c r="BB742">
        <v>3050288985</v>
      </c>
      <c r="BC742">
        <v>5912469547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126435418</v>
      </c>
      <c r="BN742">
        <v>111957427</v>
      </c>
      <c r="BO742">
        <v>0</v>
      </c>
      <c r="BP742">
        <v>0</v>
      </c>
      <c r="BQ742">
        <v>126435418</v>
      </c>
      <c r="BR742">
        <v>111957427</v>
      </c>
      <c r="BS742">
        <v>0</v>
      </c>
      <c r="BT742">
        <v>0</v>
      </c>
      <c r="BU742">
        <v>0</v>
      </c>
      <c r="BV742">
        <v>126435418</v>
      </c>
      <c r="BW742">
        <v>111957427</v>
      </c>
      <c r="BX742">
        <v>2.6258640461865568</v>
      </c>
      <c r="BY742">
        <v>2.5845304446525375</v>
      </c>
      <c r="BZ742">
        <v>4035750.09</v>
      </c>
      <c r="CA742">
        <v>5912469547</v>
      </c>
      <c r="CB742">
        <v>3777856297</v>
      </c>
      <c r="CC742">
        <v>2862180562</v>
      </c>
      <c r="CD742">
        <v>4017254</v>
      </c>
      <c r="CE742">
        <v>6049181073</v>
      </c>
      <c r="CF742">
        <v>3707259233</v>
      </c>
      <c r="CG742">
        <v>2726433401</v>
      </c>
      <c r="CH742">
        <v>5884618116.6051331</v>
      </c>
      <c r="CI742">
        <v>3620316573.2114244</v>
      </c>
      <c r="CJ742">
        <v>2707155400.9999995</v>
      </c>
      <c r="CK742">
        <v>127173730.60513353</v>
      </c>
      <c r="CL742">
        <v>0</v>
      </c>
      <c r="CM742">
        <v>83.753799200057983</v>
      </c>
      <c r="CN742">
        <v>22.144281268119812</v>
      </c>
      <c r="CO742">
        <v>7.4156323075294512</v>
      </c>
      <c r="CP742">
        <v>506641896912.83331</v>
      </c>
      <c r="CQ742">
        <v>133954767122.2988</v>
      </c>
      <c r="CR742">
        <v>44858502599.03447</v>
      </c>
      <c r="CS742">
        <v>1.0231225759241953</v>
      </c>
      <c r="CT742">
        <v>6189053721.6396475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6049181073</v>
      </c>
      <c r="DL742">
        <v>0</v>
      </c>
      <c r="DM742">
        <v>2726433401</v>
      </c>
      <c r="DN742">
        <v>0</v>
      </c>
      <c r="DO742">
        <v>3050288985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74411519</v>
      </c>
      <c r="EG742">
        <v>0</v>
      </c>
      <c r="EH742">
        <v>0</v>
      </c>
      <c r="EI742">
        <v>-80873172</v>
      </c>
      <c r="EJ742">
        <v>132897071</v>
      </c>
      <c r="EK742">
        <v>137624973</v>
      </c>
      <c r="EL742">
        <v>0</v>
      </c>
      <c r="EM742">
        <v>0</v>
      </c>
      <c r="EN742">
        <v>-160501260</v>
      </c>
      <c r="EO742">
        <v>134833714</v>
      </c>
      <c r="EP742">
        <v>126435418</v>
      </c>
      <c r="EQ742">
        <v>111957427</v>
      </c>
      <c r="ER742">
        <v>702</v>
      </c>
      <c r="ES742" t="s">
        <v>1399</v>
      </c>
      <c r="ET742" t="s">
        <v>8836</v>
      </c>
      <c r="EU742">
        <v>2025</v>
      </c>
      <c r="EV742" t="s">
        <v>833</v>
      </c>
    </row>
    <row r="743" spans="1:152" x14ac:dyDescent="0.4">
      <c r="A743" t="s">
        <v>412</v>
      </c>
      <c r="B743" t="s">
        <v>2486</v>
      </c>
      <c r="C743">
        <v>210002206</v>
      </c>
      <c r="D743" t="s">
        <v>2487</v>
      </c>
      <c r="E743" t="s">
        <v>2488</v>
      </c>
      <c r="F743" t="s">
        <v>846</v>
      </c>
      <c r="G743" t="s">
        <v>846</v>
      </c>
      <c r="H743" t="s">
        <v>846</v>
      </c>
      <c r="I743" t="s">
        <v>708</v>
      </c>
      <c r="J743" t="s">
        <v>856</v>
      </c>
      <c r="K743" t="s">
        <v>710</v>
      </c>
      <c r="L743" t="s">
        <v>857</v>
      </c>
      <c r="M743" t="s">
        <v>572</v>
      </c>
      <c r="N743" t="s">
        <v>613</v>
      </c>
      <c r="O743" t="s">
        <v>602</v>
      </c>
      <c r="P743" t="s">
        <v>603</v>
      </c>
      <c r="Q743" t="s">
        <v>674</v>
      </c>
      <c r="R743" t="s">
        <v>711</v>
      </c>
      <c r="S743" t="s">
        <v>711</v>
      </c>
      <c r="T743" s="1">
        <v>45926</v>
      </c>
      <c r="U743" s="1">
        <v>47908</v>
      </c>
      <c r="V743" s="1">
        <v>49490</v>
      </c>
      <c r="X743" t="s">
        <v>572</v>
      </c>
      <c r="Y743" t="s">
        <v>572</v>
      </c>
      <c r="Z743" t="s">
        <v>572</v>
      </c>
      <c r="AA743" t="s">
        <v>572</v>
      </c>
      <c r="AB743" t="s">
        <v>572</v>
      </c>
      <c r="AC743" t="s">
        <v>2133</v>
      </c>
      <c r="AD743" t="s">
        <v>988</v>
      </c>
      <c r="AF743" t="s">
        <v>848</v>
      </c>
      <c r="AH743" s="1">
        <v>45898</v>
      </c>
      <c r="AI743" t="s">
        <v>585</v>
      </c>
      <c r="AJ743" t="s">
        <v>715</v>
      </c>
      <c r="AK743" t="s">
        <v>846</v>
      </c>
      <c r="AL743" t="s">
        <v>605</v>
      </c>
      <c r="AM743" t="s">
        <v>588</v>
      </c>
      <c r="AN743" t="s">
        <v>597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2464028875</v>
      </c>
      <c r="AV743">
        <v>3881950962</v>
      </c>
      <c r="AW743">
        <v>8900618462</v>
      </c>
      <c r="AX743">
        <v>0</v>
      </c>
      <c r="AY743">
        <v>0</v>
      </c>
      <c r="AZ743">
        <v>0</v>
      </c>
      <c r="BA743">
        <v>2464028875</v>
      </c>
      <c r="BB743">
        <v>3881950962</v>
      </c>
      <c r="BC743">
        <v>8900618462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392488609</v>
      </c>
      <c r="BN743">
        <v>2594514390</v>
      </c>
      <c r="BO743">
        <v>0</v>
      </c>
      <c r="BP743">
        <v>0</v>
      </c>
      <c r="BQ743">
        <v>392488609</v>
      </c>
      <c r="BR743">
        <v>2594514390</v>
      </c>
      <c r="BS743">
        <v>0</v>
      </c>
      <c r="BT743">
        <v>0</v>
      </c>
      <c r="BU743">
        <v>0</v>
      </c>
      <c r="BV743">
        <v>392488609</v>
      </c>
      <c r="BW743">
        <v>2594514390</v>
      </c>
      <c r="BX743">
        <v>3.872920644149596</v>
      </c>
      <c r="BY743">
        <v>36.340896344661402</v>
      </c>
      <c r="BZ743">
        <v>6094152.5099999998</v>
      </c>
      <c r="CA743">
        <v>8900618462</v>
      </c>
      <c r="CB743">
        <v>6436589587</v>
      </c>
      <c r="CC743">
        <v>5018667500</v>
      </c>
      <c r="CD743">
        <v>7871847</v>
      </c>
      <c r="CE743">
        <v>11853427213</v>
      </c>
      <c r="CF743">
        <v>8807414149</v>
      </c>
      <c r="CG743">
        <v>5019845551</v>
      </c>
      <c r="CH743">
        <v>11577470823.977779</v>
      </c>
      <c r="CI743">
        <v>8663693823.9239807</v>
      </c>
      <c r="CJ743">
        <v>4997530005.343749</v>
      </c>
      <c r="CK743">
        <v>2697989856.6340303</v>
      </c>
      <c r="CL743">
        <v>0</v>
      </c>
      <c r="CM743">
        <v>108.47941517829895</v>
      </c>
      <c r="CN743">
        <v>177.98990130424502</v>
      </c>
      <c r="CO743">
        <v>109.96721148490907</v>
      </c>
      <c r="CP743">
        <v>1285852851924.7739</v>
      </c>
      <c r="CQ743">
        <v>2109790339758.9221</v>
      </c>
      <c r="CR743">
        <v>1303488337152.9473</v>
      </c>
      <c r="CS743">
        <v>1.3317532105894239</v>
      </c>
      <c r="CT743">
        <v>15785839747.400797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11853427213</v>
      </c>
      <c r="DL743">
        <v>0</v>
      </c>
      <c r="DM743">
        <v>5019845551</v>
      </c>
      <c r="DN743">
        <v>0</v>
      </c>
      <c r="DO743">
        <v>3881950962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131798569</v>
      </c>
      <c r="EG743">
        <v>0</v>
      </c>
      <c r="EH743">
        <v>0</v>
      </c>
      <c r="EI743">
        <v>-189495580</v>
      </c>
      <c r="EJ743">
        <v>450185620</v>
      </c>
      <c r="EK743">
        <v>252596397</v>
      </c>
      <c r="EL743">
        <v>0</v>
      </c>
      <c r="EM743">
        <v>0</v>
      </c>
      <c r="EN743">
        <v>-357116310</v>
      </c>
      <c r="EO743">
        <v>2699034303</v>
      </c>
      <c r="EP743">
        <v>392488609</v>
      </c>
      <c r="EQ743">
        <v>2594514390</v>
      </c>
      <c r="ER743">
        <v>58</v>
      </c>
      <c r="ES743" t="s">
        <v>1399</v>
      </c>
      <c r="ET743" t="s">
        <v>8836</v>
      </c>
      <c r="EU743">
        <v>2025</v>
      </c>
      <c r="EV743" t="s">
        <v>833</v>
      </c>
    </row>
    <row r="744" spans="1:152" x14ac:dyDescent="0.4">
      <c r="A744" t="s">
        <v>413</v>
      </c>
      <c r="B744" t="s">
        <v>2489</v>
      </c>
      <c r="C744">
        <v>210002207</v>
      </c>
      <c r="D744" t="s">
        <v>2490</v>
      </c>
      <c r="E744" t="s">
        <v>2491</v>
      </c>
      <c r="F744" t="s">
        <v>846</v>
      </c>
      <c r="G744" t="s">
        <v>846</v>
      </c>
      <c r="H744" t="s">
        <v>846</v>
      </c>
      <c r="I744" t="s">
        <v>708</v>
      </c>
      <c r="J744" t="s">
        <v>856</v>
      </c>
      <c r="K744" t="s">
        <v>710</v>
      </c>
      <c r="L744" t="s">
        <v>857</v>
      </c>
      <c r="M744" t="s">
        <v>572</v>
      </c>
      <c r="N744" t="s">
        <v>613</v>
      </c>
      <c r="O744" t="s">
        <v>602</v>
      </c>
      <c r="P744" t="s">
        <v>603</v>
      </c>
      <c r="Q744" t="s">
        <v>674</v>
      </c>
      <c r="R744" t="s">
        <v>711</v>
      </c>
      <c r="S744" t="s">
        <v>711</v>
      </c>
      <c r="T744" s="1">
        <v>45926</v>
      </c>
      <c r="U744" s="1">
        <v>47849</v>
      </c>
      <c r="V744" s="1">
        <v>49490</v>
      </c>
      <c r="X744" t="s">
        <v>572</v>
      </c>
      <c r="Y744" t="s">
        <v>572</v>
      </c>
      <c r="Z744" t="s">
        <v>572</v>
      </c>
      <c r="AA744" t="s">
        <v>572</v>
      </c>
      <c r="AB744" t="s">
        <v>572</v>
      </c>
      <c r="AC744" t="s">
        <v>2133</v>
      </c>
      <c r="AD744" t="s">
        <v>988</v>
      </c>
      <c r="AF744" t="s">
        <v>848</v>
      </c>
      <c r="AH744" s="1">
        <v>45898</v>
      </c>
      <c r="AI744" t="s">
        <v>585</v>
      </c>
      <c r="AJ744" t="s">
        <v>715</v>
      </c>
      <c r="AK744" t="s">
        <v>846</v>
      </c>
      <c r="AL744" t="s">
        <v>605</v>
      </c>
      <c r="AM744" t="s">
        <v>588</v>
      </c>
      <c r="AN744" t="s">
        <v>597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845718750</v>
      </c>
      <c r="AV744">
        <v>3663468652</v>
      </c>
      <c r="AW744">
        <v>10119968652</v>
      </c>
      <c r="AX744">
        <v>0</v>
      </c>
      <c r="AY744">
        <v>0</v>
      </c>
      <c r="AZ744">
        <v>0</v>
      </c>
      <c r="BA744">
        <v>845718750</v>
      </c>
      <c r="BB744">
        <v>3663468652</v>
      </c>
      <c r="BC744">
        <v>10119968652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-89878761</v>
      </c>
      <c r="BN744">
        <v>514514090</v>
      </c>
      <c r="BO744">
        <v>0</v>
      </c>
      <c r="BP744">
        <v>0</v>
      </c>
      <c r="BQ744">
        <v>-89878761</v>
      </c>
      <c r="BR744">
        <v>514514090</v>
      </c>
      <c r="BS744">
        <v>0</v>
      </c>
      <c r="BT744">
        <v>0</v>
      </c>
      <c r="BU744">
        <v>0</v>
      </c>
      <c r="BV744">
        <v>-89878761</v>
      </c>
      <c r="BW744">
        <v>514514090</v>
      </c>
      <c r="BX744">
        <v>-0.63557312918206166</v>
      </c>
      <c r="BY744">
        <v>4.3140380508452161</v>
      </c>
      <c r="BZ744">
        <v>7122375.5700000003</v>
      </c>
      <c r="CA744">
        <v>10119968652</v>
      </c>
      <c r="CB744">
        <v>9274249902</v>
      </c>
      <c r="CC744">
        <v>6456500000</v>
      </c>
      <c r="CD744">
        <v>9713818</v>
      </c>
      <c r="CE744">
        <v>14627067144</v>
      </c>
      <c r="CF744">
        <v>13565798243</v>
      </c>
      <c r="CG744">
        <v>9740462795</v>
      </c>
      <c r="CH744">
        <v>14022162647.259809</v>
      </c>
      <c r="CI744">
        <v>13157015792.127619</v>
      </c>
      <c r="CJ744">
        <v>9560550295</v>
      </c>
      <c r="CK744">
        <v>798143700.25980949</v>
      </c>
      <c r="CL744">
        <v>0</v>
      </c>
      <c r="CM744">
        <v>20.004077553749084</v>
      </c>
      <c r="CN744">
        <v>27.02732622623444</v>
      </c>
      <c r="CO744">
        <v>99.796890020370483</v>
      </c>
      <c r="CP744">
        <v>292600985532.47113</v>
      </c>
      <c r="CQ744">
        <v>395330515433.92328</v>
      </c>
      <c r="CR744">
        <v>1459735811090.3425</v>
      </c>
      <c r="CS744">
        <v>1.4453668432173716</v>
      </c>
      <c r="CT744">
        <v>21141477863.451817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14627067144</v>
      </c>
      <c r="DL744">
        <v>0</v>
      </c>
      <c r="DM744">
        <v>9740462795</v>
      </c>
      <c r="DN744">
        <v>0</v>
      </c>
      <c r="DO744">
        <v>3663468652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260370639</v>
      </c>
      <c r="EG744">
        <v>0</v>
      </c>
      <c r="EH744">
        <v>0</v>
      </c>
      <c r="EI744">
        <v>-305428912</v>
      </c>
      <c r="EJ744">
        <v>-44820488</v>
      </c>
      <c r="EK744">
        <v>578366548</v>
      </c>
      <c r="EL744">
        <v>0</v>
      </c>
      <c r="EM744">
        <v>0</v>
      </c>
      <c r="EN744">
        <v>-708621607</v>
      </c>
      <c r="EO744">
        <v>644769149</v>
      </c>
      <c r="EP744">
        <v>-89878761</v>
      </c>
      <c r="EQ744">
        <v>514514090</v>
      </c>
      <c r="ER744">
        <v>159</v>
      </c>
      <c r="ES744" t="s">
        <v>1267</v>
      </c>
      <c r="ET744" t="s">
        <v>8836</v>
      </c>
      <c r="EU744">
        <v>2025</v>
      </c>
      <c r="EV744" t="s">
        <v>833</v>
      </c>
    </row>
    <row r="745" spans="1:152" x14ac:dyDescent="0.4">
      <c r="A745" t="s">
        <v>414</v>
      </c>
      <c r="B745">
        <v>507215944501</v>
      </c>
      <c r="C745">
        <v>6000000001318</v>
      </c>
      <c r="D745" t="s">
        <v>2492</v>
      </c>
      <c r="E745" t="s">
        <v>2492</v>
      </c>
      <c r="F745" t="s">
        <v>625</v>
      </c>
      <c r="G745" t="s">
        <v>1255</v>
      </c>
      <c r="H745" t="s">
        <v>1438</v>
      </c>
      <c r="I745" t="s">
        <v>568</v>
      </c>
      <c r="J745" t="s">
        <v>569</v>
      </c>
      <c r="K745" t="s">
        <v>570</v>
      </c>
      <c r="L745" t="s">
        <v>571</v>
      </c>
      <c r="M745" t="s">
        <v>2261</v>
      </c>
      <c r="N745" t="s">
        <v>573</v>
      </c>
      <c r="O745" t="s">
        <v>574</v>
      </c>
      <c r="P745" t="s">
        <v>573</v>
      </c>
      <c r="Q745" t="s">
        <v>575</v>
      </c>
      <c r="R745" t="s">
        <v>576</v>
      </c>
      <c r="S745" t="s">
        <v>576</v>
      </c>
      <c r="T745" s="1">
        <v>45905</v>
      </c>
      <c r="U745" s="1">
        <v>46568</v>
      </c>
      <c r="V745" s="1">
        <v>46568</v>
      </c>
      <c r="X745" t="s">
        <v>572</v>
      </c>
      <c r="Y745" t="s">
        <v>572</v>
      </c>
      <c r="Z745" t="s">
        <v>1419</v>
      </c>
      <c r="AC745" t="s">
        <v>572</v>
      </c>
      <c r="AD745" t="s">
        <v>639</v>
      </c>
      <c r="AF745" t="s">
        <v>8839</v>
      </c>
      <c r="AH745" s="1">
        <v>45901</v>
      </c>
      <c r="AI745" t="s">
        <v>585</v>
      </c>
      <c r="AJ745" t="s">
        <v>586</v>
      </c>
      <c r="AK745" t="s">
        <v>625</v>
      </c>
      <c r="AL745" t="s">
        <v>587</v>
      </c>
      <c r="AM745" t="s">
        <v>588</v>
      </c>
      <c r="AN745" t="s">
        <v>597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18800000000</v>
      </c>
      <c r="AW745">
        <v>42000000000</v>
      </c>
      <c r="AX745">
        <v>0</v>
      </c>
      <c r="AY745">
        <v>0</v>
      </c>
      <c r="AZ745">
        <v>196560000</v>
      </c>
      <c r="BA745">
        <v>0</v>
      </c>
      <c r="BB745">
        <v>18800000000</v>
      </c>
      <c r="BC745">
        <v>41803440000</v>
      </c>
      <c r="BD745">
        <v>174673972</v>
      </c>
      <c r="BE745">
        <v>626996381</v>
      </c>
      <c r="BF745">
        <v>1584858782</v>
      </c>
      <c r="BG745">
        <v>0</v>
      </c>
      <c r="BH745">
        <v>626996381</v>
      </c>
      <c r="BI745">
        <v>0</v>
      </c>
      <c r="BJ745">
        <v>0</v>
      </c>
      <c r="BK745">
        <v>0</v>
      </c>
      <c r="BL745">
        <v>691542572</v>
      </c>
      <c r="BM745">
        <v>0</v>
      </c>
      <c r="BN745">
        <v>0</v>
      </c>
      <c r="BO745">
        <v>180469190</v>
      </c>
      <c r="BP745">
        <v>607913866</v>
      </c>
      <c r="BQ745">
        <v>180469190</v>
      </c>
      <c r="BR745">
        <v>607913866</v>
      </c>
      <c r="BS745">
        <v>0</v>
      </c>
      <c r="BT745">
        <v>0</v>
      </c>
      <c r="BU745">
        <v>0</v>
      </c>
      <c r="BV745">
        <v>180469190</v>
      </c>
      <c r="BW745">
        <v>607913866</v>
      </c>
      <c r="BX745">
        <v>0.43264282437131496</v>
      </c>
      <c r="BY745">
        <v>1.8913877386570899</v>
      </c>
      <c r="BZ745">
        <v>0</v>
      </c>
      <c r="CA745">
        <v>42000000000</v>
      </c>
      <c r="CB745">
        <v>42000000000</v>
      </c>
      <c r="CC745">
        <v>23200000000</v>
      </c>
      <c r="CD745">
        <v>0</v>
      </c>
      <c r="CE745">
        <v>41803440000</v>
      </c>
      <c r="CF745">
        <v>41803440000</v>
      </c>
      <c r="CG745">
        <v>23086784000</v>
      </c>
      <c r="CH745">
        <v>41803440000</v>
      </c>
      <c r="CI745">
        <v>41803440000</v>
      </c>
      <c r="CJ745">
        <v>23086784000</v>
      </c>
      <c r="CK745">
        <v>-83344000</v>
      </c>
      <c r="CL745">
        <v>0</v>
      </c>
      <c r="CM745">
        <v>0.43028417499999999</v>
      </c>
      <c r="CN745">
        <v>5.1634101000000001</v>
      </c>
      <c r="CO745">
        <v>5.1634101000000001</v>
      </c>
      <c r="CP745">
        <v>17987358692.562</v>
      </c>
      <c r="CQ745">
        <v>215848304310.74402</v>
      </c>
      <c r="CR745">
        <v>215848304310.74402</v>
      </c>
      <c r="CS745">
        <v>1.0377347329047619</v>
      </c>
      <c r="CT745">
        <v>43380881642.900238</v>
      </c>
      <c r="CU745">
        <v>5.0599999999999996</v>
      </c>
      <c r="CV745">
        <v>0</v>
      </c>
      <c r="CW745">
        <v>5.0599999999999996</v>
      </c>
      <c r="CX745">
        <v>0</v>
      </c>
      <c r="CY745">
        <v>0</v>
      </c>
      <c r="CZ745">
        <v>211525406399.99997</v>
      </c>
      <c r="DA745">
        <v>0</v>
      </c>
      <c r="DB745">
        <v>95127999999.999985</v>
      </c>
      <c r="DC745">
        <v>0</v>
      </c>
      <c r="DD745">
        <v>0</v>
      </c>
      <c r="DE745">
        <v>41803440000</v>
      </c>
      <c r="DF745">
        <v>0</v>
      </c>
      <c r="DG745">
        <v>0</v>
      </c>
      <c r="DH745">
        <v>1</v>
      </c>
      <c r="DI745">
        <v>0</v>
      </c>
      <c r="DJ745">
        <v>41803440000</v>
      </c>
      <c r="DK745">
        <v>0</v>
      </c>
      <c r="DL745">
        <v>23086784000</v>
      </c>
      <c r="DM745">
        <v>0</v>
      </c>
      <c r="DN745">
        <v>18800000000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180469190</v>
      </c>
      <c r="EH745">
        <v>0</v>
      </c>
      <c r="EI745">
        <v>0</v>
      </c>
      <c r="EJ745">
        <v>0</v>
      </c>
      <c r="EK745">
        <v>0</v>
      </c>
      <c r="EL745">
        <v>607913866</v>
      </c>
      <c r="EM745">
        <v>0</v>
      </c>
      <c r="EN745">
        <v>0</v>
      </c>
      <c r="EO745">
        <v>0</v>
      </c>
      <c r="EP745">
        <v>180469190</v>
      </c>
      <c r="EQ745">
        <v>607913866</v>
      </c>
      <c r="ER745">
        <v>218</v>
      </c>
      <c r="ET745" t="s">
        <v>8836</v>
      </c>
      <c r="EU745">
        <v>2025</v>
      </c>
      <c r="EV745" t="s">
        <v>8837</v>
      </c>
    </row>
    <row r="746" spans="1:152" x14ac:dyDescent="0.4">
      <c r="A746" t="s">
        <v>415</v>
      </c>
      <c r="B746" t="s">
        <v>2493</v>
      </c>
      <c r="C746">
        <v>210002229</v>
      </c>
      <c r="D746" t="s">
        <v>2494</v>
      </c>
      <c r="E746" t="s">
        <v>2494</v>
      </c>
      <c r="F746" t="s">
        <v>846</v>
      </c>
      <c r="G746" t="s">
        <v>846</v>
      </c>
      <c r="H746" t="s">
        <v>846</v>
      </c>
      <c r="I746" t="s">
        <v>708</v>
      </c>
      <c r="J746" t="s">
        <v>856</v>
      </c>
      <c r="K746" t="s">
        <v>710</v>
      </c>
      <c r="L746" t="s">
        <v>857</v>
      </c>
      <c r="M746" t="s">
        <v>572</v>
      </c>
      <c r="N746" t="s">
        <v>613</v>
      </c>
      <c r="O746" t="s">
        <v>602</v>
      </c>
      <c r="P746" t="s">
        <v>603</v>
      </c>
      <c r="Q746" t="s">
        <v>674</v>
      </c>
      <c r="R746" t="s">
        <v>711</v>
      </c>
      <c r="S746" t="s">
        <v>711</v>
      </c>
      <c r="T746" s="1">
        <v>45996</v>
      </c>
      <c r="U746" s="1">
        <v>47822</v>
      </c>
      <c r="V746" s="1">
        <v>51475</v>
      </c>
      <c r="X746" t="s">
        <v>572</v>
      </c>
      <c r="Y746" t="s">
        <v>572</v>
      </c>
      <c r="Z746" t="s">
        <v>572</v>
      </c>
      <c r="AA746" t="s">
        <v>572</v>
      </c>
      <c r="AB746" t="s">
        <v>572</v>
      </c>
      <c r="AC746" t="s">
        <v>2193</v>
      </c>
      <c r="AD746" t="s">
        <v>1012</v>
      </c>
      <c r="AF746" t="s">
        <v>848</v>
      </c>
      <c r="AH746" s="1">
        <v>45961</v>
      </c>
      <c r="AI746" t="s">
        <v>585</v>
      </c>
      <c r="AJ746" t="s">
        <v>715</v>
      </c>
      <c r="AK746" t="s">
        <v>846</v>
      </c>
      <c r="AL746" t="s">
        <v>605</v>
      </c>
      <c r="AM746" t="s">
        <v>588</v>
      </c>
      <c r="AN746" t="s">
        <v>597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-3824648151</v>
      </c>
      <c r="BN746">
        <v>10373113186</v>
      </c>
      <c r="BO746">
        <v>0</v>
      </c>
      <c r="BP746">
        <v>0</v>
      </c>
      <c r="BQ746">
        <v>-3824648151</v>
      </c>
      <c r="BR746">
        <v>10373113186</v>
      </c>
      <c r="BS746">
        <v>0</v>
      </c>
      <c r="BT746">
        <v>0</v>
      </c>
      <c r="BU746">
        <v>0</v>
      </c>
      <c r="BV746">
        <v>-3824648151</v>
      </c>
      <c r="BW746">
        <v>10373113186</v>
      </c>
      <c r="BX746">
        <v>-8.6523099648823791</v>
      </c>
      <c r="BY746">
        <v>35.136721444429789</v>
      </c>
      <c r="BZ746">
        <v>20000000</v>
      </c>
      <c r="CA746">
        <v>29360000000</v>
      </c>
      <c r="CB746">
        <v>29360000000</v>
      </c>
      <c r="CC746">
        <v>29360000000</v>
      </c>
      <c r="CD746">
        <v>27041705</v>
      </c>
      <c r="CE746">
        <v>40719399389</v>
      </c>
      <c r="CF746">
        <v>43863514522</v>
      </c>
      <c r="CG746">
        <v>28698000000</v>
      </c>
      <c r="CH746">
        <v>39963399389</v>
      </c>
      <c r="CI746">
        <v>43701514522</v>
      </c>
      <c r="CJ746">
        <v>29360000000</v>
      </c>
      <c r="CK746">
        <v>10603399389</v>
      </c>
      <c r="CL746">
        <v>0</v>
      </c>
      <c r="CM746">
        <v>-58.344795778393753</v>
      </c>
      <c r="CN746">
        <v>132.96769976615909</v>
      </c>
      <c r="CO746">
        <v>96.299096345901475</v>
      </c>
      <c r="CP746">
        <v>-2375765041570.0562</v>
      </c>
      <c r="CQ746">
        <v>5414364872614.874</v>
      </c>
      <c r="CR746">
        <v>3921241364908.5527</v>
      </c>
      <c r="CS746">
        <v>1.3869005241485013</v>
      </c>
      <c r="CT746">
        <v>56473756355.616264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40719399389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594000000</v>
      </c>
      <c r="EG746">
        <v>0</v>
      </c>
      <c r="EH746">
        <v>0</v>
      </c>
      <c r="EI746">
        <v>-680533018</v>
      </c>
      <c r="EJ746">
        <v>-3738115133</v>
      </c>
      <c r="EK746">
        <v>1418000000</v>
      </c>
      <c r="EL746">
        <v>0</v>
      </c>
      <c r="EM746">
        <v>0</v>
      </c>
      <c r="EN746">
        <v>-1648286203</v>
      </c>
      <c r="EO746">
        <v>10603399389</v>
      </c>
      <c r="EP746">
        <v>-3824648151</v>
      </c>
      <c r="EQ746">
        <v>10373113186</v>
      </c>
      <c r="ER746">
        <v>721</v>
      </c>
      <c r="ES746" t="s">
        <v>1267</v>
      </c>
      <c r="ET746" t="s">
        <v>8836</v>
      </c>
      <c r="EU746">
        <v>2025</v>
      </c>
      <c r="EV746" t="s">
        <v>833</v>
      </c>
    </row>
    <row r="747" spans="1:152" x14ac:dyDescent="0.4">
      <c r="A747" t="s">
        <v>416</v>
      </c>
      <c r="B747" t="s">
        <v>2495</v>
      </c>
      <c r="C747">
        <v>210002228</v>
      </c>
      <c r="D747" t="s">
        <v>2496</v>
      </c>
      <c r="E747" t="s">
        <v>2496</v>
      </c>
      <c r="F747" t="s">
        <v>846</v>
      </c>
      <c r="G747" t="s">
        <v>846</v>
      </c>
      <c r="H747" t="s">
        <v>846</v>
      </c>
      <c r="I747" t="s">
        <v>708</v>
      </c>
      <c r="J747" t="s">
        <v>856</v>
      </c>
      <c r="K747" t="s">
        <v>710</v>
      </c>
      <c r="L747" t="s">
        <v>857</v>
      </c>
      <c r="M747" t="s">
        <v>572</v>
      </c>
      <c r="N747" t="s">
        <v>613</v>
      </c>
      <c r="O747" t="s">
        <v>602</v>
      </c>
      <c r="P747" t="s">
        <v>603</v>
      </c>
      <c r="Q747" t="s">
        <v>674</v>
      </c>
      <c r="R747" t="s">
        <v>711</v>
      </c>
      <c r="S747" t="s">
        <v>711</v>
      </c>
      <c r="T747" s="1">
        <v>45973</v>
      </c>
      <c r="U747" s="1">
        <v>47434</v>
      </c>
      <c r="V747" s="1">
        <v>49625</v>
      </c>
      <c r="X747" t="s">
        <v>572</v>
      </c>
      <c r="Y747" t="s">
        <v>572</v>
      </c>
      <c r="Z747" t="s">
        <v>572</v>
      </c>
      <c r="AA747" t="s">
        <v>572</v>
      </c>
      <c r="AB747" t="s">
        <v>572</v>
      </c>
      <c r="AC747" t="s">
        <v>2497</v>
      </c>
      <c r="AD747" t="s">
        <v>866</v>
      </c>
      <c r="AF747" t="s">
        <v>848</v>
      </c>
      <c r="AH747" s="1">
        <v>45961</v>
      </c>
      <c r="AI747" t="s">
        <v>585</v>
      </c>
      <c r="AJ747" t="s">
        <v>715</v>
      </c>
      <c r="AK747" t="s">
        <v>846</v>
      </c>
      <c r="AL747" t="s">
        <v>605</v>
      </c>
      <c r="AM747" t="s">
        <v>588</v>
      </c>
      <c r="AN747" t="s">
        <v>597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-25840174</v>
      </c>
      <c r="BN747">
        <v>-144482037</v>
      </c>
      <c r="BO747">
        <v>0</v>
      </c>
      <c r="BP747">
        <v>0</v>
      </c>
      <c r="BQ747">
        <v>-25840174</v>
      </c>
      <c r="BR747">
        <v>-144482037</v>
      </c>
      <c r="BS747">
        <v>0</v>
      </c>
      <c r="BT747">
        <v>0</v>
      </c>
      <c r="BU747">
        <v>0</v>
      </c>
      <c r="BV747">
        <v>-25840174</v>
      </c>
      <c r="BW747">
        <v>-144482037</v>
      </c>
      <c r="BX747">
        <v>-9.9555869435461131E-2</v>
      </c>
      <c r="BY747">
        <v>-0.61848887031346877</v>
      </c>
      <c r="BZ747">
        <v>17400000</v>
      </c>
      <c r="CA747">
        <v>25368400000</v>
      </c>
      <c r="CB747">
        <v>25368400000</v>
      </c>
      <c r="CC747">
        <v>20645260000</v>
      </c>
      <c r="CD747">
        <v>17400000</v>
      </c>
      <c r="CE747">
        <v>26200920000</v>
      </c>
      <c r="CF747">
        <v>25684140000</v>
      </c>
      <c r="CG747">
        <v>20375580000</v>
      </c>
      <c r="CH747">
        <v>25368399948</v>
      </c>
      <c r="CI747">
        <v>25368399948</v>
      </c>
      <c r="CJ747">
        <v>20645260010</v>
      </c>
      <c r="CK747">
        <v>-62</v>
      </c>
      <c r="CL747">
        <v>0</v>
      </c>
      <c r="CM747">
        <v>26.434205174446102</v>
      </c>
      <c r="CN747">
        <v>11.807116866111755</v>
      </c>
      <c r="CO747">
        <v>6.9095137715339661</v>
      </c>
      <c r="CP747">
        <v>692600495039.24841</v>
      </c>
      <c r="CQ747">
        <v>309357324439.64484</v>
      </c>
      <c r="CR747">
        <v>181035617566.85971</v>
      </c>
      <c r="CS747">
        <v>1.0328172056574321</v>
      </c>
      <c r="CT747">
        <v>27060760980.053925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26200920000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516780000</v>
      </c>
      <c r="EG747">
        <v>0</v>
      </c>
      <c r="EH747">
        <v>0</v>
      </c>
      <c r="EI747">
        <v>-542620174</v>
      </c>
      <c r="EJ747">
        <v>0</v>
      </c>
      <c r="EK747">
        <v>1102200000</v>
      </c>
      <c r="EL747">
        <v>0</v>
      </c>
      <c r="EM747">
        <v>0</v>
      </c>
      <c r="EN747">
        <v>-1246682037</v>
      </c>
      <c r="EO747">
        <v>0</v>
      </c>
      <c r="EP747">
        <v>-25840174</v>
      </c>
      <c r="EQ747">
        <v>-144482037</v>
      </c>
      <c r="ER747">
        <v>719</v>
      </c>
      <c r="ES747" t="s">
        <v>2104</v>
      </c>
      <c r="ET747" t="s">
        <v>8836</v>
      </c>
      <c r="EU747">
        <v>2025</v>
      </c>
      <c r="EV747" t="s">
        <v>833</v>
      </c>
    </row>
    <row r="748" spans="1:152" x14ac:dyDescent="0.4">
      <c r="A748" t="s">
        <v>417</v>
      </c>
      <c r="B748" t="s">
        <v>2498</v>
      </c>
      <c r="C748">
        <v>210002230</v>
      </c>
      <c r="D748" t="s">
        <v>2499</v>
      </c>
      <c r="E748" t="s">
        <v>2499</v>
      </c>
      <c r="F748" t="s">
        <v>625</v>
      </c>
      <c r="G748" t="s">
        <v>626</v>
      </c>
      <c r="H748" t="s">
        <v>673</v>
      </c>
      <c r="I748" t="s">
        <v>708</v>
      </c>
      <c r="J748" t="s">
        <v>856</v>
      </c>
      <c r="K748" t="s">
        <v>710</v>
      </c>
      <c r="L748" t="s">
        <v>857</v>
      </c>
      <c r="M748" t="s">
        <v>572</v>
      </c>
      <c r="N748" t="s">
        <v>613</v>
      </c>
      <c r="O748" t="s">
        <v>574</v>
      </c>
      <c r="P748" t="s">
        <v>614</v>
      </c>
      <c r="Q748" t="s">
        <v>674</v>
      </c>
      <c r="R748" t="s">
        <v>576</v>
      </c>
      <c r="S748" t="s">
        <v>711</v>
      </c>
      <c r="T748" s="1">
        <v>45985</v>
      </c>
      <c r="U748" s="1">
        <v>49453</v>
      </c>
      <c r="V748" s="1">
        <v>49453</v>
      </c>
      <c r="X748" t="s">
        <v>572</v>
      </c>
      <c r="Y748" t="s">
        <v>572</v>
      </c>
      <c r="Z748" t="s">
        <v>572</v>
      </c>
      <c r="AA748" t="s">
        <v>572</v>
      </c>
      <c r="AB748" t="s">
        <v>952</v>
      </c>
      <c r="AC748" t="s">
        <v>2500</v>
      </c>
      <c r="AD748" t="s">
        <v>882</v>
      </c>
      <c r="AF748" t="s">
        <v>631</v>
      </c>
      <c r="AH748" s="1">
        <v>45980</v>
      </c>
      <c r="AI748" t="s">
        <v>585</v>
      </c>
      <c r="AJ748" t="s">
        <v>792</v>
      </c>
      <c r="AK748" t="s">
        <v>625</v>
      </c>
      <c r="AL748" t="s">
        <v>587</v>
      </c>
      <c r="AM748" t="s">
        <v>588</v>
      </c>
      <c r="AN748" t="s">
        <v>597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175115481</v>
      </c>
      <c r="BF748">
        <v>175115481</v>
      </c>
      <c r="BG748">
        <v>171893933</v>
      </c>
      <c r="BH748">
        <v>0</v>
      </c>
      <c r="BI748">
        <v>3221548</v>
      </c>
      <c r="BJ748">
        <v>0</v>
      </c>
      <c r="BK748">
        <v>171893933</v>
      </c>
      <c r="BL748">
        <v>3221548</v>
      </c>
      <c r="BM748">
        <v>0</v>
      </c>
      <c r="BN748">
        <v>545838696</v>
      </c>
      <c r="BO748">
        <v>0</v>
      </c>
      <c r="BP748">
        <v>175115481</v>
      </c>
      <c r="BQ748">
        <v>0</v>
      </c>
      <c r="BR748">
        <v>720954177</v>
      </c>
      <c r="BS748">
        <v>0</v>
      </c>
      <c r="BT748">
        <v>0</v>
      </c>
      <c r="BU748">
        <v>0</v>
      </c>
      <c r="BV748">
        <v>0</v>
      </c>
      <c r="BW748">
        <v>720954177</v>
      </c>
      <c r="BX748">
        <v>0</v>
      </c>
      <c r="BY748">
        <v>0.82673239121244579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116658883064</v>
      </c>
      <c r="CG748">
        <v>58472602178</v>
      </c>
      <c r="CH748">
        <v>116658883064</v>
      </c>
      <c r="CI748">
        <v>116658883064</v>
      </c>
      <c r="CJ748">
        <v>58472602178</v>
      </c>
      <c r="CK748">
        <v>545838696</v>
      </c>
      <c r="CL748">
        <v>0</v>
      </c>
      <c r="CM748">
        <v>2.9802322387695313E-7</v>
      </c>
      <c r="CN748">
        <v>1.8443486094474797</v>
      </c>
      <c r="CO748">
        <v>1.1614939570426943</v>
      </c>
      <c r="CP748">
        <v>34767.056424617767</v>
      </c>
      <c r="CQ748">
        <v>215159648758.78455</v>
      </c>
      <c r="CR748">
        <v>135498587714.18631</v>
      </c>
      <c r="CS748">
        <v>1.0045138485843554</v>
      </c>
      <c r="CT748">
        <v>117185463598.17093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0</v>
      </c>
      <c r="EK748">
        <v>0</v>
      </c>
      <c r="EL748">
        <v>175115481</v>
      </c>
      <c r="EM748">
        <v>0</v>
      </c>
      <c r="EN748">
        <v>0</v>
      </c>
      <c r="EO748">
        <v>545838696</v>
      </c>
      <c r="EP748">
        <v>0</v>
      </c>
      <c r="EQ748">
        <v>720954177</v>
      </c>
      <c r="ER748">
        <v>171</v>
      </c>
      <c r="ET748" t="s">
        <v>8956</v>
      </c>
      <c r="EU748">
        <v>2025</v>
      </c>
      <c r="EV748" t="s">
        <v>591</v>
      </c>
    </row>
    <row r="749" spans="1:152" x14ac:dyDescent="0.4">
      <c r="A749" t="s">
        <v>2501</v>
      </c>
      <c r="B749" t="s">
        <v>8899</v>
      </c>
      <c r="C749">
        <v>6000000001334</v>
      </c>
      <c r="D749" t="s">
        <v>8900</v>
      </c>
      <c r="E749" t="s">
        <v>8901</v>
      </c>
      <c r="F749" t="s">
        <v>565</v>
      </c>
      <c r="G749" t="s">
        <v>695</v>
      </c>
      <c r="H749" t="s">
        <v>1232</v>
      </c>
      <c r="I749" t="s">
        <v>568</v>
      </c>
      <c r="J749" t="s">
        <v>569</v>
      </c>
      <c r="K749" t="s">
        <v>570</v>
      </c>
      <c r="L749" t="s">
        <v>571</v>
      </c>
      <c r="M749" t="s">
        <v>2261</v>
      </c>
      <c r="N749" t="s">
        <v>573</v>
      </c>
      <c r="O749" t="s">
        <v>574</v>
      </c>
      <c r="P749" t="s">
        <v>573</v>
      </c>
      <c r="Q749" t="s">
        <v>575</v>
      </c>
      <c r="R749" t="s">
        <v>576</v>
      </c>
      <c r="S749" t="s">
        <v>576</v>
      </c>
      <c r="T749">
        <v>46132</v>
      </c>
      <c r="U749">
        <v>51403</v>
      </c>
      <c r="V749">
        <v>51403</v>
      </c>
      <c r="X749" t="s">
        <v>572</v>
      </c>
      <c r="Y749" t="s">
        <v>572</v>
      </c>
      <c r="Z749" t="s">
        <v>1419</v>
      </c>
      <c r="AA749" t="s">
        <v>2503</v>
      </c>
      <c r="AB749" t="s">
        <v>2504</v>
      </c>
      <c r="AC749" t="s">
        <v>572</v>
      </c>
      <c r="AD749" t="s">
        <v>676</v>
      </c>
      <c r="AF749" t="s">
        <v>583</v>
      </c>
      <c r="AH749" s="1">
        <v>46001</v>
      </c>
      <c r="AI749" t="s">
        <v>585</v>
      </c>
      <c r="AJ749" t="s">
        <v>586</v>
      </c>
      <c r="AK749" t="s">
        <v>565</v>
      </c>
      <c r="AL749" t="s">
        <v>587</v>
      </c>
      <c r="AM749" t="s">
        <v>588</v>
      </c>
      <c r="AN749" t="s">
        <v>597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1669881188</v>
      </c>
      <c r="AW749">
        <v>1669881188</v>
      </c>
      <c r="AX749">
        <v>0</v>
      </c>
      <c r="AY749">
        <v>0</v>
      </c>
      <c r="AZ749">
        <v>1202314</v>
      </c>
      <c r="BA749">
        <v>0</v>
      </c>
      <c r="BB749">
        <v>1669881188</v>
      </c>
      <c r="BC749">
        <v>1668678874</v>
      </c>
      <c r="BD749">
        <v>0</v>
      </c>
      <c r="BE749">
        <v>0</v>
      </c>
      <c r="BF749">
        <v>9732557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9799686</v>
      </c>
      <c r="BM749">
        <v>0</v>
      </c>
      <c r="BN749">
        <v>0</v>
      </c>
      <c r="BO749">
        <v>7227894</v>
      </c>
      <c r="BP749">
        <v>8590316</v>
      </c>
      <c r="BQ749">
        <v>7227894</v>
      </c>
      <c r="BR749">
        <v>8590316</v>
      </c>
      <c r="BS749">
        <v>0</v>
      </c>
      <c r="BT749">
        <v>0</v>
      </c>
      <c r="BU749">
        <v>0</v>
      </c>
      <c r="BV749">
        <v>7227894</v>
      </c>
      <c r="BW749">
        <v>8590316</v>
      </c>
      <c r="BX749">
        <v>0.43409082029147805</v>
      </c>
      <c r="BY749">
        <v>1.0349226200738624</v>
      </c>
      <c r="BZ749">
        <v>0</v>
      </c>
      <c r="CA749">
        <v>1669881188</v>
      </c>
      <c r="CB749">
        <v>1669881188</v>
      </c>
      <c r="CC749">
        <v>0</v>
      </c>
      <c r="CD749">
        <v>0</v>
      </c>
      <c r="CE749">
        <v>1668678874</v>
      </c>
      <c r="CF749">
        <v>1668678874</v>
      </c>
      <c r="CG749">
        <v>0</v>
      </c>
      <c r="CH749">
        <v>1668678874</v>
      </c>
      <c r="CI749">
        <v>1668678874</v>
      </c>
      <c r="CJ749">
        <v>0</v>
      </c>
      <c r="CK749">
        <v>-1202314</v>
      </c>
      <c r="CL749">
        <v>0</v>
      </c>
      <c r="CM749">
        <v>0.4326950916666667</v>
      </c>
      <c r="CN749">
        <v>5.1923411000000002</v>
      </c>
      <c r="CO749">
        <v>5.1923411000000002</v>
      </c>
      <c r="CP749">
        <v>722029158.34766018</v>
      </c>
      <c r="CQ749">
        <v>8664349900.1719208</v>
      </c>
      <c r="CR749">
        <v>8664349900.1719208</v>
      </c>
      <c r="CS749">
        <v>1.0058282930965026</v>
      </c>
      <c r="CT749">
        <v>1678404423.5616138</v>
      </c>
      <c r="CU749">
        <v>5.0999999999999996</v>
      </c>
      <c r="CV749">
        <v>0</v>
      </c>
      <c r="CW749">
        <v>5.0999999999999996</v>
      </c>
      <c r="CX749">
        <v>0</v>
      </c>
      <c r="CY749">
        <v>0</v>
      </c>
      <c r="CZ749">
        <v>8510262257.3999996</v>
      </c>
      <c r="DA749">
        <v>0</v>
      </c>
      <c r="DB749">
        <v>8516394058.7999992</v>
      </c>
      <c r="DC749">
        <v>0</v>
      </c>
      <c r="DD749">
        <v>0</v>
      </c>
      <c r="DE749">
        <v>1668678874</v>
      </c>
      <c r="DF749">
        <v>0</v>
      </c>
      <c r="DG749">
        <v>0</v>
      </c>
      <c r="DH749">
        <v>1</v>
      </c>
      <c r="DI749">
        <v>0</v>
      </c>
      <c r="DJ749">
        <v>1668678874</v>
      </c>
      <c r="DK749">
        <v>0</v>
      </c>
      <c r="DL749">
        <v>0</v>
      </c>
      <c r="DM749">
        <v>0</v>
      </c>
      <c r="DN749">
        <v>1669881188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7227894</v>
      </c>
      <c r="EH749">
        <v>0</v>
      </c>
      <c r="EI749">
        <v>0</v>
      </c>
      <c r="EJ749">
        <v>0</v>
      </c>
      <c r="EK749">
        <v>0</v>
      </c>
      <c r="EL749">
        <v>8590316</v>
      </c>
      <c r="EM749">
        <v>0</v>
      </c>
      <c r="EN749">
        <v>0</v>
      </c>
      <c r="EO749">
        <v>0</v>
      </c>
      <c r="EP749">
        <v>7227894</v>
      </c>
      <c r="EQ749">
        <v>8590316</v>
      </c>
      <c r="ER749">
        <v>450</v>
      </c>
      <c r="ET749" t="s">
        <v>8836</v>
      </c>
      <c r="EU749">
        <v>2025</v>
      </c>
      <c r="EV749" t="s">
        <v>8837</v>
      </c>
    </row>
    <row r="750" spans="1:152" x14ac:dyDescent="0.4">
      <c r="A750">
        <v>0</v>
      </c>
      <c r="B750">
        <v>0</v>
      </c>
      <c r="C750">
        <v>110001348</v>
      </c>
      <c r="D750" t="s">
        <v>2505</v>
      </c>
      <c r="E750" t="s">
        <v>2505</v>
      </c>
      <c r="F750" t="s">
        <v>846</v>
      </c>
      <c r="G750" t="s">
        <v>846</v>
      </c>
      <c r="H750" t="s">
        <v>846</v>
      </c>
      <c r="I750" t="s">
        <v>708</v>
      </c>
      <c r="J750" t="s">
        <v>569</v>
      </c>
      <c r="K750" t="s">
        <v>570</v>
      </c>
      <c r="L750" t="s">
        <v>1909</v>
      </c>
      <c r="M750" t="s">
        <v>572</v>
      </c>
      <c r="N750" t="s">
        <v>601</v>
      </c>
      <c r="O750" t="s">
        <v>602</v>
      </c>
      <c r="P750" t="s">
        <v>603</v>
      </c>
      <c r="Q750" t="s">
        <v>575</v>
      </c>
      <c r="R750" t="s">
        <v>711</v>
      </c>
      <c r="S750" t="s">
        <v>711</v>
      </c>
      <c r="T750" s="1">
        <v>45974</v>
      </c>
      <c r="U750" s="1">
        <v>45974</v>
      </c>
      <c r="V750" s="1">
        <v>2958465</v>
      </c>
      <c r="X750" t="s">
        <v>572</v>
      </c>
      <c r="Y750" t="s">
        <v>572</v>
      </c>
      <c r="Z750" t="s">
        <v>572</v>
      </c>
      <c r="AA750" t="s">
        <v>572</v>
      </c>
      <c r="AB750" t="s">
        <v>572</v>
      </c>
      <c r="AC750" t="s">
        <v>572</v>
      </c>
      <c r="AD750" t="s">
        <v>582</v>
      </c>
      <c r="AF750" t="s">
        <v>848</v>
      </c>
      <c r="AH750" s="1">
        <v>45974</v>
      </c>
      <c r="AI750" t="s">
        <v>585</v>
      </c>
      <c r="AJ750" t="s">
        <v>715</v>
      </c>
      <c r="AK750" t="s">
        <v>846</v>
      </c>
      <c r="AL750" t="s">
        <v>605</v>
      </c>
      <c r="AM750" t="s">
        <v>588</v>
      </c>
      <c r="AN750" t="s">
        <v>597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-4406130838</v>
      </c>
      <c r="BN750">
        <v>-26159394806</v>
      </c>
      <c r="BO750">
        <v>0</v>
      </c>
      <c r="BP750">
        <v>0</v>
      </c>
      <c r="BQ750">
        <v>-4406130838</v>
      </c>
      <c r="BR750">
        <v>-26159394806</v>
      </c>
      <c r="BS750">
        <v>0</v>
      </c>
      <c r="BT750">
        <v>0</v>
      </c>
      <c r="BU750">
        <v>0</v>
      </c>
      <c r="BV750">
        <v>-4406130838</v>
      </c>
      <c r="BW750">
        <v>-26159394806</v>
      </c>
      <c r="BX750">
        <v>-5.4652648786369618</v>
      </c>
      <c r="BY750">
        <v>-25.552799096338212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50613957.119999997</v>
      </c>
      <c r="CE750">
        <v>76214496631</v>
      </c>
      <c r="CF750">
        <v>80620627469</v>
      </c>
      <c r="CG750">
        <v>102373891437</v>
      </c>
      <c r="CH750">
        <v>72843263941.336014</v>
      </c>
      <c r="CI750">
        <v>79746292806.344009</v>
      </c>
      <c r="CJ750">
        <v>104963267168.71199</v>
      </c>
      <c r="CK750">
        <v>-32120003227.375977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76214496631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37345103349.190002</v>
      </c>
      <c r="EF750">
        <v>2118966183</v>
      </c>
      <c r="EG750">
        <v>0</v>
      </c>
      <c r="EH750">
        <v>0</v>
      </c>
      <c r="EI750">
        <v>0</v>
      </c>
      <c r="EJ750">
        <v>-6525097021</v>
      </c>
      <c r="EK750">
        <v>5058407487</v>
      </c>
      <c r="EL750">
        <v>0</v>
      </c>
      <c r="EM750">
        <v>0</v>
      </c>
      <c r="EN750">
        <v>0</v>
      </c>
      <c r="EO750">
        <v>-31217802293</v>
      </c>
      <c r="EP750">
        <v>-4406130838</v>
      </c>
      <c r="EQ750">
        <v>-26159394806</v>
      </c>
      <c r="ER750">
        <v>766</v>
      </c>
      <c r="ET750" t="s">
        <v>8836</v>
      </c>
      <c r="EU750">
        <v>2025</v>
      </c>
      <c r="EV750" t="s">
        <v>8841</v>
      </c>
    </row>
    <row r="751" spans="1:152" x14ac:dyDescent="0.4">
      <c r="A751" t="s">
        <v>2506</v>
      </c>
      <c r="B751" t="s">
        <v>2507</v>
      </c>
      <c r="C751" t="s">
        <v>2508</v>
      </c>
      <c r="D751" t="s">
        <v>2509</v>
      </c>
      <c r="E751" t="s">
        <v>2509</v>
      </c>
      <c r="F751" t="s">
        <v>846</v>
      </c>
      <c r="G751" t="s">
        <v>846</v>
      </c>
      <c r="H751" t="s">
        <v>846</v>
      </c>
      <c r="I751" t="s">
        <v>708</v>
      </c>
      <c r="J751" t="s">
        <v>856</v>
      </c>
      <c r="K751" t="s">
        <v>710</v>
      </c>
      <c r="L751" t="s">
        <v>857</v>
      </c>
      <c r="M751" t="s">
        <v>572</v>
      </c>
      <c r="N751" t="s">
        <v>613</v>
      </c>
      <c r="O751" t="s">
        <v>602</v>
      </c>
      <c r="P751" t="s">
        <v>603</v>
      </c>
      <c r="Q751" t="s">
        <v>674</v>
      </c>
      <c r="R751" t="s">
        <v>923</v>
      </c>
      <c r="S751" t="s">
        <v>923</v>
      </c>
      <c r="T751" t="s">
        <v>923</v>
      </c>
      <c r="U751" t="s">
        <v>2510</v>
      </c>
      <c r="V751" t="s">
        <v>2511</v>
      </c>
      <c r="X751" t="s">
        <v>572</v>
      </c>
      <c r="Y751" t="s">
        <v>572</v>
      </c>
      <c r="Z751" t="s">
        <v>572</v>
      </c>
      <c r="AA751" t="s">
        <v>572</v>
      </c>
      <c r="AB751" t="s">
        <v>572</v>
      </c>
      <c r="AC751" t="s">
        <v>2512</v>
      </c>
      <c r="AD751" t="s">
        <v>988</v>
      </c>
      <c r="AF751" t="s">
        <v>848</v>
      </c>
      <c r="AH751" s="1">
        <v>45988</v>
      </c>
      <c r="AI751" t="s">
        <v>585</v>
      </c>
      <c r="AJ751" t="s">
        <v>715</v>
      </c>
      <c r="AK751" t="s">
        <v>846</v>
      </c>
      <c r="AL751" t="s">
        <v>605</v>
      </c>
      <c r="AM751" t="s">
        <v>923</v>
      </c>
      <c r="AN751" t="s">
        <v>597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1.1875980198367485E-2</v>
      </c>
      <c r="DI751">
        <v>0.98812401980163256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1399</v>
      </c>
      <c r="ET751" t="s">
        <v>8836</v>
      </c>
      <c r="EU751">
        <v>2025</v>
      </c>
      <c r="EV751" t="s">
        <v>833</v>
      </c>
    </row>
    <row r="752" spans="1:152" x14ac:dyDescent="0.4">
      <c r="A752" t="s">
        <v>2513</v>
      </c>
      <c r="B752" t="s">
        <v>2514</v>
      </c>
      <c r="C752">
        <v>210002242</v>
      </c>
      <c r="D752" t="s">
        <v>2515</v>
      </c>
      <c r="E752" t="s">
        <v>8842</v>
      </c>
      <c r="F752" t="s">
        <v>846</v>
      </c>
      <c r="G752" t="s">
        <v>846</v>
      </c>
      <c r="H752" t="s">
        <v>846</v>
      </c>
      <c r="I752" t="s">
        <v>708</v>
      </c>
      <c r="J752" t="s">
        <v>856</v>
      </c>
      <c r="K752" t="s">
        <v>710</v>
      </c>
      <c r="L752" t="s">
        <v>857</v>
      </c>
      <c r="M752" t="s">
        <v>572</v>
      </c>
      <c r="N752" t="s">
        <v>613</v>
      </c>
      <c r="O752" t="s">
        <v>602</v>
      </c>
      <c r="P752" t="s">
        <v>603</v>
      </c>
      <c r="Q752" t="s">
        <v>674</v>
      </c>
      <c r="R752" t="s">
        <v>711</v>
      </c>
      <c r="S752" t="s">
        <v>711</v>
      </c>
      <c r="T752">
        <v>46077</v>
      </c>
      <c r="U752">
        <v>47938</v>
      </c>
      <c r="V752">
        <v>49765</v>
      </c>
      <c r="X752" t="s">
        <v>572</v>
      </c>
      <c r="Y752" t="s">
        <v>572</v>
      </c>
      <c r="Z752" t="s">
        <v>572</v>
      </c>
      <c r="AA752" t="s">
        <v>572</v>
      </c>
      <c r="AB752" t="s">
        <v>572</v>
      </c>
      <c r="AC752" t="s">
        <v>2512</v>
      </c>
      <c r="AD752" t="s">
        <v>988</v>
      </c>
      <c r="AF752" t="s">
        <v>848</v>
      </c>
      <c r="AH752" s="1">
        <v>45988</v>
      </c>
      <c r="AI752" t="s">
        <v>585</v>
      </c>
      <c r="AJ752" t="s">
        <v>715</v>
      </c>
      <c r="AK752" t="s">
        <v>846</v>
      </c>
      <c r="AL752" t="s">
        <v>605</v>
      </c>
      <c r="AM752" t="s">
        <v>588</v>
      </c>
      <c r="AN752" t="s">
        <v>597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11834871886</v>
      </c>
      <c r="AW752">
        <v>11834871886</v>
      </c>
      <c r="AX752">
        <v>0</v>
      </c>
      <c r="AY752">
        <v>0</v>
      </c>
      <c r="AZ752">
        <v>0</v>
      </c>
      <c r="BA752">
        <v>0</v>
      </c>
      <c r="BB752">
        <v>11834871886</v>
      </c>
      <c r="BC752">
        <v>11834871886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7033594312</v>
      </c>
      <c r="BN752">
        <v>7013707693</v>
      </c>
      <c r="BO752">
        <v>0</v>
      </c>
      <c r="BP752">
        <v>0</v>
      </c>
      <c r="BQ752">
        <v>7033594312</v>
      </c>
      <c r="BR752">
        <v>7013707693</v>
      </c>
      <c r="BS752">
        <v>0</v>
      </c>
      <c r="BT752">
        <v>0</v>
      </c>
      <c r="BU752">
        <v>0</v>
      </c>
      <c r="BV752">
        <v>7033594312</v>
      </c>
      <c r="BW752">
        <v>7013707693</v>
      </c>
      <c r="BX752">
        <v>58.275450373056373</v>
      </c>
      <c r="BY752">
        <v>114.71235942628959</v>
      </c>
      <c r="BZ752">
        <v>8082570</v>
      </c>
      <c r="CA752">
        <v>11834871886</v>
      </c>
      <c r="CB752">
        <v>11834871886</v>
      </c>
      <c r="CC752">
        <v>0</v>
      </c>
      <c r="CD752">
        <v>12778620</v>
      </c>
      <c r="CE752">
        <v>19242045996</v>
      </c>
      <c r="CF752">
        <v>11930681577</v>
      </c>
      <c r="CG752">
        <v>0</v>
      </c>
      <c r="CH752">
        <v>18906184013.7798</v>
      </c>
      <c r="CI752">
        <v>11834871923.7798</v>
      </c>
      <c r="CJ752">
        <v>0</v>
      </c>
      <c r="CK752">
        <v>7071312127.7798004</v>
      </c>
      <c r="CL752">
        <v>0</v>
      </c>
      <c r="CM752">
        <v>0</v>
      </c>
      <c r="CN752">
        <v>2.9802322387695313E-7</v>
      </c>
      <c r="CO752">
        <v>1089.2920017242434</v>
      </c>
      <c r="CP752">
        <v>0</v>
      </c>
      <c r="CQ752">
        <v>5734.5765817165375</v>
      </c>
      <c r="CR752">
        <v>20960206800252.801</v>
      </c>
      <c r="CS752">
        <v>1.6258769998822107</v>
      </c>
      <c r="CT752">
        <v>31285200015.571983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19242045996</v>
      </c>
      <c r="DL752">
        <v>0</v>
      </c>
      <c r="DM752">
        <v>0</v>
      </c>
      <c r="DN752">
        <v>0</v>
      </c>
      <c r="DO752">
        <v>11834871886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240052329</v>
      </c>
      <c r="EG752">
        <v>0</v>
      </c>
      <c r="EH752">
        <v>0</v>
      </c>
      <c r="EI752">
        <v>-277770107</v>
      </c>
      <c r="EJ752">
        <v>7071312090</v>
      </c>
      <c r="EK752">
        <v>335862020</v>
      </c>
      <c r="EL752">
        <v>0</v>
      </c>
      <c r="EM752">
        <v>0</v>
      </c>
      <c r="EN752">
        <v>-393466417</v>
      </c>
      <c r="EO752">
        <v>7071312090</v>
      </c>
      <c r="EP752">
        <v>7033594312</v>
      </c>
      <c r="EQ752">
        <v>7013707693</v>
      </c>
      <c r="ER752">
        <v>698</v>
      </c>
      <c r="ES752" t="s">
        <v>1267</v>
      </c>
      <c r="ET752" t="s">
        <v>8836</v>
      </c>
      <c r="EU752">
        <v>2025</v>
      </c>
      <c r="EV752" t="s">
        <v>833</v>
      </c>
    </row>
    <row r="753" spans="1:152" x14ac:dyDescent="0.4">
      <c r="A753" t="s">
        <v>2516</v>
      </c>
      <c r="B753" t="s">
        <v>2517</v>
      </c>
      <c r="C753">
        <v>210002243</v>
      </c>
      <c r="D753" t="s">
        <v>2518</v>
      </c>
      <c r="E753" t="s">
        <v>8843</v>
      </c>
      <c r="F753" t="s">
        <v>846</v>
      </c>
      <c r="G753" t="s">
        <v>846</v>
      </c>
      <c r="H753" t="s">
        <v>846</v>
      </c>
      <c r="I753" t="s">
        <v>708</v>
      </c>
      <c r="J753" t="s">
        <v>856</v>
      </c>
      <c r="K753" t="s">
        <v>710</v>
      </c>
      <c r="L753" t="s">
        <v>857</v>
      </c>
      <c r="M753" t="s">
        <v>572</v>
      </c>
      <c r="N753" t="s">
        <v>613</v>
      </c>
      <c r="O753" t="s">
        <v>602</v>
      </c>
      <c r="P753" t="s">
        <v>603</v>
      </c>
      <c r="Q753" t="s">
        <v>674</v>
      </c>
      <c r="R753" t="s">
        <v>711</v>
      </c>
      <c r="S753" t="s">
        <v>711</v>
      </c>
      <c r="T753">
        <v>46077</v>
      </c>
      <c r="U753">
        <v>47938</v>
      </c>
      <c r="V753">
        <v>49765</v>
      </c>
      <c r="X753" t="s">
        <v>572</v>
      </c>
      <c r="Y753" t="s">
        <v>572</v>
      </c>
      <c r="Z753" t="s">
        <v>572</v>
      </c>
      <c r="AA753" t="s">
        <v>572</v>
      </c>
      <c r="AB753" t="s">
        <v>572</v>
      </c>
      <c r="AC753" t="s">
        <v>2512</v>
      </c>
      <c r="AD753" t="s">
        <v>988</v>
      </c>
      <c r="AF753" t="s">
        <v>848</v>
      </c>
      <c r="AH753" s="1">
        <v>45988</v>
      </c>
      <c r="AI753" t="s">
        <v>585</v>
      </c>
      <c r="AJ753" t="s">
        <v>715</v>
      </c>
      <c r="AK753" t="s">
        <v>846</v>
      </c>
      <c r="AL753" t="s">
        <v>605</v>
      </c>
      <c r="AM753" t="s">
        <v>588</v>
      </c>
      <c r="AN753" t="s">
        <v>597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14049615330</v>
      </c>
      <c r="AW753">
        <v>14049615330</v>
      </c>
      <c r="AX753">
        <v>0</v>
      </c>
      <c r="AY753">
        <v>0</v>
      </c>
      <c r="AZ753">
        <v>0</v>
      </c>
      <c r="BA753">
        <v>0</v>
      </c>
      <c r="BB753">
        <v>14049615330</v>
      </c>
      <c r="BC753">
        <v>14049615330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11541151103</v>
      </c>
      <c r="BN753">
        <v>11514395702</v>
      </c>
      <c r="BO753">
        <v>0</v>
      </c>
      <c r="BP753">
        <v>0</v>
      </c>
      <c r="BQ753">
        <v>11541151103</v>
      </c>
      <c r="BR753">
        <v>11514395702</v>
      </c>
      <c r="BS753">
        <v>0</v>
      </c>
      <c r="BT753">
        <v>0</v>
      </c>
      <c r="BU753">
        <v>0</v>
      </c>
      <c r="BV753">
        <v>11541151103</v>
      </c>
      <c r="BW753">
        <v>11514395702</v>
      </c>
      <c r="BX753">
        <v>80.275903304013056</v>
      </c>
      <c r="BY753">
        <v>158.0073675373055</v>
      </c>
      <c r="BZ753">
        <v>9623984</v>
      </c>
      <c r="CA753">
        <v>14049615330</v>
      </c>
      <c r="CB753">
        <v>14049615330</v>
      </c>
      <c r="CC753">
        <v>0</v>
      </c>
      <c r="CD753">
        <v>17325608</v>
      </c>
      <c r="CE753">
        <v>26088900526</v>
      </c>
      <c r="CF753">
        <v>14205962782</v>
      </c>
      <c r="CG753">
        <v>0</v>
      </c>
      <c r="CH753">
        <v>25646720710.489761</v>
      </c>
      <c r="CI753">
        <v>14049615291.289761</v>
      </c>
      <c r="CJ753">
        <v>0</v>
      </c>
      <c r="CK753">
        <v>11597105380.489761</v>
      </c>
      <c r="CL753">
        <v>0</v>
      </c>
      <c r="CM753">
        <v>0</v>
      </c>
      <c r="CN753">
        <v>2.9802322387695313E-7</v>
      </c>
      <c r="CO753">
        <v>1541.0958194732664</v>
      </c>
      <c r="CP753">
        <v>0</v>
      </c>
      <c r="CQ753">
        <v>7775.0982421636581</v>
      </c>
      <c r="CR753">
        <v>40205495535272.5</v>
      </c>
      <c r="CS753">
        <v>1.8569120871439546</v>
      </c>
      <c r="CT753">
        <v>48444794727.025673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0</v>
      </c>
      <c r="DI753">
        <v>1</v>
      </c>
      <c r="DJ753">
        <v>0</v>
      </c>
      <c r="DK753">
        <v>26088900526</v>
      </c>
      <c r="DL753">
        <v>0</v>
      </c>
      <c r="DM753">
        <v>0</v>
      </c>
      <c r="DN753">
        <v>0</v>
      </c>
      <c r="DO753">
        <v>14049615330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285832325</v>
      </c>
      <c r="EG753">
        <v>0</v>
      </c>
      <c r="EH753">
        <v>0</v>
      </c>
      <c r="EI753">
        <v>-341786641</v>
      </c>
      <c r="EJ753">
        <v>11597105419</v>
      </c>
      <c r="EK753">
        <v>442179777</v>
      </c>
      <c r="EL753">
        <v>0</v>
      </c>
      <c r="EM753">
        <v>0</v>
      </c>
      <c r="EN753">
        <v>-524889494</v>
      </c>
      <c r="EO753">
        <v>11597105419</v>
      </c>
      <c r="EP753">
        <v>11541151103</v>
      </c>
      <c r="EQ753">
        <v>11514395702</v>
      </c>
      <c r="ER753">
        <v>700</v>
      </c>
      <c r="ES753" t="s">
        <v>2104</v>
      </c>
      <c r="ET753" t="s">
        <v>8836</v>
      </c>
      <c r="EU753">
        <v>2025</v>
      </c>
      <c r="EV753" t="s">
        <v>833</v>
      </c>
    </row>
    <row r="754" spans="1:152" x14ac:dyDescent="0.4">
      <c r="A754" t="s">
        <v>8902</v>
      </c>
      <c r="B754" t="s">
        <v>8903</v>
      </c>
      <c r="C754">
        <v>210002235</v>
      </c>
      <c r="D754" t="s">
        <v>2519</v>
      </c>
      <c r="E754" t="s">
        <v>2520</v>
      </c>
      <c r="F754" t="s">
        <v>863</v>
      </c>
      <c r="G754" t="s">
        <v>863</v>
      </c>
      <c r="H754" t="s">
        <v>1296</v>
      </c>
      <c r="I754" t="s">
        <v>708</v>
      </c>
      <c r="J754" t="s">
        <v>569</v>
      </c>
      <c r="K754" t="s">
        <v>570</v>
      </c>
      <c r="L754" t="s">
        <v>673</v>
      </c>
      <c r="M754" t="s">
        <v>572</v>
      </c>
      <c r="N754" t="s">
        <v>613</v>
      </c>
      <c r="O754" t="s">
        <v>574</v>
      </c>
      <c r="P754" t="s">
        <v>614</v>
      </c>
      <c r="Q754" t="s">
        <v>674</v>
      </c>
      <c r="R754" t="s">
        <v>576</v>
      </c>
      <c r="S754" t="s">
        <v>711</v>
      </c>
      <c r="T754">
        <v>46041</v>
      </c>
      <c r="U754">
        <v>49693</v>
      </c>
      <c r="V754">
        <v>49693</v>
      </c>
      <c r="X754" t="s">
        <v>572</v>
      </c>
      <c r="Y754" t="s">
        <v>572</v>
      </c>
      <c r="Z754" t="s">
        <v>572</v>
      </c>
      <c r="AA754" t="s">
        <v>572</v>
      </c>
      <c r="AB754" t="s">
        <v>620</v>
      </c>
      <c r="AC754" t="s">
        <v>979</v>
      </c>
      <c r="AD754" t="s">
        <v>582</v>
      </c>
      <c r="AF754" t="s">
        <v>791</v>
      </c>
      <c r="AH754" s="1">
        <v>46008</v>
      </c>
      <c r="AI754" t="s">
        <v>585</v>
      </c>
      <c r="AJ754" t="s">
        <v>715</v>
      </c>
      <c r="AK754" t="s">
        <v>863</v>
      </c>
      <c r="AL754" t="s">
        <v>587</v>
      </c>
      <c r="AM754" t="s">
        <v>588</v>
      </c>
      <c r="AN754" t="s">
        <v>597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6323981579</v>
      </c>
      <c r="AV754">
        <v>15704359463</v>
      </c>
      <c r="AW754">
        <v>15704359463</v>
      </c>
      <c r="AX754">
        <v>0</v>
      </c>
      <c r="AY754">
        <v>0</v>
      </c>
      <c r="AZ754">
        <v>0</v>
      </c>
      <c r="BA754">
        <v>6323981579</v>
      </c>
      <c r="BB754">
        <v>15704359463</v>
      </c>
      <c r="BC754">
        <v>15704359463</v>
      </c>
      <c r="BD754">
        <v>424486</v>
      </c>
      <c r="BE754">
        <v>664217863</v>
      </c>
      <c r="BF754">
        <v>664217863</v>
      </c>
      <c r="BG754">
        <v>663165038</v>
      </c>
      <c r="BH754">
        <v>0</v>
      </c>
      <c r="BI754">
        <v>1052825</v>
      </c>
      <c r="BJ754">
        <v>0</v>
      </c>
      <c r="BK754">
        <v>663165038</v>
      </c>
      <c r="BL754">
        <v>1052825</v>
      </c>
      <c r="BM754">
        <v>125700931</v>
      </c>
      <c r="BN754">
        <v>231110506</v>
      </c>
      <c r="BO754">
        <v>424486</v>
      </c>
      <c r="BP754">
        <v>664217863</v>
      </c>
      <c r="BQ754">
        <v>126125417</v>
      </c>
      <c r="BR754">
        <v>895328369</v>
      </c>
      <c r="BS754">
        <v>0</v>
      </c>
      <c r="BT754">
        <v>0</v>
      </c>
      <c r="BU754">
        <v>0</v>
      </c>
      <c r="BV754">
        <v>126125417</v>
      </c>
      <c r="BW754">
        <v>895328369</v>
      </c>
      <c r="BX754">
        <v>0.99723074736397743</v>
      </c>
      <c r="BY754">
        <v>11.905850261409773</v>
      </c>
      <c r="BZ754">
        <v>0</v>
      </c>
      <c r="CA754">
        <v>15704359463</v>
      </c>
      <c r="CB754">
        <v>9380377884</v>
      </c>
      <c r="CC754">
        <v>0</v>
      </c>
      <c r="CD754">
        <v>0</v>
      </c>
      <c r="CE754">
        <v>15935469969</v>
      </c>
      <c r="CF754">
        <v>9485787459</v>
      </c>
      <c r="CG754">
        <v>0</v>
      </c>
      <c r="CH754">
        <v>15935469969</v>
      </c>
      <c r="CI754">
        <v>9485787459</v>
      </c>
      <c r="CJ754">
        <v>0</v>
      </c>
      <c r="CK754">
        <v>231110506</v>
      </c>
      <c r="CL754">
        <v>0</v>
      </c>
      <c r="CM754">
        <v>12.296739220619205</v>
      </c>
      <c r="CN754">
        <v>2.9802322387695313E-7</v>
      </c>
      <c r="CO754">
        <v>54.950906634330764</v>
      </c>
      <c r="CP754">
        <v>195954318566.80182</v>
      </c>
      <c r="CQ754">
        <v>4749.1401341557503</v>
      </c>
      <c r="CR754">
        <v>875668522440.70081</v>
      </c>
      <c r="CS754">
        <v>1.0570114541194389</v>
      </c>
      <c r="CT754">
        <v>16843974284.00934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1</v>
      </c>
      <c r="DI754">
        <v>0</v>
      </c>
      <c r="DJ754">
        <v>15935469969</v>
      </c>
      <c r="DK754">
        <v>0</v>
      </c>
      <c r="DL754">
        <v>0</v>
      </c>
      <c r="DM754">
        <v>0</v>
      </c>
      <c r="DN754">
        <v>15704359463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424486</v>
      </c>
      <c r="EH754">
        <v>0</v>
      </c>
      <c r="EI754">
        <v>0</v>
      </c>
      <c r="EJ754">
        <v>125700931</v>
      </c>
      <c r="EK754">
        <v>0</v>
      </c>
      <c r="EL754">
        <v>664217863</v>
      </c>
      <c r="EM754">
        <v>0</v>
      </c>
      <c r="EN754">
        <v>0</v>
      </c>
      <c r="EO754">
        <v>231110506</v>
      </c>
      <c r="EP754">
        <v>126125417</v>
      </c>
      <c r="EQ754">
        <v>895328369</v>
      </c>
      <c r="ER754">
        <v>150</v>
      </c>
      <c r="ET754" t="s">
        <v>8836</v>
      </c>
      <c r="EU754">
        <v>2025</v>
      </c>
      <c r="EV754" t="s">
        <v>591</v>
      </c>
    </row>
    <row r="755" spans="1:152" x14ac:dyDescent="0.4">
      <c r="A755" t="s">
        <v>2521</v>
      </c>
      <c r="B755" t="s">
        <v>2522</v>
      </c>
      <c r="C755">
        <v>210002239</v>
      </c>
      <c r="D755" t="s">
        <v>2523</v>
      </c>
      <c r="E755" t="s">
        <v>8844</v>
      </c>
      <c r="F755" t="s">
        <v>846</v>
      </c>
      <c r="G755" t="s">
        <v>846</v>
      </c>
      <c r="H755" t="s">
        <v>846</v>
      </c>
      <c r="I755" t="s">
        <v>708</v>
      </c>
      <c r="J755" t="s">
        <v>856</v>
      </c>
      <c r="K755" t="s">
        <v>710</v>
      </c>
      <c r="L755" t="s">
        <v>1551</v>
      </c>
      <c r="M755" t="s">
        <v>572</v>
      </c>
      <c r="N755" t="s">
        <v>613</v>
      </c>
      <c r="O755" t="s">
        <v>602</v>
      </c>
      <c r="P755" t="s">
        <v>603</v>
      </c>
      <c r="Q755" t="s">
        <v>674</v>
      </c>
      <c r="R755" t="s">
        <v>711</v>
      </c>
      <c r="S755" t="s">
        <v>711</v>
      </c>
      <c r="T755">
        <v>46056</v>
      </c>
      <c r="U755">
        <v>48247</v>
      </c>
      <c r="V755">
        <v>49708</v>
      </c>
      <c r="X755" t="s">
        <v>572</v>
      </c>
      <c r="Y755" t="s">
        <v>572</v>
      </c>
      <c r="Z755" t="s">
        <v>572</v>
      </c>
      <c r="AA755" t="s">
        <v>572</v>
      </c>
      <c r="AB755" t="s">
        <v>572</v>
      </c>
      <c r="AC755" t="s">
        <v>2524</v>
      </c>
      <c r="AD755" t="s">
        <v>1012</v>
      </c>
      <c r="AF755" t="s">
        <v>848</v>
      </c>
      <c r="AH755" s="1">
        <v>46006</v>
      </c>
      <c r="AI755" t="s">
        <v>585</v>
      </c>
      <c r="AJ755" t="s">
        <v>715</v>
      </c>
      <c r="AK755" t="s">
        <v>846</v>
      </c>
      <c r="AL755" t="s">
        <v>605</v>
      </c>
      <c r="AM755" t="s">
        <v>588</v>
      </c>
      <c r="AN755" t="s">
        <v>597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1355400000</v>
      </c>
      <c r="AV755">
        <v>5611200000</v>
      </c>
      <c r="AW755">
        <v>5611200000</v>
      </c>
      <c r="AX755">
        <v>0</v>
      </c>
      <c r="AY755">
        <v>0</v>
      </c>
      <c r="AZ755">
        <v>0</v>
      </c>
      <c r="BA755">
        <v>1355400000</v>
      </c>
      <c r="BB755">
        <v>5611200000</v>
      </c>
      <c r="BC755">
        <v>5611200000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39830633</v>
      </c>
      <c r="BN755">
        <v>28624164</v>
      </c>
      <c r="BO755">
        <v>0</v>
      </c>
      <c r="BP755">
        <v>0</v>
      </c>
      <c r="BQ755">
        <v>39830633</v>
      </c>
      <c r="BR755">
        <v>28624164</v>
      </c>
      <c r="BS755">
        <v>0</v>
      </c>
      <c r="BT755">
        <v>0</v>
      </c>
      <c r="BU755">
        <v>0</v>
      </c>
      <c r="BV755">
        <v>39830633</v>
      </c>
      <c r="BW755">
        <v>28624164</v>
      </c>
      <c r="BX755">
        <v>0.79594537426062728</v>
      </c>
      <c r="BY755">
        <v>0.99754879316175349</v>
      </c>
      <c r="BZ755">
        <v>3800000</v>
      </c>
      <c r="CA755">
        <v>5611200000</v>
      </c>
      <c r="CB755">
        <v>4255800000</v>
      </c>
      <c r="CC755">
        <v>0</v>
      </c>
      <c r="CD755">
        <v>3830206</v>
      </c>
      <c r="CE755">
        <v>5767524195</v>
      </c>
      <c r="CF755">
        <v>4280690000</v>
      </c>
      <c r="CG755">
        <v>0</v>
      </c>
      <c r="CH755">
        <v>5656684199</v>
      </c>
      <c r="CI755">
        <v>4255799996</v>
      </c>
      <c r="CJ755">
        <v>0</v>
      </c>
      <c r="CK755">
        <v>45484199</v>
      </c>
      <c r="CL755">
        <v>0</v>
      </c>
      <c r="CM755">
        <v>38.237237334251404</v>
      </c>
      <c r="CN755">
        <v>2.9802322387695313E-7</v>
      </c>
      <c r="CO755">
        <v>15.583593249320987</v>
      </c>
      <c r="CP755">
        <v>220534191475.25229</v>
      </c>
      <c r="CQ755">
        <v>1718.8561543822289</v>
      </c>
      <c r="CR755">
        <v>89878751110.497467</v>
      </c>
      <c r="CS755">
        <v>1.0278593161890506</v>
      </c>
      <c r="CT755">
        <v>5928203475.1765041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1</v>
      </c>
      <c r="DJ755">
        <v>0</v>
      </c>
      <c r="DK755">
        <v>5767524195</v>
      </c>
      <c r="DL755">
        <v>0</v>
      </c>
      <c r="DM755">
        <v>0</v>
      </c>
      <c r="DN755">
        <v>0</v>
      </c>
      <c r="DO755">
        <v>5611200000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85950000</v>
      </c>
      <c r="EG755">
        <v>0</v>
      </c>
      <c r="EH755">
        <v>0</v>
      </c>
      <c r="EI755">
        <v>-91603562</v>
      </c>
      <c r="EJ755">
        <v>45484195</v>
      </c>
      <c r="EK755">
        <v>110840000</v>
      </c>
      <c r="EL755">
        <v>0</v>
      </c>
      <c r="EM755">
        <v>0</v>
      </c>
      <c r="EN755">
        <v>-127700031</v>
      </c>
      <c r="EO755">
        <v>45484195</v>
      </c>
      <c r="EP755">
        <v>39830633</v>
      </c>
      <c r="EQ755">
        <v>28624164</v>
      </c>
      <c r="ER755">
        <v>697</v>
      </c>
      <c r="ES755" t="s">
        <v>1399</v>
      </c>
      <c r="ET755" t="s">
        <v>8836</v>
      </c>
      <c r="EU755">
        <v>2025</v>
      </c>
      <c r="EV755" t="s">
        <v>833</v>
      </c>
    </row>
    <row r="756" spans="1:152" x14ac:dyDescent="0.4">
      <c r="A756" t="s">
        <v>2525</v>
      </c>
      <c r="C756" t="s">
        <v>2526</v>
      </c>
      <c r="D756" t="s">
        <v>2527</v>
      </c>
      <c r="E756" t="s">
        <v>2527</v>
      </c>
      <c r="F756" t="s">
        <v>565</v>
      </c>
      <c r="G756" t="s">
        <v>566</v>
      </c>
      <c r="H756" t="s">
        <v>2027</v>
      </c>
      <c r="I756" t="s">
        <v>568</v>
      </c>
      <c r="J756" t="s">
        <v>569</v>
      </c>
      <c r="K756" t="s">
        <v>570</v>
      </c>
      <c r="L756" t="s">
        <v>571</v>
      </c>
      <c r="M756" t="s">
        <v>572</v>
      </c>
      <c r="N756" t="s">
        <v>573</v>
      </c>
      <c r="O756" t="s">
        <v>574</v>
      </c>
      <c r="P756" t="s">
        <v>573</v>
      </c>
      <c r="Q756" t="s">
        <v>575</v>
      </c>
      <c r="R756" t="s">
        <v>923</v>
      </c>
      <c r="S756" t="s">
        <v>923</v>
      </c>
      <c r="T756" t="s">
        <v>923</v>
      </c>
      <c r="U756" t="s">
        <v>2528</v>
      </c>
      <c r="V756" t="s">
        <v>2528</v>
      </c>
      <c r="X756" t="s">
        <v>577</v>
      </c>
      <c r="Y756" t="s">
        <v>578</v>
      </c>
      <c r="AB756" t="s">
        <v>778</v>
      </c>
      <c r="AC756" t="s">
        <v>572</v>
      </c>
      <c r="AD756" t="s">
        <v>659</v>
      </c>
      <c r="AF756" t="s">
        <v>583</v>
      </c>
      <c r="AH756" s="1">
        <v>46027</v>
      </c>
      <c r="AI756" t="s">
        <v>2414</v>
      </c>
      <c r="AJ756" t="s">
        <v>586</v>
      </c>
      <c r="AK756" t="s">
        <v>565</v>
      </c>
      <c r="AL756" t="s">
        <v>587</v>
      </c>
      <c r="AM756" t="s">
        <v>923</v>
      </c>
      <c r="AN756" t="s">
        <v>597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T756" t="s">
        <v>8836</v>
      </c>
      <c r="EU756">
        <v>2026</v>
      </c>
      <c r="EV756" t="s">
        <v>8837</v>
      </c>
    </row>
    <row r="757" spans="1:152" x14ac:dyDescent="0.4">
      <c r="A757" t="s">
        <v>2525</v>
      </c>
      <c r="B757" t="s">
        <v>8845</v>
      </c>
      <c r="C757">
        <v>210002240</v>
      </c>
      <c r="D757" t="s">
        <v>2527</v>
      </c>
      <c r="E757" t="s">
        <v>2529</v>
      </c>
      <c r="F757" t="s">
        <v>565</v>
      </c>
      <c r="G757" t="s">
        <v>566</v>
      </c>
      <c r="H757" t="s">
        <v>2027</v>
      </c>
      <c r="I757" t="s">
        <v>568</v>
      </c>
      <c r="J757" t="s">
        <v>569</v>
      </c>
      <c r="K757" t="s">
        <v>570</v>
      </c>
      <c r="L757" t="s">
        <v>571</v>
      </c>
      <c r="M757" t="s">
        <v>572</v>
      </c>
      <c r="N757" t="s">
        <v>613</v>
      </c>
      <c r="O757" t="s">
        <v>602</v>
      </c>
      <c r="P757" t="s">
        <v>603</v>
      </c>
      <c r="Q757" t="s">
        <v>575</v>
      </c>
      <c r="R757" t="s">
        <v>576</v>
      </c>
      <c r="S757" t="s">
        <v>576</v>
      </c>
      <c r="T757">
        <v>46065</v>
      </c>
      <c r="U757">
        <v>58811</v>
      </c>
      <c r="V757">
        <v>58811</v>
      </c>
      <c r="X757" t="s">
        <v>577</v>
      </c>
      <c r="Y757" t="s">
        <v>578</v>
      </c>
      <c r="AB757" t="s">
        <v>778</v>
      </c>
      <c r="AC757" t="s">
        <v>572</v>
      </c>
      <c r="AD757" t="s">
        <v>659</v>
      </c>
      <c r="AF757" t="s">
        <v>583</v>
      </c>
      <c r="AH757" s="1">
        <v>46027</v>
      </c>
      <c r="AI757" t="s">
        <v>2414</v>
      </c>
      <c r="AJ757" t="s">
        <v>586</v>
      </c>
      <c r="AK757" t="s">
        <v>565</v>
      </c>
      <c r="AL757" t="s">
        <v>605</v>
      </c>
      <c r="AM757" t="s">
        <v>588</v>
      </c>
      <c r="AN757" t="s">
        <v>597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-1110658</v>
      </c>
      <c r="BN757">
        <v>-4627740</v>
      </c>
      <c r="BO757">
        <v>0</v>
      </c>
      <c r="BP757">
        <v>0</v>
      </c>
      <c r="BQ757">
        <v>-1110658</v>
      </c>
      <c r="BR757">
        <v>-4627740</v>
      </c>
      <c r="BS757">
        <v>0</v>
      </c>
      <c r="BT757">
        <v>0</v>
      </c>
      <c r="BU757">
        <v>0</v>
      </c>
      <c r="BV757">
        <v>-1110658</v>
      </c>
      <c r="BW757">
        <v>-4627740</v>
      </c>
      <c r="BX757">
        <v>-1.2004566056346574E-2</v>
      </c>
      <c r="BY757">
        <v>-0.1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9250852260</v>
      </c>
      <c r="CF757">
        <v>9251962918</v>
      </c>
      <c r="CG757">
        <v>0</v>
      </c>
      <c r="CH757">
        <v>9250852260</v>
      </c>
      <c r="CI757">
        <v>9251962918</v>
      </c>
      <c r="CJ757">
        <v>0</v>
      </c>
      <c r="CK757">
        <v>-4627740</v>
      </c>
      <c r="CL757">
        <v>0</v>
      </c>
      <c r="CM757">
        <v>-0.14125257730484012</v>
      </c>
      <c r="CN757">
        <v>2.9802322387695313E-7</v>
      </c>
      <c r="CO757">
        <v>-0.16888111829757693</v>
      </c>
      <c r="CP757">
        <v>-1306706723.9913049</v>
      </c>
      <c r="CQ757">
        <v>2756.9688141345978</v>
      </c>
      <c r="CR757">
        <v>-1562294274.8744669</v>
      </c>
      <c r="CS757">
        <v>0.99950000000000006</v>
      </c>
      <c r="CT757">
        <v>9246226833.8700008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1</v>
      </c>
      <c r="DJ757">
        <v>0</v>
      </c>
      <c r="DK757">
        <v>9250852260</v>
      </c>
      <c r="DL757">
        <v>0</v>
      </c>
      <c r="DM757">
        <v>0</v>
      </c>
      <c r="DN757">
        <v>0</v>
      </c>
      <c r="DO757">
        <v>9255480000</v>
      </c>
      <c r="DP757">
        <v>0</v>
      </c>
      <c r="DQ757">
        <v>0</v>
      </c>
      <c r="DR757">
        <v>0</v>
      </c>
      <c r="DS757">
        <v>9255480000</v>
      </c>
      <c r="DT757">
        <v>0</v>
      </c>
      <c r="DU757">
        <v>69800000000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-1110658</v>
      </c>
      <c r="EK757">
        <v>0</v>
      </c>
      <c r="EL757">
        <v>0</v>
      </c>
      <c r="EM757">
        <v>0</v>
      </c>
      <c r="EN757">
        <v>0</v>
      </c>
      <c r="EO757">
        <v>-4627740</v>
      </c>
      <c r="EP757">
        <v>-1110658</v>
      </c>
      <c r="EQ757">
        <v>-4627740</v>
      </c>
      <c r="ER757">
        <v>696</v>
      </c>
      <c r="ET757" t="s">
        <v>8836</v>
      </c>
      <c r="EU757">
        <v>2026</v>
      </c>
      <c r="EV757" t="s">
        <v>591</v>
      </c>
    </row>
    <row r="758" spans="1:152" x14ac:dyDescent="0.4">
      <c r="A758" t="s">
        <v>2702</v>
      </c>
      <c r="B758">
        <v>406982978402</v>
      </c>
      <c r="C758">
        <v>6000000001322</v>
      </c>
      <c r="D758" t="s">
        <v>2384</v>
      </c>
      <c r="E758" t="s">
        <v>2385</v>
      </c>
      <c r="F758" t="s">
        <v>1224</v>
      </c>
      <c r="G758" t="s">
        <v>1224</v>
      </c>
      <c r="H758" t="s">
        <v>1224</v>
      </c>
      <c r="I758" t="s">
        <v>568</v>
      </c>
      <c r="J758" t="s">
        <v>569</v>
      </c>
      <c r="K758" t="s">
        <v>570</v>
      </c>
      <c r="L758" t="s">
        <v>571</v>
      </c>
      <c r="M758" t="s">
        <v>572</v>
      </c>
      <c r="N758" t="s">
        <v>573</v>
      </c>
      <c r="O758" t="s">
        <v>574</v>
      </c>
      <c r="P758" t="s">
        <v>573</v>
      </c>
      <c r="Q758" t="s">
        <v>575</v>
      </c>
      <c r="R758" t="s">
        <v>576</v>
      </c>
      <c r="S758" t="s">
        <v>576</v>
      </c>
      <c r="T758">
        <v>46077</v>
      </c>
      <c r="U758">
        <v>47903</v>
      </c>
      <c r="V758">
        <v>47903</v>
      </c>
      <c r="X758" t="s">
        <v>572</v>
      </c>
      <c r="Y758" t="s">
        <v>572</v>
      </c>
      <c r="Z758" t="s">
        <v>572</v>
      </c>
      <c r="AA758" t="s">
        <v>572</v>
      </c>
      <c r="AB758" t="s">
        <v>2286</v>
      </c>
      <c r="AC758" t="s">
        <v>572</v>
      </c>
      <c r="AD758" t="s">
        <v>8846</v>
      </c>
      <c r="AF758" t="s">
        <v>713</v>
      </c>
      <c r="AH758">
        <v>46065</v>
      </c>
      <c r="AI758" t="s">
        <v>2414</v>
      </c>
      <c r="AJ758" t="s">
        <v>1224</v>
      </c>
      <c r="AK758" t="s">
        <v>1224</v>
      </c>
      <c r="AL758" t="s">
        <v>587</v>
      </c>
      <c r="AM758" t="s">
        <v>588</v>
      </c>
      <c r="AN758" t="s">
        <v>597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0</v>
      </c>
      <c r="BE758">
        <v>92876713</v>
      </c>
      <c r="BF758">
        <v>453487310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450452055</v>
      </c>
      <c r="BM758">
        <v>0</v>
      </c>
      <c r="BN758">
        <v>0</v>
      </c>
      <c r="BO758">
        <v>143578852</v>
      </c>
      <c r="BP758">
        <v>370308056</v>
      </c>
      <c r="BQ758">
        <v>143578852</v>
      </c>
      <c r="BR758">
        <v>370308056</v>
      </c>
      <c r="BS758">
        <v>0</v>
      </c>
      <c r="BT758">
        <v>0</v>
      </c>
      <c r="BU758">
        <v>0</v>
      </c>
      <c r="BV758">
        <v>143578852</v>
      </c>
      <c r="BW758">
        <v>370308056</v>
      </c>
      <c r="BX758">
        <v>0.4810171233114991</v>
      </c>
      <c r="BY758">
        <v>2.5062733757648203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0.48021124166666668</v>
      </c>
      <c r="CN758">
        <v>5.7625349000000003</v>
      </c>
      <c r="CO758">
        <v>5.7625349000000003</v>
      </c>
      <c r="CP758">
        <v>14368304519.66</v>
      </c>
      <c r="CQ758">
        <v>172419654235.92001</v>
      </c>
      <c r="CR758">
        <v>172419654235.92001</v>
      </c>
      <c r="CS758">
        <v>1.0151162436666668</v>
      </c>
      <c r="CT758">
        <v>30373090103.501602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143578852</v>
      </c>
      <c r="EH758">
        <v>0</v>
      </c>
      <c r="EI758">
        <v>0</v>
      </c>
      <c r="EJ758">
        <v>0</v>
      </c>
      <c r="EK758">
        <v>0</v>
      </c>
      <c r="EL758">
        <v>370308056</v>
      </c>
      <c r="EM758">
        <v>0</v>
      </c>
      <c r="EN758">
        <v>0</v>
      </c>
      <c r="EO758">
        <v>0</v>
      </c>
      <c r="EP758">
        <v>143578852</v>
      </c>
      <c r="EQ758">
        <v>370308056</v>
      </c>
      <c r="ER758">
        <v>292</v>
      </c>
      <c r="ET758" t="s">
        <v>8836</v>
      </c>
      <c r="EU758">
        <v>2026</v>
      </c>
      <c r="EV758" t="s">
        <v>8837</v>
      </c>
    </row>
    <row r="759" spans="1:152" x14ac:dyDescent="0.4">
      <c r="A759" t="s">
        <v>8847</v>
      </c>
      <c r="B759" t="s">
        <v>8904</v>
      </c>
      <c r="C759" t="s">
        <v>8848</v>
      </c>
      <c r="D759" t="s">
        <v>8905</v>
      </c>
      <c r="E759" t="s">
        <v>8905</v>
      </c>
      <c r="F759" t="s">
        <v>846</v>
      </c>
      <c r="G759" t="s">
        <v>846</v>
      </c>
      <c r="H759" t="s">
        <v>846</v>
      </c>
      <c r="I759" t="s">
        <v>708</v>
      </c>
      <c r="J759" t="s">
        <v>856</v>
      </c>
      <c r="K759" t="s">
        <v>710</v>
      </c>
      <c r="L759" t="s">
        <v>1551</v>
      </c>
      <c r="M759" t="s">
        <v>572</v>
      </c>
      <c r="N759" t="s">
        <v>613</v>
      </c>
      <c r="O759" t="s">
        <v>602</v>
      </c>
      <c r="P759" t="s">
        <v>603</v>
      </c>
      <c r="Q759" t="s">
        <v>674</v>
      </c>
      <c r="R759" t="s">
        <v>923</v>
      </c>
      <c r="S759" t="s">
        <v>923</v>
      </c>
      <c r="T759" t="s">
        <v>923</v>
      </c>
      <c r="U759" t="s">
        <v>8850</v>
      </c>
      <c r="V759" t="s">
        <v>8851</v>
      </c>
      <c r="X759" t="s">
        <v>572</v>
      </c>
      <c r="Y759" t="s">
        <v>572</v>
      </c>
      <c r="Z759" t="s">
        <v>572</v>
      </c>
      <c r="AA759" t="s">
        <v>572</v>
      </c>
      <c r="AB759" t="s">
        <v>615</v>
      </c>
      <c r="AC759" t="s">
        <v>8852</v>
      </c>
      <c r="AD759" t="s">
        <v>1012</v>
      </c>
      <c r="AF759" t="s">
        <v>848</v>
      </c>
      <c r="AH759">
        <v>46171</v>
      </c>
      <c r="AI759" t="s">
        <v>2414</v>
      </c>
      <c r="AJ759" t="s">
        <v>715</v>
      </c>
      <c r="AK759" t="s">
        <v>846</v>
      </c>
      <c r="AL759" t="s">
        <v>605</v>
      </c>
      <c r="AM759" t="s">
        <v>923</v>
      </c>
      <c r="AN759" t="s">
        <v>597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2280188198.0865569</v>
      </c>
      <c r="DU759">
        <v>189719811801.91345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2104</v>
      </c>
      <c r="ET759" t="s">
        <v>8836</v>
      </c>
      <c r="EU759">
        <v>2026</v>
      </c>
      <c r="EV759" t="s">
        <v>591</v>
      </c>
    </row>
    <row r="760" spans="1:152" x14ac:dyDescent="0.4">
      <c r="A760" t="s">
        <v>8853</v>
      </c>
      <c r="B760" t="s">
        <v>8906</v>
      </c>
      <c r="C760" t="s">
        <v>8854</v>
      </c>
      <c r="D760" t="s">
        <v>8855</v>
      </c>
      <c r="E760" t="s">
        <v>8856</v>
      </c>
      <c r="F760" t="s">
        <v>846</v>
      </c>
      <c r="G760" t="s">
        <v>846</v>
      </c>
      <c r="H760" t="s">
        <v>846</v>
      </c>
      <c r="I760" t="s">
        <v>708</v>
      </c>
      <c r="J760" t="s">
        <v>2420</v>
      </c>
      <c r="K760" t="s">
        <v>570</v>
      </c>
      <c r="L760" t="s">
        <v>2420</v>
      </c>
      <c r="M760" t="s">
        <v>572</v>
      </c>
      <c r="N760" t="s">
        <v>613</v>
      </c>
      <c r="O760" t="s">
        <v>602</v>
      </c>
      <c r="P760" t="s">
        <v>603</v>
      </c>
      <c r="Q760" t="s">
        <v>674</v>
      </c>
      <c r="R760" t="s">
        <v>923</v>
      </c>
      <c r="S760" t="s">
        <v>923</v>
      </c>
      <c r="T760" t="s">
        <v>923</v>
      </c>
      <c r="U760" t="s">
        <v>8850</v>
      </c>
      <c r="V760" t="s">
        <v>8857</v>
      </c>
      <c r="X760" t="s">
        <v>572</v>
      </c>
      <c r="Y760" t="s">
        <v>572</v>
      </c>
      <c r="Z760" t="s">
        <v>572</v>
      </c>
      <c r="AA760" t="s">
        <v>572</v>
      </c>
      <c r="AB760" t="s">
        <v>572</v>
      </c>
      <c r="AC760" t="s">
        <v>2422</v>
      </c>
      <c r="AD760" t="s">
        <v>988</v>
      </c>
      <c r="AF760" t="s">
        <v>848</v>
      </c>
      <c r="AH760">
        <v>46164</v>
      </c>
      <c r="AI760" t="s">
        <v>2414</v>
      </c>
      <c r="AJ760" t="s">
        <v>715</v>
      </c>
      <c r="AK760" t="s">
        <v>846</v>
      </c>
      <c r="AL760" t="s">
        <v>605</v>
      </c>
      <c r="AM760" t="s">
        <v>923</v>
      </c>
      <c r="AN760" t="s">
        <v>597</v>
      </c>
      <c r="AO760">
        <v>20000000</v>
      </c>
      <c r="AP760">
        <v>32000000000</v>
      </c>
      <c r="AQ760">
        <v>32000000000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1.1875980198367485E-2</v>
      </c>
      <c r="DI760">
        <v>0.98812401980163256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380031366.34775954</v>
      </c>
      <c r="DU760">
        <v>31619968633.652241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2104</v>
      </c>
      <c r="ET760" t="s">
        <v>8836</v>
      </c>
      <c r="EU760">
        <v>2026</v>
      </c>
      <c r="EV760" t="s">
        <v>833</v>
      </c>
    </row>
    <row r="761" spans="1:152" x14ac:dyDescent="0.4">
      <c r="A761" t="s">
        <v>8858</v>
      </c>
      <c r="B761">
        <v>206192786203</v>
      </c>
      <c r="C761">
        <v>6000000001341</v>
      </c>
      <c r="D761" t="s">
        <v>8859</v>
      </c>
      <c r="E761" t="s">
        <v>8859</v>
      </c>
      <c r="F761" t="s">
        <v>565</v>
      </c>
      <c r="G761" t="s">
        <v>566</v>
      </c>
      <c r="H761" t="s">
        <v>567</v>
      </c>
      <c r="I761" t="s">
        <v>568</v>
      </c>
      <c r="J761" t="s">
        <v>569</v>
      </c>
      <c r="K761" t="s">
        <v>570</v>
      </c>
      <c r="L761" t="s">
        <v>571</v>
      </c>
      <c r="M761" t="s">
        <v>1030</v>
      </c>
      <c r="N761" t="s">
        <v>573</v>
      </c>
      <c r="O761" t="s">
        <v>574</v>
      </c>
      <c r="P761" t="s">
        <v>573</v>
      </c>
      <c r="Q761" t="s">
        <v>575</v>
      </c>
      <c r="R761" t="s">
        <v>576</v>
      </c>
      <c r="S761" t="s">
        <v>576</v>
      </c>
      <c r="T761">
        <v>46202</v>
      </c>
      <c r="U761">
        <v>51316</v>
      </c>
      <c r="V761">
        <v>51316</v>
      </c>
      <c r="X761" t="s">
        <v>577</v>
      </c>
      <c r="Y761" t="s">
        <v>578</v>
      </c>
      <c r="Z761" t="s">
        <v>2450</v>
      </c>
      <c r="AA761" t="s">
        <v>2451</v>
      </c>
      <c r="AB761" t="s">
        <v>1127</v>
      </c>
      <c r="AC761" t="s">
        <v>572</v>
      </c>
      <c r="AD761" t="s">
        <v>659</v>
      </c>
      <c r="AF761" t="s">
        <v>583</v>
      </c>
      <c r="AH761">
        <v>46112</v>
      </c>
      <c r="AI761" t="s">
        <v>2414</v>
      </c>
      <c r="AJ761" t="s">
        <v>586</v>
      </c>
      <c r="AK761" t="s">
        <v>565</v>
      </c>
      <c r="AL761" t="s">
        <v>587</v>
      </c>
      <c r="AM761" t="s">
        <v>588</v>
      </c>
      <c r="AN761" t="s">
        <v>597</v>
      </c>
      <c r="AO761">
        <v>0</v>
      </c>
      <c r="AP761">
        <v>50000000000</v>
      </c>
      <c r="AQ761">
        <v>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T761" t="s">
        <v>8836</v>
      </c>
      <c r="EU761">
        <v>2026</v>
      </c>
      <c r="EV761" t="s">
        <v>8837</v>
      </c>
    </row>
    <row r="762" spans="1:152" x14ac:dyDescent="0.4">
      <c r="A762" t="s">
        <v>8860</v>
      </c>
      <c r="B762">
        <v>6535395005</v>
      </c>
      <c r="C762">
        <v>6000000001323</v>
      </c>
      <c r="D762" t="s">
        <v>8861</v>
      </c>
      <c r="E762" t="s">
        <v>8862</v>
      </c>
      <c r="F762" t="s">
        <v>625</v>
      </c>
      <c r="G762" t="s">
        <v>626</v>
      </c>
      <c r="H762" t="s">
        <v>1438</v>
      </c>
      <c r="I762" t="s">
        <v>568</v>
      </c>
      <c r="J762" t="s">
        <v>569</v>
      </c>
      <c r="K762" t="s">
        <v>570</v>
      </c>
      <c r="L762" t="s">
        <v>571</v>
      </c>
      <c r="M762" t="s">
        <v>1030</v>
      </c>
      <c r="N762" t="s">
        <v>573</v>
      </c>
      <c r="O762" t="s">
        <v>574</v>
      </c>
      <c r="P762" t="s">
        <v>573</v>
      </c>
      <c r="Q762" t="s">
        <v>575</v>
      </c>
      <c r="R762" t="s">
        <v>576</v>
      </c>
      <c r="S762" t="s">
        <v>576</v>
      </c>
      <c r="T762">
        <v>46086</v>
      </c>
      <c r="U762">
        <v>47182</v>
      </c>
      <c r="V762">
        <v>47182</v>
      </c>
      <c r="X762" t="s">
        <v>572</v>
      </c>
      <c r="Y762" t="s">
        <v>572</v>
      </c>
      <c r="Z762" t="s">
        <v>572</v>
      </c>
      <c r="AA762" t="s">
        <v>572</v>
      </c>
      <c r="AB762" t="s">
        <v>2126</v>
      </c>
      <c r="AC762" t="s">
        <v>572</v>
      </c>
      <c r="AD762" t="s">
        <v>596</v>
      </c>
      <c r="AF762" t="s">
        <v>8839</v>
      </c>
      <c r="AH762">
        <v>46085</v>
      </c>
      <c r="AI762" t="s">
        <v>2414</v>
      </c>
      <c r="AJ762" t="s">
        <v>586</v>
      </c>
      <c r="AK762" t="s">
        <v>625</v>
      </c>
      <c r="AL762" t="s">
        <v>587</v>
      </c>
      <c r="AM762" t="s">
        <v>588</v>
      </c>
      <c r="AN762" t="s">
        <v>597</v>
      </c>
      <c r="AO762">
        <v>0</v>
      </c>
      <c r="AP762">
        <v>250000000000</v>
      </c>
      <c r="AQ762">
        <v>0</v>
      </c>
      <c r="AR762">
        <v>250000000000</v>
      </c>
      <c r="AS762">
        <v>0</v>
      </c>
      <c r="AT762">
        <v>250000000000</v>
      </c>
      <c r="AU762">
        <v>0</v>
      </c>
      <c r="AV762">
        <v>250000000000</v>
      </c>
      <c r="AW762">
        <v>250000000000</v>
      </c>
      <c r="AX762">
        <v>0</v>
      </c>
      <c r="AY762">
        <v>0</v>
      </c>
      <c r="AZ762">
        <v>414439568</v>
      </c>
      <c r="BA762">
        <v>0</v>
      </c>
      <c r="BB762">
        <v>250000000000</v>
      </c>
      <c r="BC762">
        <v>249585560432</v>
      </c>
      <c r="BD762">
        <v>0</v>
      </c>
      <c r="BE762">
        <v>0</v>
      </c>
      <c r="BF762">
        <v>2384379609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2376154485</v>
      </c>
      <c r="BM762">
        <v>0</v>
      </c>
      <c r="BN762">
        <v>0</v>
      </c>
      <c r="BO762">
        <v>839464001</v>
      </c>
      <c r="BP762">
        <v>2310634185</v>
      </c>
      <c r="BQ762">
        <v>839464001</v>
      </c>
      <c r="BR762">
        <v>2310634185</v>
      </c>
      <c r="BS762">
        <v>0</v>
      </c>
      <c r="BT762">
        <v>0</v>
      </c>
      <c r="BU762">
        <v>0</v>
      </c>
      <c r="BV762">
        <v>839464001</v>
      </c>
      <c r="BW762">
        <v>2310634185</v>
      </c>
      <c r="BX762">
        <v>0.33691760328335696</v>
      </c>
      <c r="BY762">
        <v>1.8688786769200649</v>
      </c>
      <c r="BZ762">
        <v>0</v>
      </c>
      <c r="CA762">
        <v>250000000000</v>
      </c>
      <c r="CB762">
        <v>250000000000</v>
      </c>
      <c r="CC762">
        <v>0</v>
      </c>
      <c r="CD762">
        <v>0</v>
      </c>
      <c r="CE762">
        <v>249585560432</v>
      </c>
      <c r="CF762">
        <v>249573963322</v>
      </c>
      <c r="CG762">
        <v>0</v>
      </c>
      <c r="CH762">
        <v>249585560432</v>
      </c>
      <c r="CI762">
        <v>249573963322</v>
      </c>
      <c r="CJ762">
        <v>0</v>
      </c>
      <c r="CK762">
        <v>-414439568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83361930763.83194</v>
      </c>
      <c r="CQ762">
        <v>1000343169165.9833</v>
      </c>
      <c r="CR762">
        <v>1000343169165.9833</v>
      </c>
      <c r="CS762">
        <v>1.009537518436</v>
      </c>
      <c r="CT762">
        <v>251965987315.97961</v>
      </c>
      <c r="CU762">
        <v>3.9</v>
      </c>
      <c r="CV762">
        <v>0</v>
      </c>
      <c r="CW762">
        <v>3.9</v>
      </c>
      <c r="CX762">
        <v>0</v>
      </c>
      <c r="CY762">
        <v>0</v>
      </c>
      <c r="CZ762">
        <v>973383685684.79993</v>
      </c>
      <c r="DA762">
        <v>0</v>
      </c>
      <c r="DB762">
        <v>975000000000</v>
      </c>
      <c r="DC762">
        <v>0</v>
      </c>
      <c r="DD762">
        <v>0</v>
      </c>
      <c r="DE762">
        <v>249585560432</v>
      </c>
      <c r="DF762">
        <v>0</v>
      </c>
      <c r="DG762">
        <v>0</v>
      </c>
      <c r="DH762">
        <v>1</v>
      </c>
      <c r="DI762">
        <v>0</v>
      </c>
      <c r="DJ762">
        <v>249585560432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839464001</v>
      </c>
      <c r="EH762">
        <v>0</v>
      </c>
      <c r="EI762">
        <v>0</v>
      </c>
      <c r="EJ762">
        <v>0</v>
      </c>
      <c r="EK762">
        <v>0</v>
      </c>
      <c r="EL762">
        <v>2310634185</v>
      </c>
      <c r="EM762">
        <v>0</v>
      </c>
      <c r="EN762">
        <v>0</v>
      </c>
      <c r="EO762">
        <v>0</v>
      </c>
      <c r="EP762">
        <v>839464001</v>
      </c>
      <c r="EQ762">
        <v>2310634185</v>
      </c>
      <c r="ER762">
        <v>154</v>
      </c>
      <c r="ET762" t="s">
        <v>8836</v>
      </c>
      <c r="EU762">
        <v>2026</v>
      </c>
      <c r="EV762" t="s">
        <v>8837</v>
      </c>
    </row>
    <row r="763" spans="1:152" x14ac:dyDescent="0.4">
      <c r="A763" t="s">
        <v>8863</v>
      </c>
      <c r="B763">
        <v>50745696501</v>
      </c>
      <c r="C763">
        <v>6000000001325</v>
      </c>
      <c r="D763" t="s">
        <v>8864</v>
      </c>
      <c r="E763" t="s">
        <v>8865</v>
      </c>
      <c r="F763" t="s">
        <v>1224</v>
      </c>
      <c r="G763" t="s">
        <v>1224</v>
      </c>
      <c r="H763" t="s">
        <v>1224</v>
      </c>
      <c r="I763" t="s">
        <v>568</v>
      </c>
      <c r="J763" t="s">
        <v>569</v>
      </c>
      <c r="K763" t="s">
        <v>570</v>
      </c>
      <c r="L763" t="s">
        <v>571</v>
      </c>
      <c r="M763" t="s">
        <v>572</v>
      </c>
      <c r="N763" t="s">
        <v>573</v>
      </c>
      <c r="O763" t="s">
        <v>574</v>
      </c>
      <c r="P763" t="s">
        <v>573</v>
      </c>
      <c r="Q763" t="s">
        <v>575</v>
      </c>
      <c r="R763" t="s">
        <v>576</v>
      </c>
      <c r="S763" t="s">
        <v>576</v>
      </c>
      <c r="T763">
        <v>46092</v>
      </c>
      <c r="U763">
        <v>47918</v>
      </c>
      <c r="V763">
        <v>47918</v>
      </c>
      <c r="X763" t="s">
        <v>572</v>
      </c>
      <c r="Y763" t="s">
        <v>572</v>
      </c>
      <c r="Z763" t="s">
        <v>572</v>
      </c>
      <c r="AA763" t="s">
        <v>572</v>
      </c>
      <c r="AB763" t="s">
        <v>2268</v>
      </c>
      <c r="AC763" t="s">
        <v>572</v>
      </c>
      <c r="AD763" t="s">
        <v>866</v>
      </c>
      <c r="AF763" t="s">
        <v>713</v>
      </c>
      <c r="AH763">
        <v>46091</v>
      </c>
      <c r="AI763" t="s">
        <v>2414</v>
      </c>
      <c r="AJ763" t="s">
        <v>1224</v>
      </c>
      <c r="AK763" t="s">
        <v>1224</v>
      </c>
      <c r="AL763" t="s">
        <v>587</v>
      </c>
      <c r="AM763" t="s">
        <v>588</v>
      </c>
      <c r="AN763" t="s">
        <v>597</v>
      </c>
      <c r="AO763">
        <v>0</v>
      </c>
      <c r="AP763">
        <v>20000000000</v>
      </c>
      <c r="AQ763">
        <v>0</v>
      </c>
      <c r="AR763">
        <v>20000000000</v>
      </c>
      <c r="AS763">
        <v>0</v>
      </c>
      <c r="AT763">
        <v>20000000000</v>
      </c>
      <c r="AU763">
        <v>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0</v>
      </c>
      <c r="BB763">
        <v>20000000000</v>
      </c>
      <c r="BC763">
        <v>19980000000</v>
      </c>
      <c r="BD763">
        <v>193863013</v>
      </c>
      <c r="BE763">
        <v>193863013</v>
      </c>
      <c r="BF763">
        <v>262443223</v>
      </c>
      <c r="BG763">
        <v>0</v>
      </c>
      <c r="BH763">
        <v>193863013</v>
      </c>
      <c r="BI763">
        <v>0</v>
      </c>
      <c r="BJ763">
        <v>0</v>
      </c>
      <c r="BK763">
        <v>0</v>
      </c>
      <c r="BL763">
        <v>260602739</v>
      </c>
      <c r="BM763">
        <v>0</v>
      </c>
      <c r="BN763">
        <v>0</v>
      </c>
      <c r="BO763">
        <v>98615890</v>
      </c>
      <c r="BP763">
        <v>240535999</v>
      </c>
      <c r="BQ763">
        <v>98615890</v>
      </c>
      <c r="BR763">
        <v>240535999</v>
      </c>
      <c r="BS763">
        <v>0</v>
      </c>
      <c r="BT763">
        <v>0</v>
      </c>
      <c r="BU763">
        <v>0</v>
      </c>
      <c r="BV763">
        <v>98615890</v>
      </c>
      <c r="BW763">
        <v>240535999</v>
      </c>
      <c r="BX763">
        <v>0.4947941081416703</v>
      </c>
      <c r="BY763">
        <v>2.4371077045234304</v>
      </c>
      <c r="BZ763">
        <v>0</v>
      </c>
      <c r="CA763">
        <v>20000000000</v>
      </c>
      <c r="CB763">
        <v>20000000000</v>
      </c>
      <c r="CC763">
        <v>0</v>
      </c>
      <c r="CD763">
        <v>0</v>
      </c>
      <c r="CE763">
        <v>19980000000</v>
      </c>
      <c r="CF763">
        <v>19980000000</v>
      </c>
      <c r="CG763">
        <v>0</v>
      </c>
      <c r="CH763">
        <v>19980000000</v>
      </c>
      <c r="CI763">
        <v>19980000000</v>
      </c>
      <c r="CJ763">
        <v>0</v>
      </c>
      <c r="CK763">
        <v>-20000000</v>
      </c>
      <c r="CL763">
        <v>0</v>
      </c>
      <c r="CM763">
        <v>0.4932493</v>
      </c>
      <c r="CN763">
        <v>5.9189916</v>
      </c>
      <c r="CO763">
        <v>5.9189916</v>
      </c>
      <c r="CP763">
        <v>9855121014</v>
      </c>
      <c r="CQ763">
        <v>118261452168</v>
      </c>
      <c r="CR763">
        <v>118261452168</v>
      </c>
      <c r="CS763">
        <v>1.0131221611500001</v>
      </c>
      <c r="CT763">
        <v>20242180779.777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115884000000</v>
      </c>
      <c r="DA763">
        <v>0</v>
      </c>
      <c r="DB763">
        <v>116000000000</v>
      </c>
      <c r="DC763">
        <v>0</v>
      </c>
      <c r="DD763">
        <v>0</v>
      </c>
      <c r="DE763">
        <v>19980000000</v>
      </c>
      <c r="DF763">
        <v>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98615890</v>
      </c>
      <c r="EH763">
        <v>0</v>
      </c>
      <c r="EI763">
        <v>0</v>
      </c>
      <c r="EJ763">
        <v>0</v>
      </c>
      <c r="EK763">
        <v>0</v>
      </c>
      <c r="EL763">
        <v>240535999</v>
      </c>
      <c r="EM763">
        <v>0</v>
      </c>
      <c r="EN763">
        <v>0</v>
      </c>
      <c r="EO763">
        <v>0</v>
      </c>
      <c r="EP763">
        <v>98615890</v>
      </c>
      <c r="EQ763">
        <v>240535999</v>
      </c>
      <c r="ER763">
        <v>315</v>
      </c>
      <c r="ET763" t="s">
        <v>8836</v>
      </c>
      <c r="EU763">
        <v>2026</v>
      </c>
      <c r="EV763" t="s">
        <v>8837</v>
      </c>
    </row>
    <row r="764" spans="1:152" x14ac:dyDescent="0.4">
      <c r="A764" t="s">
        <v>8863</v>
      </c>
      <c r="B764">
        <v>50745696501</v>
      </c>
      <c r="C764">
        <v>6000000001326</v>
      </c>
      <c r="D764" t="s">
        <v>8864</v>
      </c>
      <c r="E764" t="s">
        <v>8866</v>
      </c>
      <c r="F764" t="s">
        <v>1224</v>
      </c>
      <c r="G764" t="s">
        <v>1224</v>
      </c>
      <c r="H764" t="s">
        <v>1224</v>
      </c>
      <c r="I764" t="s">
        <v>568</v>
      </c>
      <c r="J764" t="s">
        <v>569</v>
      </c>
      <c r="K764" t="s">
        <v>570</v>
      </c>
      <c r="L764" t="s">
        <v>571</v>
      </c>
      <c r="M764" t="s">
        <v>572</v>
      </c>
      <c r="N764" t="s">
        <v>573</v>
      </c>
      <c r="O764" t="s">
        <v>574</v>
      </c>
      <c r="P764" t="s">
        <v>573</v>
      </c>
      <c r="Q764" t="s">
        <v>575</v>
      </c>
      <c r="R764" t="s">
        <v>576</v>
      </c>
      <c r="S764" t="s">
        <v>576</v>
      </c>
      <c r="T764">
        <v>46092</v>
      </c>
      <c r="U764">
        <v>47918</v>
      </c>
      <c r="V764">
        <v>47918</v>
      </c>
      <c r="X764" t="s">
        <v>572</v>
      </c>
      <c r="Y764" t="s">
        <v>572</v>
      </c>
      <c r="Z764" t="s">
        <v>572</v>
      </c>
      <c r="AA764" t="s">
        <v>572</v>
      </c>
      <c r="AB764" t="s">
        <v>2268</v>
      </c>
      <c r="AC764" t="s">
        <v>572</v>
      </c>
      <c r="AD764" t="s">
        <v>866</v>
      </c>
      <c r="AF764" t="s">
        <v>713</v>
      </c>
      <c r="AH764">
        <v>46091</v>
      </c>
      <c r="AI764" t="s">
        <v>2414</v>
      </c>
      <c r="AJ764" t="s">
        <v>1224</v>
      </c>
      <c r="AK764" t="s">
        <v>1224</v>
      </c>
      <c r="AL764" t="s">
        <v>587</v>
      </c>
      <c r="AM764" t="s">
        <v>588</v>
      </c>
      <c r="AN764" t="s">
        <v>597</v>
      </c>
      <c r="AO764">
        <v>0</v>
      </c>
      <c r="AP764">
        <v>15000000000</v>
      </c>
      <c r="AQ764">
        <v>0</v>
      </c>
      <c r="AR764">
        <v>15000000000</v>
      </c>
      <c r="AS764">
        <v>0</v>
      </c>
      <c r="AT764">
        <v>15000000000</v>
      </c>
      <c r="AU764">
        <v>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0</v>
      </c>
      <c r="BB764">
        <v>15000000000</v>
      </c>
      <c r="BC764">
        <v>14985000000</v>
      </c>
      <c r="BD764">
        <v>145397260</v>
      </c>
      <c r="BE764">
        <v>145397260</v>
      </c>
      <c r="BF764">
        <v>196832417</v>
      </c>
      <c r="BG764">
        <v>0</v>
      </c>
      <c r="BH764">
        <v>145397260</v>
      </c>
      <c r="BI764">
        <v>0</v>
      </c>
      <c r="BJ764">
        <v>0</v>
      </c>
      <c r="BK764">
        <v>0</v>
      </c>
      <c r="BL764">
        <v>195452054</v>
      </c>
      <c r="BM764">
        <v>0</v>
      </c>
      <c r="BN764">
        <v>0</v>
      </c>
      <c r="BO764">
        <v>73961917</v>
      </c>
      <c r="BP764">
        <v>180401999</v>
      </c>
      <c r="BQ764">
        <v>73961917</v>
      </c>
      <c r="BR764">
        <v>180401999</v>
      </c>
      <c r="BS764">
        <v>0</v>
      </c>
      <c r="BT764">
        <v>0</v>
      </c>
      <c r="BU764">
        <v>0</v>
      </c>
      <c r="BV764">
        <v>73961917</v>
      </c>
      <c r="BW764">
        <v>180401999</v>
      </c>
      <c r="BX764">
        <v>0.4947941047884703</v>
      </c>
      <c r="BY764">
        <v>2.4371077011049467</v>
      </c>
      <c r="BZ764">
        <v>0</v>
      </c>
      <c r="CA764">
        <v>15000000000</v>
      </c>
      <c r="CB764">
        <v>15000000000</v>
      </c>
      <c r="CC764">
        <v>0</v>
      </c>
      <c r="CD764">
        <v>0</v>
      </c>
      <c r="CE764">
        <v>14985000000</v>
      </c>
      <c r="CF764">
        <v>14985000000</v>
      </c>
      <c r="CG764">
        <v>0</v>
      </c>
      <c r="CH764">
        <v>14985000000</v>
      </c>
      <c r="CI764">
        <v>14985000000</v>
      </c>
      <c r="CJ764">
        <v>0</v>
      </c>
      <c r="CK764">
        <v>-15000000</v>
      </c>
      <c r="CL764">
        <v>0</v>
      </c>
      <c r="CM764">
        <v>0.4932493</v>
      </c>
      <c r="CN764">
        <v>5.9189916</v>
      </c>
      <c r="CO764">
        <v>5.9189916</v>
      </c>
      <c r="CP764">
        <v>7391340760.5</v>
      </c>
      <c r="CQ764">
        <v>88696089126</v>
      </c>
      <c r="CR764">
        <v>88696089126</v>
      </c>
      <c r="CS764">
        <v>1.0131221611333334</v>
      </c>
      <c r="CT764">
        <v>15181635584.583002</v>
      </c>
      <c r="CU764">
        <v>5.8</v>
      </c>
      <c r="CV764">
        <v>0</v>
      </c>
      <c r="CW764">
        <v>5.8</v>
      </c>
      <c r="CX764">
        <v>0</v>
      </c>
      <c r="CY764">
        <v>0</v>
      </c>
      <c r="CZ764">
        <v>86913000000</v>
      </c>
      <c r="DA764">
        <v>0</v>
      </c>
      <c r="DB764">
        <v>87000000000</v>
      </c>
      <c r="DC764">
        <v>0</v>
      </c>
      <c r="DD764">
        <v>0</v>
      </c>
      <c r="DE764">
        <v>14985000000</v>
      </c>
      <c r="DF764">
        <v>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73961917</v>
      </c>
      <c r="EH764">
        <v>0</v>
      </c>
      <c r="EI764">
        <v>0</v>
      </c>
      <c r="EJ764">
        <v>0</v>
      </c>
      <c r="EK764">
        <v>0</v>
      </c>
      <c r="EL764">
        <v>180401999</v>
      </c>
      <c r="EM764">
        <v>0</v>
      </c>
      <c r="EN764">
        <v>0</v>
      </c>
      <c r="EO764">
        <v>0</v>
      </c>
      <c r="EP764">
        <v>73961917</v>
      </c>
      <c r="EQ764">
        <v>180401999</v>
      </c>
      <c r="ER764">
        <v>322</v>
      </c>
      <c r="ET764" t="s">
        <v>8836</v>
      </c>
      <c r="EU764">
        <v>2026</v>
      </c>
      <c r="EV764" t="s">
        <v>8837</v>
      </c>
    </row>
    <row r="765" spans="1:152" x14ac:dyDescent="0.4">
      <c r="A765" t="s">
        <v>8867</v>
      </c>
      <c r="B765">
        <v>506490064503</v>
      </c>
      <c r="C765">
        <v>6000000001327</v>
      </c>
      <c r="D765" t="s">
        <v>8868</v>
      </c>
      <c r="E765" t="s">
        <v>8869</v>
      </c>
      <c r="F765" t="s">
        <v>625</v>
      </c>
      <c r="G765" t="s">
        <v>1255</v>
      </c>
      <c r="H765" t="s">
        <v>1438</v>
      </c>
      <c r="I765" t="s">
        <v>568</v>
      </c>
      <c r="J765" t="s">
        <v>569</v>
      </c>
      <c r="K765" t="s">
        <v>570</v>
      </c>
      <c r="L765" t="s">
        <v>571</v>
      </c>
      <c r="M765" t="s">
        <v>951</v>
      </c>
      <c r="N765" t="s">
        <v>573</v>
      </c>
      <c r="O765" t="s">
        <v>574</v>
      </c>
      <c r="P765" t="s">
        <v>573</v>
      </c>
      <c r="Q765" t="s">
        <v>575</v>
      </c>
      <c r="R765" t="s">
        <v>576</v>
      </c>
      <c r="S765" t="s">
        <v>576</v>
      </c>
      <c r="T765">
        <v>46098</v>
      </c>
      <c r="U765">
        <v>47924</v>
      </c>
      <c r="V765">
        <v>47924</v>
      </c>
      <c r="X765" t="s">
        <v>572</v>
      </c>
      <c r="Y765" t="s">
        <v>572</v>
      </c>
      <c r="Z765" t="s">
        <v>1419</v>
      </c>
      <c r="AA765" t="s">
        <v>1419</v>
      </c>
      <c r="AB765" t="s">
        <v>952</v>
      </c>
      <c r="AC765" t="s">
        <v>572</v>
      </c>
      <c r="AD765" t="s">
        <v>803</v>
      </c>
      <c r="AF765" t="s">
        <v>8839</v>
      </c>
      <c r="AH765">
        <v>46094</v>
      </c>
      <c r="AI765" t="s">
        <v>2414</v>
      </c>
      <c r="AJ765" t="s">
        <v>586</v>
      </c>
      <c r="AK765" t="s">
        <v>625</v>
      </c>
      <c r="AL765" t="s">
        <v>587</v>
      </c>
      <c r="AM765" t="s">
        <v>588</v>
      </c>
      <c r="AN765" t="s">
        <v>597</v>
      </c>
      <c r="AO765">
        <v>0</v>
      </c>
      <c r="AP765">
        <v>100000000000</v>
      </c>
      <c r="AQ765">
        <v>0</v>
      </c>
      <c r="AR765">
        <v>100000000000</v>
      </c>
      <c r="AS765">
        <v>0</v>
      </c>
      <c r="AT765">
        <v>100000000000</v>
      </c>
      <c r="AU765">
        <v>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0</v>
      </c>
      <c r="BB765">
        <v>100000000000</v>
      </c>
      <c r="BC765">
        <v>99974000000</v>
      </c>
      <c r="BD765">
        <v>0</v>
      </c>
      <c r="BE765">
        <v>0</v>
      </c>
      <c r="BF765">
        <v>822425607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822465753</v>
      </c>
      <c r="BM765">
        <v>0</v>
      </c>
      <c r="BN765">
        <v>0</v>
      </c>
      <c r="BO765">
        <v>335392227</v>
      </c>
      <c r="BP765">
        <v>796251912</v>
      </c>
      <c r="BQ765">
        <v>335392227</v>
      </c>
      <c r="BR765">
        <v>796251912</v>
      </c>
      <c r="BS765">
        <v>0</v>
      </c>
      <c r="BT765">
        <v>0</v>
      </c>
      <c r="BU765">
        <v>0</v>
      </c>
      <c r="BV765">
        <v>335392227</v>
      </c>
      <c r="BW765">
        <v>796251912</v>
      </c>
      <c r="BX765">
        <v>0.33604312948148946</v>
      </c>
      <c r="BY765">
        <v>1.605706778688883</v>
      </c>
      <c r="BZ765">
        <v>0</v>
      </c>
      <c r="CA765">
        <v>100000000000</v>
      </c>
      <c r="CB765">
        <v>100000000000</v>
      </c>
      <c r="CC765">
        <v>0</v>
      </c>
      <c r="CD765">
        <v>0</v>
      </c>
      <c r="CE765">
        <v>99974000000</v>
      </c>
      <c r="CF765">
        <v>99974000000</v>
      </c>
      <c r="CG765">
        <v>0</v>
      </c>
      <c r="CH765">
        <v>99974000000</v>
      </c>
      <c r="CI765">
        <v>99974000000</v>
      </c>
      <c r="CJ765">
        <v>0</v>
      </c>
      <c r="CK765">
        <v>-26000000</v>
      </c>
      <c r="CL765">
        <v>0</v>
      </c>
      <c r="CM765">
        <v>0.33362601666666669</v>
      </c>
      <c r="CN765">
        <v>4.0035122000000003</v>
      </c>
      <c r="CO765">
        <v>4.0035122000000003</v>
      </c>
      <c r="CP765">
        <v>33353927390.233337</v>
      </c>
      <c r="CQ765">
        <v>400247128682.80005</v>
      </c>
      <c r="CR765">
        <v>400247128682.80005</v>
      </c>
      <c r="CS765">
        <v>1.0082242560700001</v>
      </c>
      <c r="CT765">
        <v>100796211776.34219</v>
      </c>
      <c r="CU765">
        <v>3.95</v>
      </c>
      <c r="CV765">
        <v>0</v>
      </c>
      <c r="CW765">
        <v>3.95</v>
      </c>
      <c r="CX765">
        <v>0</v>
      </c>
      <c r="CY765">
        <v>0</v>
      </c>
      <c r="CZ765">
        <v>394897300000</v>
      </c>
      <c r="DA765">
        <v>0</v>
      </c>
      <c r="DB765">
        <v>395000000000</v>
      </c>
      <c r="DC765">
        <v>0</v>
      </c>
      <c r="DD765">
        <v>0</v>
      </c>
      <c r="DE765">
        <v>99974000000</v>
      </c>
      <c r="DF765">
        <v>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335392227</v>
      </c>
      <c r="EH765">
        <v>0</v>
      </c>
      <c r="EI765">
        <v>0</v>
      </c>
      <c r="EJ765">
        <v>0</v>
      </c>
      <c r="EK765">
        <v>0</v>
      </c>
      <c r="EL765">
        <v>796251912</v>
      </c>
      <c r="EM765">
        <v>0</v>
      </c>
      <c r="EN765">
        <v>0</v>
      </c>
      <c r="EO765">
        <v>0</v>
      </c>
      <c r="EP765">
        <v>335392227</v>
      </c>
      <c r="EQ765">
        <v>796251912</v>
      </c>
      <c r="ER765">
        <v>270</v>
      </c>
      <c r="ET765" t="s">
        <v>8836</v>
      </c>
      <c r="EU765">
        <v>2026</v>
      </c>
      <c r="EV765" t="s">
        <v>8837</v>
      </c>
    </row>
    <row r="766" spans="1:152" x14ac:dyDescent="0.4">
      <c r="A766" t="s">
        <v>8870</v>
      </c>
      <c r="B766">
        <v>205442899206</v>
      </c>
      <c r="C766">
        <v>6000000001330</v>
      </c>
      <c r="D766" t="s">
        <v>8871</v>
      </c>
      <c r="E766" t="s">
        <v>8872</v>
      </c>
      <c r="F766" t="s">
        <v>625</v>
      </c>
      <c r="G766" t="s">
        <v>626</v>
      </c>
      <c r="H766" t="s">
        <v>950</v>
      </c>
      <c r="I766" t="s">
        <v>568</v>
      </c>
      <c r="J766" t="s">
        <v>569</v>
      </c>
      <c r="K766" t="s">
        <v>570</v>
      </c>
      <c r="L766" t="s">
        <v>571</v>
      </c>
      <c r="M766" t="s">
        <v>2261</v>
      </c>
      <c r="N766" t="s">
        <v>573</v>
      </c>
      <c r="O766" t="s">
        <v>574</v>
      </c>
      <c r="P766" t="s">
        <v>573</v>
      </c>
      <c r="Q766" t="s">
        <v>575</v>
      </c>
      <c r="R766" t="s">
        <v>576</v>
      </c>
      <c r="S766" t="s">
        <v>576</v>
      </c>
      <c r="T766">
        <v>45747</v>
      </c>
      <c r="U766">
        <v>46843</v>
      </c>
      <c r="V766">
        <v>46843</v>
      </c>
      <c r="X766" t="s">
        <v>572</v>
      </c>
      <c r="Y766" t="s">
        <v>572</v>
      </c>
      <c r="AB766" t="s">
        <v>581</v>
      </c>
      <c r="AC766" t="s">
        <v>572</v>
      </c>
      <c r="AD766" t="s">
        <v>596</v>
      </c>
      <c r="AF766" t="s">
        <v>8839</v>
      </c>
      <c r="AH766">
        <v>46112</v>
      </c>
      <c r="AI766" t="s">
        <v>2414</v>
      </c>
      <c r="AJ766" t="s">
        <v>586</v>
      </c>
      <c r="AK766" t="s">
        <v>625</v>
      </c>
      <c r="AL766" t="s">
        <v>587</v>
      </c>
      <c r="AM766" t="s">
        <v>588</v>
      </c>
      <c r="AN766" t="s">
        <v>597</v>
      </c>
      <c r="AO766">
        <v>0</v>
      </c>
      <c r="AP766">
        <v>59900000000</v>
      </c>
      <c r="AQ766">
        <v>0</v>
      </c>
      <c r="AR766">
        <v>59900000000</v>
      </c>
      <c r="AS766">
        <v>0</v>
      </c>
      <c r="AT766">
        <v>59900000000</v>
      </c>
      <c r="AU766">
        <v>0</v>
      </c>
      <c r="AV766">
        <v>59900000000</v>
      </c>
      <c r="AW766">
        <v>59900000000</v>
      </c>
      <c r="AX766">
        <v>0</v>
      </c>
      <c r="AY766">
        <v>0</v>
      </c>
      <c r="AZ766">
        <v>635789190</v>
      </c>
      <c r="BA766">
        <v>0</v>
      </c>
      <c r="BB766">
        <v>59900000000</v>
      </c>
      <c r="BC766">
        <v>59264210810</v>
      </c>
      <c r="BD766">
        <v>0</v>
      </c>
      <c r="BE766">
        <v>179010739</v>
      </c>
      <c r="BF766">
        <v>3113346637</v>
      </c>
      <c r="BG766">
        <v>0</v>
      </c>
      <c r="BH766">
        <v>179010739</v>
      </c>
      <c r="BI766">
        <v>0</v>
      </c>
      <c r="BJ766">
        <v>0</v>
      </c>
      <c r="BK766">
        <v>0</v>
      </c>
      <c r="BL766">
        <v>443535307</v>
      </c>
      <c r="BM766">
        <v>0</v>
      </c>
      <c r="BN766">
        <v>0</v>
      </c>
      <c r="BO766">
        <v>222059268</v>
      </c>
      <c r="BP766">
        <v>422108970</v>
      </c>
      <c r="BQ766">
        <v>222059268</v>
      </c>
      <c r="BR766">
        <v>422108970</v>
      </c>
      <c r="BS766">
        <v>0</v>
      </c>
      <c r="BT766">
        <v>0</v>
      </c>
      <c r="BU766">
        <v>0</v>
      </c>
      <c r="BV766">
        <v>222059268</v>
      </c>
      <c r="BW766">
        <v>422108970</v>
      </c>
      <c r="BX766">
        <v>0.37544968915125099</v>
      </c>
      <c r="BY766">
        <v>1.4347175128032443</v>
      </c>
      <c r="BZ766">
        <v>0</v>
      </c>
      <c r="CA766">
        <v>59900000000</v>
      </c>
      <c r="CB766">
        <v>59900000000</v>
      </c>
      <c r="CC766">
        <v>0</v>
      </c>
      <c r="CD766">
        <v>0</v>
      </c>
      <c r="CE766">
        <v>59264210810</v>
      </c>
      <c r="CF766">
        <v>59247608400</v>
      </c>
      <c r="CG766">
        <v>0</v>
      </c>
      <c r="CH766">
        <v>59264210810</v>
      </c>
      <c r="CI766">
        <v>59247608400</v>
      </c>
      <c r="CJ766">
        <v>0</v>
      </c>
      <c r="CK766">
        <v>-635789190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22229489876.196953</v>
      </c>
      <c r="CQ766">
        <v>266753878514.36343</v>
      </c>
      <c r="CR766">
        <v>266753878514.36343</v>
      </c>
      <c r="CS766">
        <v>1.0519757368447413</v>
      </c>
      <c r="CT766">
        <v>62344511835.371834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239427411672.39999</v>
      </c>
      <c r="DA766">
        <v>0</v>
      </c>
      <c r="DB766">
        <v>241996000000</v>
      </c>
      <c r="DC766">
        <v>0</v>
      </c>
      <c r="DD766">
        <v>0</v>
      </c>
      <c r="DE766">
        <v>59264210810</v>
      </c>
      <c r="DF766">
        <v>0</v>
      </c>
      <c r="DG766">
        <v>0</v>
      </c>
      <c r="DH766">
        <v>1</v>
      </c>
      <c r="DI766">
        <v>0</v>
      </c>
      <c r="DJ766">
        <v>59264210810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59900000000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222059268</v>
      </c>
      <c r="EH766">
        <v>0</v>
      </c>
      <c r="EI766">
        <v>0</v>
      </c>
      <c r="EJ766">
        <v>0</v>
      </c>
      <c r="EK766">
        <v>0</v>
      </c>
      <c r="EL766">
        <v>422108970</v>
      </c>
      <c r="EM766">
        <v>0</v>
      </c>
      <c r="EN766">
        <v>0</v>
      </c>
      <c r="EO766">
        <v>0</v>
      </c>
      <c r="EP766">
        <v>222059268</v>
      </c>
      <c r="EQ766">
        <v>422108970</v>
      </c>
      <c r="ER766">
        <v>705</v>
      </c>
      <c r="ET766" t="s">
        <v>8836</v>
      </c>
      <c r="EU766">
        <v>2026</v>
      </c>
      <c r="EV766" t="s">
        <v>8837</v>
      </c>
    </row>
    <row r="767" spans="1:152" x14ac:dyDescent="0.4">
      <c r="A767" t="s">
        <v>8870</v>
      </c>
      <c r="B767">
        <v>5442898006</v>
      </c>
      <c r="C767">
        <v>6000000001329</v>
      </c>
      <c r="D767" t="s">
        <v>8871</v>
      </c>
      <c r="E767" t="s">
        <v>8873</v>
      </c>
      <c r="F767" t="s">
        <v>625</v>
      </c>
      <c r="G767" t="s">
        <v>626</v>
      </c>
      <c r="H767" t="s">
        <v>950</v>
      </c>
      <c r="I767" t="s">
        <v>568</v>
      </c>
      <c r="J767" t="s">
        <v>569</v>
      </c>
      <c r="K767" t="s">
        <v>570</v>
      </c>
      <c r="L767" t="s">
        <v>571</v>
      </c>
      <c r="M767" t="s">
        <v>2261</v>
      </c>
      <c r="N767" t="s">
        <v>573</v>
      </c>
      <c r="O767" t="s">
        <v>574</v>
      </c>
      <c r="P767" t="s">
        <v>573</v>
      </c>
      <c r="Q767" t="s">
        <v>575</v>
      </c>
      <c r="R767" t="s">
        <v>576</v>
      </c>
      <c r="S767" t="s">
        <v>576</v>
      </c>
      <c r="T767">
        <v>45747</v>
      </c>
      <c r="U767">
        <v>46843</v>
      </c>
      <c r="V767">
        <v>46843</v>
      </c>
      <c r="X767" t="s">
        <v>572</v>
      </c>
      <c r="Y767" t="s">
        <v>572</v>
      </c>
      <c r="AB767" t="s">
        <v>581</v>
      </c>
      <c r="AC767" t="s">
        <v>572</v>
      </c>
      <c r="AD767" t="s">
        <v>596</v>
      </c>
      <c r="AF767" t="s">
        <v>8839</v>
      </c>
      <c r="AH767">
        <v>46112</v>
      </c>
      <c r="AI767" t="s">
        <v>2414</v>
      </c>
      <c r="AJ767" t="s">
        <v>586</v>
      </c>
      <c r="AK767" t="s">
        <v>625</v>
      </c>
      <c r="AL767" t="s">
        <v>587</v>
      </c>
      <c r="AM767" t="s">
        <v>588</v>
      </c>
      <c r="AN767" t="s">
        <v>597</v>
      </c>
      <c r="AO767">
        <v>0</v>
      </c>
      <c r="AP767">
        <v>75800000000</v>
      </c>
      <c r="AQ767">
        <v>0</v>
      </c>
      <c r="AR767">
        <v>75800000000</v>
      </c>
      <c r="AS767">
        <v>0</v>
      </c>
      <c r="AT767">
        <v>75800000000</v>
      </c>
      <c r="AU767">
        <v>0</v>
      </c>
      <c r="AV767">
        <v>75800000000</v>
      </c>
      <c r="AW767">
        <v>75800000000</v>
      </c>
      <c r="AX767">
        <v>0</v>
      </c>
      <c r="AY767">
        <v>0</v>
      </c>
      <c r="AZ767">
        <v>804554602</v>
      </c>
      <c r="BA767">
        <v>0</v>
      </c>
      <c r="BB767">
        <v>75800000000</v>
      </c>
      <c r="BC767">
        <v>74995445398</v>
      </c>
      <c r="BD767">
        <v>0</v>
      </c>
      <c r="BE767">
        <v>226527780</v>
      </c>
      <c r="BF767">
        <v>3939760853</v>
      </c>
      <c r="BG767">
        <v>0</v>
      </c>
      <c r="BH767">
        <v>226527780</v>
      </c>
      <c r="BI767">
        <v>0</v>
      </c>
      <c r="BJ767">
        <v>0</v>
      </c>
      <c r="BK767">
        <v>0</v>
      </c>
      <c r="BL767">
        <v>561268384</v>
      </c>
      <c r="BM767">
        <v>0</v>
      </c>
      <c r="BN767">
        <v>0</v>
      </c>
      <c r="BO767">
        <v>281003215</v>
      </c>
      <c r="BP767">
        <v>534154588</v>
      </c>
      <c r="BQ767">
        <v>281003215</v>
      </c>
      <c r="BR767">
        <v>534154588</v>
      </c>
      <c r="BS767">
        <v>0</v>
      </c>
      <c r="BT767">
        <v>0</v>
      </c>
      <c r="BU767">
        <v>0</v>
      </c>
      <c r="BV767">
        <v>281003215</v>
      </c>
      <c r="BW767">
        <v>534154588</v>
      </c>
      <c r="BX767">
        <v>0.37544969059201816</v>
      </c>
      <c r="BY767">
        <v>1.4347175080888179</v>
      </c>
      <c r="BZ767">
        <v>0</v>
      </c>
      <c r="CA767">
        <v>75800000000</v>
      </c>
      <c r="CB767">
        <v>75800000000</v>
      </c>
      <c r="CC767">
        <v>0</v>
      </c>
      <c r="CD767">
        <v>0</v>
      </c>
      <c r="CE767">
        <v>74995445398</v>
      </c>
      <c r="CF767">
        <v>74974436003</v>
      </c>
      <c r="CG767">
        <v>0</v>
      </c>
      <c r="CH767">
        <v>74995445398</v>
      </c>
      <c r="CI767">
        <v>74974436003</v>
      </c>
      <c r="CJ767">
        <v>0</v>
      </c>
      <c r="CK767">
        <v>-804554602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28130139108.414837</v>
      </c>
      <c r="CQ767">
        <v>337561669300.97809</v>
      </c>
      <c r="CR767">
        <v>337561669300.97809</v>
      </c>
      <c r="CS767">
        <v>1.0519757368469658</v>
      </c>
      <c r="CT767">
        <v>78893388932.727432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302981599407.91998</v>
      </c>
      <c r="DA767">
        <v>0</v>
      </c>
      <c r="DB767">
        <v>306232000000</v>
      </c>
      <c r="DC767">
        <v>0</v>
      </c>
      <c r="DD767">
        <v>0</v>
      </c>
      <c r="DE767">
        <v>74995445398</v>
      </c>
      <c r="DF767">
        <v>0</v>
      </c>
      <c r="DG767">
        <v>0</v>
      </c>
      <c r="DH767">
        <v>1</v>
      </c>
      <c r="DI767">
        <v>0</v>
      </c>
      <c r="DJ767">
        <v>74995445398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75800000000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281003215</v>
      </c>
      <c r="EH767">
        <v>0</v>
      </c>
      <c r="EI767">
        <v>0</v>
      </c>
      <c r="EJ767">
        <v>0</v>
      </c>
      <c r="EK767">
        <v>0</v>
      </c>
      <c r="EL767">
        <v>534154588</v>
      </c>
      <c r="EM767">
        <v>0</v>
      </c>
      <c r="EN767">
        <v>0</v>
      </c>
      <c r="EO767">
        <v>0</v>
      </c>
      <c r="EP767">
        <v>281003215</v>
      </c>
      <c r="EQ767">
        <v>534154588</v>
      </c>
      <c r="ER767">
        <v>707</v>
      </c>
      <c r="ET767" t="s">
        <v>8836</v>
      </c>
      <c r="EU767">
        <v>2026</v>
      </c>
      <c r="EV767" t="s">
        <v>8837</v>
      </c>
    </row>
    <row r="768" spans="1:152" x14ac:dyDescent="0.4">
      <c r="A768" t="s">
        <v>8870</v>
      </c>
      <c r="B768">
        <v>605442899606</v>
      </c>
      <c r="C768">
        <v>6000000001331</v>
      </c>
      <c r="D768" t="s">
        <v>8871</v>
      </c>
      <c r="E768" t="s">
        <v>8874</v>
      </c>
      <c r="F768" t="s">
        <v>625</v>
      </c>
      <c r="G768" t="s">
        <v>626</v>
      </c>
      <c r="H768" t="s">
        <v>950</v>
      </c>
      <c r="I768" t="s">
        <v>568</v>
      </c>
      <c r="J768" t="s">
        <v>569</v>
      </c>
      <c r="K768" t="s">
        <v>570</v>
      </c>
      <c r="L768" t="s">
        <v>571</v>
      </c>
      <c r="M768" t="s">
        <v>2261</v>
      </c>
      <c r="N768" t="s">
        <v>573</v>
      </c>
      <c r="O768" t="s">
        <v>574</v>
      </c>
      <c r="P768" t="s">
        <v>573</v>
      </c>
      <c r="Q768" t="s">
        <v>575</v>
      </c>
      <c r="R768" t="s">
        <v>576</v>
      </c>
      <c r="S768" t="s">
        <v>576</v>
      </c>
      <c r="T768">
        <v>45747</v>
      </c>
      <c r="U768">
        <v>46843</v>
      </c>
      <c r="V768">
        <v>46843</v>
      </c>
      <c r="X768" t="s">
        <v>572</v>
      </c>
      <c r="Y768" t="s">
        <v>572</v>
      </c>
      <c r="AB768" t="s">
        <v>581</v>
      </c>
      <c r="AC768" t="s">
        <v>572</v>
      </c>
      <c r="AD768" t="s">
        <v>596</v>
      </c>
      <c r="AF768" t="s">
        <v>8839</v>
      </c>
      <c r="AH768">
        <v>46112</v>
      </c>
      <c r="AI768" t="s">
        <v>2414</v>
      </c>
      <c r="AJ768" t="s">
        <v>586</v>
      </c>
      <c r="AK768" t="s">
        <v>625</v>
      </c>
      <c r="AL768" t="s">
        <v>587</v>
      </c>
      <c r="AM768" t="s">
        <v>588</v>
      </c>
      <c r="AN768" t="s">
        <v>597</v>
      </c>
      <c r="AO768">
        <v>0</v>
      </c>
      <c r="AP768">
        <v>122900000000</v>
      </c>
      <c r="AQ768">
        <v>0</v>
      </c>
      <c r="AR768">
        <v>122900000000</v>
      </c>
      <c r="AS768">
        <v>0</v>
      </c>
      <c r="AT768">
        <v>122900000000</v>
      </c>
      <c r="AU768">
        <v>0</v>
      </c>
      <c r="AV768">
        <v>122900000000</v>
      </c>
      <c r="AW768">
        <v>122900000000</v>
      </c>
      <c r="AX768">
        <v>0</v>
      </c>
      <c r="AY768">
        <v>0</v>
      </c>
      <c r="AZ768">
        <v>1304482324</v>
      </c>
      <c r="BA768">
        <v>0</v>
      </c>
      <c r="BB768">
        <v>122900000000</v>
      </c>
      <c r="BC768">
        <v>121595517676</v>
      </c>
      <c r="BD768">
        <v>0</v>
      </c>
      <c r="BE768">
        <v>367285808</v>
      </c>
      <c r="BF768">
        <v>6387818058</v>
      </c>
      <c r="BG768">
        <v>0</v>
      </c>
      <c r="BH768">
        <v>367285808</v>
      </c>
      <c r="BI768">
        <v>0</v>
      </c>
      <c r="BJ768">
        <v>0</v>
      </c>
      <c r="BK768">
        <v>0</v>
      </c>
      <c r="BL768">
        <v>910024868</v>
      </c>
      <c r="BM768">
        <v>0</v>
      </c>
      <c r="BN768">
        <v>0</v>
      </c>
      <c r="BO768">
        <v>455610759</v>
      </c>
      <c r="BP768">
        <v>866063317</v>
      </c>
      <c r="BQ768">
        <v>455610759</v>
      </c>
      <c r="BR768">
        <v>866063317</v>
      </c>
      <c r="BS768">
        <v>0</v>
      </c>
      <c r="BT768">
        <v>0</v>
      </c>
      <c r="BU768">
        <v>0</v>
      </c>
      <c r="BV768">
        <v>455610759</v>
      </c>
      <c r="BW768">
        <v>866063317</v>
      </c>
      <c r="BX768">
        <v>0.3754496950316033</v>
      </c>
      <c r="BY768">
        <v>1.4347175204232798</v>
      </c>
      <c r="BZ768">
        <v>0</v>
      </c>
      <c r="CA768">
        <v>122900000000</v>
      </c>
      <c r="CB768">
        <v>122900000000</v>
      </c>
      <c r="CC768">
        <v>0</v>
      </c>
      <c r="CD768">
        <v>0</v>
      </c>
      <c r="CE768">
        <v>121595517676</v>
      </c>
      <c r="CF768">
        <v>121561453627</v>
      </c>
      <c r="CG768">
        <v>0</v>
      </c>
      <c r="CH768">
        <v>121595517676</v>
      </c>
      <c r="CI768">
        <v>121561453627</v>
      </c>
      <c r="CJ768">
        <v>0</v>
      </c>
      <c r="CK768">
        <v>-1304482324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45609420799.263824</v>
      </c>
      <c r="CQ768">
        <v>547313049591.16583</v>
      </c>
      <c r="CR768">
        <v>547313049591.16583</v>
      </c>
      <c r="CS768">
        <v>1.0519757368429619</v>
      </c>
      <c r="CT768">
        <v>127915534304.01149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491245891411.03998</v>
      </c>
      <c r="DA768">
        <v>0</v>
      </c>
      <c r="DB768">
        <v>496516000000</v>
      </c>
      <c r="DC768">
        <v>0</v>
      </c>
      <c r="DD768">
        <v>0</v>
      </c>
      <c r="DE768">
        <v>121595517676</v>
      </c>
      <c r="DF768">
        <v>0</v>
      </c>
      <c r="DG768">
        <v>0</v>
      </c>
      <c r="DH768">
        <v>1</v>
      </c>
      <c r="DI768">
        <v>0</v>
      </c>
      <c r="DJ768">
        <v>121595517676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455610759</v>
      </c>
      <c r="EH768">
        <v>0</v>
      </c>
      <c r="EI768">
        <v>0</v>
      </c>
      <c r="EJ768">
        <v>0</v>
      </c>
      <c r="EK768">
        <v>0</v>
      </c>
      <c r="EL768">
        <v>866063317</v>
      </c>
      <c r="EM768">
        <v>0</v>
      </c>
      <c r="EN768">
        <v>0</v>
      </c>
      <c r="EO768">
        <v>0</v>
      </c>
      <c r="EP768">
        <v>455610759</v>
      </c>
      <c r="EQ768">
        <v>866063317</v>
      </c>
      <c r="ER768">
        <v>711</v>
      </c>
      <c r="ET768" t="s">
        <v>8836</v>
      </c>
      <c r="EU768">
        <v>2026</v>
      </c>
      <c r="EV768" t="s">
        <v>8837</v>
      </c>
    </row>
    <row r="769" spans="1:152" x14ac:dyDescent="0.4">
      <c r="A769" t="s">
        <v>8870</v>
      </c>
      <c r="B769">
        <v>105442900106</v>
      </c>
      <c r="C769">
        <v>6000000001332</v>
      </c>
      <c r="D769" t="s">
        <v>8871</v>
      </c>
      <c r="E769" t="s">
        <v>8875</v>
      </c>
      <c r="F769" t="s">
        <v>625</v>
      </c>
      <c r="G769" t="s">
        <v>626</v>
      </c>
      <c r="H769" t="s">
        <v>627</v>
      </c>
      <c r="I769" t="s">
        <v>568</v>
      </c>
      <c r="J769" t="s">
        <v>569</v>
      </c>
      <c r="K769" t="s">
        <v>570</v>
      </c>
      <c r="L769" t="s">
        <v>571</v>
      </c>
      <c r="M769" t="s">
        <v>2261</v>
      </c>
      <c r="N769" t="s">
        <v>573</v>
      </c>
      <c r="O769" t="s">
        <v>574</v>
      </c>
      <c r="P769" t="s">
        <v>573</v>
      </c>
      <c r="Q769" t="s">
        <v>575</v>
      </c>
      <c r="R769" t="s">
        <v>576</v>
      </c>
      <c r="S769" t="s">
        <v>576</v>
      </c>
      <c r="T769">
        <v>45747</v>
      </c>
      <c r="U769">
        <v>46843</v>
      </c>
      <c r="V769">
        <v>46843</v>
      </c>
      <c r="X769" t="s">
        <v>572</v>
      </c>
      <c r="Y769" t="s">
        <v>572</v>
      </c>
      <c r="AB769" t="s">
        <v>581</v>
      </c>
      <c r="AC769" t="s">
        <v>572</v>
      </c>
      <c r="AD769" t="s">
        <v>596</v>
      </c>
      <c r="AF769" t="s">
        <v>8839</v>
      </c>
      <c r="AH769">
        <v>46112</v>
      </c>
      <c r="AI769" t="s">
        <v>2414</v>
      </c>
      <c r="AJ769" t="s">
        <v>586</v>
      </c>
      <c r="AK769" t="s">
        <v>625</v>
      </c>
      <c r="AL769" t="s">
        <v>587</v>
      </c>
      <c r="AM769" t="s">
        <v>588</v>
      </c>
      <c r="AN769" t="s">
        <v>597</v>
      </c>
      <c r="AO769">
        <v>0</v>
      </c>
      <c r="AP769">
        <v>41400000000</v>
      </c>
      <c r="AQ769">
        <v>0</v>
      </c>
      <c r="AR769">
        <v>41400000000</v>
      </c>
      <c r="AS769">
        <v>0</v>
      </c>
      <c r="AT769">
        <v>41400000000</v>
      </c>
      <c r="AU769">
        <v>0</v>
      </c>
      <c r="AV769">
        <v>41400000000</v>
      </c>
      <c r="AW769">
        <v>41400000000</v>
      </c>
      <c r="AX769">
        <v>0</v>
      </c>
      <c r="AY769">
        <v>0</v>
      </c>
      <c r="AZ769">
        <v>439426923</v>
      </c>
      <c r="BA769">
        <v>0</v>
      </c>
      <c r="BB769">
        <v>41400000000</v>
      </c>
      <c r="BC769">
        <v>40960573077</v>
      </c>
      <c r="BD769">
        <v>0</v>
      </c>
      <c r="BE769">
        <v>123723616</v>
      </c>
      <c r="BF769">
        <v>2151795505</v>
      </c>
      <c r="BG769">
        <v>0</v>
      </c>
      <c r="BH769">
        <v>123723616</v>
      </c>
      <c r="BI769">
        <v>0</v>
      </c>
      <c r="BJ769">
        <v>0</v>
      </c>
      <c r="BK769">
        <v>0</v>
      </c>
      <c r="BL769">
        <v>306550275</v>
      </c>
      <c r="BM769">
        <v>0</v>
      </c>
      <c r="BN769">
        <v>0</v>
      </c>
      <c r="BO769">
        <v>153476694</v>
      </c>
      <c r="BP769">
        <v>291741420</v>
      </c>
      <c r="BQ769">
        <v>153476694</v>
      </c>
      <c r="BR769">
        <v>291741420</v>
      </c>
      <c r="BS769">
        <v>0</v>
      </c>
      <c r="BT769">
        <v>0</v>
      </c>
      <c r="BU769">
        <v>0</v>
      </c>
      <c r="BV769">
        <v>153476694</v>
      </c>
      <c r="BW769">
        <v>291741420</v>
      </c>
      <c r="BX769">
        <v>0.37544970047865789</v>
      </c>
      <c r="BY769">
        <v>1.4347174881272247</v>
      </c>
      <c r="BZ769">
        <v>0</v>
      </c>
      <c r="CA769">
        <v>41400000000</v>
      </c>
      <c r="CB769">
        <v>41400000000</v>
      </c>
      <c r="CC769">
        <v>0</v>
      </c>
      <c r="CD769">
        <v>0</v>
      </c>
      <c r="CE769">
        <v>40960573077</v>
      </c>
      <c r="CF769">
        <v>40949098284</v>
      </c>
      <c r="CG769">
        <v>0</v>
      </c>
      <c r="CH769">
        <v>40960573077</v>
      </c>
      <c r="CI769">
        <v>40949098284</v>
      </c>
      <c r="CJ769">
        <v>0</v>
      </c>
      <c r="CK769">
        <v>-439426923</v>
      </c>
      <c r="CL769">
        <v>0</v>
      </c>
      <c r="CM769">
        <v>0.37509130000000002</v>
      </c>
      <c r="CN769">
        <v>4.5010956000000002</v>
      </c>
      <c r="CO769">
        <v>4.5010956000000002</v>
      </c>
      <c r="CP769">
        <v>15363954604.19693</v>
      </c>
      <c r="CQ769">
        <v>184367455250.36316</v>
      </c>
      <c r="CR769">
        <v>184367455250.36316</v>
      </c>
      <c r="CS769">
        <v>1.0519757368357487</v>
      </c>
      <c r="CT769">
        <v>43089529043.891609</v>
      </c>
      <c r="CU769">
        <v>4.04</v>
      </c>
      <c r="CV769">
        <v>0</v>
      </c>
      <c r="CW769">
        <v>4.04</v>
      </c>
      <c r="CX769">
        <v>0</v>
      </c>
      <c r="CY769">
        <v>0</v>
      </c>
      <c r="CZ769">
        <v>165480715231.07999</v>
      </c>
      <c r="DA769">
        <v>0</v>
      </c>
      <c r="DB769">
        <v>167256000000</v>
      </c>
      <c r="DC769">
        <v>0</v>
      </c>
      <c r="DD769">
        <v>0</v>
      </c>
      <c r="DE769">
        <v>40960573077</v>
      </c>
      <c r="DF769">
        <v>0</v>
      </c>
      <c r="DG769">
        <v>0</v>
      </c>
      <c r="DH769">
        <v>1</v>
      </c>
      <c r="DI769">
        <v>0</v>
      </c>
      <c r="DJ769">
        <v>40960573077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153476694</v>
      </c>
      <c r="EH769">
        <v>0</v>
      </c>
      <c r="EI769">
        <v>0</v>
      </c>
      <c r="EJ769">
        <v>0</v>
      </c>
      <c r="EK769">
        <v>0</v>
      </c>
      <c r="EL769">
        <v>291741420</v>
      </c>
      <c r="EM769">
        <v>0</v>
      </c>
      <c r="EN769">
        <v>0</v>
      </c>
      <c r="EO769">
        <v>0</v>
      </c>
      <c r="EP769">
        <v>153476694</v>
      </c>
      <c r="EQ769">
        <v>291741420</v>
      </c>
      <c r="ER769">
        <v>704</v>
      </c>
      <c r="ET769" t="s">
        <v>8836</v>
      </c>
      <c r="EU769">
        <v>2026</v>
      </c>
      <c r="EV769" t="s">
        <v>8837</v>
      </c>
    </row>
    <row r="770" spans="1:152" x14ac:dyDescent="0.4">
      <c r="A770" t="s">
        <v>8907</v>
      </c>
      <c r="B770" t="s">
        <v>8908</v>
      </c>
      <c r="C770">
        <v>210002252</v>
      </c>
      <c r="D770" t="s">
        <v>8909</v>
      </c>
      <c r="E770" t="s">
        <v>8909</v>
      </c>
      <c r="F770" t="s">
        <v>565</v>
      </c>
      <c r="G770" t="s">
        <v>673</v>
      </c>
      <c r="H770" t="s">
        <v>673</v>
      </c>
      <c r="I770" t="s">
        <v>708</v>
      </c>
      <c r="J770" t="s">
        <v>673</v>
      </c>
      <c r="K770" t="s">
        <v>710</v>
      </c>
      <c r="L770" t="s">
        <v>673</v>
      </c>
      <c r="M770" t="s">
        <v>572</v>
      </c>
      <c r="N770" t="s">
        <v>613</v>
      </c>
      <c r="O770" t="s">
        <v>574</v>
      </c>
      <c r="P770" t="s">
        <v>614</v>
      </c>
      <c r="Q770" t="s">
        <v>674</v>
      </c>
      <c r="R770" t="s">
        <v>576</v>
      </c>
      <c r="S770" t="s">
        <v>711</v>
      </c>
      <c r="T770">
        <v>46149</v>
      </c>
      <c r="U770">
        <v>49802</v>
      </c>
      <c r="V770">
        <v>49986</v>
      </c>
      <c r="X770" t="s">
        <v>572</v>
      </c>
      <c r="AB770" t="s">
        <v>724</v>
      </c>
      <c r="AC770" t="s">
        <v>8910</v>
      </c>
      <c r="AD770" t="s">
        <v>882</v>
      </c>
      <c r="AF770" t="s">
        <v>791</v>
      </c>
      <c r="AH770">
        <v>46129</v>
      </c>
      <c r="AI770" t="s">
        <v>2414</v>
      </c>
      <c r="AJ770" t="s">
        <v>792</v>
      </c>
      <c r="AK770" t="s">
        <v>565</v>
      </c>
      <c r="AL770" t="s">
        <v>587</v>
      </c>
      <c r="AM770" t="s">
        <v>588</v>
      </c>
      <c r="AN770" t="s">
        <v>597</v>
      </c>
      <c r="AO770">
        <v>100000000</v>
      </c>
      <c r="AP770">
        <v>160000000000</v>
      </c>
      <c r="AQ770">
        <v>0</v>
      </c>
      <c r="AR770">
        <v>160000000000</v>
      </c>
      <c r="AS770">
        <v>59557733042</v>
      </c>
      <c r="AT770">
        <v>59557733042</v>
      </c>
      <c r="AU770">
        <v>59557733042</v>
      </c>
      <c r="AV770">
        <v>59557733042</v>
      </c>
      <c r="AW770">
        <v>59557733042</v>
      </c>
      <c r="AX770">
        <v>0</v>
      </c>
      <c r="AY770">
        <v>0</v>
      </c>
      <c r="AZ770">
        <v>0</v>
      </c>
      <c r="BA770">
        <v>59557733042</v>
      </c>
      <c r="BB770">
        <v>59557733042</v>
      </c>
      <c r="BC770">
        <v>59557733042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73851589</v>
      </c>
      <c r="BN770">
        <v>73851589</v>
      </c>
      <c r="BO770">
        <v>0</v>
      </c>
      <c r="BP770">
        <v>0</v>
      </c>
      <c r="BQ770">
        <v>73851589</v>
      </c>
      <c r="BR770">
        <v>73851589</v>
      </c>
      <c r="BS770">
        <v>0</v>
      </c>
      <c r="BT770">
        <v>0</v>
      </c>
      <c r="BU770">
        <v>0</v>
      </c>
      <c r="BV770">
        <v>73851589</v>
      </c>
      <c r="BW770">
        <v>73851589</v>
      </c>
      <c r="BX770">
        <v>0.24800000009375778</v>
      </c>
      <c r="BY770">
        <v>0.24800000009375778</v>
      </c>
      <c r="BZ770">
        <v>0</v>
      </c>
      <c r="CA770">
        <v>59557733042</v>
      </c>
      <c r="CB770">
        <v>0</v>
      </c>
      <c r="CC770">
        <v>0</v>
      </c>
      <c r="CD770">
        <v>0</v>
      </c>
      <c r="CE770">
        <v>59631584631</v>
      </c>
      <c r="CF770">
        <v>0</v>
      </c>
      <c r="CG770">
        <v>0</v>
      </c>
      <c r="CH770">
        <v>59631584631</v>
      </c>
      <c r="CI770">
        <v>0</v>
      </c>
      <c r="CJ770">
        <v>0</v>
      </c>
      <c r="CK770">
        <v>73851589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1.0012400000004689</v>
      </c>
      <c r="CT770">
        <v>59705527795.970398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0.87213975374490293</v>
      </c>
      <c r="DI770">
        <v>0.12786024625509709</v>
      </c>
      <c r="DJ770">
        <v>52007075535.49868</v>
      </c>
      <c r="DK770">
        <v>7624509095.5013227</v>
      </c>
      <c r="DL770">
        <v>0</v>
      </c>
      <c r="DM770">
        <v>0</v>
      </c>
      <c r="DN770">
        <v>51942666628.854546</v>
      </c>
      <c r="DO770">
        <v>7615066413.1454525</v>
      </c>
      <c r="DP770">
        <v>0</v>
      </c>
      <c r="DQ770">
        <v>0</v>
      </c>
      <c r="DR770">
        <v>51942666628.854546</v>
      </c>
      <c r="DS770">
        <v>7615066413.1454525</v>
      </c>
      <c r="DT770">
        <v>139542360599.18448</v>
      </c>
      <c r="DU770">
        <v>20457639400.815536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0</v>
      </c>
      <c r="EH770">
        <v>0</v>
      </c>
      <c r="EI770">
        <v>0</v>
      </c>
      <c r="EJ770">
        <v>73851589</v>
      </c>
      <c r="EK770">
        <v>0</v>
      </c>
      <c r="EL770">
        <v>0</v>
      </c>
      <c r="EM770">
        <v>0</v>
      </c>
      <c r="EN770">
        <v>0</v>
      </c>
      <c r="EO770">
        <v>73851589</v>
      </c>
      <c r="EP770">
        <v>73851589</v>
      </c>
      <c r="EQ770">
        <v>73851589</v>
      </c>
      <c r="ET770" t="s">
        <v>8836</v>
      </c>
      <c r="EU770">
        <v>2026</v>
      </c>
      <c r="EV770" t="s">
        <v>591</v>
      </c>
    </row>
    <row r="771" spans="1:152" x14ac:dyDescent="0.4">
      <c r="A771" t="s">
        <v>8911</v>
      </c>
      <c r="B771">
        <v>307492499301</v>
      </c>
      <c r="C771">
        <v>6000000001339</v>
      </c>
      <c r="D771" t="s">
        <v>8912</v>
      </c>
      <c r="E771" t="s">
        <v>8913</v>
      </c>
      <c r="F771" t="s">
        <v>625</v>
      </c>
      <c r="G771" t="s">
        <v>626</v>
      </c>
      <c r="H771" t="s">
        <v>1256</v>
      </c>
      <c r="I771" t="s">
        <v>568</v>
      </c>
      <c r="J771" t="s">
        <v>569</v>
      </c>
      <c r="K771" t="s">
        <v>570</v>
      </c>
      <c r="L771" t="s">
        <v>571</v>
      </c>
      <c r="M771" t="s">
        <v>2261</v>
      </c>
      <c r="N771" t="s">
        <v>573</v>
      </c>
      <c r="O771" t="s">
        <v>574</v>
      </c>
      <c r="P771" t="s">
        <v>573</v>
      </c>
      <c r="Q771" t="s">
        <v>575</v>
      </c>
      <c r="R771" t="s">
        <v>576</v>
      </c>
      <c r="S771" t="s">
        <v>576</v>
      </c>
      <c r="T771">
        <v>46169</v>
      </c>
      <c r="U771">
        <v>50006</v>
      </c>
      <c r="V771">
        <v>50006</v>
      </c>
      <c r="X771" t="s">
        <v>572</v>
      </c>
      <c r="AC771" t="s">
        <v>572</v>
      </c>
      <c r="AD771" t="s">
        <v>639</v>
      </c>
      <c r="AF771" t="s">
        <v>8839</v>
      </c>
      <c r="AH771">
        <v>46163</v>
      </c>
      <c r="AI771" t="s">
        <v>2414</v>
      </c>
      <c r="AJ771" t="s">
        <v>586</v>
      </c>
      <c r="AK771" t="s">
        <v>625</v>
      </c>
      <c r="AL771" t="s">
        <v>587</v>
      </c>
      <c r="AM771" t="s">
        <v>588</v>
      </c>
      <c r="AN771" t="s">
        <v>597</v>
      </c>
      <c r="AO771">
        <v>0</v>
      </c>
      <c r="AP771">
        <v>44310000000</v>
      </c>
      <c r="AQ771">
        <v>0</v>
      </c>
      <c r="AR771">
        <v>44310000000</v>
      </c>
      <c r="AS771" t="s">
        <v>8914</v>
      </c>
      <c r="AT771">
        <v>36000000000</v>
      </c>
      <c r="AU771">
        <v>36000000000</v>
      </c>
      <c r="AV771">
        <v>36000000000</v>
      </c>
      <c r="AW771">
        <v>36000000000</v>
      </c>
      <c r="AX771">
        <v>0</v>
      </c>
      <c r="AY771">
        <v>0</v>
      </c>
      <c r="AZ771">
        <v>0</v>
      </c>
      <c r="BA771">
        <v>36000000000</v>
      </c>
      <c r="BB771">
        <v>36000000000</v>
      </c>
      <c r="BC771">
        <v>36000000000</v>
      </c>
      <c r="BD771">
        <v>0</v>
      </c>
      <c r="BE771">
        <v>0</v>
      </c>
      <c r="BF771">
        <v>16813131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20712329</v>
      </c>
      <c r="BM771">
        <v>0</v>
      </c>
      <c r="BN771">
        <v>0</v>
      </c>
      <c r="BO771">
        <v>20712329</v>
      </c>
      <c r="BP771">
        <v>20712329</v>
      </c>
      <c r="BQ771">
        <v>20712329</v>
      </c>
      <c r="BR771">
        <v>20712329</v>
      </c>
      <c r="BS771">
        <v>0</v>
      </c>
      <c r="BT771">
        <v>0</v>
      </c>
      <c r="BU771">
        <v>0</v>
      </c>
      <c r="BV771">
        <v>20712329</v>
      </c>
      <c r="BW771">
        <v>20712329</v>
      </c>
      <c r="BX771">
        <v>0.11513473634829371</v>
      </c>
      <c r="BY771">
        <v>0.11513473634829371</v>
      </c>
      <c r="BZ771">
        <v>0</v>
      </c>
      <c r="CA771">
        <v>36000000000</v>
      </c>
      <c r="CB771">
        <v>0</v>
      </c>
      <c r="CC771">
        <v>0</v>
      </c>
      <c r="CD771">
        <v>0</v>
      </c>
      <c r="CE771">
        <v>36000000000</v>
      </c>
      <c r="CF771">
        <v>0</v>
      </c>
      <c r="CG771">
        <v>0</v>
      </c>
      <c r="CH771">
        <v>36000000000</v>
      </c>
      <c r="CI771">
        <v>0</v>
      </c>
      <c r="CJ771">
        <v>0</v>
      </c>
      <c r="CK771">
        <v>0</v>
      </c>
      <c r="CL771">
        <v>0</v>
      </c>
      <c r="CM771">
        <v>0.35513848333333331</v>
      </c>
      <c r="CN771">
        <v>4.2616617999999997</v>
      </c>
      <c r="CO771">
        <v>4.2616617999999997</v>
      </c>
      <c r="CP771">
        <v>12784985400</v>
      </c>
      <c r="CQ771">
        <v>153419824800</v>
      </c>
      <c r="CR771">
        <v>153419824800</v>
      </c>
      <c r="CS771">
        <v>1.0004670314166666</v>
      </c>
      <c r="CT771">
        <v>36016813131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151200000000</v>
      </c>
      <c r="DA771">
        <v>151200000000</v>
      </c>
      <c r="DB771">
        <v>151200000000</v>
      </c>
      <c r="DC771">
        <v>0</v>
      </c>
      <c r="DD771">
        <v>0</v>
      </c>
      <c r="DE771">
        <v>36000000000</v>
      </c>
      <c r="DF771">
        <v>36000000000</v>
      </c>
      <c r="DG771">
        <v>0</v>
      </c>
      <c r="DH771">
        <v>1</v>
      </c>
      <c r="DI771">
        <v>0</v>
      </c>
      <c r="DJ771">
        <v>36000000000</v>
      </c>
      <c r="DK771">
        <v>0</v>
      </c>
      <c r="DL771">
        <v>0</v>
      </c>
      <c r="DM771">
        <v>0</v>
      </c>
      <c r="DN771">
        <v>36000000000</v>
      </c>
      <c r="DO771">
        <v>0</v>
      </c>
      <c r="DP771">
        <v>0</v>
      </c>
      <c r="DQ771">
        <v>0</v>
      </c>
      <c r="DR771">
        <v>36000000000</v>
      </c>
      <c r="DS771">
        <v>0</v>
      </c>
      <c r="DT771">
        <v>44310000000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20712329</v>
      </c>
      <c r="EH771">
        <v>0</v>
      </c>
      <c r="EI771">
        <v>0</v>
      </c>
      <c r="EJ771">
        <v>0</v>
      </c>
      <c r="EK771">
        <v>0</v>
      </c>
      <c r="EL771">
        <v>20712329</v>
      </c>
      <c r="EM771">
        <v>0</v>
      </c>
      <c r="EN771">
        <v>0</v>
      </c>
      <c r="EO771">
        <v>0</v>
      </c>
      <c r="EP771">
        <v>20712329</v>
      </c>
      <c r="EQ771">
        <v>20712329</v>
      </c>
      <c r="ET771" t="s">
        <v>8836</v>
      </c>
      <c r="EU771">
        <v>2026</v>
      </c>
      <c r="EV771" t="s">
        <v>8837</v>
      </c>
    </row>
    <row r="772" spans="1:152" x14ac:dyDescent="0.4">
      <c r="A772" t="s">
        <v>8915</v>
      </c>
      <c r="B772">
        <v>507518475501</v>
      </c>
      <c r="C772">
        <v>6000000001340</v>
      </c>
      <c r="D772" t="s">
        <v>8916</v>
      </c>
      <c r="E772" t="s">
        <v>8917</v>
      </c>
      <c r="F772" t="s">
        <v>625</v>
      </c>
      <c r="G772" t="s">
        <v>1255</v>
      </c>
      <c r="H772" t="s">
        <v>1256</v>
      </c>
      <c r="I772" t="s">
        <v>568</v>
      </c>
      <c r="J772" t="s">
        <v>569</v>
      </c>
      <c r="K772" t="s">
        <v>570</v>
      </c>
      <c r="L772" t="s">
        <v>571</v>
      </c>
      <c r="M772" t="s">
        <v>1030</v>
      </c>
      <c r="N772" t="s">
        <v>573</v>
      </c>
      <c r="O772" t="s">
        <v>574</v>
      </c>
      <c r="P772" t="s">
        <v>573</v>
      </c>
      <c r="Q772" t="s">
        <v>575</v>
      </c>
      <c r="R772" t="s">
        <v>576</v>
      </c>
      <c r="S772" t="s">
        <v>576</v>
      </c>
      <c r="T772">
        <v>46171</v>
      </c>
      <c r="U772">
        <v>50980</v>
      </c>
      <c r="V772">
        <v>50980</v>
      </c>
      <c r="X772" t="s">
        <v>572</v>
      </c>
      <c r="AC772" t="s">
        <v>572</v>
      </c>
      <c r="AD772" t="s">
        <v>659</v>
      </c>
      <c r="AF772" t="s">
        <v>8839</v>
      </c>
      <c r="AH772">
        <v>46168</v>
      </c>
      <c r="AI772" t="s">
        <v>2414</v>
      </c>
      <c r="AJ772" t="s">
        <v>586</v>
      </c>
      <c r="AK772" t="s">
        <v>625</v>
      </c>
      <c r="AL772" t="s">
        <v>587</v>
      </c>
      <c r="AM772" t="s">
        <v>588</v>
      </c>
      <c r="AN772" t="s">
        <v>597</v>
      </c>
      <c r="AO772">
        <v>0</v>
      </c>
      <c r="AP772">
        <v>131800000000</v>
      </c>
      <c r="AQ772">
        <v>0</v>
      </c>
      <c r="AR772">
        <v>131800000000</v>
      </c>
      <c r="AS772">
        <v>5988000000</v>
      </c>
      <c r="AT772">
        <v>5988000000</v>
      </c>
      <c r="AU772">
        <v>5988000000</v>
      </c>
      <c r="AV772">
        <v>5988000000</v>
      </c>
      <c r="AW772">
        <v>5988000000</v>
      </c>
      <c r="AX772">
        <v>0</v>
      </c>
      <c r="AY772">
        <v>0</v>
      </c>
      <c r="AZ772">
        <v>0</v>
      </c>
      <c r="BA772">
        <v>5988000000</v>
      </c>
      <c r="BB772">
        <v>5988000000</v>
      </c>
      <c r="BC772">
        <v>5988000000</v>
      </c>
      <c r="BD772">
        <v>0</v>
      </c>
      <c r="BE772">
        <v>0</v>
      </c>
      <c r="BF772">
        <v>1403546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2067090</v>
      </c>
      <c r="BM772">
        <v>0</v>
      </c>
      <c r="BN772">
        <v>0</v>
      </c>
      <c r="BO772">
        <v>2067090</v>
      </c>
      <c r="BP772">
        <v>2067090</v>
      </c>
      <c r="BQ772">
        <v>2067090</v>
      </c>
      <c r="BR772">
        <v>2067090</v>
      </c>
      <c r="BS772">
        <v>0</v>
      </c>
      <c r="BT772">
        <v>0</v>
      </c>
      <c r="BU772">
        <v>0</v>
      </c>
      <c r="BV772">
        <v>2067090</v>
      </c>
      <c r="BW772">
        <v>2067090</v>
      </c>
      <c r="BX772">
        <v>6.9064923749705048E-2</v>
      </c>
      <c r="BY772">
        <v>6.9064923749705048E-2</v>
      </c>
      <c r="BZ772">
        <v>0</v>
      </c>
      <c r="CA772">
        <v>5988000000</v>
      </c>
      <c r="CB772">
        <v>0</v>
      </c>
      <c r="CC772">
        <v>0</v>
      </c>
      <c r="CD772">
        <v>0</v>
      </c>
      <c r="CE772">
        <v>5988000000</v>
      </c>
      <c r="CF772">
        <v>0</v>
      </c>
      <c r="CG772">
        <v>0</v>
      </c>
      <c r="CH772">
        <v>5988000000</v>
      </c>
      <c r="CI772">
        <v>0</v>
      </c>
      <c r="CJ772">
        <v>0</v>
      </c>
      <c r="CK772">
        <v>0</v>
      </c>
      <c r="CL772">
        <v>0</v>
      </c>
      <c r="CM772">
        <v>0.35647283333333335</v>
      </c>
      <c r="CN772">
        <v>4.2776740000000002</v>
      </c>
      <c r="CO772">
        <v>4.2776740000000002</v>
      </c>
      <c r="CP772">
        <v>2134559326</v>
      </c>
      <c r="CQ772">
        <v>25614711912</v>
      </c>
      <c r="CR772">
        <v>25614711912</v>
      </c>
      <c r="CS772">
        <v>1.0002343931195725</v>
      </c>
      <c r="CT772">
        <v>5989403546</v>
      </c>
      <c r="CU772">
        <v>4.2</v>
      </c>
      <c r="CV772">
        <v>4.2</v>
      </c>
      <c r="CW772">
        <v>4.2</v>
      </c>
      <c r="CX772">
        <v>0</v>
      </c>
      <c r="CY772">
        <v>0</v>
      </c>
      <c r="CZ772">
        <v>25149600000</v>
      </c>
      <c r="DA772">
        <v>25149600000</v>
      </c>
      <c r="DB772">
        <v>25149600000</v>
      </c>
      <c r="DC772">
        <v>0</v>
      </c>
      <c r="DD772">
        <v>0</v>
      </c>
      <c r="DE772">
        <v>5988000000</v>
      </c>
      <c r="DF772">
        <v>5988000000</v>
      </c>
      <c r="DG772">
        <v>0</v>
      </c>
      <c r="DH772">
        <v>1</v>
      </c>
      <c r="DI772">
        <v>0</v>
      </c>
      <c r="DJ772">
        <v>5988000000</v>
      </c>
      <c r="DK772">
        <v>0</v>
      </c>
      <c r="DL772">
        <v>0</v>
      </c>
      <c r="DM772">
        <v>0</v>
      </c>
      <c r="DN772">
        <v>5988000000</v>
      </c>
      <c r="DO772">
        <v>0</v>
      </c>
      <c r="DP772">
        <v>0</v>
      </c>
      <c r="DQ772">
        <v>0</v>
      </c>
      <c r="DR772">
        <v>5988000000</v>
      </c>
      <c r="DS772">
        <v>0</v>
      </c>
      <c r="DT772">
        <v>131800000000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2067090</v>
      </c>
      <c r="EH772">
        <v>0</v>
      </c>
      <c r="EI772">
        <v>0</v>
      </c>
      <c r="EJ772">
        <v>0</v>
      </c>
      <c r="EK772">
        <v>0</v>
      </c>
      <c r="EL772">
        <v>2067090</v>
      </c>
      <c r="EM772">
        <v>0</v>
      </c>
      <c r="EN772">
        <v>0</v>
      </c>
      <c r="EO772">
        <v>0</v>
      </c>
      <c r="EP772">
        <v>2067090</v>
      </c>
      <c r="EQ772">
        <v>2067090</v>
      </c>
      <c r="ET772" t="s">
        <v>8836</v>
      </c>
      <c r="EU772">
        <v>2026</v>
      </c>
      <c r="EV772" t="s">
        <v>8837</v>
      </c>
    </row>
    <row r="773" spans="1:152" x14ac:dyDescent="0.4">
      <c r="A773" t="s">
        <v>8915</v>
      </c>
      <c r="B773">
        <v>507518475502</v>
      </c>
      <c r="C773">
        <v>6000000001342</v>
      </c>
      <c r="D773" t="s">
        <v>8916</v>
      </c>
      <c r="E773" t="s">
        <v>8918</v>
      </c>
      <c r="F773" t="s">
        <v>625</v>
      </c>
      <c r="G773" t="s">
        <v>1255</v>
      </c>
      <c r="H773" t="s">
        <v>1256</v>
      </c>
      <c r="I773" t="s">
        <v>568</v>
      </c>
      <c r="J773" t="s">
        <v>569</v>
      </c>
      <c r="K773" t="s">
        <v>570</v>
      </c>
      <c r="L773" t="s">
        <v>571</v>
      </c>
      <c r="M773" t="s">
        <v>1030</v>
      </c>
      <c r="N773" t="s">
        <v>573</v>
      </c>
      <c r="O773" t="s">
        <v>574</v>
      </c>
      <c r="P773" t="s">
        <v>573</v>
      </c>
      <c r="Q773" t="s">
        <v>575</v>
      </c>
      <c r="R773" t="s">
        <v>576</v>
      </c>
      <c r="S773" t="s">
        <v>576</v>
      </c>
      <c r="T773">
        <v>46202</v>
      </c>
      <c r="U773">
        <v>50464</v>
      </c>
      <c r="V773">
        <v>50464</v>
      </c>
      <c r="X773" t="s">
        <v>572</v>
      </c>
      <c r="AC773" t="s">
        <v>572</v>
      </c>
      <c r="AD773" t="s">
        <v>659</v>
      </c>
      <c r="AF773" t="s">
        <v>8839</v>
      </c>
      <c r="AH773">
        <v>46168</v>
      </c>
      <c r="AI773" t="s">
        <v>2414</v>
      </c>
      <c r="AJ773" t="s">
        <v>586</v>
      </c>
      <c r="AK773" t="s">
        <v>625</v>
      </c>
      <c r="AL773" t="s">
        <v>587</v>
      </c>
      <c r="AM773" t="s">
        <v>588</v>
      </c>
      <c r="AN773" t="s">
        <v>597</v>
      </c>
      <c r="AO773">
        <v>0</v>
      </c>
      <c r="AP773">
        <v>80000000000</v>
      </c>
      <c r="AQ773">
        <v>0</v>
      </c>
      <c r="AR773">
        <v>80000000000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0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1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0</v>
      </c>
      <c r="DS773">
        <v>0</v>
      </c>
      <c r="DT773">
        <v>80000000000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0</v>
      </c>
      <c r="EH773">
        <v>0</v>
      </c>
      <c r="EI773">
        <v>0</v>
      </c>
      <c r="EJ773">
        <v>0</v>
      </c>
      <c r="EK773">
        <v>0</v>
      </c>
      <c r="EL773">
        <v>0</v>
      </c>
      <c r="EM773">
        <v>0</v>
      </c>
      <c r="EN773">
        <v>0</v>
      </c>
      <c r="EO773">
        <v>0</v>
      </c>
      <c r="EP773">
        <v>0</v>
      </c>
      <c r="EQ773">
        <v>0</v>
      </c>
      <c r="ET773" t="s">
        <v>8836</v>
      </c>
      <c r="EU773">
        <v>2026</v>
      </c>
      <c r="EV773" t="s">
        <v>8837</v>
      </c>
    </row>
    <row r="774" spans="1:152" x14ac:dyDescent="0.4">
      <c r="A774" t="s">
        <v>8919</v>
      </c>
      <c r="B774" t="s">
        <v>8920</v>
      </c>
      <c r="C774">
        <v>210002260</v>
      </c>
      <c r="D774" t="s">
        <v>8921</v>
      </c>
      <c r="E774" t="s">
        <v>8921</v>
      </c>
      <c r="F774" t="s">
        <v>863</v>
      </c>
      <c r="G774" t="s">
        <v>863</v>
      </c>
      <c r="H774" t="s">
        <v>1296</v>
      </c>
      <c r="I774" t="s">
        <v>708</v>
      </c>
      <c r="J774" t="s">
        <v>830</v>
      </c>
      <c r="K774" t="s">
        <v>710</v>
      </c>
      <c r="L774" t="s">
        <v>830</v>
      </c>
      <c r="M774" t="s">
        <v>572</v>
      </c>
      <c r="N774" t="s">
        <v>613</v>
      </c>
      <c r="O774" t="s">
        <v>602</v>
      </c>
      <c r="P774" t="s">
        <v>603</v>
      </c>
      <c r="Q774" t="s">
        <v>674</v>
      </c>
      <c r="R774" t="s">
        <v>576</v>
      </c>
      <c r="S774" t="s">
        <v>831</v>
      </c>
      <c r="T774">
        <v>46188</v>
      </c>
      <c r="U774">
        <v>47616</v>
      </c>
      <c r="V774">
        <v>49808</v>
      </c>
      <c r="X774" t="s">
        <v>572</v>
      </c>
      <c r="AB774" t="s">
        <v>724</v>
      </c>
      <c r="AC774" t="s">
        <v>8922</v>
      </c>
      <c r="AD774" t="s">
        <v>712</v>
      </c>
      <c r="AF774" t="s">
        <v>791</v>
      </c>
      <c r="AH774">
        <v>46155</v>
      </c>
      <c r="AI774" t="s">
        <v>2414</v>
      </c>
      <c r="AJ774" t="s">
        <v>715</v>
      </c>
      <c r="AK774" t="s">
        <v>863</v>
      </c>
      <c r="AL774" t="s">
        <v>605</v>
      </c>
      <c r="AM774" t="s">
        <v>588</v>
      </c>
      <c r="AN774" t="s">
        <v>597</v>
      </c>
      <c r="AO774">
        <v>30000000</v>
      </c>
      <c r="AP774">
        <v>52500000000</v>
      </c>
      <c r="AQ774">
        <v>52500000000</v>
      </c>
      <c r="AR774">
        <v>52500000000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0.13641814826119314</v>
      </c>
      <c r="DI774">
        <v>0.86358185173880697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0</v>
      </c>
      <c r="DP774">
        <v>0</v>
      </c>
      <c r="DQ774">
        <v>0</v>
      </c>
      <c r="DR774">
        <v>0</v>
      </c>
      <c r="DS774">
        <v>0</v>
      </c>
      <c r="DT774">
        <v>7161952783.7126398</v>
      </c>
      <c r="DU774">
        <v>45338047216.287369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0</v>
      </c>
      <c r="EK774">
        <v>0</v>
      </c>
      <c r="EL774">
        <v>0</v>
      </c>
      <c r="EM774">
        <v>0</v>
      </c>
      <c r="EN774">
        <v>0</v>
      </c>
      <c r="EO774">
        <v>0</v>
      </c>
      <c r="EP774">
        <v>0</v>
      </c>
      <c r="EQ774">
        <v>0</v>
      </c>
      <c r="ET774" t="s">
        <v>8836</v>
      </c>
      <c r="EU774">
        <v>2026</v>
      </c>
      <c r="EV774" t="s">
        <v>591</v>
      </c>
    </row>
    <row r="775" spans="1:152" x14ac:dyDescent="0.4">
      <c r="A775" t="s">
        <v>8923</v>
      </c>
      <c r="B775" t="s">
        <v>8924</v>
      </c>
      <c r="C775" t="s">
        <v>8925</v>
      </c>
      <c r="D775" t="s">
        <v>8926</v>
      </c>
      <c r="E775" t="s">
        <v>8926</v>
      </c>
      <c r="F775" t="s">
        <v>565</v>
      </c>
      <c r="G775" t="s">
        <v>626</v>
      </c>
      <c r="H775" t="s">
        <v>673</v>
      </c>
      <c r="I775" t="s">
        <v>708</v>
      </c>
      <c r="J775" t="s">
        <v>709</v>
      </c>
      <c r="K775" t="s">
        <v>710</v>
      </c>
      <c r="L775" t="s">
        <v>673</v>
      </c>
      <c r="M775" t="s">
        <v>572</v>
      </c>
      <c r="N775" t="s">
        <v>613</v>
      </c>
      <c r="O775" t="s">
        <v>602</v>
      </c>
      <c r="P775" t="s">
        <v>603</v>
      </c>
      <c r="Q775" t="s">
        <v>674</v>
      </c>
      <c r="R775" t="s">
        <v>923</v>
      </c>
      <c r="S775" t="s">
        <v>923</v>
      </c>
      <c r="T775" t="s">
        <v>923</v>
      </c>
      <c r="U775" t="s">
        <v>923</v>
      </c>
      <c r="V775" t="s">
        <v>8851</v>
      </c>
      <c r="X775" t="s">
        <v>572</v>
      </c>
      <c r="AB775" t="s">
        <v>608</v>
      </c>
      <c r="AC775" t="s">
        <v>8927</v>
      </c>
      <c r="AD775" t="s">
        <v>790</v>
      </c>
      <c r="AF775" t="s">
        <v>791</v>
      </c>
      <c r="AH775">
        <v>46185</v>
      </c>
      <c r="AI775" t="s">
        <v>2414</v>
      </c>
      <c r="AJ775" t="s">
        <v>792</v>
      </c>
      <c r="AK775" t="s">
        <v>565</v>
      </c>
      <c r="AL775" t="s">
        <v>605</v>
      </c>
      <c r="AM775" t="s">
        <v>923</v>
      </c>
      <c r="AN775" t="s">
        <v>597</v>
      </c>
      <c r="AO775">
        <v>0</v>
      </c>
      <c r="AP775">
        <v>160000000000</v>
      </c>
      <c r="AQ775">
        <v>160000000000</v>
      </c>
      <c r="AR775">
        <v>160000000000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7.8246939145103792E-2</v>
      </c>
      <c r="DI775">
        <v>0.92175306085489628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12519510263.216606</v>
      </c>
      <c r="DU775">
        <v>147480489736.78342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T775" t="s">
        <v>8836</v>
      </c>
      <c r="EU775">
        <v>2026</v>
      </c>
      <c r="EV775" t="s">
        <v>591</v>
      </c>
    </row>
    <row r="776" spans="1:152" x14ac:dyDescent="0.4">
      <c r="A776" t="s">
        <v>8928</v>
      </c>
      <c r="B776" t="s">
        <v>8929</v>
      </c>
      <c r="C776" t="s">
        <v>8930</v>
      </c>
      <c r="D776" t="s">
        <v>8931</v>
      </c>
      <c r="E776" t="s">
        <v>8931</v>
      </c>
      <c r="F776" t="s">
        <v>1224</v>
      </c>
      <c r="G776" t="s">
        <v>1224</v>
      </c>
      <c r="H776" t="s">
        <v>1224</v>
      </c>
      <c r="I776" t="s">
        <v>568</v>
      </c>
      <c r="J776" t="s">
        <v>569</v>
      </c>
      <c r="K776" t="s">
        <v>570</v>
      </c>
      <c r="L776" t="s">
        <v>571</v>
      </c>
      <c r="M776" t="s">
        <v>572</v>
      </c>
      <c r="N776" t="s">
        <v>613</v>
      </c>
      <c r="O776" t="s">
        <v>574</v>
      </c>
      <c r="P776" t="s">
        <v>614</v>
      </c>
      <c r="Q776" t="s">
        <v>674</v>
      </c>
      <c r="R776" t="s">
        <v>923</v>
      </c>
      <c r="S776" t="s">
        <v>923</v>
      </c>
      <c r="T776" t="s">
        <v>923</v>
      </c>
      <c r="U776" t="s">
        <v>8932</v>
      </c>
      <c r="V776" t="s">
        <v>8857</v>
      </c>
      <c r="X776" t="s">
        <v>572</v>
      </c>
      <c r="AB776" t="s">
        <v>1456</v>
      </c>
      <c r="AC776" t="s">
        <v>572</v>
      </c>
      <c r="AD776" t="s">
        <v>870</v>
      </c>
      <c r="AF776" t="s">
        <v>8933</v>
      </c>
      <c r="AH776">
        <v>46203</v>
      </c>
      <c r="AI776" t="s">
        <v>2414</v>
      </c>
      <c r="AJ776" t="s">
        <v>1224</v>
      </c>
      <c r="AK776" t="s">
        <v>1224</v>
      </c>
      <c r="AL776" t="e">
        <v>#N/A</v>
      </c>
      <c r="AM776" t="s">
        <v>923</v>
      </c>
      <c r="AN776" t="s">
        <v>597</v>
      </c>
      <c r="AO776">
        <v>0</v>
      </c>
      <c r="AP776">
        <v>100000000000</v>
      </c>
      <c r="AQ776">
        <v>100000000000</v>
      </c>
      <c r="AR776">
        <v>100000000000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 t="e">
        <v>#N/A</v>
      </c>
      <c r="DI776" t="e">
        <v>#N/A</v>
      </c>
      <c r="DJ776" t="e">
        <v>#N/A</v>
      </c>
      <c r="DK776" t="e">
        <v>#N/A</v>
      </c>
      <c r="DL776" t="e">
        <v>#N/A</v>
      </c>
      <c r="DM776" t="e">
        <v>#N/A</v>
      </c>
      <c r="DN776" t="e">
        <v>#N/A</v>
      </c>
      <c r="DO776" t="e">
        <v>#N/A</v>
      </c>
      <c r="DP776" t="e">
        <v>#N/A</v>
      </c>
      <c r="DQ776" t="e">
        <v>#N/A</v>
      </c>
      <c r="DR776" t="e">
        <v>#N/A</v>
      </c>
      <c r="DS776" t="e">
        <v>#N/A</v>
      </c>
      <c r="DT776" t="e">
        <v>#N/A</v>
      </c>
      <c r="DU776" t="e">
        <v>#N/A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T776" t="s">
        <v>8836</v>
      </c>
      <c r="EU776">
        <v>2026</v>
      </c>
      <c r="EV776" t="s">
        <v>591</v>
      </c>
    </row>
    <row r="777" spans="1:152" x14ac:dyDescent="0.4">
      <c r="A777" t="s">
        <v>8934</v>
      </c>
      <c r="B777" t="s">
        <v>8935</v>
      </c>
      <c r="C777">
        <v>210002265</v>
      </c>
      <c r="D777" t="s">
        <v>8936</v>
      </c>
      <c r="E777" t="s">
        <v>8936</v>
      </c>
      <c r="F777" t="s">
        <v>565</v>
      </c>
      <c r="G777" t="s">
        <v>626</v>
      </c>
      <c r="H777" t="s">
        <v>673</v>
      </c>
      <c r="I777" t="s">
        <v>568</v>
      </c>
      <c r="J777" t="s">
        <v>569</v>
      </c>
      <c r="K777" t="s">
        <v>570</v>
      </c>
      <c r="L777" t="s">
        <v>571</v>
      </c>
      <c r="M777" t="s">
        <v>572</v>
      </c>
      <c r="N777" t="s">
        <v>613</v>
      </c>
      <c r="O777" t="s">
        <v>574</v>
      </c>
      <c r="P777" t="s">
        <v>614</v>
      </c>
      <c r="Q777" t="s">
        <v>674</v>
      </c>
      <c r="R777" t="s">
        <v>576</v>
      </c>
      <c r="S777" t="s">
        <v>576</v>
      </c>
      <c r="T777">
        <v>46202</v>
      </c>
      <c r="U777">
        <v>47298</v>
      </c>
      <c r="V777">
        <v>73050</v>
      </c>
      <c r="X777" t="s">
        <v>572</v>
      </c>
      <c r="AB777" t="s">
        <v>788</v>
      </c>
      <c r="AC777" t="s">
        <v>572</v>
      </c>
      <c r="AD777" t="s">
        <v>639</v>
      </c>
      <c r="AF777" t="s">
        <v>583</v>
      </c>
      <c r="AH777">
        <v>46181</v>
      </c>
      <c r="AI777" t="s">
        <v>2414</v>
      </c>
      <c r="AJ777" t="s">
        <v>586</v>
      </c>
      <c r="AK777" t="s">
        <v>565</v>
      </c>
      <c r="AL777" t="s">
        <v>587</v>
      </c>
      <c r="AM777" t="s">
        <v>588</v>
      </c>
      <c r="AN777" t="s">
        <v>597</v>
      </c>
      <c r="AO777">
        <v>0</v>
      </c>
      <c r="AP777">
        <v>200000000000</v>
      </c>
      <c r="AQ777">
        <v>200000000000</v>
      </c>
      <c r="AR777">
        <v>200000000000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0.89444522975296181</v>
      </c>
      <c r="DI777">
        <v>0.10555477024703823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178889045950.59238</v>
      </c>
      <c r="DU777">
        <v>21110954049.407646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T777" t="s">
        <v>8836</v>
      </c>
      <c r="EU777">
        <v>2026</v>
      </c>
      <c r="EV777" t="s">
        <v>591</v>
      </c>
    </row>
    <row r="778" spans="1:152" x14ac:dyDescent="0.4">
      <c r="A778" t="s">
        <v>8937</v>
      </c>
      <c r="B778" t="s">
        <v>8938</v>
      </c>
      <c r="C778" t="s">
        <v>8939</v>
      </c>
      <c r="D778" t="s">
        <v>8940</v>
      </c>
      <c r="E778" t="s">
        <v>8940</v>
      </c>
      <c r="F778" t="s">
        <v>846</v>
      </c>
      <c r="G778" t="s">
        <v>846</v>
      </c>
      <c r="H778" t="s">
        <v>846</v>
      </c>
      <c r="I778" t="s">
        <v>708</v>
      </c>
      <c r="J778" t="s">
        <v>673</v>
      </c>
      <c r="K778" t="s">
        <v>710</v>
      </c>
      <c r="L778" t="s">
        <v>673</v>
      </c>
      <c r="M778" t="s">
        <v>572</v>
      </c>
      <c r="N778" t="s">
        <v>613</v>
      </c>
      <c r="O778" t="s">
        <v>602</v>
      </c>
      <c r="P778" t="s">
        <v>603</v>
      </c>
      <c r="Q778" t="s">
        <v>674</v>
      </c>
      <c r="R778" t="s">
        <v>923</v>
      </c>
      <c r="S778" t="s">
        <v>923</v>
      </c>
      <c r="T778" t="s">
        <v>923</v>
      </c>
      <c r="U778" t="s">
        <v>8850</v>
      </c>
      <c r="V778" t="s">
        <v>8941</v>
      </c>
      <c r="X778" t="s">
        <v>572</v>
      </c>
      <c r="AB778" t="s">
        <v>615</v>
      </c>
      <c r="AC778" t="s">
        <v>615</v>
      </c>
      <c r="AD778" t="s">
        <v>712</v>
      </c>
      <c r="AF778" t="s">
        <v>848</v>
      </c>
      <c r="AI778" t="s">
        <v>2414</v>
      </c>
      <c r="AJ778" t="s">
        <v>715</v>
      </c>
      <c r="AK778" t="s">
        <v>846</v>
      </c>
      <c r="AL778" t="s">
        <v>605</v>
      </c>
      <c r="AM778" t="s">
        <v>923</v>
      </c>
      <c r="AN778" t="s">
        <v>597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0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S778" t="s">
        <v>1220</v>
      </c>
      <c r="ET778" t="s">
        <v>8836</v>
      </c>
      <c r="EU778" t="s">
        <v>923</v>
      </c>
      <c r="EV778" t="s">
        <v>591</v>
      </c>
    </row>
    <row r="779" spans="1:152" x14ac:dyDescent="0.4">
      <c r="A779" t="s">
        <v>8942</v>
      </c>
      <c r="B779" t="s">
        <v>8943</v>
      </c>
      <c r="C779" t="s">
        <v>8944</v>
      </c>
      <c r="D779" t="s">
        <v>8945</v>
      </c>
      <c r="E779" t="s">
        <v>8945</v>
      </c>
      <c r="F779" t="s">
        <v>846</v>
      </c>
      <c r="G779" t="s">
        <v>846</v>
      </c>
      <c r="H779" t="s">
        <v>846</v>
      </c>
      <c r="I779" t="s">
        <v>708</v>
      </c>
      <c r="J779" t="s">
        <v>856</v>
      </c>
      <c r="K779" t="s">
        <v>710</v>
      </c>
      <c r="L779" t="s">
        <v>1551</v>
      </c>
      <c r="M779" t="s">
        <v>572</v>
      </c>
      <c r="N779" t="s">
        <v>613</v>
      </c>
      <c r="O779" t="s">
        <v>602</v>
      </c>
      <c r="P779" t="s">
        <v>603</v>
      </c>
      <c r="Q779" t="s">
        <v>674</v>
      </c>
      <c r="R779" t="s">
        <v>923</v>
      </c>
      <c r="S779" t="s">
        <v>923</v>
      </c>
      <c r="T779" t="s">
        <v>923</v>
      </c>
      <c r="U779" t="s">
        <v>8946</v>
      </c>
      <c r="V779" t="s">
        <v>8947</v>
      </c>
      <c r="X779" t="s">
        <v>572</v>
      </c>
      <c r="AB779" t="s">
        <v>572</v>
      </c>
      <c r="AC779" t="s">
        <v>2497</v>
      </c>
      <c r="AD779" t="s">
        <v>1111</v>
      </c>
      <c r="AF779" t="s">
        <v>848</v>
      </c>
      <c r="AH779">
        <v>46182</v>
      </c>
      <c r="AI779" t="s">
        <v>2414</v>
      </c>
      <c r="AJ779" t="s">
        <v>715</v>
      </c>
      <c r="AK779" t="s">
        <v>846</v>
      </c>
      <c r="AL779" t="s">
        <v>605</v>
      </c>
      <c r="AM779" t="s">
        <v>923</v>
      </c>
      <c r="AN779" t="s">
        <v>597</v>
      </c>
      <c r="AO779">
        <v>0</v>
      </c>
      <c r="AP779">
        <v>80000000000</v>
      </c>
      <c r="AQ779">
        <v>80000000000</v>
      </c>
      <c r="AR779">
        <v>80000000000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1.1875980198367485E-2</v>
      </c>
      <c r="DI779">
        <v>0.98812401980163256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950078415.86939883</v>
      </c>
      <c r="DU779">
        <v>79049921584.1306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S779" t="s">
        <v>1399</v>
      </c>
      <c r="ET779" t="s">
        <v>8836</v>
      </c>
      <c r="EU779">
        <v>2026</v>
      </c>
      <c r="EV779" t="s">
        <v>833</v>
      </c>
    </row>
    <row r="780" spans="1:152" x14ac:dyDescent="0.4">
      <c r="A780" t="s">
        <v>8948</v>
      </c>
      <c r="B780" t="s">
        <v>8949</v>
      </c>
      <c r="C780">
        <v>210002266</v>
      </c>
      <c r="D780" t="s">
        <v>8950</v>
      </c>
      <c r="E780" t="s">
        <v>8950</v>
      </c>
      <c r="F780" t="s">
        <v>565</v>
      </c>
      <c r="G780" t="s">
        <v>626</v>
      </c>
      <c r="H780" t="s">
        <v>673</v>
      </c>
      <c r="I780" t="s">
        <v>568</v>
      </c>
      <c r="J780" t="s">
        <v>569</v>
      </c>
      <c r="K780" t="s">
        <v>570</v>
      </c>
      <c r="L780" t="s">
        <v>571</v>
      </c>
      <c r="M780" t="s">
        <v>572</v>
      </c>
      <c r="N780" t="s">
        <v>613</v>
      </c>
      <c r="O780" t="s">
        <v>574</v>
      </c>
      <c r="P780" t="s">
        <v>614</v>
      </c>
      <c r="Q780" t="s">
        <v>674</v>
      </c>
      <c r="R780" t="s">
        <v>576</v>
      </c>
      <c r="S780" t="s">
        <v>576</v>
      </c>
      <c r="T780">
        <v>46198</v>
      </c>
      <c r="U780">
        <v>46563</v>
      </c>
      <c r="V780">
        <v>73050</v>
      </c>
      <c r="X780" t="s">
        <v>572</v>
      </c>
      <c r="AB780" t="s">
        <v>788</v>
      </c>
      <c r="AC780" t="s">
        <v>572</v>
      </c>
      <c r="AD780" t="s">
        <v>596</v>
      </c>
      <c r="AF780" t="s">
        <v>583</v>
      </c>
      <c r="AH780">
        <v>46181</v>
      </c>
      <c r="AI780" t="s">
        <v>2414</v>
      </c>
      <c r="AJ780" t="s">
        <v>586</v>
      </c>
      <c r="AK780" t="s">
        <v>565</v>
      </c>
      <c r="AL780" t="s">
        <v>587</v>
      </c>
      <c r="AM780" t="s">
        <v>588</v>
      </c>
      <c r="AN780" t="s">
        <v>597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0.89444522975296181</v>
      </c>
      <c r="DI780">
        <v>0.10555477024703823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89444522975.296188</v>
      </c>
      <c r="DU780">
        <v>10555477024.703823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T780" t="s">
        <v>8836</v>
      </c>
      <c r="EU780">
        <v>2026</v>
      </c>
      <c r="EV780" t="s">
        <v>591</v>
      </c>
    </row>
    <row r="781" spans="1:152" x14ac:dyDescent="0.4">
      <c r="A781" t="s">
        <v>8951</v>
      </c>
      <c r="C781" t="s">
        <v>8952</v>
      </c>
      <c r="D781" t="s">
        <v>8953</v>
      </c>
      <c r="E781" t="s">
        <v>8953</v>
      </c>
      <c r="F781" t="s">
        <v>625</v>
      </c>
      <c r="G781" t="s">
        <v>1255</v>
      </c>
      <c r="H781" t="s">
        <v>1256</v>
      </c>
      <c r="I781" t="s">
        <v>568</v>
      </c>
      <c r="J781" t="s">
        <v>569</v>
      </c>
      <c r="K781" t="s">
        <v>570</v>
      </c>
      <c r="L781" t="s">
        <v>571</v>
      </c>
      <c r="M781" t="s">
        <v>1030</v>
      </c>
      <c r="N781" t="s">
        <v>573</v>
      </c>
      <c r="O781" t="s">
        <v>574</v>
      </c>
      <c r="P781" t="s">
        <v>573</v>
      </c>
      <c r="Q781" t="s">
        <v>575</v>
      </c>
      <c r="R781" t="s">
        <v>923</v>
      </c>
      <c r="S781" t="s">
        <v>923</v>
      </c>
      <c r="T781" t="s">
        <v>923</v>
      </c>
      <c r="U781" t="s">
        <v>923</v>
      </c>
      <c r="V781" t="s">
        <v>8954</v>
      </c>
      <c r="X781" t="s">
        <v>572</v>
      </c>
      <c r="AC781" t="s">
        <v>572</v>
      </c>
      <c r="AD781" t="s">
        <v>639</v>
      </c>
      <c r="AF781" t="s">
        <v>8839</v>
      </c>
      <c r="AH781">
        <v>46211</v>
      </c>
      <c r="AI781" t="s">
        <v>2414</v>
      </c>
      <c r="AJ781" t="s">
        <v>586</v>
      </c>
      <c r="AK781" t="s">
        <v>625</v>
      </c>
      <c r="AL781" t="s">
        <v>587</v>
      </c>
      <c r="AM781" t="s">
        <v>923</v>
      </c>
      <c r="AN781" t="s">
        <v>597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1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T781" t="s">
        <v>8836</v>
      </c>
      <c r="EU781">
        <v>2026</v>
      </c>
      <c r="EV781" t="s">
        <v>8837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1"/>
  <sheetViews>
    <sheetView workbookViewId="0">
      <pane ySplit="1" topLeftCell="A531" activePane="bottomLeft" state="frozen"/>
      <selection pane="bottomLeft" activeCell="F551" sqref="F551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2530</v>
      </c>
      <c r="C1" t="s">
        <v>2531</v>
      </c>
      <c r="D1" t="s">
        <v>2532</v>
      </c>
      <c r="E1" t="s">
        <v>2533</v>
      </c>
      <c r="F1" t="s">
        <v>14</v>
      </c>
      <c r="G1" t="s">
        <v>15</v>
      </c>
    </row>
    <row r="2" spans="1:7" x14ac:dyDescent="0.4">
      <c r="A2" t="s">
        <v>562</v>
      </c>
      <c r="B2" t="s">
        <v>2534</v>
      </c>
      <c r="C2" t="s">
        <v>563</v>
      </c>
      <c r="D2" t="s">
        <v>581</v>
      </c>
      <c r="E2" t="s">
        <v>2535</v>
      </c>
      <c r="F2" t="s">
        <v>566</v>
      </c>
      <c r="G2" t="s">
        <v>2536</v>
      </c>
    </row>
    <row r="3" spans="1:7" x14ac:dyDescent="0.4">
      <c r="A3" t="s">
        <v>24</v>
      </c>
      <c r="B3" t="s">
        <v>2534</v>
      </c>
      <c r="C3" t="s">
        <v>593</v>
      </c>
      <c r="D3" t="s">
        <v>595</v>
      </c>
      <c r="E3" t="s">
        <v>2535</v>
      </c>
      <c r="F3" t="s">
        <v>566</v>
      </c>
      <c r="G3" t="s">
        <v>2536</v>
      </c>
    </row>
    <row r="4" spans="1:7" x14ac:dyDescent="0.4">
      <c r="A4" t="s">
        <v>25</v>
      </c>
      <c r="B4" t="s">
        <v>2534</v>
      </c>
      <c r="C4" t="s">
        <v>599</v>
      </c>
      <c r="D4" t="s">
        <v>604</v>
      </c>
      <c r="E4" t="s">
        <v>2535</v>
      </c>
      <c r="F4" t="s">
        <v>566</v>
      </c>
      <c r="G4" t="s">
        <v>2536</v>
      </c>
    </row>
    <row r="5" spans="1:7" x14ac:dyDescent="0.4">
      <c r="A5" t="s">
        <v>26</v>
      </c>
      <c r="B5" t="s">
        <v>2534</v>
      </c>
      <c r="C5" t="s">
        <v>606</v>
      </c>
      <c r="D5" t="s">
        <v>608</v>
      </c>
      <c r="E5" t="s">
        <v>2535</v>
      </c>
      <c r="F5" t="s">
        <v>566</v>
      </c>
      <c r="G5" t="s">
        <v>2536</v>
      </c>
    </row>
    <row r="6" spans="1:7" x14ac:dyDescent="0.4">
      <c r="A6" t="s">
        <v>27</v>
      </c>
      <c r="B6" t="s">
        <v>2534</v>
      </c>
      <c r="C6" t="s">
        <v>617</v>
      </c>
      <c r="D6" t="s">
        <v>620</v>
      </c>
      <c r="E6" t="s">
        <v>2535</v>
      </c>
      <c r="F6" t="s">
        <v>566</v>
      </c>
      <c r="G6" t="s">
        <v>2536</v>
      </c>
    </row>
    <row r="7" spans="1:7" x14ac:dyDescent="0.4">
      <c r="A7" t="s">
        <v>621</v>
      </c>
      <c r="B7" t="s">
        <v>2537</v>
      </c>
      <c r="C7" t="s">
        <v>623</v>
      </c>
      <c r="D7" t="s">
        <v>630</v>
      </c>
      <c r="E7" t="s">
        <v>2535</v>
      </c>
      <c r="F7" t="s">
        <v>2538</v>
      </c>
      <c r="G7" t="s">
        <v>2539</v>
      </c>
    </row>
    <row r="8" spans="1:7" x14ac:dyDescent="0.4">
      <c r="A8" t="s">
        <v>28</v>
      </c>
      <c r="B8" t="s">
        <v>2534</v>
      </c>
      <c r="C8" t="s">
        <v>632</v>
      </c>
      <c r="D8" t="s">
        <v>638</v>
      </c>
      <c r="E8" t="s">
        <v>2535</v>
      </c>
      <c r="F8" t="s">
        <v>633</v>
      </c>
      <c r="G8" t="s">
        <v>2540</v>
      </c>
    </row>
    <row r="9" spans="1:7" x14ac:dyDescent="0.4">
      <c r="A9" t="s">
        <v>29</v>
      </c>
      <c r="B9" t="s">
        <v>2534</v>
      </c>
      <c r="C9" t="s">
        <v>641</v>
      </c>
      <c r="D9" t="s">
        <v>638</v>
      </c>
      <c r="E9" t="s">
        <v>2535</v>
      </c>
      <c r="F9" t="s">
        <v>633</v>
      </c>
      <c r="G9" t="s">
        <v>2540</v>
      </c>
    </row>
    <row r="10" spans="1:7" x14ac:dyDescent="0.4">
      <c r="A10" t="s">
        <v>30</v>
      </c>
      <c r="B10" t="s">
        <v>2534</v>
      </c>
      <c r="C10" t="s">
        <v>644</v>
      </c>
      <c r="D10" t="s">
        <v>638</v>
      </c>
      <c r="E10" t="s">
        <v>2535</v>
      </c>
      <c r="F10" t="s">
        <v>633</v>
      </c>
      <c r="G10" t="s">
        <v>2540</v>
      </c>
    </row>
    <row r="11" spans="1:7" x14ac:dyDescent="0.4">
      <c r="A11" t="s">
        <v>31</v>
      </c>
      <c r="B11" t="s">
        <v>2534</v>
      </c>
      <c r="C11" t="s">
        <v>646</v>
      </c>
      <c r="D11" t="s">
        <v>638</v>
      </c>
      <c r="E11" t="s">
        <v>2535</v>
      </c>
      <c r="F11" t="s">
        <v>633</v>
      </c>
      <c r="G11" t="s">
        <v>2541</v>
      </c>
    </row>
    <row r="12" spans="1:7" x14ac:dyDescent="0.4">
      <c r="A12" t="s">
        <v>32</v>
      </c>
      <c r="B12" t="s">
        <v>2534</v>
      </c>
      <c r="C12" t="s">
        <v>650</v>
      </c>
      <c r="D12" t="s">
        <v>638</v>
      </c>
      <c r="E12" t="s">
        <v>2535</v>
      </c>
      <c r="F12" t="s">
        <v>633</v>
      </c>
      <c r="G12" t="s">
        <v>2541</v>
      </c>
    </row>
    <row r="13" spans="1:7" x14ac:dyDescent="0.4">
      <c r="A13" t="s">
        <v>33</v>
      </c>
      <c r="B13" t="s">
        <v>2534</v>
      </c>
      <c r="C13" t="s">
        <v>652</v>
      </c>
      <c r="D13" t="s">
        <v>638</v>
      </c>
      <c r="E13" t="s">
        <v>2535</v>
      </c>
      <c r="F13" t="s">
        <v>633</v>
      </c>
      <c r="G13" t="s">
        <v>2541</v>
      </c>
    </row>
    <row r="14" spans="1:7" x14ac:dyDescent="0.4">
      <c r="A14" t="s">
        <v>654</v>
      </c>
      <c r="B14" t="s">
        <v>2534</v>
      </c>
      <c r="C14" t="s">
        <v>655</v>
      </c>
      <c r="D14" t="s">
        <v>638</v>
      </c>
      <c r="E14" t="s">
        <v>2535</v>
      </c>
      <c r="F14" t="s">
        <v>633</v>
      </c>
      <c r="G14" t="s">
        <v>2541</v>
      </c>
    </row>
    <row r="15" spans="1:7" x14ac:dyDescent="0.4">
      <c r="A15" t="s">
        <v>34</v>
      </c>
      <c r="B15" t="s">
        <v>2534</v>
      </c>
      <c r="C15" t="s">
        <v>657</v>
      </c>
      <c r="D15" t="s">
        <v>638</v>
      </c>
      <c r="E15" t="s">
        <v>2535</v>
      </c>
      <c r="F15" t="s">
        <v>633</v>
      </c>
      <c r="G15" t="s">
        <v>2541</v>
      </c>
    </row>
    <row r="16" spans="1:7" x14ac:dyDescent="0.4">
      <c r="A16" t="s">
        <v>35</v>
      </c>
      <c r="B16" t="s">
        <v>2534</v>
      </c>
      <c r="C16" t="s">
        <v>660</v>
      </c>
      <c r="D16" t="s">
        <v>638</v>
      </c>
      <c r="E16" t="s">
        <v>2535</v>
      </c>
      <c r="F16" t="s">
        <v>633</v>
      </c>
      <c r="G16" t="s">
        <v>2540</v>
      </c>
    </row>
    <row r="17" spans="1:7" x14ac:dyDescent="0.4">
      <c r="A17" t="s">
        <v>36</v>
      </c>
      <c r="B17" t="s">
        <v>2534</v>
      </c>
      <c r="C17" t="s">
        <v>663</v>
      </c>
      <c r="D17" t="s">
        <v>638</v>
      </c>
      <c r="E17" t="s">
        <v>2535</v>
      </c>
      <c r="F17" t="s">
        <v>633</v>
      </c>
      <c r="G17" t="s">
        <v>2540</v>
      </c>
    </row>
    <row r="18" spans="1:7" x14ac:dyDescent="0.4">
      <c r="A18" t="s">
        <v>37</v>
      </c>
      <c r="B18" t="s">
        <v>2534</v>
      </c>
      <c r="C18" t="s">
        <v>666</v>
      </c>
      <c r="D18" t="s">
        <v>638</v>
      </c>
      <c r="E18" t="s">
        <v>2535</v>
      </c>
      <c r="F18" t="s">
        <v>633</v>
      </c>
      <c r="G18" t="s">
        <v>2541</v>
      </c>
    </row>
    <row r="19" spans="1:7" x14ac:dyDescent="0.4">
      <c r="A19" t="s">
        <v>38</v>
      </c>
      <c r="B19" t="s">
        <v>2534</v>
      </c>
      <c r="C19" t="s">
        <v>671</v>
      </c>
      <c r="D19" t="s">
        <v>675</v>
      </c>
      <c r="E19" t="s">
        <v>2535</v>
      </c>
      <c r="F19" t="s">
        <v>633</v>
      </c>
      <c r="G19" t="s">
        <v>2541</v>
      </c>
    </row>
    <row r="20" spans="1:7" x14ac:dyDescent="0.4">
      <c r="A20" t="s">
        <v>39</v>
      </c>
      <c r="B20" t="s">
        <v>2534</v>
      </c>
      <c r="C20" t="s">
        <v>678</v>
      </c>
      <c r="D20" t="s">
        <v>675</v>
      </c>
      <c r="E20" t="s">
        <v>2535</v>
      </c>
      <c r="F20" t="s">
        <v>633</v>
      </c>
      <c r="G20" t="s">
        <v>2541</v>
      </c>
    </row>
    <row r="21" spans="1:7" x14ac:dyDescent="0.4">
      <c r="A21" t="s">
        <v>40</v>
      </c>
      <c r="B21" t="s">
        <v>2534</v>
      </c>
      <c r="C21" t="s">
        <v>681</v>
      </c>
      <c r="D21" t="s">
        <v>675</v>
      </c>
      <c r="E21" t="s">
        <v>2535</v>
      </c>
      <c r="F21" t="s">
        <v>633</v>
      </c>
      <c r="G21" t="s">
        <v>2541</v>
      </c>
    </row>
    <row r="22" spans="1:7" x14ac:dyDescent="0.4">
      <c r="A22" t="s">
        <v>683</v>
      </c>
      <c r="B22" t="s">
        <v>2534</v>
      </c>
      <c r="C22" t="s">
        <v>684</v>
      </c>
      <c r="D22" t="s">
        <v>638</v>
      </c>
      <c r="E22" t="s">
        <v>2535</v>
      </c>
      <c r="F22" t="s">
        <v>633</v>
      </c>
      <c r="G22" t="s">
        <v>2541</v>
      </c>
    </row>
    <row r="23" spans="1:7" x14ac:dyDescent="0.4">
      <c r="A23" t="s">
        <v>686</v>
      </c>
      <c r="B23" t="s">
        <v>2534</v>
      </c>
      <c r="C23" t="s">
        <v>687</v>
      </c>
      <c r="D23" t="s">
        <v>638</v>
      </c>
      <c r="E23" t="s">
        <v>2535</v>
      </c>
      <c r="F23" t="s">
        <v>633</v>
      </c>
      <c r="G23" t="s">
        <v>2541</v>
      </c>
    </row>
    <row r="24" spans="1:7" x14ac:dyDescent="0.4">
      <c r="A24" t="s">
        <v>689</v>
      </c>
      <c r="B24" t="s">
        <v>2534</v>
      </c>
      <c r="C24" t="s">
        <v>690</v>
      </c>
      <c r="D24" t="s">
        <v>638</v>
      </c>
      <c r="E24" t="s">
        <v>2535</v>
      </c>
      <c r="F24" t="s">
        <v>633</v>
      </c>
      <c r="G24" t="s">
        <v>2541</v>
      </c>
    </row>
    <row r="25" spans="1:7" x14ac:dyDescent="0.4">
      <c r="A25" t="s">
        <v>41</v>
      </c>
      <c r="B25" t="s">
        <v>2534</v>
      </c>
      <c r="C25" t="s">
        <v>693</v>
      </c>
      <c r="D25" t="s">
        <v>698</v>
      </c>
      <c r="E25" t="s">
        <v>2535</v>
      </c>
      <c r="F25" t="s">
        <v>2542</v>
      </c>
      <c r="G25" t="s">
        <v>2543</v>
      </c>
    </row>
    <row r="26" spans="1:7" x14ac:dyDescent="0.4">
      <c r="A26" t="s">
        <v>42</v>
      </c>
      <c r="B26" t="s">
        <v>2534</v>
      </c>
      <c r="C26" t="s">
        <v>701</v>
      </c>
      <c r="D26" t="s">
        <v>638</v>
      </c>
      <c r="E26" t="s">
        <v>2535</v>
      </c>
      <c r="F26" t="s">
        <v>633</v>
      </c>
      <c r="G26" t="s">
        <v>2541</v>
      </c>
    </row>
    <row r="27" spans="1:7" x14ac:dyDescent="0.4">
      <c r="A27" t="s">
        <v>43</v>
      </c>
      <c r="B27" t="s">
        <v>706</v>
      </c>
      <c r="C27" t="s">
        <v>704</v>
      </c>
      <c r="D27" t="s">
        <v>615</v>
      </c>
      <c r="E27" t="s">
        <v>2544</v>
      </c>
      <c r="F27" t="s">
        <v>2545</v>
      </c>
      <c r="G27" t="s">
        <v>2546</v>
      </c>
    </row>
    <row r="28" spans="1:7" x14ac:dyDescent="0.4">
      <c r="A28" t="s">
        <v>716</v>
      </c>
      <c r="B28" t="s">
        <v>2534</v>
      </c>
      <c r="C28" t="s">
        <v>718</v>
      </c>
      <c r="D28" t="s">
        <v>724</v>
      </c>
      <c r="E28" t="s">
        <v>2535</v>
      </c>
      <c r="F28" t="s">
        <v>2542</v>
      </c>
      <c r="G28" t="s">
        <v>2547</v>
      </c>
    </row>
    <row r="29" spans="1:7" x14ac:dyDescent="0.4">
      <c r="A29" t="s">
        <v>44</v>
      </c>
      <c r="B29" t="s">
        <v>2534</v>
      </c>
      <c r="C29" t="s">
        <v>725</v>
      </c>
      <c r="D29" t="s">
        <v>638</v>
      </c>
      <c r="E29" t="s">
        <v>2535</v>
      </c>
      <c r="F29" t="s">
        <v>633</v>
      </c>
      <c r="G29" t="s">
        <v>2536</v>
      </c>
    </row>
    <row r="30" spans="1:7" x14ac:dyDescent="0.4">
      <c r="A30" t="s">
        <v>45</v>
      </c>
      <c r="B30" t="s">
        <v>2534</v>
      </c>
      <c r="C30" t="s">
        <v>730</v>
      </c>
      <c r="D30" t="s">
        <v>731</v>
      </c>
      <c r="E30" t="s">
        <v>2535</v>
      </c>
      <c r="F30" t="s">
        <v>633</v>
      </c>
      <c r="G30" t="s">
        <v>2536</v>
      </c>
    </row>
    <row r="31" spans="1:7" x14ac:dyDescent="0.4">
      <c r="A31" t="s">
        <v>46</v>
      </c>
      <c r="B31" t="s">
        <v>2534</v>
      </c>
      <c r="C31" t="s">
        <v>733</v>
      </c>
      <c r="D31" t="s">
        <v>604</v>
      </c>
      <c r="E31" t="s">
        <v>2535</v>
      </c>
      <c r="F31" t="s">
        <v>633</v>
      </c>
      <c r="G31" t="s">
        <v>2536</v>
      </c>
    </row>
    <row r="32" spans="1:7" x14ac:dyDescent="0.4">
      <c r="A32" t="s">
        <v>47</v>
      </c>
      <c r="B32" t="s">
        <v>2534</v>
      </c>
      <c r="C32" t="s">
        <v>736</v>
      </c>
      <c r="D32" t="s">
        <v>675</v>
      </c>
      <c r="E32" t="s">
        <v>2535</v>
      </c>
      <c r="F32" t="s">
        <v>633</v>
      </c>
      <c r="G32" t="s">
        <v>2536</v>
      </c>
    </row>
    <row r="33" spans="1:7" x14ac:dyDescent="0.4">
      <c r="A33" t="s">
        <v>48</v>
      </c>
      <c r="B33" t="s">
        <v>2534</v>
      </c>
      <c r="C33" t="s">
        <v>738</v>
      </c>
      <c r="D33" t="s">
        <v>638</v>
      </c>
      <c r="E33" t="s">
        <v>2535</v>
      </c>
      <c r="F33" t="s">
        <v>633</v>
      </c>
      <c r="G33" t="s">
        <v>2536</v>
      </c>
    </row>
    <row r="34" spans="1:7" x14ac:dyDescent="0.4">
      <c r="A34" t="s">
        <v>49</v>
      </c>
      <c r="B34" t="s">
        <v>2534</v>
      </c>
      <c r="C34" t="s">
        <v>741</v>
      </c>
      <c r="D34" t="s">
        <v>743</v>
      </c>
      <c r="E34" t="s">
        <v>2535</v>
      </c>
      <c r="F34" t="s">
        <v>633</v>
      </c>
      <c r="G34" t="s">
        <v>2536</v>
      </c>
    </row>
    <row r="35" spans="1:7" x14ac:dyDescent="0.4">
      <c r="A35" t="s">
        <v>50</v>
      </c>
      <c r="B35" t="s">
        <v>2534</v>
      </c>
      <c r="C35" t="s">
        <v>745</v>
      </c>
      <c r="D35" t="s">
        <v>638</v>
      </c>
      <c r="E35" t="s">
        <v>2535</v>
      </c>
      <c r="F35" t="s">
        <v>633</v>
      </c>
      <c r="G35" t="s">
        <v>2536</v>
      </c>
    </row>
    <row r="36" spans="1:7" x14ac:dyDescent="0.4">
      <c r="A36" t="s">
        <v>51</v>
      </c>
      <c r="B36" t="s">
        <v>2534</v>
      </c>
      <c r="C36" t="s">
        <v>748</v>
      </c>
      <c r="D36" t="s">
        <v>638</v>
      </c>
      <c r="E36" t="s">
        <v>2535</v>
      </c>
      <c r="F36" t="s">
        <v>633</v>
      </c>
      <c r="G36" t="s">
        <v>2536</v>
      </c>
    </row>
    <row r="37" spans="1:7" x14ac:dyDescent="0.4">
      <c r="A37" t="s">
        <v>751</v>
      </c>
      <c r="B37" t="s">
        <v>2534</v>
      </c>
      <c r="C37" t="s">
        <v>752</v>
      </c>
      <c r="D37" t="s">
        <v>638</v>
      </c>
      <c r="E37" t="s">
        <v>2535</v>
      </c>
      <c r="F37" t="s">
        <v>633</v>
      </c>
      <c r="G37" t="s">
        <v>2541</v>
      </c>
    </row>
    <row r="38" spans="1:7" x14ac:dyDescent="0.4">
      <c r="A38" t="s">
        <v>754</v>
      </c>
      <c r="B38" t="s">
        <v>2534</v>
      </c>
      <c r="C38" t="s">
        <v>755</v>
      </c>
      <c r="D38" t="s">
        <v>638</v>
      </c>
      <c r="E38" t="s">
        <v>2535</v>
      </c>
      <c r="F38" t="s">
        <v>633</v>
      </c>
      <c r="G38" t="s">
        <v>2541</v>
      </c>
    </row>
    <row r="39" spans="1:7" x14ac:dyDescent="0.4">
      <c r="A39" t="s">
        <v>52</v>
      </c>
      <c r="B39" t="s">
        <v>2534</v>
      </c>
      <c r="C39" t="s">
        <v>757</v>
      </c>
      <c r="D39" t="s">
        <v>608</v>
      </c>
      <c r="E39" t="s">
        <v>2535</v>
      </c>
      <c r="F39" t="s">
        <v>633</v>
      </c>
      <c r="G39" t="s">
        <v>2536</v>
      </c>
    </row>
    <row r="40" spans="1:7" x14ac:dyDescent="0.4">
      <c r="A40" t="s">
        <v>53</v>
      </c>
      <c r="B40" t="s">
        <v>2534</v>
      </c>
      <c r="C40" t="s">
        <v>760</v>
      </c>
      <c r="D40" t="s">
        <v>638</v>
      </c>
      <c r="E40" t="s">
        <v>2535</v>
      </c>
      <c r="F40" t="s">
        <v>633</v>
      </c>
      <c r="G40" t="s">
        <v>2536</v>
      </c>
    </row>
    <row r="41" spans="1:7" x14ac:dyDescent="0.4">
      <c r="A41" t="s">
        <v>54</v>
      </c>
      <c r="B41" t="s">
        <v>2534</v>
      </c>
      <c r="C41" t="s">
        <v>763</v>
      </c>
      <c r="D41" t="s">
        <v>615</v>
      </c>
      <c r="E41" t="s">
        <v>2535</v>
      </c>
      <c r="F41" t="s">
        <v>566</v>
      </c>
      <c r="G41" t="s">
        <v>2536</v>
      </c>
    </row>
    <row r="42" spans="1:7" x14ac:dyDescent="0.4">
      <c r="A42" t="s">
        <v>55</v>
      </c>
      <c r="B42" t="s">
        <v>2534</v>
      </c>
      <c r="C42" t="s">
        <v>767</v>
      </c>
      <c r="D42" t="s">
        <v>675</v>
      </c>
      <c r="E42" t="s">
        <v>2535</v>
      </c>
      <c r="F42" t="s">
        <v>633</v>
      </c>
      <c r="G42" t="s">
        <v>2536</v>
      </c>
    </row>
    <row r="43" spans="1:7" x14ac:dyDescent="0.4">
      <c r="A43" t="s">
        <v>56</v>
      </c>
      <c r="B43" t="s">
        <v>2534</v>
      </c>
      <c r="C43" t="s">
        <v>770</v>
      </c>
      <c r="D43" t="s">
        <v>638</v>
      </c>
      <c r="E43" t="s">
        <v>2535</v>
      </c>
      <c r="F43" t="s">
        <v>633</v>
      </c>
      <c r="G43" t="s">
        <v>2536</v>
      </c>
    </row>
    <row r="44" spans="1:7" x14ac:dyDescent="0.4">
      <c r="A44" t="s">
        <v>57</v>
      </c>
      <c r="B44" t="s">
        <v>2534</v>
      </c>
      <c r="C44" t="s">
        <v>772</v>
      </c>
      <c r="D44" t="s">
        <v>675</v>
      </c>
      <c r="E44" t="s">
        <v>2535</v>
      </c>
      <c r="F44" t="s">
        <v>633</v>
      </c>
      <c r="G44" t="s">
        <v>2536</v>
      </c>
    </row>
    <row r="45" spans="1:7" x14ac:dyDescent="0.4">
      <c r="A45" t="s">
        <v>58</v>
      </c>
      <c r="B45" t="s">
        <v>2534</v>
      </c>
      <c r="C45" t="s">
        <v>774</v>
      </c>
      <c r="D45" t="s">
        <v>675</v>
      </c>
      <c r="E45" t="s">
        <v>2535</v>
      </c>
      <c r="F45" t="s">
        <v>633</v>
      </c>
      <c r="G45" t="s">
        <v>2536</v>
      </c>
    </row>
    <row r="46" spans="1:7" x14ac:dyDescent="0.4">
      <c r="A46" t="s">
        <v>59</v>
      </c>
      <c r="B46" t="s">
        <v>2534</v>
      </c>
      <c r="C46" t="s">
        <v>776</v>
      </c>
      <c r="D46" t="s">
        <v>778</v>
      </c>
      <c r="E46" t="s">
        <v>2535</v>
      </c>
      <c r="F46" t="s">
        <v>633</v>
      </c>
      <c r="G46" t="s">
        <v>2536</v>
      </c>
    </row>
    <row r="47" spans="1:7" x14ac:dyDescent="0.4">
      <c r="A47" t="s">
        <v>60</v>
      </c>
      <c r="B47" t="s">
        <v>2534</v>
      </c>
      <c r="C47" t="s">
        <v>780</v>
      </c>
      <c r="D47" t="s">
        <v>615</v>
      </c>
      <c r="E47" t="s">
        <v>2535</v>
      </c>
      <c r="F47" t="s">
        <v>633</v>
      </c>
      <c r="G47" t="s">
        <v>2536</v>
      </c>
    </row>
    <row r="48" spans="1:7" x14ac:dyDescent="0.4">
      <c r="A48" t="s">
        <v>61</v>
      </c>
      <c r="B48" t="s">
        <v>2534</v>
      </c>
      <c r="C48" t="s">
        <v>784</v>
      </c>
      <c r="D48" t="s">
        <v>788</v>
      </c>
      <c r="E48" t="s">
        <v>2548</v>
      </c>
      <c r="F48" t="s">
        <v>2542</v>
      </c>
      <c r="G48" t="s">
        <v>2549</v>
      </c>
    </row>
    <row r="49" spans="1:7" x14ac:dyDescent="0.4">
      <c r="A49" t="s">
        <v>62</v>
      </c>
      <c r="B49" t="s">
        <v>2534</v>
      </c>
      <c r="C49" t="s">
        <v>794</v>
      </c>
      <c r="D49" t="s">
        <v>615</v>
      </c>
      <c r="E49" t="s">
        <v>2535</v>
      </c>
      <c r="F49" t="s">
        <v>566</v>
      </c>
      <c r="G49" t="s">
        <v>2536</v>
      </c>
    </row>
    <row r="50" spans="1:7" x14ac:dyDescent="0.4">
      <c r="A50" t="s">
        <v>63</v>
      </c>
      <c r="B50" t="s">
        <v>2534</v>
      </c>
      <c r="C50" t="s">
        <v>796</v>
      </c>
      <c r="D50" t="s">
        <v>615</v>
      </c>
      <c r="E50" t="s">
        <v>2535</v>
      </c>
      <c r="F50" t="s">
        <v>633</v>
      </c>
      <c r="G50" t="s">
        <v>2536</v>
      </c>
    </row>
    <row r="51" spans="1:7" x14ac:dyDescent="0.4">
      <c r="A51" t="s">
        <v>64</v>
      </c>
      <c r="B51" t="s">
        <v>2534</v>
      </c>
      <c r="C51" t="s">
        <v>801</v>
      </c>
      <c r="D51" t="s">
        <v>615</v>
      </c>
      <c r="E51" t="s">
        <v>2535</v>
      </c>
      <c r="F51" t="s">
        <v>633</v>
      </c>
      <c r="G51" t="s">
        <v>2536</v>
      </c>
    </row>
    <row r="52" spans="1:7" x14ac:dyDescent="0.4">
      <c r="A52" t="s">
        <v>65</v>
      </c>
      <c r="B52" t="s">
        <v>2534</v>
      </c>
      <c r="C52" t="s">
        <v>804</v>
      </c>
      <c r="D52" t="s">
        <v>743</v>
      </c>
      <c r="E52" t="s">
        <v>2535</v>
      </c>
      <c r="F52" t="s">
        <v>633</v>
      </c>
      <c r="G52" t="s">
        <v>2536</v>
      </c>
    </row>
    <row r="53" spans="1:7" x14ac:dyDescent="0.4">
      <c r="A53" t="s">
        <v>66</v>
      </c>
      <c r="B53" t="s">
        <v>2534</v>
      </c>
      <c r="C53" t="s">
        <v>807</v>
      </c>
      <c r="D53" t="s">
        <v>788</v>
      </c>
      <c r="E53" t="s">
        <v>2535</v>
      </c>
      <c r="F53" t="s">
        <v>633</v>
      </c>
      <c r="G53" t="s">
        <v>2536</v>
      </c>
    </row>
    <row r="54" spans="1:7" x14ac:dyDescent="0.4">
      <c r="A54" t="s">
        <v>67</v>
      </c>
      <c r="B54" t="s">
        <v>2534</v>
      </c>
      <c r="C54" t="s">
        <v>808</v>
      </c>
      <c r="D54" t="s">
        <v>778</v>
      </c>
      <c r="E54" t="s">
        <v>2535</v>
      </c>
      <c r="F54" t="s">
        <v>633</v>
      </c>
      <c r="G54" t="s">
        <v>2536</v>
      </c>
    </row>
    <row r="55" spans="1:7" x14ac:dyDescent="0.4">
      <c r="A55" t="s">
        <v>68</v>
      </c>
      <c r="B55" t="s">
        <v>2534</v>
      </c>
      <c r="C55" t="s">
        <v>810</v>
      </c>
      <c r="D55" t="s">
        <v>778</v>
      </c>
      <c r="E55" t="s">
        <v>2535</v>
      </c>
      <c r="F55" t="s">
        <v>633</v>
      </c>
      <c r="G55" t="s">
        <v>2536</v>
      </c>
    </row>
    <row r="56" spans="1:7" x14ac:dyDescent="0.4">
      <c r="A56" t="s">
        <v>69</v>
      </c>
      <c r="B56" t="s">
        <v>2534</v>
      </c>
      <c r="C56" t="s">
        <v>812</v>
      </c>
      <c r="D56" t="s">
        <v>778</v>
      </c>
      <c r="E56" t="s">
        <v>2535</v>
      </c>
      <c r="F56" t="s">
        <v>633</v>
      </c>
      <c r="G56" t="s">
        <v>2536</v>
      </c>
    </row>
    <row r="57" spans="1:7" x14ac:dyDescent="0.4">
      <c r="A57" t="s">
        <v>70</v>
      </c>
      <c r="B57" t="s">
        <v>2534</v>
      </c>
      <c r="C57" t="s">
        <v>814</v>
      </c>
      <c r="D57" t="s">
        <v>778</v>
      </c>
      <c r="E57" t="s">
        <v>2535</v>
      </c>
      <c r="F57" t="s">
        <v>633</v>
      </c>
      <c r="G57" t="s">
        <v>2536</v>
      </c>
    </row>
    <row r="58" spans="1:7" x14ac:dyDescent="0.4">
      <c r="A58" t="s">
        <v>71</v>
      </c>
      <c r="B58" t="s">
        <v>2534</v>
      </c>
      <c r="C58" t="s">
        <v>816</v>
      </c>
      <c r="D58" t="s">
        <v>778</v>
      </c>
      <c r="E58" t="s">
        <v>2535</v>
      </c>
      <c r="F58" t="s">
        <v>633</v>
      </c>
      <c r="G58" t="s">
        <v>2536</v>
      </c>
    </row>
    <row r="59" spans="1:7" x14ac:dyDescent="0.4">
      <c r="A59" t="s">
        <v>72</v>
      </c>
      <c r="B59" t="s">
        <v>2534</v>
      </c>
      <c r="C59" t="s">
        <v>818</v>
      </c>
      <c r="D59" t="s">
        <v>595</v>
      </c>
      <c r="E59" t="s">
        <v>2535</v>
      </c>
      <c r="F59" t="s">
        <v>633</v>
      </c>
      <c r="G59" t="s">
        <v>2536</v>
      </c>
    </row>
    <row r="60" spans="1:7" x14ac:dyDescent="0.4">
      <c r="A60" t="s">
        <v>822</v>
      </c>
      <c r="B60" t="s">
        <v>2534</v>
      </c>
      <c r="C60" t="s">
        <v>824</v>
      </c>
      <c r="D60" t="s">
        <v>615</v>
      </c>
      <c r="E60" t="s">
        <v>2535</v>
      </c>
      <c r="F60" t="s">
        <v>2542</v>
      </c>
      <c r="G60" t="s">
        <v>2547</v>
      </c>
    </row>
    <row r="61" spans="1:7" x14ac:dyDescent="0.4">
      <c r="A61" t="s">
        <v>73</v>
      </c>
      <c r="B61" t="s">
        <v>2534</v>
      </c>
      <c r="C61" t="s">
        <v>828</v>
      </c>
      <c r="D61" t="s">
        <v>832</v>
      </c>
      <c r="E61" t="s">
        <v>2550</v>
      </c>
      <c r="F61" t="s">
        <v>2542</v>
      </c>
      <c r="G61" t="s">
        <v>2547</v>
      </c>
    </row>
    <row r="62" spans="1:7" x14ac:dyDescent="0.4">
      <c r="A62" t="s">
        <v>74</v>
      </c>
      <c r="B62" t="s">
        <v>2534</v>
      </c>
      <c r="C62" t="s">
        <v>834</v>
      </c>
      <c r="D62" t="s">
        <v>615</v>
      </c>
      <c r="E62" t="s">
        <v>2535</v>
      </c>
      <c r="F62" t="s">
        <v>633</v>
      </c>
      <c r="G62" t="s">
        <v>2536</v>
      </c>
    </row>
    <row r="63" spans="1:7" x14ac:dyDescent="0.4">
      <c r="A63" t="s">
        <v>75</v>
      </c>
      <c r="B63" t="s">
        <v>2534</v>
      </c>
      <c r="C63" t="s">
        <v>838</v>
      </c>
      <c r="D63" t="s">
        <v>595</v>
      </c>
      <c r="E63" t="s">
        <v>2535</v>
      </c>
      <c r="F63" t="s">
        <v>633</v>
      </c>
      <c r="G63" t="s">
        <v>2536</v>
      </c>
    </row>
    <row r="64" spans="1:7" x14ac:dyDescent="0.4">
      <c r="A64" t="s">
        <v>842</v>
      </c>
      <c r="B64" t="s">
        <v>846</v>
      </c>
      <c r="C64" t="s">
        <v>844</v>
      </c>
      <c r="D64" t="s">
        <v>847</v>
      </c>
      <c r="E64" t="s">
        <v>2535</v>
      </c>
      <c r="F64" t="s">
        <v>2551</v>
      </c>
      <c r="G64" t="s">
        <v>2546</v>
      </c>
    </row>
    <row r="65" spans="1:7" x14ac:dyDescent="0.4">
      <c r="A65" t="s">
        <v>76</v>
      </c>
      <c r="B65" t="s">
        <v>2534</v>
      </c>
      <c r="C65" t="s">
        <v>849</v>
      </c>
      <c r="D65" t="s">
        <v>788</v>
      </c>
      <c r="E65" t="s">
        <v>2535</v>
      </c>
      <c r="F65" t="s">
        <v>633</v>
      </c>
      <c r="G65" t="s">
        <v>2536</v>
      </c>
    </row>
    <row r="66" spans="1:7" x14ac:dyDescent="0.4">
      <c r="A66" t="s">
        <v>77</v>
      </c>
      <c r="B66" t="s">
        <v>706</v>
      </c>
      <c r="C66" t="s">
        <v>854</v>
      </c>
      <c r="D66" t="s">
        <v>858</v>
      </c>
      <c r="E66" t="s">
        <v>2552</v>
      </c>
      <c r="F66" t="s">
        <v>859</v>
      </c>
      <c r="G66" t="s">
        <v>2546</v>
      </c>
    </row>
    <row r="67" spans="1:7" x14ac:dyDescent="0.4">
      <c r="A67" t="s">
        <v>78</v>
      </c>
      <c r="B67" t="s">
        <v>863</v>
      </c>
      <c r="C67" t="s">
        <v>861</v>
      </c>
      <c r="D67" t="s">
        <v>865</v>
      </c>
      <c r="E67" t="s">
        <v>2552</v>
      </c>
      <c r="F67" t="s">
        <v>2545</v>
      </c>
      <c r="G67" t="s">
        <v>864</v>
      </c>
    </row>
    <row r="68" spans="1:7" x14ac:dyDescent="0.4">
      <c r="A68" t="s">
        <v>79</v>
      </c>
      <c r="B68" t="s">
        <v>706</v>
      </c>
      <c r="C68" t="s">
        <v>868</v>
      </c>
      <c r="D68" t="s">
        <v>865</v>
      </c>
      <c r="E68" t="s">
        <v>2552</v>
      </c>
      <c r="F68" t="s">
        <v>2553</v>
      </c>
      <c r="G68" t="s">
        <v>2546</v>
      </c>
    </row>
    <row r="69" spans="1:7" x14ac:dyDescent="0.4">
      <c r="A69" t="s">
        <v>80</v>
      </c>
      <c r="B69" t="s">
        <v>2534</v>
      </c>
      <c r="C69" t="s">
        <v>871</v>
      </c>
      <c r="D69" t="s">
        <v>778</v>
      </c>
      <c r="E69" t="s">
        <v>2535</v>
      </c>
      <c r="F69" t="s">
        <v>633</v>
      </c>
      <c r="G69" t="s">
        <v>2536</v>
      </c>
    </row>
    <row r="70" spans="1:7" x14ac:dyDescent="0.4">
      <c r="A70" t="s">
        <v>873</v>
      </c>
      <c r="B70" t="s">
        <v>863</v>
      </c>
      <c r="C70" t="s">
        <v>875</v>
      </c>
      <c r="D70" t="s">
        <v>865</v>
      </c>
      <c r="E70" t="s">
        <v>2552</v>
      </c>
      <c r="F70" t="s">
        <v>2554</v>
      </c>
      <c r="G70" t="s">
        <v>877</v>
      </c>
    </row>
    <row r="71" spans="1:7" x14ac:dyDescent="0.4">
      <c r="A71" t="s">
        <v>81</v>
      </c>
      <c r="B71" t="s">
        <v>2537</v>
      </c>
      <c r="C71" t="s">
        <v>879</v>
      </c>
      <c r="D71" t="s">
        <v>881</v>
      </c>
      <c r="E71" t="s">
        <v>2550</v>
      </c>
      <c r="F71" t="s">
        <v>2555</v>
      </c>
      <c r="G71" t="s">
        <v>2539</v>
      </c>
    </row>
    <row r="72" spans="1:7" x14ac:dyDescent="0.4">
      <c r="A72" t="s">
        <v>82</v>
      </c>
      <c r="B72" t="s">
        <v>2534</v>
      </c>
      <c r="C72" t="s">
        <v>884</v>
      </c>
      <c r="D72" t="s">
        <v>615</v>
      </c>
      <c r="E72" t="s">
        <v>2535</v>
      </c>
      <c r="F72" t="s">
        <v>633</v>
      </c>
      <c r="G72" t="s">
        <v>2536</v>
      </c>
    </row>
    <row r="73" spans="1:7" x14ac:dyDescent="0.4">
      <c r="A73" t="s">
        <v>83</v>
      </c>
      <c r="B73" t="s">
        <v>2534</v>
      </c>
      <c r="C73" t="s">
        <v>886</v>
      </c>
      <c r="D73" t="s">
        <v>778</v>
      </c>
      <c r="E73" t="s">
        <v>2535</v>
      </c>
      <c r="F73" t="s">
        <v>633</v>
      </c>
      <c r="G73" t="s">
        <v>2536</v>
      </c>
    </row>
    <row r="74" spans="1:7" x14ac:dyDescent="0.4">
      <c r="A74" t="s">
        <v>84</v>
      </c>
      <c r="B74" t="s">
        <v>2534</v>
      </c>
      <c r="C74" t="s">
        <v>890</v>
      </c>
      <c r="D74" t="s">
        <v>778</v>
      </c>
      <c r="E74" t="s">
        <v>2535</v>
      </c>
      <c r="F74" t="s">
        <v>633</v>
      </c>
      <c r="G74" t="s">
        <v>2536</v>
      </c>
    </row>
    <row r="75" spans="1:7" x14ac:dyDescent="0.4">
      <c r="A75" t="s">
        <v>892</v>
      </c>
      <c r="B75" t="s">
        <v>2534</v>
      </c>
      <c r="C75" t="s">
        <v>894</v>
      </c>
      <c r="D75" t="s">
        <v>608</v>
      </c>
      <c r="E75" t="s">
        <v>2550</v>
      </c>
      <c r="F75" t="s">
        <v>2542</v>
      </c>
      <c r="G75" t="s">
        <v>2547</v>
      </c>
    </row>
    <row r="76" spans="1:7" x14ac:dyDescent="0.4">
      <c r="A76" t="s">
        <v>85</v>
      </c>
      <c r="B76" t="s">
        <v>2534</v>
      </c>
      <c r="C76" t="s">
        <v>897</v>
      </c>
      <c r="D76" t="s">
        <v>778</v>
      </c>
      <c r="E76" t="s">
        <v>2535</v>
      </c>
      <c r="F76" t="s">
        <v>633</v>
      </c>
      <c r="G76" t="s">
        <v>2536</v>
      </c>
    </row>
    <row r="77" spans="1:7" x14ac:dyDescent="0.4">
      <c r="A77" t="s">
        <v>901</v>
      </c>
      <c r="B77" t="s">
        <v>2534</v>
      </c>
      <c r="C77" t="s">
        <v>902</v>
      </c>
      <c r="D77" t="s">
        <v>638</v>
      </c>
      <c r="E77" t="s">
        <v>2535</v>
      </c>
      <c r="F77" t="s">
        <v>633</v>
      </c>
      <c r="G77" t="s">
        <v>2541</v>
      </c>
    </row>
    <row r="78" spans="1:7" x14ac:dyDescent="0.4">
      <c r="A78" t="s">
        <v>86</v>
      </c>
      <c r="B78" t="s">
        <v>2534</v>
      </c>
      <c r="C78" t="s">
        <v>905</v>
      </c>
      <c r="D78" t="s">
        <v>615</v>
      </c>
      <c r="E78" t="s">
        <v>2535</v>
      </c>
      <c r="F78" t="s">
        <v>2542</v>
      </c>
      <c r="G78" t="s">
        <v>2556</v>
      </c>
    </row>
    <row r="79" spans="1:7" x14ac:dyDescent="0.4">
      <c r="A79" t="s">
        <v>87</v>
      </c>
      <c r="B79" t="s">
        <v>2534</v>
      </c>
      <c r="C79" t="s">
        <v>908</v>
      </c>
      <c r="D79" t="s">
        <v>910</v>
      </c>
      <c r="E79" t="s">
        <v>2535</v>
      </c>
      <c r="F79" t="s">
        <v>566</v>
      </c>
      <c r="G79" t="s">
        <v>2536</v>
      </c>
    </row>
    <row r="80" spans="1:7" x14ac:dyDescent="0.4">
      <c r="A80" t="s">
        <v>88</v>
      </c>
      <c r="B80" t="s">
        <v>2534</v>
      </c>
      <c r="C80" t="s">
        <v>912</v>
      </c>
      <c r="D80" t="s">
        <v>724</v>
      </c>
      <c r="E80" t="s">
        <v>2535</v>
      </c>
      <c r="F80" t="s">
        <v>2542</v>
      </c>
      <c r="G80" t="s">
        <v>2556</v>
      </c>
    </row>
    <row r="81" spans="1:7" x14ac:dyDescent="0.4">
      <c r="A81" t="s">
        <v>914</v>
      </c>
      <c r="B81" t="s">
        <v>706</v>
      </c>
      <c r="C81" t="s">
        <v>916</v>
      </c>
      <c r="D81" t="s">
        <v>917</v>
      </c>
      <c r="E81" t="s">
        <v>2535</v>
      </c>
      <c r="F81" t="s">
        <v>859</v>
      </c>
      <c r="G81" t="s">
        <v>2546</v>
      </c>
    </row>
    <row r="82" spans="1:7" x14ac:dyDescent="0.4">
      <c r="A82" t="s">
        <v>89</v>
      </c>
      <c r="B82" t="s">
        <v>2534</v>
      </c>
      <c r="C82" t="s">
        <v>920</v>
      </c>
      <c r="D82" t="s">
        <v>788</v>
      </c>
      <c r="E82" t="s">
        <v>2535</v>
      </c>
      <c r="F82" t="s">
        <v>2542</v>
      </c>
      <c r="G82" t="s">
        <v>2556</v>
      </c>
    </row>
    <row r="83" spans="1:7" x14ac:dyDescent="0.4">
      <c r="A83" t="s">
        <v>921</v>
      </c>
      <c r="B83" t="s">
        <v>2534</v>
      </c>
      <c r="C83" t="s">
        <v>922</v>
      </c>
      <c r="E83" t="s">
        <v>2535</v>
      </c>
      <c r="F83" t="s">
        <v>566</v>
      </c>
      <c r="G83" t="s">
        <v>2536</v>
      </c>
    </row>
    <row r="84" spans="1:7" x14ac:dyDescent="0.4">
      <c r="A84" t="s">
        <v>924</v>
      </c>
      <c r="B84" t="s">
        <v>2534</v>
      </c>
      <c r="C84" t="s">
        <v>925</v>
      </c>
      <c r="E84" t="s">
        <v>2535</v>
      </c>
      <c r="F84" t="s">
        <v>566</v>
      </c>
      <c r="G84" t="s">
        <v>2536</v>
      </c>
    </row>
    <row r="85" spans="1:7" x14ac:dyDescent="0.4">
      <c r="A85" t="s">
        <v>90</v>
      </c>
      <c r="B85" t="s">
        <v>2534</v>
      </c>
      <c r="C85" t="s">
        <v>928</v>
      </c>
      <c r="D85" t="s">
        <v>788</v>
      </c>
      <c r="E85" t="s">
        <v>2544</v>
      </c>
      <c r="F85" t="s">
        <v>2542</v>
      </c>
      <c r="G85" t="s">
        <v>2546</v>
      </c>
    </row>
    <row r="86" spans="1:7" x14ac:dyDescent="0.4">
      <c r="A86" t="s">
        <v>91</v>
      </c>
      <c r="B86" t="s">
        <v>706</v>
      </c>
      <c r="C86" t="s">
        <v>930</v>
      </c>
      <c r="D86" t="s">
        <v>932</v>
      </c>
      <c r="E86" t="s">
        <v>2552</v>
      </c>
      <c r="F86" t="s">
        <v>2557</v>
      </c>
      <c r="G86" t="s">
        <v>2546</v>
      </c>
    </row>
    <row r="87" spans="1:7" x14ac:dyDescent="0.4">
      <c r="A87" t="s">
        <v>92</v>
      </c>
      <c r="B87" t="s">
        <v>2534</v>
      </c>
      <c r="C87" t="s">
        <v>936</v>
      </c>
      <c r="D87" t="s">
        <v>2558</v>
      </c>
      <c r="E87" t="s">
        <v>2550</v>
      </c>
      <c r="F87" t="s">
        <v>2559</v>
      </c>
      <c r="G87" t="s">
        <v>2546</v>
      </c>
    </row>
    <row r="88" spans="1:7" x14ac:dyDescent="0.4">
      <c r="A88" t="s">
        <v>940</v>
      </c>
      <c r="B88" t="s">
        <v>2534</v>
      </c>
      <c r="C88" t="s">
        <v>942</v>
      </c>
      <c r="D88" t="s">
        <v>945</v>
      </c>
      <c r="E88" t="s">
        <v>2544</v>
      </c>
      <c r="F88" t="s">
        <v>2542</v>
      </c>
      <c r="G88" t="s">
        <v>2556</v>
      </c>
    </row>
    <row r="89" spans="1:7" x14ac:dyDescent="0.4">
      <c r="A89" t="s">
        <v>946</v>
      </c>
      <c r="B89" t="s">
        <v>2537</v>
      </c>
      <c r="C89" t="s">
        <v>948</v>
      </c>
      <c r="D89" t="s">
        <v>952</v>
      </c>
      <c r="E89" t="s">
        <v>2535</v>
      </c>
      <c r="F89" t="s">
        <v>2538</v>
      </c>
      <c r="G89" t="s">
        <v>2560</v>
      </c>
    </row>
    <row r="90" spans="1:7" x14ac:dyDescent="0.4">
      <c r="A90" t="s">
        <v>953</v>
      </c>
      <c r="B90" t="s">
        <v>2534</v>
      </c>
      <c r="C90" t="s">
        <v>954</v>
      </c>
      <c r="E90" t="s">
        <v>2535</v>
      </c>
      <c r="F90" t="s">
        <v>566</v>
      </c>
      <c r="G90" t="s">
        <v>2536</v>
      </c>
    </row>
    <row r="91" spans="1:7" x14ac:dyDescent="0.4">
      <c r="A91" t="s">
        <v>955</v>
      </c>
      <c r="B91" t="s">
        <v>2534</v>
      </c>
      <c r="C91" t="s">
        <v>956</v>
      </c>
      <c r="D91" t="s">
        <v>581</v>
      </c>
      <c r="E91" t="s">
        <v>2535</v>
      </c>
      <c r="F91" t="s">
        <v>566</v>
      </c>
      <c r="G91" t="s">
        <v>2536</v>
      </c>
    </row>
    <row r="92" spans="1:7" x14ac:dyDescent="0.4">
      <c r="A92" t="s">
        <v>959</v>
      </c>
      <c r="B92" t="s">
        <v>2534</v>
      </c>
      <c r="C92" t="s">
        <v>961</v>
      </c>
      <c r="D92" t="s">
        <v>724</v>
      </c>
      <c r="E92" t="s">
        <v>2535</v>
      </c>
      <c r="F92" t="s">
        <v>566</v>
      </c>
      <c r="G92" t="s">
        <v>2536</v>
      </c>
    </row>
    <row r="93" spans="1:7" x14ac:dyDescent="0.4">
      <c r="A93" t="s">
        <v>93</v>
      </c>
      <c r="B93" t="s">
        <v>706</v>
      </c>
      <c r="C93" t="s">
        <v>964</v>
      </c>
      <c r="D93" t="s">
        <v>966</v>
      </c>
      <c r="E93" t="s">
        <v>2535</v>
      </c>
      <c r="F93" t="s">
        <v>859</v>
      </c>
      <c r="G93" t="s">
        <v>2546</v>
      </c>
    </row>
    <row r="94" spans="1:7" x14ac:dyDescent="0.4">
      <c r="A94" t="s">
        <v>94</v>
      </c>
      <c r="B94" t="s">
        <v>2534</v>
      </c>
      <c r="C94" t="s">
        <v>968</v>
      </c>
      <c r="D94" t="s">
        <v>778</v>
      </c>
      <c r="E94" t="s">
        <v>2535</v>
      </c>
      <c r="F94" t="s">
        <v>566</v>
      </c>
      <c r="G94" t="s">
        <v>2536</v>
      </c>
    </row>
    <row r="95" spans="1:7" x14ac:dyDescent="0.4">
      <c r="A95" t="s">
        <v>95</v>
      </c>
      <c r="B95" t="s">
        <v>2534</v>
      </c>
      <c r="C95" t="s">
        <v>2410</v>
      </c>
      <c r="D95" t="s">
        <v>724</v>
      </c>
      <c r="E95" t="s">
        <v>2535</v>
      </c>
      <c r="F95" t="s">
        <v>566</v>
      </c>
      <c r="G95" t="s">
        <v>2536</v>
      </c>
    </row>
    <row r="96" spans="1:7" x14ac:dyDescent="0.4">
      <c r="A96" t="s">
        <v>96</v>
      </c>
      <c r="B96" t="s">
        <v>706</v>
      </c>
      <c r="C96" t="s">
        <v>977</v>
      </c>
      <c r="D96" t="s">
        <v>979</v>
      </c>
      <c r="E96" t="s">
        <v>2548</v>
      </c>
      <c r="F96" t="s">
        <v>859</v>
      </c>
      <c r="G96" t="s">
        <v>2546</v>
      </c>
    </row>
    <row r="97" spans="1:7" x14ac:dyDescent="0.4">
      <c r="A97" t="s">
        <v>97</v>
      </c>
      <c r="B97" t="s">
        <v>706</v>
      </c>
      <c r="C97" t="s">
        <v>981</v>
      </c>
      <c r="D97" t="s">
        <v>983</v>
      </c>
      <c r="E97" t="s">
        <v>2552</v>
      </c>
      <c r="F97" t="s">
        <v>2553</v>
      </c>
      <c r="G97" t="s">
        <v>2546</v>
      </c>
    </row>
    <row r="98" spans="1:7" x14ac:dyDescent="0.4">
      <c r="A98" t="s">
        <v>98</v>
      </c>
      <c r="B98" t="s">
        <v>706</v>
      </c>
      <c r="C98" t="s">
        <v>985</v>
      </c>
      <c r="D98" t="s">
        <v>987</v>
      </c>
      <c r="E98" t="s">
        <v>2552</v>
      </c>
      <c r="F98" t="s">
        <v>2553</v>
      </c>
      <c r="G98" t="s">
        <v>2546</v>
      </c>
    </row>
    <row r="99" spans="1:7" x14ac:dyDescent="0.4">
      <c r="A99" t="s">
        <v>989</v>
      </c>
      <c r="B99" t="s">
        <v>2537</v>
      </c>
      <c r="C99" t="s">
        <v>991</v>
      </c>
      <c r="D99" t="s">
        <v>994</v>
      </c>
      <c r="E99" t="s">
        <v>2535</v>
      </c>
      <c r="F99" t="s">
        <v>2538</v>
      </c>
      <c r="G99" t="s">
        <v>864</v>
      </c>
    </row>
    <row r="100" spans="1:7" x14ac:dyDescent="0.4">
      <c r="A100" t="s">
        <v>995</v>
      </c>
      <c r="B100" t="s">
        <v>2537</v>
      </c>
      <c r="C100" t="s">
        <v>997</v>
      </c>
      <c r="D100" t="s">
        <v>994</v>
      </c>
      <c r="E100" t="s">
        <v>2535</v>
      </c>
      <c r="F100" t="s">
        <v>2538</v>
      </c>
      <c r="G100" t="s">
        <v>864</v>
      </c>
    </row>
    <row r="101" spans="1:7" x14ac:dyDescent="0.4">
      <c r="A101" t="s">
        <v>999</v>
      </c>
      <c r="B101" t="s">
        <v>2537</v>
      </c>
      <c r="C101" t="s">
        <v>1001</v>
      </c>
      <c r="D101" t="s">
        <v>994</v>
      </c>
      <c r="E101" t="s">
        <v>2535</v>
      </c>
      <c r="F101" t="s">
        <v>2538</v>
      </c>
      <c r="G101" t="s">
        <v>864</v>
      </c>
    </row>
    <row r="102" spans="1:7" x14ac:dyDescent="0.4">
      <c r="A102" t="s">
        <v>99</v>
      </c>
      <c r="B102" t="s">
        <v>2534</v>
      </c>
      <c r="C102" t="s">
        <v>2561</v>
      </c>
      <c r="D102" t="s">
        <v>615</v>
      </c>
      <c r="E102" t="s">
        <v>2544</v>
      </c>
      <c r="F102" t="s">
        <v>2562</v>
      </c>
      <c r="G102" t="s">
        <v>2546</v>
      </c>
    </row>
    <row r="103" spans="1:7" x14ac:dyDescent="0.4">
      <c r="A103" t="s">
        <v>100</v>
      </c>
      <c r="B103" t="s">
        <v>2534</v>
      </c>
      <c r="C103" t="s">
        <v>1007</v>
      </c>
      <c r="D103" t="s">
        <v>608</v>
      </c>
      <c r="E103" t="s">
        <v>2535</v>
      </c>
      <c r="F103" t="s">
        <v>2542</v>
      </c>
      <c r="G103" t="s">
        <v>2541</v>
      </c>
    </row>
    <row r="104" spans="1:7" x14ac:dyDescent="0.4">
      <c r="A104" t="s">
        <v>101</v>
      </c>
      <c r="B104" t="s">
        <v>706</v>
      </c>
      <c r="C104" t="s">
        <v>2563</v>
      </c>
      <c r="D104" t="s">
        <v>615</v>
      </c>
      <c r="E104" t="s">
        <v>2544</v>
      </c>
      <c r="F104" t="s">
        <v>2559</v>
      </c>
      <c r="G104" t="s">
        <v>2546</v>
      </c>
    </row>
    <row r="105" spans="1:7" x14ac:dyDescent="0.4">
      <c r="A105" t="s">
        <v>102</v>
      </c>
      <c r="B105" t="s">
        <v>2534</v>
      </c>
      <c r="C105" t="s">
        <v>1014</v>
      </c>
      <c r="D105" t="s">
        <v>724</v>
      </c>
      <c r="E105" t="s">
        <v>2535</v>
      </c>
      <c r="F105" t="s">
        <v>566</v>
      </c>
      <c r="G105" t="s">
        <v>2536</v>
      </c>
    </row>
    <row r="106" spans="1:7" x14ac:dyDescent="0.4">
      <c r="A106" t="s">
        <v>103</v>
      </c>
      <c r="B106" t="s">
        <v>2537</v>
      </c>
      <c r="C106" t="s">
        <v>2564</v>
      </c>
      <c r="D106" t="s">
        <v>1021</v>
      </c>
      <c r="E106" t="s">
        <v>2550</v>
      </c>
      <c r="F106" t="s">
        <v>2565</v>
      </c>
      <c r="G106" t="s">
        <v>2546</v>
      </c>
    </row>
    <row r="107" spans="1:7" x14ac:dyDescent="0.4">
      <c r="A107" t="s">
        <v>104</v>
      </c>
      <c r="B107" t="s">
        <v>2534</v>
      </c>
      <c r="C107" t="s">
        <v>1022</v>
      </c>
      <c r="D107" t="s">
        <v>608</v>
      </c>
      <c r="E107" t="s">
        <v>2535</v>
      </c>
      <c r="F107" t="s">
        <v>633</v>
      </c>
      <c r="G107" t="s">
        <v>2536</v>
      </c>
    </row>
    <row r="108" spans="1:7" x14ac:dyDescent="0.4">
      <c r="A108" t="s">
        <v>1026</v>
      </c>
      <c r="B108" t="s">
        <v>2537</v>
      </c>
      <c r="C108" t="s">
        <v>1028</v>
      </c>
      <c r="D108" t="s">
        <v>1031</v>
      </c>
      <c r="E108" t="s">
        <v>2535</v>
      </c>
      <c r="F108" t="s">
        <v>2538</v>
      </c>
      <c r="G108" t="s">
        <v>2560</v>
      </c>
    </row>
    <row r="109" spans="1:7" x14ac:dyDescent="0.4">
      <c r="A109" t="s">
        <v>1032</v>
      </c>
      <c r="B109" t="s">
        <v>2534</v>
      </c>
      <c r="C109" t="s">
        <v>1034</v>
      </c>
      <c r="D109" t="s">
        <v>608</v>
      </c>
      <c r="E109" t="s">
        <v>2535</v>
      </c>
      <c r="F109" t="s">
        <v>566</v>
      </c>
      <c r="G109" t="s">
        <v>2566</v>
      </c>
    </row>
    <row r="110" spans="1:7" x14ac:dyDescent="0.4">
      <c r="A110" t="s">
        <v>105</v>
      </c>
      <c r="B110" t="s">
        <v>2534</v>
      </c>
      <c r="C110" t="s">
        <v>1039</v>
      </c>
      <c r="D110" t="s">
        <v>675</v>
      </c>
      <c r="E110" t="s">
        <v>2535</v>
      </c>
      <c r="F110" t="s">
        <v>566</v>
      </c>
      <c r="G110" t="s">
        <v>2536</v>
      </c>
    </row>
    <row r="111" spans="1:7" x14ac:dyDescent="0.4">
      <c r="A111" t="s">
        <v>106</v>
      </c>
      <c r="B111" t="s">
        <v>2537</v>
      </c>
      <c r="C111" t="s">
        <v>1042</v>
      </c>
      <c r="D111" t="s">
        <v>1044</v>
      </c>
      <c r="E111" t="s">
        <v>2535</v>
      </c>
      <c r="F111" t="s">
        <v>2567</v>
      </c>
      <c r="G111" t="s">
        <v>2560</v>
      </c>
    </row>
    <row r="112" spans="1:7" x14ac:dyDescent="0.4">
      <c r="A112" t="s">
        <v>1045</v>
      </c>
      <c r="B112" t="s">
        <v>2537</v>
      </c>
      <c r="C112" t="s">
        <v>1047</v>
      </c>
      <c r="D112" t="s">
        <v>615</v>
      </c>
      <c r="E112" t="s">
        <v>2552</v>
      </c>
      <c r="F112" t="s">
        <v>2538</v>
      </c>
      <c r="G112" t="s">
        <v>2560</v>
      </c>
    </row>
    <row r="113" spans="1:7" x14ac:dyDescent="0.4">
      <c r="A113" t="s">
        <v>1050</v>
      </c>
      <c r="B113" t="s">
        <v>2537</v>
      </c>
      <c r="C113" t="s">
        <v>1051</v>
      </c>
      <c r="D113" t="s">
        <v>1053</v>
      </c>
      <c r="E113" t="s">
        <v>2535</v>
      </c>
      <c r="F113" t="s">
        <v>2538</v>
      </c>
      <c r="G113" t="s">
        <v>2546</v>
      </c>
    </row>
    <row r="114" spans="1:7" x14ac:dyDescent="0.4">
      <c r="A114" t="s">
        <v>1054</v>
      </c>
      <c r="B114" t="s">
        <v>2534</v>
      </c>
      <c r="C114" t="s">
        <v>1056</v>
      </c>
      <c r="D114" t="s">
        <v>608</v>
      </c>
      <c r="E114" t="s">
        <v>2548</v>
      </c>
      <c r="F114" t="s">
        <v>2542</v>
      </c>
      <c r="G114" t="s">
        <v>2547</v>
      </c>
    </row>
    <row r="115" spans="1:7" x14ac:dyDescent="0.4">
      <c r="A115" t="s">
        <v>107</v>
      </c>
      <c r="B115" t="s">
        <v>2534</v>
      </c>
      <c r="C115" t="s">
        <v>1062</v>
      </c>
      <c r="D115" t="s">
        <v>724</v>
      </c>
      <c r="E115" t="s">
        <v>2548</v>
      </c>
      <c r="F115" t="s">
        <v>2542</v>
      </c>
      <c r="G115" t="s">
        <v>2547</v>
      </c>
    </row>
    <row r="116" spans="1:7" x14ac:dyDescent="0.4">
      <c r="A116" t="s">
        <v>1063</v>
      </c>
      <c r="B116" t="s">
        <v>2537</v>
      </c>
      <c r="C116" t="s">
        <v>1065</v>
      </c>
      <c r="D116" t="s">
        <v>1067</v>
      </c>
      <c r="E116" t="s">
        <v>2552</v>
      </c>
      <c r="F116" t="s">
        <v>2538</v>
      </c>
      <c r="G116" t="s">
        <v>2560</v>
      </c>
    </row>
    <row r="117" spans="1:7" x14ac:dyDescent="0.4">
      <c r="A117" t="s">
        <v>1069</v>
      </c>
      <c r="B117" t="s">
        <v>2534</v>
      </c>
      <c r="C117" t="s">
        <v>1070</v>
      </c>
      <c r="D117" t="s">
        <v>1073</v>
      </c>
      <c r="E117" t="s">
        <v>2535</v>
      </c>
      <c r="F117" t="s">
        <v>2542</v>
      </c>
      <c r="G117" t="s">
        <v>2556</v>
      </c>
    </row>
    <row r="118" spans="1:7" x14ac:dyDescent="0.4">
      <c r="A118" t="s">
        <v>108</v>
      </c>
      <c r="B118" t="s">
        <v>2537</v>
      </c>
      <c r="C118" t="s">
        <v>2568</v>
      </c>
      <c r="D118" t="s">
        <v>952</v>
      </c>
      <c r="E118" t="s">
        <v>2544</v>
      </c>
      <c r="F118" t="s">
        <v>2538</v>
      </c>
      <c r="G118" t="s">
        <v>2560</v>
      </c>
    </row>
    <row r="119" spans="1:7" x14ac:dyDescent="0.4">
      <c r="A119" t="s">
        <v>109</v>
      </c>
      <c r="B119" t="s">
        <v>2534</v>
      </c>
      <c r="C119" t="s">
        <v>1081</v>
      </c>
      <c r="D119" t="s">
        <v>595</v>
      </c>
      <c r="E119" t="s">
        <v>2535</v>
      </c>
      <c r="F119" t="s">
        <v>633</v>
      </c>
      <c r="G119" t="s">
        <v>2536</v>
      </c>
    </row>
    <row r="120" spans="1:7" x14ac:dyDescent="0.4">
      <c r="A120" t="s">
        <v>1083</v>
      </c>
      <c r="B120" t="s">
        <v>2534</v>
      </c>
      <c r="C120" t="s">
        <v>1084</v>
      </c>
      <c r="D120" t="s">
        <v>1088</v>
      </c>
      <c r="E120" t="s">
        <v>2552</v>
      </c>
      <c r="F120" t="s">
        <v>2542</v>
      </c>
      <c r="G120" t="s">
        <v>2536</v>
      </c>
    </row>
    <row r="121" spans="1:7" x14ac:dyDescent="0.4">
      <c r="A121" t="s">
        <v>110</v>
      </c>
      <c r="B121" t="s">
        <v>2534</v>
      </c>
      <c r="C121" t="s">
        <v>1091</v>
      </c>
      <c r="D121" t="s">
        <v>608</v>
      </c>
      <c r="E121" t="s">
        <v>2548</v>
      </c>
      <c r="F121" t="s">
        <v>2542</v>
      </c>
      <c r="G121" t="s">
        <v>2547</v>
      </c>
    </row>
    <row r="122" spans="1:7" x14ac:dyDescent="0.4">
      <c r="A122" t="s">
        <v>111</v>
      </c>
      <c r="B122" t="s">
        <v>2534</v>
      </c>
      <c r="C122" t="s">
        <v>1092</v>
      </c>
      <c r="D122" t="s">
        <v>1095</v>
      </c>
      <c r="E122" t="s">
        <v>2535</v>
      </c>
      <c r="F122" t="s">
        <v>566</v>
      </c>
      <c r="G122" t="s">
        <v>2536</v>
      </c>
    </row>
    <row r="123" spans="1:7" x14ac:dyDescent="0.4">
      <c r="A123" t="s">
        <v>112</v>
      </c>
      <c r="B123" t="s">
        <v>2534</v>
      </c>
      <c r="C123" t="s">
        <v>1098</v>
      </c>
      <c r="D123" t="s">
        <v>615</v>
      </c>
      <c r="E123" t="s">
        <v>2535</v>
      </c>
      <c r="F123" t="s">
        <v>566</v>
      </c>
      <c r="G123" t="s">
        <v>2536</v>
      </c>
    </row>
    <row r="124" spans="1:7" x14ac:dyDescent="0.4">
      <c r="A124" t="s">
        <v>113</v>
      </c>
      <c r="B124" t="s">
        <v>2534</v>
      </c>
      <c r="C124" t="s">
        <v>1104</v>
      </c>
      <c r="D124" t="s">
        <v>724</v>
      </c>
      <c r="E124" t="s">
        <v>2535</v>
      </c>
      <c r="F124" t="s">
        <v>566</v>
      </c>
      <c r="G124" t="s">
        <v>2536</v>
      </c>
    </row>
    <row r="125" spans="1:7" x14ac:dyDescent="0.4">
      <c r="A125" t="s">
        <v>114</v>
      </c>
      <c r="B125" t="s">
        <v>706</v>
      </c>
      <c r="C125" t="s">
        <v>1108</v>
      </c>
      <c r="D125" t="s">
        <v>1110</v>
      </c>
      <c r="E125" t="s">
        <v>2552</v>
      </c>
      <c r="F125" t="s">
        <v>859</v>
      </c>
      <c r="G125" t="s">
        <v>2546</v>
      </c>
    </row>
    <row r="126" spans="1:7" x14ac:dyDescent="0.4">
      <c r="A126" t="s">
        <v>115</v>
      </c>
      <c r="B126" t="s">
        <v>706</v>
      </c>
      <c r="C126" t="s">
        <v>1113</v>
      </c>
      <c r="D126" t="s">
        <v>1115</v>
      </c>
      <c r="E126" t="s">
        <v>2552</v>
      </c>
      <c r="F126" t="s">
        <v>859</v>
      </c>
      <c r="G126" t="s">
        <v>2546</v>
      </c>
    </row>
    <row r="127" spans="1:7" x14ac:dyDescent="0.4">
      <c r="A127" t="s">
        <v>116</v>
      </c>
      <c r="B127" t="s">
        <v>706</v>
      </c>
      <c r="C127" t="s">
        <v>1117</v>
      </c>
      <c r="D127" t="s">
        <v>945</v>
      </c>
      <c r="E127" t="s">
        <v>2550</v>
      </c>
      <c r="F127" t="s">
        <v>859</v>
      </c>
      <c r="G127" t="s">
        <v>2546</v>
      </c>
    </row>
    <row r="128" spans="1:7" x14ac:dyDescent="0.4">
      <c r="A128" t="s">
        <v>117</v>
      </c>
      <c r="B128" t="s">
        <v>706</v>
      </c>
      <c r="C128" t="s">
        <v>1120</v>
      </c>
      <c r="D128" t="s">
        <v>1122</v>
      </c>
      <c r="E128" t="s">
        <v>2544</v>
      </c>
      <c r="F128" t="s">
        <v>859</v>
      </c>
      <c r="G128" t="s">
        <v>2546</v>
      </c>
    </row>
    <row r="129" spans="1:7" x14ac:dyDescent="0.4">
      <c r="A129" t="s">
        <v>118</v>
      </c>
      <c r="B129" t="s">
        <v>2534</v>
      </c>
      <c r="C129" t="s">
        <v>1123</v>
      </c>
      <c r="D129" t="s">
        <v>1095</v>
      </c>
      <c r="E129" t="s">
        <v>2535</v>
      </c>
      <c r="F129" t="s">
        <v>2542</v>
      </c>
      <c r="G129" t="s">
        <v>2556</v>
      </c>
    </row>
    <row r="130" spans="1:7" x14ac:dyDescent="0.4">
      <c r="A130" t="s">
        <v>119</v>
      </c>
      <c r="B130" t="s">
        <v>2534</v>
      </c>
      <c r="C130" t="s">
        <v>1125</v>
      </c>
      <c r="D130" t="s">
        <v>1127</v>
      </c>
      <c r="E130" t="s">
        <v>2535</v>
      </c>
      <c r="F130" t="s">
        <v>566</v>
      </c>
      <c r="G130" t="s">
        <v>2536</v>
      </c>
    </row>
    <row r="131" spans="1:7" x14ac:dyDescent="0.4">
      <c r="A131" t="s">
        <v>120</v>
      </c>
      <c r="B131" t="s">
        <v>2534</v>
      </c>
      <c r="C131" t="s">
        <v>1129</v>
      </c>
      <c r="D131" t="s">
        <v>1127</v>
      </c>
      <c r="E131" t="s">
        <v>2535</v>
      </c>
      <c r="F131" t="s">
        <v>633</v>
      </c>
      <c r="G131" t="s">
        <v>2536</v>
      </c>
    </row>
    <row r="132" spans="1:7" x14ac:dyDescent="0.4">
      <c r="A132" t="s">
        <v>121</v>
      </c>
      <c r="B132" t="s">
        <v>2534</v>
      </c>
      <c r="C132" t="s">
        <v>1133</v>
      </c>
      <c r="D132" t="s">
        <v>1135</v>
      </c>
      <c r="E132" t="s">
        <v>2535</v>
      </c>
      <c r="F132" t="s">
        <v>633</v>
      </c>
      <c r="G132" t="s">
        <v>2536</v>
      </c>
    </row>
    <row r="133" spans="1:7" x14ac:dyDescent="0.4">
      <c r="A133" t="s">
        <v>122</v>
      </c>
      <c r="B133" t="s">
        <v>2534</v>
      </c>
      <c r="C133" t="s">
        <v>1136</v>
      </c>
      <c r="D133" t="s">
        <v>778</v>
      </c>
      <c r="E133" t="s">
        <v>2535</v>
      </c>
      <c r="F133" t="s">
        <v>2542</v>
      </c>
      <c r="G133" t="s">
        <v>2556</v>
      </c>
    </row>
    <row r="134" spans="1:7" x14ac:dyDescent="0.4">
      <c r="A134" t="s">
        <v>123</v>
      </c>
      <c r="B134" t="s">
        <v>2534</v>
      </c>
      <c r="C134" t="s">
        <v>1145</v>
      </c>
      <c r="D134" t="s">
        <v>608</v>
      </c>
      <c r="E134" t="s">
        <v>2535</v>
      </c>
      <c r="F134" t="s">
        <v>566</v>
      </c>
      <c r="G134" t="s">
        <v>2536</v>
      </c>
    </row>
    <row r="135" spans="1:7" x14ac:dyDescent="0.4">
      <c r="A135" t="s">
        <v>124</v>
      </c>
      <c r="B135" t="s">
        <v>2537</v>
      </c>
      <c r="C135" t="s">
        <v>2569</v>
      </c>
      <c r="D135" t="s">
        <v>615</v>
      </c>
      <c r="E135" t="s">
        <v>2552</v>
      </c>
      <c r="F135" t="s">
        <v>2562</v>
      </c>
      <c r="G135" t="s">
        <v>2546</v>
      </c>
    </row>
    <row r="136" spans="1:7" x14ac:dyDescent="0.4">
      <c r="A136" t="s">
        <v>125</v>
      </c>
      <c r="B136" t="s">
        <v>2534</v>
      </c>
      <c r="C136" t="s">
        <v>1151</v>
      </c>
      <c r="D136" t="s">
        <v>581</v>
      </c>
      <c r="E136" t="s">
        <v>2535</v>
      </c>
      <c r="F136" t="s">
        <v>2542</v>
      </c>
      <c r="G136" t="s">
        <v>2556</v>
      </c>
    </row>
    <row r="137" spans="1:7" x14ac:dyDescent="0.4">
      <c r="A137" t="s">
        <v>126</v>
      </c>
      <c r="B137" t="s">
        <v>2534</v>
      </c>
      <c r="C137" t="s">
        <v>1155</v>
      </c>
      <c r="D137" t="s">
        <v>595</v>
      </c>
      <c r="E137" t="s">
        <v>2535</v>
      </c>
      <c r="F137" t="s">
        <v>633</v>
      </c>
      <c r="G137" t="s">
        <v>2536</v>
      </c>
    </row>
    <row r="138" spans="1:7" x14ac:dyDescent="0.4">
      <c r="A138" t="s">
        <v>127</v>
      </c>
      <c r="B138" t="s">
        <v>2534</v>
      </c>
      <c r="C138" t="s">
        <v>1159</v>
      </c>
      <c r="D138" t="s">
        <v>604</v>
      </c>
      <c r="E138" t="s">
        <v>2535</v>
      </c>
      <c r="F138" t="s">
        <v>566</v>
      </c>
      <c r="G138" t="s">
        <v>2536</v>
      </c>
    </row>
    <row r="139" spans="1:7" x14ac:dyDescent="0.4">
      <c r="A139" t="s">
        <v>1161</v>
      </c>
      <c r="B139" t="s">
        <v>846</v>
      </c>
      <c r="C139" t="s">
        <v>1163</v>
      </c>
      <c r="D139" t="s">
        <v>847</v>
      </c>
      <c r="E139" t="s">
        <v>2535</v>
      </c>
      <c r="F139" t="s">
        <v>2551</v>
      </c>
      <c r="G139" t="s">
        <v>2546</v>
      </c>
    </row>
    <row r="140" spans="1:7" x14ac:dyDescent="0.4">
      <c r="A140" t="s">
        <v>1165</v>
      </c>
      <c r="B140" t="s">
        <v>846</v>
      </c>
      <c r="C140" t="s">
        <v>1167</v>
      </c>
      <c r="D140" t="s">
        <v>847</v>
      </c>
      <c r="E140" t="s">
        <v>2535</v>
      </c>
      <c r="F140" t="s">
        <v>2551</v>
      </c>
      <c r="G140" t="s">
        <v>2546</v>
      </c>
    </row>
    <row r="141" spans="1:7" x14ac:dyDescent="0.4">
      <c r="A141" t="s">
        <v>128</v>
      </c>
      <c r="B141" t="s">
        <v>846</v>
      </c>
      <c r="C141" t="s">
        <v>1170</v>
      </c>
      <c r="D141" t="s">
        <v>847</v>
      </c>
      <c r="E141" t="s">
        <v>2535</v>
      </c>
      <c r="F141" t="s">
        <v>2551</v>
      </c>
      <c r="G141" t="s">
        <v>2546</v>
      </c>
    </row>
    <row r="142" spans="1:7" x14ac:dyDescent="0.4">
      <c r="A142" t="s">
        <v>129</v>
      </c>
      <c r="B142" t="s">
        <v>2534</v>
      </c>
      <c r="C142" t="s">
        <v>1172</v>
      </c>
      <c r="D142" t="s">
        <v>1073</v>
      </c>
      <c r="E142" t="s">
        <v>2535</v>
      </c>
      <c r="F142" t="s">
        <v>566</v>
      </c>
      <c r="G142" t="s">
        <v>2536</v>
      </c>
    </row>
    <row r="143" spans="1:7" x14ac:dyDescent="0.4">
      <c r="A143" t="s">
        <v>130</v>
      </c>
      <c r="B143" t="s">
        <v>2534</v>
      </c>
      <c r="C143" t="s">
        <v>1175</v>
      </c>
      <c r="D143" t="s">
        <v>778</v>
      </c>
      <c r="E143" t="s">
        <v>2535</v>
      </c>
      <c r="F143" t="s">
        <v>566</v>
      </c>
      <c r="G143" t="s">
        <v>2536</v>
      </c>
    </row>
    <row r="144" spans="1:7" x14ac:dyDescent="0.4">
      <c r="A144" t="s">
        <v>131</v>
      </c>
      <c r="B144" t="s">
        <v>2534</v>
      </c>
      <c r="C144" t="s">
        <v>1178</v>
      </c>
      <c r="D144" t="s">
        <v>1180</v>
      </c>
      <c r="E144" t="s">
        <v>2550</v>
      </c>
      <c r="F144" t="s">
        <v>2559</v>
      </c>
      <c r="G144" t="s">
        <v>2546</v>
      </c>
    </row>
    <row r="145" spans="1:7" x14ac:dyDescent="0.4">
      <c r="A145" t="s">
        <v>132</v>
      </c>
      <c r="B145" t="s">
        <v>2534</v>
      </c>
      <c r="C145" t="s">
        <v>1181</v>
      </c>
      <c r="D145" t="s">
        <v>595</v>
      </c>
      <c r="E145" t="s">
        <v>2535</v>
      </c>
      <c r="F145" t="s">
        <v>633</v>
      </c>
      <c r="G145" t="s">
        <v>2536</v>
      </c>
    </row>
    <row r="146" spans="1:7" x14ac:dyDescent="0.4">
      <c r="A146" t="s">
        <v>133</v>
      </c>
      <c r="B146" t="s">
        <v>2534</v>
      </c>
      <c r="C146" t="s">
        <v>1184</v>
      </c>
      <c r="D146" t="s">
        <v>595</v>
      </c>
      <c r="E146" t="s">
        <v>2535</v>
      </c>
      <c r="F146" t="s">
        <v>633</v>
      </c>
      <c r="G146" t="s">
        <v>2536</v>
      </c>
    </row>
    <row r="147" spans="1:7" x14ac:dyDescent="0.4">
      <c r="A147" t="s">
        <v>134</v>
      </c>
      <c r="B147" t="s">
        <v>2534</v>
      </c>
      <c r="C147" t="s">
        <v>1186</v>
      </c>
      <c r="D147" t="s">
        <v>778</v>
      </c>
      <c r="E147" t="s">
        <v>2535</v>
      </c>
      <c r="F147" t="s">
        <v>566</v>
      </c>
      <c r="G147" t="s">
        <v>2536</v>
      </c>
    </row>
    <row r="148" spans="1:7" x14ac:dyDescent="0.4">
      <c r="A148" t="s">
        <v>1192</v>
      </c>
      <c r="B148" t="s">
        <v>2534</v>
      </c>
      <c r="C148" t="s">
        <v>1193</v>
      </c>
      <c r="D148" t="s">
        <v>608</v>
      </c>
      <c r="E148" t="s">
        <v>2535</v>
      </c>
      <c r="F148" t="s">
        <v>566</v>
      </c>
      <c r="G148" t="s">
        <v>2536</v>
      </c>
    </row>
    <row r="149" spans="1:7" x14ac:dyDescent="0.4">
      <c r="A149" t="s">
        <v>135</v>
      </c>
      <c r="B149" t="s">
        <v>2534</v>
      </c>
      <c r="C149" t="s">
        <v>1196</v>
      </c>
      <c r="D149" t="s">
        <v>1127</v>
      </c>
      <c r="E149" t="s">
        <v>2535</v>
      </c>
      <c r="F149" t="s">
        <v>566</v>
      </c>
      <c r="G149" t="s">
        <v>2536</v>
      </c>
    </row>
    <row r="150" spans="1:7" x14ac:dyDescent="0.4">
      <c r="A150" t="s">
        <v>136</v>
      </c>
      <c r="B150" t="s">
        <v>2534</v>
      </c>
      <c r="C150" t="s">
        <v>1199</v>
      </c>
      <c r="D150" t="s">
        <v>608</v>
      </c>
      <c r="E150" t="s">
        <v>2535</v>
      </c>
      <c r="F150" t="s">
        <v>2542</v>
      </c>
      <c r="G150" t="s">
        <v>2556</v>
      </c>
    </row>
    <row r="151" spans="1:7" x14ac:dyDescent="0.4">
      <c r="A151" t="s">
        <v>1202</v>
      </c>
      <c r="B151" t="s">
        <v>2537</v>
      </c>
      <c r="C151" t="s">
        <v>1203</v>
      </c>
      <c r="D151" t="s">
        <v>1206</v>
      </c>
      <c r="E151" t="s">
        <v>2535</v>
      </c>
      <c r="F151" t="s">
        <v>2538</v>
      </c>
      <c r="G151" t="s">
        <v>2560</v>
      </c>
    </row>
    <row r="152" spans="1:7" x14ac:dyDescent="0.4">
      <c r="A152" t="s">
        <v>1207</v>
      </c>
      <c r="B152" t="s">
        <v>2537</v>
      </c>
      <c r="C152" t="s">
        <v>1208</v>
      </c>
      <c r="D152" t="s">
        <v>1031</v>
      </c>
      <c r="E152" t="s">
        <v>2535</v>
      </c>
      <c r="F152" t="s">
        <v>2538</v>
      </c>
      <c r="G152" t="s">
        <v>2560</v>
      </c>
    </row>
    <row r="153" spans="1:7" x14ac:dyDescent="0.4">
      <c r="A153" t="s">
        <v>137</v>
      </c>
      <c r="B153" t="s">
        <v>2534</v>
      </c>
      <c r="C153" t="s">
        <v>1211</v>
      </c>
      <c r="D153" t="s">
        <v>778</v>
      </c>
      <c r="E153" t="s">
        <v>2535</v>
      </c>
      <c r="F153" t="s">
        <v>633</v>
      </c>
      <c r="G153" t="s">
        <v>2536</v>
      </c>
    </row>
    <row r="154" spans="1:7" x14ac:dyDescent="0.4">
      <c r="A154" t="s">
        <v>138</v>
      </c>
      <c r="B154" t="s">
        <v>2534</v>
      </c>
      <c r="C154" t="s">
        <v>1215</v>
      </c>
      <c r="D154" t="s">
        <v>788</v>
      </c>
      <c r="E154" t="s">
        <v>2544</v>
      </c>
      <c r="F154" t="s">
        <v>2542</v>
      </c>
      <c r="G154" t="s">
        <v>2546</v>
      </c>
    </row>
    <row r="155" spans="1:7" x14ac:dyDescent="0.4">
      <c r="A155" t="s">
        <v>139</v>
      </c>
      <c r="B155" t="s">
        <v>846</v>
      </c>
      <c r="C155" t="s">
        <v>1217</v>
      </c>
      <c r="D155" t="s">
        <v>1219</v>
      </c>
      <c r="E155" t="s">
        <v>2552</v>
      </c>
      <c r="F155" t="s">
        <v>2551</v>
      </c>
      <c r="G155" t="s">
        <v>2546</v>
      </c>
    </row>
    <row r="156" spans="1:7" x14ac:dyDescent="0.4">
      <c r="A156" t="s">
        <v>140</v>
      </c>
      <c r="B156" t="s">
        <v>706</v>
      </c>
      <c r="C156" t="s">
        <v>1222</v>
      </c>
      <c r="D156" t="s">
        <v>1095</v>
      </c>
      <c r="E156" t="s">
        <v>2535</v>
      </c>
      <c r="F156" t="s">
        <v>859</v>
      </c>
      <c r="G156" t="s">
        <v>2546</v>
      </c>
    </row>
    <row r="157" spans="1:7" x14ac:dyDescent="0.4">
      <c r="A157" t="s">
        <v>141</v>
      </c>
      <c r="B157" t="s">
        <v>863</v>
      </c>
      <c r="C157" t="s">
        <v>1226</v>
      </c>
      <c r="D157" t="s">
        <v>1228</v>
      </c>
      <c r="E157" t="s">
        <v>2544</v>
      </c>
      <c r="F157" t="s">
        <v>2554</v>
      </c>
      <c r="G157" t="s">
        <v>877</v>
      </c>
    </row>
    <row r="158" spans="1:7" x14ac:dyDescent="0.4">
      <c r="A158" t="s">
        <v>142</v>
      </c>
      <c r="B158" t="s">
        <v>2534</v>
      </c>
      <c r="C158" t="s">
        <v>1230</v>
      </c>
      <c r="D158" t="s">
        <v>595</v>
      </c>
      <c r="E158" t="s">
        <v>2535</v>
      </c>
      <c r="F158" t="s">
        <v>2542</v>
      </c>
      <c r="G158" t="s">
        <v>2556</v>
      </c>
    </row>
    <row r="159" spans="1:7" x14ac:dyDescent="0.4">
      <c r="A159" t="s">
        <v>143</v>
      </c>
      <c r="B159" t="s">
        <v>2534</v>
      </c>
      <c r="C159" t="s">
        <v>1234</v>
      </c>
      <c r="D159" t="s">
        <v>615</v>
      </c>
      <c r="E159" t="s">
        <v>2535</v>
      </c>
      <c r="F159" t="s">
        <v>2542</v>
      </c>
      <c r="G159" t="s">
        <v>2556</v>
      </c>
    </row>
    <row r="160" spans="1:7" x14ac:dyDescent="0.4">
      <c r="A160" t="s">
        <v>144</v>
      </c>
      <c r="B160" t="s">
        <v>846</v>
      </c>
      <c r="C160" t="s">
        <v>1237</v>
      </c>
      <c r="D160" t="s">
        <v>1127</v>
      </c>
      <c r="E160" t="s">
        <v>2544</v>
      </c>
      <c r="F160" t="s">
        <v>2570</v>
      </c>
      <c r="G160" t="s">
        <v>2546</v>
      </c>
    </row>
    <row r="161" spans="1:7" x14ac:dyDescent="0.4">
      <c r="A161" t="s">
        <v>1240</v>
      </c>
      <c r="B161" t="s">
        <v>2534</v>
      </c>
      <c r="C161" t="s">
        <v>1242</v>
      </c>
      <c r="D161" t="s">
        <v>1135</v>
      </c>
      <c r="E161" t="s">
        <v>2548</v>
      </c>
      <c r="F161" t="s">
        <v>2542</v>
      </c>
      <c r="G161" t="s">
        <v>2536</v>
      </c>
    </row>
    <row r="162" spans="1:7" x14ac:dyDescent="0.4">
      <c r="A162" t="s">
        <v>145</v>
      </c>
      <c r="B162" t="s">
        <v>2534</v>
      </c>
      <c r="C162" t="s">
        <v>1247</v>
      </c>
      <c r="D162" t="s">
        <v>595</v>
      </c>
      <c r="E162" t="s">
        <v>2535</v>
      </c>
      <c r="F162" t="s">
        <v>633</v>
      </c>
      <c r="G162" t="s">
        <v>2536</v>
      </c>
    </row>
    <row r="163" spans="1:7" x14ac:dyDescent="0.4">
      <c r="A163" t="s">
        <v>146</v>
      </c>
      <c r="B163" t="s">
        <v>2537</v>
      </c>
      <c r="C163" t="s">
        <v>2571</v>
      </c>
      <c r="D163" t="s">
        <v>1067</v>
      </c>
      <c r="E163" t="s">
        <v>2552</v>
      </c>
      <c r="F163" t="s">
        <v>2562</v>
      </c>
      <c r="G163" t="s">
        <v>2560</v>
      </c>
    </row>
    <row r="164" spans="1:7" x14ac:dyDescent="0.4">
      <c r="A164" t="s">
        <v>147</v>
      </c>
      <c r="B164" t="s">
        <v>2537</v>
      </c>
      <c r="C164" t="s">
        <v>1253</v>
      </c>
      <c r="D164" t="s">
        <v>1073</v>
      </c>
      <c r="E164" t="s">
        <v>2535</v>
      </c>
      <c r="F164" t="s">
        <v>2572</v>
      </c>
      <c r="G164" t="s">
        <v>2573</v>
      </c>
    </row>
    <row r="165" spans="1:7" x14ac:dyDescent="0.4">
      <c r="A165" t="s">
        <v>148</v>
      </c>
      <c r="B165" t="s">
        <v>2534</v>
      </c>
      <c r="C165" t="s">
        <v>1260</v>
      </c>
      <c r="D165" t="s">
        <v>778</v>
      </c>
      <c r="E165" t="s">
        <v>2535</v>
      </c>
      <c r="F165" t="s">
        <v>633</v>
      </c>
      <c r="G165" t="s">
        <v>2536</v>
      </c>
    </row>
    <row r="166" spans="1:7" x14ac:dyDescent="0.4">
      <c r="A166" t="s">
        <v>149</v>
      </c>
      <c r="B166" t="s">
        <v>846</v>
      </c>
      <c r="C166" t="s">
        <v>1263</v>
      </c>
      <c r="D166" t="s">
        <v>2574</v>
      </c>
      <c r="E166" t="s">
        <v>2575</v>
      </c>
      <c r="F166" t="s">
        <v>2570</v>
      </c>
      <c r="G166" t="s">
        <v>2576</v>
      </c>
    </row>
    <row r="167" spans="1:7" x14ac:dyDescent="0.4">
      <c r="A167" t="s">
        <v>150</v>
      </c>
      <c r="B167" t="s">
        <v>2537</v>
      </c>
      <c r="C167" t="s">
        <v>2577</v>
      </c>
      <c r="D167" t="s">
        <v>1272</v>
      </c>
      <c r="E167" t="s">
        <v>2552</v>
      </c>
      <c r="F167" t="s">
        <v>2562</v>
      </c>
      <c r="G167" t="s">
        <v>2578</v>
      </c>
    </row>
    <row r="168" spans="1:7" x14ac:dyDescent="0.4">
      <c r="A168" t="s">
        <v>151</v>
      </c>
      <c r="B168" t="s">
        <v>2534</v>
      </c>
      <c r="C168" t="s">
        <v>1273</v>
      </c>
      <c r="D168" t="s">
        <v>1127</v>
      </c>
      <c r="E168" t="s">
        <v>2535</v>
      </c>
      <c r="F168" t="s">
        <v>566</v>
      </c>
      <c r="G168" t="s">
        <v>2536</v>
      </c>
    </row>
    <row r="169" spans="1:7" x14ac:dyDescent="0.4">
      <c r="A169" t="s">
        <v>152</v>
      </c>
      <c r="B169" t="s">
        <v>2537</v>
      </c>
      <c r="C169" t="s">
        <v>1276</v>
      </c>
      <c r="D169" t="s">
        <v>1278</v>
      </c>
      <c r="E169" t="s">
        <v>2535</v>
      </c>
      <c r="F169" t="s">
        <v>2538</v>
      </c>
      <c r="G169" t="s">
        <v>864</v>
      </c>
    </row>
    <row r="170" spans="1:7" x14ac:dyDescent="0.4">
      <c r="A170" t="s">
        <v>153</v>
      </c>
      <c r="B170" t="s">
        <v>2537</v>
      </c>
      <c r="C170" t="s">
        <v>2579</v>
      </c>
      <c r="D170" t="s">
        <v>952</v>
      </c>
      <c r="E170" t="s">
        <v>2552</v>
      </c>
      <c r="F170" t="s">
        <v>2562</v>
      </c>
      <c r="G170" t="s">
        <v>2560</v>
      </c>
    </row>
    <row r="171" spans="1:7" x14ac:dyDescent="0.4">
      <c r="A171" t="s">
        <v>154</v>
      </c>
      <c r="B171" t="s">
        <v>2534</v>
      </c>
      <c r="C171" t="s">
        <v>1284</v>
      </c>
      <c r="D171" t="s">
        <v>1286</v>
      </c>
      <c r="E171" t="s">
        <v>2535</v>
      </c>
      <c r="F171" t="s">
        <v>566</v>
      </c>
      <c r="G171" t="s">
        <v>2536</v>
      </c>
    </row>
    <row r="172" spans="1:7" x14ac:dyDescent="0.4">
      <c r="A172" t="s">
        <v>155</v>
      </c>
      <c r="B172" t="s">
        <v>846</v>
      </c>
      <c r="C172" t="s">
        <v>2580</v>
      </c>
      <c r="D172" t="s">
        <v>615</v>
      </c>
      <c r="E172" t="s">
        <v>2544</v>
      </c>
      <c r="F172" t="s">
        <v>2570</v>
      </c>
      <c r="G172" t="s">
        <v>2546</v>
      </c>
    </row>
    <row r="173" spans="1:7" x14ac:dyDescent="0.4">
      <c r="A173" t="s">
        <v>1292</v>
      </c>
      <c r="B173" t="s">
        <v>863</v>
      </c>
      <c r="C173" t="s">
        <v>1294</v>
      </c>
      <c r="D173" t="s">
        <v>615</v>
      </c>
      <c r="E173" t="s">
        <v>2552</v>
      </c>
      <c r="F173" t="s">
        <v>1296</v>
      </c>
      <c r="G173" t="s">
        <v>1296</v>
      </c>
    </row>
    <row r="174" spans="1:7" x14ac:dyDescent="0.4">
      <c r="A174" t="s">
        <v>156</v>
      </c>
      <c r="B174" t="s">
        <v>2534</v>
      </c>
      <c r="C174" t="s">
        <v>1298</v>
      </c>
      <c r="D174" t="s">
        <v>608</v>
      </c>
      <c r="E174" t="s">
        <v>2535</v>
      </c>
      <c r="F174" t="s">
        <v>2542</v>
      </c>
      <c r="G174" t="s">
        <v>2556</v>
      </c>
    </row>
    <row r="175" spans="1:7" x14ac:dyDescent="0.4">
      <c r="A175" t="s">
        <v>157</v>
      </c>
      <c r="B175" t="s">
        <v>2537</v>
      </c>
      <c r="C175" t="s">
        <v>2581</v>
      </c>
      <c r="D175" t="s">
        <v>1305</v>
      </c>
      <c r="E175" t="s">
        <v>2552</v>
      </c>
      <c r="F175" t="s">
        <v>2562</v>
      </c>
      <c r="G175" t="s">
        <v>2560</v>
      </c>
    </row>
    <row r="176" spans="1:7" x14ac:dyDescent="0.4">
      <c r="A176" t="s">
        <v>158</v>
      </c>
      <c r="B176" t="s">
        <v>2534</v>
      </c>
      <c r="C176" t="s">
        <v>1308</v>
      </c>
      <c r="D176" t="s">
        <v>788</v>
      </c>
      <c r="E176" t="s">
        <v>2550</v>
      </c>
      <c r="F176" t="s">
        <v>2542</v>
      </c>
      <c r="G176" t="s">
        <v>2582</v>
      </c>
    </row>
    <row r="177" spans="1:7" x14ac:dyDescent="0.4">
      <c r="A177" t="s">
        <v>159</v>
      </c>
      <c r="B177" t="s">
        <v>2534</v>
      </c>
      <c r="C177" t="s">
        <v>1312</v>
      </c>
      <c r="D177" t="s">
        <v>778</v>
      </c>
      <c r="E177" t="s">
        <v>2535</v>
      </c>
      <c r="F177" t="s">
        <v>2542</v>
      </c>
      <c r="G177" t="s">
        <v>2556</v>
      </c>
    </row>
    <row r="178" spans="1:7" x14ac:dyDescent="0.4">
      <c r="A178" t="s">
        <v>160</v>
      </c>
      <c r="B178" t="s">
        <v>2534</v>
      </c>
      <c r="C178" t="s">
        <v>1315</v>
      </c>
      <c r="D178" t="s">
        <v>1095</v>
      </c>
      <c r="E178" t="s">
        <v>2535</v>
      </c>
      <c r="F178" t="s">
        <v>2542</v>
      </c>
      <c r="G178" t="s">
        <v>2556</v>
      </c>
    </row>
    <row r="179" spans="1:7" x14ac:dyDescent="0.4">
      <c r="A179" t="s">
        <v>161</v>
      </c>
      <c r="B179" t="s">
        <v>2537</v>
      </c>
      <c r="C179" t="s">
        <v>1319</v>
      </c>
      <c r="D179" t="s">
        <v>1320</v>
      </c>
      <c r="E179" t="s">
        <v>2544</v>
      </c>
      <c r="F179" t="s">
        <v>2538</v>
      </c>
      <c r="G179" t="s">
        <v>2546</v>
      </c>
    </row>
    <row r="180" spans="1:7" x14ac:dyDescent="0.4">
      <c r="A180" t="s">
        <v>162</v>
      </c>
      <c r="B180" t="s">
        <v>2534</v>
      </c>
      <c r="C180" t="s">
        <v>1322</v>
      </c>
      <c r="D180" t="s">
        <v>595</v>
      </c>
      <c r="E180" t="s">
        <v>2535</v>
      </c>
      <c r="F180" t="s">
        <v>566</v>
      </c>
      <c r="G180" t="s">
        <v>2536</v>
      </c>
    </row>
    <row r="181" spans="1:7" x14ac:dyDescent="0.4">
      <c r="A181" t="s">
        <v>163</v>
      </c>
      <c r="B181" t="s">
        <v>2537</v>
      </c>
      <c r="C181" t="s">
        <v>1324</v>
      </c>
      <c r="D181" t="s">
        <v>1326</v>
      </c>
      <c r="E181" t="s">
        <v>2535</v>
      </c>
      <c r="F181" t="s">
        <v>2567</v>
      </c>
      <c r="G181" t="s">
        <v>2573</v>
      </c>
    </row>
    <row r="182" spans="1:7" x14ac:dyDescent="0.4">
      <c r="A182" t="s">
        <v>164</v>
      </c>
      <c r="B182" t="s">
        <v>2534</v>
      </c>
      <c r="C182" t="s">
        <v>1328</v>
      </c>
      <c r="D182" t="s">
        <v>1021</v>
      </c>
      <c r="E182" t="s">
        <v>2550</v>
      </c>
      <c r="F182" t="s">
        <v>2542</v>
      </c>
      <c r="G182" t="s">
        <v>2536</v>
      </c>
    </row>
    <row r="183" spans="1:7" x14ac:dyDescent="0.4">
      <c r="A183" t="s">
        <v>1331</v>
      </c>
      <c r="B183" t="s">
        <v>2537</v>
      </c>
      <c r="C183" t="s">
        <v>1332</v>
      </c>
      <c r="D183" t="s">
        <v>1031</v>
      </c>
      <c r="E183" t="s">
        <v>2535</v>
      </c>
      <c r="F183" t="s">
        <v>2538</v>
      </c>
      <c r="G183" t="s">
        <v>2560</v>
      </c>
    </row>
    <row r="184" spans="1:7" x14ac:dyDescent="0.4">
      <c r="A184" t="s">
        <v>165</v>
      </c>
      <c r="B184" t="s">
        <v>2537</v>
      </c>
      <c r="C184" t="s">
        <v>2583</v>
      </c>
      <c r="D184" t="s">
        <v>1335</v>
      </c>
      <c r="E184" t="s">
        <v>2535</v>
      </c>
      <c r="F184" t="s">
        <v>2572</v>
      </c>
      <c r="G184" t="s">
        <v>2573</v>
      </c>
    </row>
    <row r="185" spans="1:7" x14ac:dyDescent="0.4">
      <c r="A185" t="s">
        <v>1336</v>
      </c>
      <c r="B185" t="s">
        <v>2534</v>
      </c>
      <c r="C185" t="s">
        <v>1337</v>
      </c>
      <c r="D185" t="s">
        <v>581</v>
      </c>
      <c r="E185" t="s">
        <v>2535</v>
      </c>
      <c r="F185" t="s">
        <v>566</v>
      </c>
      <c r="G185" t="s">
        <v>2566</v>
      </c>
    </row>
    <row r="186" spans="1:7" x14ac:dyDescent="0.4">
      <c r="A186" t="s">
        <v>166</v>
      </c>
      <c r="B186" t="s">
        <v>706</v>
      </c>
      <c r="C186" t="s">
        <v>2584</v>
      </c>
      <c r="D186" t="s">
        <v>615</v>
      </c>
      <c r="E186" t="s">
        <v>2544</v>
      </c>
      <c r="F186" t="s">
        <v>2559</v>
      </c>
      <c r="G186" t="s">
        <v>2546</v>
      </c>
    </row>
    <row r="187" spans="1:7" x14ac:dyDescent="0.4">
      <c r="A187" t="s">
        <v>167</v>
      </c>
      <c r="B187" t="s">
        <v>2534</v>
      </c>
      <c r="C187" t="s">
        <v>2585</v>
      </c>
      <c r="D187" t="s">
        <v>615</v>
      </c>
      <c r="E187" t="s">
        <v>2544</v>
      </c>
      <c r="F187" t="s">
        <v>2559</v>
      </c>
      <c r="G187" t="s">
        <v>2546</v>
      </c>
    </row>
    <row r="188" spans="1:7" x14ac:dyDescent="0.4">
      <c r="A188" t="s">
        <v>168</v>
      </c>
      <c r="B188" t="s">
        <v>2537</v>
      </c>
      <c r="C188" t="s">
        <v>2586</v>
      </c>
      <c r="D188" t="s">
        <v>615</v>
      </c>
      <c r="E188" t="s">
        <v>2544</v>
      </c>
      <c r="F188" t="s">
        <v>2538</v>
      </c>
      <c r="G188" t="s">
        <v>2546</v>
      </c>
    </row>
    <row r="189" spans="1:7" x14ac:dyDescent="0.4">
      <c r="A189" t="s">
        <v>169</v>
      </c>
      <c r="B189" t="s">
        <v>863</v>
      </c>
      <c r="C189" t="s">
        <v>2587</v>
      </c>
      <c r="D189" t="s">
        <v>1351</v>
      </c>
      <c r="E189" t="s">
        <v>2535</v>
      </c>
      <c r="F189" t="s">
        <v>2554</v>
      </c>
      <c r="G189" t="s">
        <v>877</v>
      </c>
    </row>
    <row r="190" spans="1:7" x14ac:dyDescent="0.4">
      <c r="A190" t="s">
        <v>170</v>
      </c>
      <c r="B190" t="s">
        <v>2534</v>
      </c>
      <c r="C190" t="s">
        <v>1353</v>
      </c>
      <c r="D190" t="s">
        <v>608</v>
      </c>
      <c r="E190" t="s">
        <v>2535</v>
      </c>
      <c r="F190" t="s">
        <v>2542</v>
      </c>
      <c r="G190" t="s">
        <v>2556</v>
      </c>
    </row>
    <row r="191" spans="1:7" x14ac:dyDescent="0.4">
      <c r="A191" t="s">
        <v>171</v>
      </c>
      <c r="B191" t="s">
        <v>863</v>
      </c>
      <c r="C191" t="s">
        <v>1356</v>
      </c>
      <c r="D191" t="s">
        <v>1358</v>
      </c>
      <c r="E191" t="s">
        <v>2552</v>
      </c>
      <c r="F191" t="s">
        <v>2554</v>
      </c>
      <c r="G191" t="s">
        <v>877</v>
      </c>
    </row>
    <row r="192" spans="1:7" x14ac:dyDescent="0.4">
      <c r="A192" t="s">
        <v>1359</v>
      </c>
      <c r="B192" t="s">
        <v>2537</v>
      </c>
      <c r="C192" t="s">
        <v>1360</v>
      </c>
      <c r="D192" t="s">
        <v>1362</v>
      </c>
      <c r="E192" t="s">
        <v>2535</v>
      </c>
      <c r="F192" t="s">
        <v>2538</v>
      </c>
      <c r="G192" t="s">
        <v>2560</v>
      </c>
    </row>
    <row r="193" spans="1:7" x14ac:dyDescent="0.4">
      <c r="A193" t="s">
        <v>1363</v>
      </c>
      <c r="B193" t="s">
        <v>2537</v>
      </c>
      <c r="C193" t="s">
        <v>1364</v>
      </c>
      <c r="D193" t="s">
        <v>1366</v>
      </c>
      <c r="E193" t="s">
        <v>2535</v>
      </c>
      <c r="F193" t="s">
        <v>2538</v>
      </c>
      <c r="G193" t="s">
        <v>2560</v>
      </c>
    </row>
    <row r="194" spans="1:7" x14ac:dyDescent="0.4">
      <c r="A194" t="s">
        <v>1367</v>
      </c>
      <c r="B194" t="s">
        <v>2537</v>
      </c>
      <c r="C194" t="s">
        <v>1369</v>
      </c>
      <c r="D194" t="s">
        <v>1272</v>
      </c>
      <c r="E194" t="s">
        <v>2552</v>
      </c>
      <c r="F194" t="s">
        <v>2538</v>
      </c>
      <c r="G194" t="s">
        <v>2560</v>
      </c>
    </row>
    <row r="195" spans="1:7" x14ac:dyDescent="0.4">
      <c r="A195" t="s">
        <v>1372</v>
      </c>
      <c r="B195" t="s">
        <v>2537</v>
      </c>
      <c r="C195" t="s">
        <v>1374</v>
      </c>
      <c r="D195" t="s">
        <v>1305</v>
      </c>
      <c r="E195" t="s">
        <v>2552</v>
      </c>
      <c r="F195" t="s">
        <v>2538</v>
      </c>
      <c r="G195" t="s">
        <v>2560</v>
      </c>
    </row>
    <row r="196" spans="1:7" x14ac:dyDescent="0.4">
      <c r="A196" t="s">
        <v>1376</v>
      </c>
      <c r="B196" t="s">
        <v>2537</v>
      </c>
      <c r="C196" t="s">
        <v>1378</v>
      </c>
      <c r="D196" t="s">
        <v>1305</v>
      </c>
      <c r="E196" t="s">
        <v>2552</v>
      </c>
      <c r="F196" t="s">
        <v>2538</v>
      </c>
      <c r="G196" t="s">
        <v>2560</v>
      </c>
    </row>
    <row r="197" spans="1:7" x14ac:dyDescent="0.4">
      <c r="A197" t="s">
        <v>1380</v>
      </c>
      <c r="B197" t="s">
        <v>2537</v>
      </c>
      <c r="C197" t="s">
        <v>1382</v>
      </c>
      <c r="D197" t="s">
        <v>1305</v>
      </c>
      <c r="E197" t="s">
        <v>2552</v>
      </c>
      <c r="F197" t="s">
        <v>2538</v>
      </c>
      <c r="G197" t="s">
        <v>2560</v>
      </c>
    </row>
    <row r="198" spans="1:7" x14ac:dyDescent="0.4">
      <c r="A198" t="s">
        <v>172</v>
      </c>
      <c r="B198" t="s">
        <v>2534</v>
      </c>
      <c r="C198" t="s">
        <v>1385</v>
      </c>
      <c r="D198" t="s">
        <v>1286</v>
      </c>
      <c r="E198" t="s">
        <v>2535</v>
      </c>
      <c r="F198" t="s">
        <v>566</v>
      </c>
      <c r="G198" t="s">
        <v>2536</v>
      </c>
    </row>
    <row r="199" spans="1:7" x14ac:dyDescent="0.4">
      <c r="A199" t="s">
        <v>173</v>
      </c>
      <c r="B199" t="s">
        <v>2534</v>
      </c>
      <c r="C199" t="s">
        <v>1387</v>
      </c>
      <c r="D199" t="s">
        <v>778</v>
      </c>
      <c r="E199" t="s">
        <v>2535</v>
      </c>
      <c r="F199" t="s">
        <v>566</v>
      </c>
      <c r="G199" t="s">
        <v>2536</v>
      </c>
    </row>
    <row r="200" spans="1:7" x14ac:dyDescent="0.4">
      <c r="A200" t="s">
        <v>1391</v>
      </c>
      <c r="B200" t="s">
        <v>2537</v>
      </c>
      <c r="C200" t="s">
        <v>1392</v>
      </c>
      <c r="D200" t="s">
        <v>847</v>
      </c>
      <c r="E200" t="s">
        <v>2535</v>
      </c>
      <c r="F200" t="s">
        <v>2538</v>
      </c>
      <c r="G200" t="s">
        <v>2560</v>
      </c>
    </row>
    <row r="201" spans="1:7" x14ac:dyDescent="0.4">
      <c r="A201" t="s">
        <v>174</v>
      </c>
      <c r="B201" t="s">
        <v>846</v>
      </c>
      <c r="C201" t="s">
        <v>1395</v>
      </c>
      <c r="D201" t="s">
        <v>1397</v>
      </c>
      <c r="E201" t="s">
        <v>2552</v>
      </c>
      <c r="F201" t="s">
        <v>2551</v>
      </c>
      <c r="G201" t="s">
        <v>2546</v>
      </c>
    </row>
    <row r="202" spans="1:7" x14ac:dyDescent="0.4">
      <c r="A202" t="s">
        <v>175</v>
      </c>
      <c r="B202" t="s">
        <v>863</v>
      </c>
      <c r="C202" t="s">
        <v>1401</v>
      </c>
      <c r="D202" t="s">
        <v>865</v>
      </c>
      <c r="E202" t="s">
        <v>2544</v>
      </c>
      <c r="F202" t="s">
        <v>2554</v>
      </c>
      <c r="G202" t="s">
        <v>877</v>
      </c>
    </row>
    <row r="203" spans="1:7" x14ac:dyDescent="0.4">
      <c r="A203" t="s">
        <v>176</v>
      </c>
      <c r="B203" t="s">
        <v>2534</v>
      </c>
      <c r="C203" t="s">
        <v>1404</v>
      </c>
      <c r="D203" t="s">
        <v>620</v>
      </c>
      <c r="E203" t="s">
        <v>2535</v>
      </c>
      <c r="F203" t="s">
        <v>2542</v>
      </c>
      <c r="G203" t="s">
        <v>2556</v>
      </c>
    </row>
    <row r="204" spans="1:7" x14ac:dyDescent="0.4">
      <c r="A204" t="s">
        <v>1406</v>
      </c>
      <c r="B204" t="s">
        <v>2537</v>
      </c>
      <c r="C204" t="s">
        <v>1407</v>
      </c>
      <c r="D204" t="s">
        <v>608</v>
      </c>
      <c r="E204" t="s">
        <v>2535</v>
      </c>
      <c r="F204" t="s">
        <v>2538</v>
      </c>
      <c r="G204" t="s">
        <v>2539</v>
      </c>
    </row>
    <row r="205" spans="1:7" x14ac:dyDescent="0.4">
      <c r="A205" t="s">
        <v>177</v>
      </c>
      <c r="B205" t="s">
        <v>846</v>
      </c>
      <c r="C205" t="s">
        <v>2588</v>
      </c>
      <c r="D205" t="s">
        <v>615</v>
      </c>
      <c r="E205" t="s">
        <v>2544</v>
      </c>
      <c r="F205" t="s">
        <v>2551</v>
      </c>
      <c r="G205" t="s">
        <v>2546</v>
      </c>
    </row>
    <row r="206" spans="1:7" x14ac:dyDescent="0.4">
      <c r="A206" t="s">
        <v>1411</v>
      </c>
      <c r="B206" t="s">
        <v>2537</v>
      </c>
      <c r="C206" t="s">
        <v>1412</v>
      </c>
      <c r="D206" t="s">
        <v>604</v>
      </c>
      <c r="E206" t="s">
        <v>2535</v>
      </c>
      <c r="F206" t="s">
        <v>2538</v>
      </c>
      <c r="G206" t="s">
        <v>2560</v>
      </c>
    </row>
    <row r="207" spans="1:7" x14ac:dyDescent="0.4">
      <c r="A207" t="s">
        <v>178</v>
      </c>
      <c r="B207" t="s">
        <v>2537</v>
      </c>
      <c r="C207" t="s">
        <v>2589</v>
      </c>
      <c r="D207" t="s">
        <v>1272</v>
      </c>
      <c r="E207" t="s">
        <v>2552</v>
      </c>
      <c r="F207" t="s">
        <v>2565</v>
      </c>
      <c r="G207" t="s">
        <v>2560</v>
      </c>
    </row>
    <row r="208" spans="1:7" x14ac:dyDescent="0.4">
      <c r="A208" t="s">
        <v>1416</v>
      </c>
      <c r="B208" t="s">
        <v>2537</v>
      </c>
      <c r="C208" t="s">
        <v>1417</v>
      </c>
      <c r="D208" t="s">
        <v>847</v>
      </c>
      <c r="E208" t="s">
        <v>2535</v>
      </c>
      <c r="F208" t="s">
        <v>2538</v>
      </c>
      <c r="G208" t="s">
        <v>2573</v>
      </c>
    </row>
    <row r="209" spans="1:7" x14ac:dyDescent="0.4">
      <c r="A209" t="s">
        <v>179</v>
      </c>
      <c r="B209" t="s">
        <v>2534</v>
      </c>
      <c r="C209" t="s">
        <v>1421</v>
      </c>
      <c r="D209" t="s">
        <v>608</v>
      </c>
      <c r="E209" t="s">
        <v>2535</v>
      </c>
      <c r="F209" t="s">
        <v>2542</v>
      </c>
      <c r="G209" t="s">
        <v>2556</v>
      </c>
    </row>
    <row r="210" spans="1:7" x14ac:dyDescent="0.4">
      <c r="A210" t="s">
        <v>180</v>
      </c>
      <c r="B210" t="s">
        <v>2537</v>
      </c>
      <c r="C210" t="s">
        <v>2590</v>
      </c>
      <c r="D210" t="s">
        <v>615</v>
      </c>
      <c r="E210" t="s">
        <v>2544</v>
      </c>
      <c r="F210" t="s">
        <v>2538</v>
      </c>
      <c r="G210" t="s">
        <v>2546</v>
      </c>
    </row>
    <row r="211" spans="1:7" x14ac:dyDescent="0.4">
      <c r="A211" t="s">
        <v>181</v>
      </c>
      <c r="B211" t="s">
        <v>2534</v>
      </c>
      <c r="C211" t="s">
        <v>2591</v>
      </c>
      <c r="D211" t="s">
        <v>615</v>
      </c>
      <c r="E211" t="s">
        <v>2544</v>
      </c>
      <c r="F211" t="s">
        <v>2559</v>
      </c>
      <c r="G211" t="s">
        <v>2546</v>
      </c>
    </row>
    <row r="212" spans="1:7" x14ac:dyDescent="0.4">
      <c r="A212" t="s">
        <v>182</v>
      </c>
      <c r="B212" t="s">
        <v>706</v>
      </c>
      <c r="C212" t="s">
        <v>2592</v>
      </c>
      <c r="D212" t="s">
        <v>615</v>
      </c>
      <c r="E212" t="s">
        <v>2544</v>
      </c>
      <c r="F212" t="s">
        <v>2559</v>
      </c>
      <c r="G212" t="s">
        <v>2546</v>
      </c>
    </row>
    <row r="213" spans="1:7" x14ac:dyDescent="0.4">
      <c r="A213" t="s">
        <v>183</v>
      </c>
      <c r="B213" t="s">
        <v>863</v>
      </c>
      <c r="C213" t="s">
        <v>1433</v>
      </c>
      <c r="D213" t="s">
        <v>608</v>
      </c>
      <c r="E213" t="s">
        <v>2544</v>
      </c>
      <c r="F213" t="s">
        <v>1296</v>
      </c>
      <c r="G213" t="s">
        <v>1296</v>
      </c>
    </row>
    <row r="214" spans="1:7" x14ac:dyDescent="0.4">
      <c r="A214" t="s">
        <v>184</v>
      </c>
      <c r="B214" t="s">
        <v>2537</v>
      </c>
      <c r="C214" t="s">
        <v>1437</v>
      </c>
      <c r="D214" t="s">
        <v>1439</v>
      </c>
      <c r="E214" t="s">
        <v>2544</v>
      </c>
      <c r="F214" t="s">
        <v>2538</v>
      </c>
      <c r="G214" t="s">
        <v>2546</v>
      </c>
    </row>
    <row r="215" spans="1:7" x14ac:dyDescent="0.4">
      <c r="A215" t="s">
        <v>185</v>
      </c>
      <c r="B215" t="s">
        <v>2534</v>
      </c>
      <c r="C215" t="s">
        <v>2593</v>
      </c>
      <c r="D215" t="s">
        <v>581</v>
      </c>
      <c r="E215" t="s">
        <v>2535</v>
      </c>
      <c r="F215" t="s">
        <v>2542</v>
      </c>
      <c r="G215" t="s">
        <v>2556</v>
      </c>
    </row>
    <row r="216" spans="1:7" x14ac:dyDescent="0.4">
      <c r="A216" t="s">
        <v>186</v>
      </c>
      <c r="B216" t="s">
        <v>2534</v>
      </c>
      <c r="C216" t="s">
        <v>1442</v>
      </c>
      <c r="D216" t="s">
        <v>1127</v>
      </c>
      <c r="E216" t="s">
        <v>2535</v>
      </c>
      <c r="F216" t="s">
        <v>2542</v>
      </c>
      <c r="G216" t="s">
        <v>2556</v>
      </c>
    </row>
    <row r="217" spans="1:7" x14ac:dyDescent="0.4">
      <c r="A217" t="s">
        <v>187</v>
      </c>
      <c r="B217" t="s">
        <v>2534</v>
      </c>
      <c r="C217" t="s">
        <v>1446</v>
      </c>
      <c r="D217" t="s">
        <v>1320</v>
      </c>
      <c r="E217" t="s">
        <v>2544</v>
      </c>
      <c r="F217" t="s">
        <v>2559</v>
      </c>
      <c r="G217" t="s">
        <v>2546</v>
      </c>
    </row>
    <row r="218" spans="1:7" x14ac:dyDescent="0.4">
      <c r="A218" t="s">
        <v>1447</v>
      </c>
      <c r="B218" t="s">
        <v>2537</v>
      </c>
      <c r="C218" t="s">
        <v>1448</v>
      </c>
      <c r="D218" t="s">
        <v>630</v>
      </c>
      <c r="E218" t="s">
        <v>2535</v>
      </c>
      <c r="F218" t="s">
        <v>2538</v>
      </c>
      <c r="G218" t="s">
        <v>2539</v>
      </c>
    </row>
    <row r="219" spans="1:7" x14ac:dyDescent="0.4">
      <c r="A219" t="s">
        <v>1450</v>
      </c>
      <c r="B219" t="s">
        <v>2537</v>
      </c>
      <c r="C219" t="s">
        <v>1451</v>
      </c>
      <c r="D219" t="s">
        <v>1044</v>
      </c>
      <c r="E219" t="s">
        <v>2535</v>
      </c>
      <c r="F219" t="s">
        <v>2538</v>
      </c>
      <c r="G219" t="s">
        <v>2560</v>
      </c>
    </row>
    <row r="220" spans="1:7" x14ac:dyDescent="0.4">
      <c r="A220" t="s">
        <v>188</v>
      </c>
      <c r="B220" t="s">
        <v>2534</v>
      </c>
      <c r="C220" t="s">
        <v>2594</v>
      </c>
      <c r="D220" t="s">
        <v>1456</v>
      </c>
      <c r="E220" t="s">
        <v>2535</v>
      </c>
      <c r="F220" t="s">
        <v>2542</v>
      </c>
      <c r="G220" t="s">
        <v>2556</v>
      </c>
    </row>
    <row r="221" spans="1:7" x14ac:dyDescent="0.4">
      <c r="A221" t="s">
        <v>189</v>
      </c>
      <c r="B221" t="s">
        <v>2534</v>
      </c>
      <c r="C221" t="s">
        <v>2595</v>
      </c>
      <c r="D221" t="s">
        <v>595</v>
      </c>
      <c r="E221" t="s">
        <v>2535</v>
      </c>
      <c r="F221" t="s">
        <v>566</v>
      </c>
      <c r="G221" t="s">
        <v>2536</v>
      </c>
    </row>
    <row r="222" spans="1:7" x14ac:dyDescent="0.4">
      <c r="A222" t="s">
        <v>190</v>
      </c>
      <c r="B222" t="s">
        <v>2537</v>
      </c>
      <c r="C222" t="s">
        <v>2596</v>
      </c>
      <c r="D222" t="s">
        <v>1335</v>
      </c>
      <c r="E222" t="s">
        <v>2535</v>
      </c>
      <c r="F222" t="s">
        <v>2572</v>
      </c>
      <c r="G222" t="s">
        <v>2573</v>
      </c>
    </row>
    <row r="223" spans="1:7" x14ac:dyDescent="0.4">
      <c r="A223" t="s">
        <v>191</v>
      </c>
      <c r="B223" t="s">
        <v>846</v>
      </c>
      <c r="C223" t="s">
        <v>2597</v>
      </c>
      <c r="D223" t="s">
        <v>615</v>
      </c>
      <c r="E223" t="s">
        <v>2548</v>
      </c>
      <c r="F223" t="s">
        <v>2570</v>
      </c>
      <c r="G223" t="s">
        <v>2546</v>
      </c>
    </row>
    <row r="224" spans="1:7" x14ac:dyDescent="0.4">
      <c r="A224" t="s">
        <v>1467</v>
      </c>
      <c r="B224" t="s">
        <v>2537</v>
      </c>
      <c r="C224" t="s">
        <v>1468</v>
      </c>
      <c r="D224" t="s">
        <v>1470</v>
      </c>
      <c r="E224" t="s">
        <v>2535</v>
      </c>
      <c r="F224" t="s">
        <v>2538</v>
      </c>
      <c r="G224" t="s">
        <v>2560</v>
      </c>
    </row>
    <row r="225" spans="1:7" x14ac:dyDescent="0.4">
      <c r="A225" t="s">
        <v>192</v>
      </c>
      <c r="B225" t="s">
        <v>2534</v>
      </c>
      <c r="C225" t="s">
        <v>1471</v>
      </c>
      <c r="D225" t="s">
        <v>615</v>
      </c>
      <c r="E225" t="s">
        <v>2535</v>
      </c>
      <c r="F225" t="s">
        <v>2542</v>
      </c>
      <c r="G225" t="s">
        <v>2556</v>
      </c>
    </row>
    <row r="226" spans="1:7" x14ac:dyDescent="0.4">
      <c r="A226" t="s">
        <v>1475</v>
      </c>
      <c r="B226" t="s">
        <v>2537</v>
      </c>
      <c r="C226" t="s">
        <v>1477</v>
      </c>
      <c r="D226" t="s">
        <v>1480</v>
      </c>
      <c r="E226" t="s">
        <v>2535</v>
      </c>
      <c r="F226" t="s">
        <v>2538</v>
      </c>
      <c r="G226" t="s">
        <v>2573</v>
      </c>
    </row>
    <row r="227" spans="1:7" x14ac:dyDescent="0.4">
      <c r="A227" t="s">
        <v>193</v>
      </c>
      <c r="B227" t="s">
        <v>2537</v>
      </c>
      <c r="C227" t="s">
        <v>2598</v>
      </c>
      <c r="D227" t="s">
        <v>1486</v>
      </c>
      <c r="E227" t="s">
        <v>2550</v>
      </c>
      <c r="F227" t="s">
        <v>2538</v>
      </c>
      <c r="G227" t="s">
        <v>2560</v>
      </c>
    </row>
    <row r="228" spans="1:7" x14ac:dyDescent="0.4">
      <c r="A228" t="s">
        <v>1488</v>
      </c>
      <c r="B228" t="s">
        <v>2534</v>
      </c>
      <c r="C228" t="s">
        <v>1490</v>
      </c>
      <c r="D228" t="s">
        <v>724</v>
      </c>
      <c r="E228" t="s">
        <v>2535</v>
      </c>
      <c r="F228" t="s">
        <v>566</v>
      </c>
      <c r="G228" t="s">
        <v>2536</v>
      </c>
    </row>
    <row r="229" spans="1:7" x14ac:dyDescent="0.4">
      <c r="A229" t="s">
        <v>194</v>
      </c>
      <c r="B229" t="s">
        <v>2537</v>
      </c>
      <c r="C229" t="s">
        <v>2599</v>
      </c>
      <c r="D229" t="s">
        <v>608</v>
      </c>
      <c r="E229" t="s">
        <v>2552</v>
      </c>
      <c r="F229" t="s">
        <v>2600</v>
      </c>
      <c r="G229" t="s">
        <v>2560</v>
      </c>
    </row>
    <row r="230" spans="1:7" x14ac:dyDescent="0.4">
      <c r="A230" t="s">
        <v>1499</v>
      </c>
      <c r="B230" t="s">
        <v>2537</v>
      </c>
      <c r="C230" t="s">
        <v>1500</v>
      </c>
      <c r="D230" t="s">
        <v>952</v>
      </c>
      <c r="E230" t="s">
        <v>2535</v>
      </c>
      <c r="F230" t="s">
        <v>2538</v>
      </c>
      <c r="G230" t="s">
        <v>2573</v>
      </c>
    </row>
    <row r="231" spans="1:7" x14ac:dyDescent="0.4">
      <c r="A231" t="s">
        <v>195</v>
      </c>
      <c r="B231" t="s">
        <v>2534</v>
      </c>
      <c r="C231" t="s">
        <v>2601</v>
      </c>
      <c r="D231" t="s">
        <v>1127</v>
      </c>
      <c r="E231" t="s">
        <v>2535</v>
      </c>
      <c r="F231" t="s">
        <v>566</v>
      </c>
      <c r="G231" t="s">
        <v>2536</v>
      </c>
    </row>
    <row r="232" spans="1:7" x14ac:dyDescent="0.4">
      <c r="A232" t="s">
        <v>196</v>
      </c>
      <c r="B232" t="s">
        <v>846</v>
      </c>
      <c r="C232" t="s">
        <v>1507</v>
      </c>
      <c r="D232" t="s">
        <v>1508</v>
      </c>
      <c r="E232" t="s">
        <v>2535</v>
      </c>
      <c r="F232" t="s">
        <v>2551</v>
      </c>
      <c r="G232" t="s">
        <v>2546</v>
      </c>
    </row>
    <row r="233" spans="1:7" x14ac:dyDescent="0.4">
      <c r="A233" t="s">
        <v>197</v>
      </c>
      <c r="B233" t="s">
        <v>2537</v>
      </c>
      <c r="C233" t="s">
        <v>1511</v>
      </c>
      <c r="D233" t="s">
        <v>1512</v>
      </c>
      <c r="E233" t="s">
        <v>2552</v>
      </c>
      <c r="F233" t="s">
        <v>2602</v>
      </c>
      <c r="G233" t="s">
        <v>2546</v>
      </c>
    </row>
    <row r="234" spans="1:7" x14ac:dyDescent="0.4">
      <c r="A234" t="s">
        <v>198</v>
      </c>
      <c r="B234" t="s">
        <v>2534</v>
      </c>
      <c r="C234" t="s">
        <v>1514</v>
      </c>
      <c r="D234" t="s">
        <v>1286</v>
      </c>
      <c r="E234" t="s">
        <v>2535</v>
      </c>
      <c r="F234" t="s">
        <v>2542</v>
      </c>
      <c r="G234" t="s">
        <v>2556</v>
      </c>
    </row>
    <row r="235" spans="1:7" x14ac:dyDescent="0.4">
      <c r="A235" t="s">
        <v>199</v>
      </c>
      <c r="B235" t="s">
        <v>2537</v>
      </c>
      <c r="C235" t="s">
        <v>2603</v>
      </c>
      <c r="D235" t="s">
        <v>952</v>
      </c>
      <c r="E235" t="s">
        <v>2552</v>
      </c>
      <c r="F235" t="s">
        <v>2565</v>
      </c>
      <c r="G235" t="s">
        <v>2560</v>
      </c>
    </row>
    <row r="236" spans="1:7" x14ac:dyDescent="0.4">
      <c r="A236" t="s">
        <v>200</v>
      </c>
      <c r="B236" t="s">
        <v>846</v>
      </c>
      <c r="C236" t="s">
        <v>1521</v>
      </c>
      <c r="D236" t="s">
        <v>1523</v>
      </c>
      <c r="E236" t="s">
        <v>2535</v>
      </c>
      <c r="F236" t="s">
        <v>2551</v>
      </c>
      <c r="G236" t="s">
        <v>2546</v>
      </c>
    </row>
    <row r="237" spans="1:7" x14ac:dyDescent="0.4">
      <c r="A237" t="s">
        <v>1524</v>
      </c>
      <c r="B237" t="s">
        <v>2537</v>
      </c>
      <c r="C237" t="s">
        <v>1525</v>
      </c>
      <c r="D237" t="s">
        <v>1031</v>
      </c>
      <c r="E237" t="s">
        <v>2535</v>
      </c>
      <c r="F237" t="s">
        <v>2538</v>
      </c>
      <c r="G237" t="s">
        <v>2560</v>
      </c>
    </row>
    <row r="238" spans="1:7" x14ac:dyDescent="0.4">
      <c r="A238" t="s">
        <v>1527</v>
      </c>
      <c r="B238" t="s">
        <v>2537</v>
      </c>
      <c r="C238" t="s">
        <v>1528</v>
      </c>
      <c r="D238" t="s">
        <v>1529</v>
      </c>
      <c r="E238" t="s">
        <v>2535</v>
      </c>
      <c r="F238" t="s">
        <v>2538</v>
      </c>
      <c r="G238" t="s">
        <v>2560</v>
      </c>
    </row>
    <row r="239" spans="1:7" x14ac:dyDescent="0.4">
      <c r="A239" t="s">
        <v>1530</v>
      </c>
      <c r="B239" t="s">
        <v>2537</v>
      </c>
      <c r="C239" t="s">
        <v>1531</v>
      </c>
      <c r="D239" t="s">
        <v>1095</v>
      </c>
      <c r="E239" t="s">
        <v>2535</v>
      </c>
      <c r="F239" t="s">
        <v>2538</v>
      </c>
      <c r="G239" t="s">
        <v>2573</v>
      </c>
    </row>
    <row r="240" spans="1:7" x14ac:dyDescent="0.4">
      <c r="A240" t="s">
        <v>201</v>
      </c>
      <c r="B240" t="s">
        <v>2537</v>
      </c>
      <c r="C240" t="s">
        <v>1535</v>
      </c>
      <c r="D240" t="s">
        <v>1536</v>
      </c>
      <c r="E240" t="s">
        <v>2552</v>
      </c>
      <c r="F240" t="s">
        <v>2602</v>
      </c>
      <c r="G240" t="s">
        <v>2546</v>
      </c>
    </row>
    <row r="241" spans="1:7" x14ac:dyDescent="0.4">
      <c r="A241" t="s">
        <v>202</v>
      </c>
      <c r="B241" t="s">
        <v>2537</v>
      </c>
      <c r="C241" t="s">
        <v>2604</v>
      </c>
      <c r="D241" t="s">
        <v>1272</v>
      </c>
      <c r="E241" t="s">
        <v>2552</v>
      </c>
      <c r="F241" t="s">
        <v>2605</v>
      </c>
      <c r="G241" t="s">
        <v>2578</v>
      </c>
    </row>
    <row r="242" spans="1:7" x14ac:dyDescent="0.4">
      <c r="A242" t="s">
        <v>203</v>
      </c>
      <c r="B242" t="s">
        <v>846</v>
      </c>
      <c r="C242" t="s">
        <v>1542</v>
      </c>
      <c r="D242" t="s">
        <v>1543</v>
      </c>
      <c r="E242" t="s">
        <v>2535</v>
      </c>
      <c r="F242" t="s">
        <v>2551</v>
      </c>
      <c r="G242" t="s">
        <v>2546</v>
      </c>
    </row>
    <row r="243" spans="1:7" x14ac:dyDescent="0.4">
      <c r="A243" t="s">
        <v>204</v>
      </c>
      <c r="B243" t="s">
        <v>846</v>
      </c>
      <c r="C243" t="s">
        <v>1545</v>
      </c>
      <c r="D243" t="s">
        <v>847</v>
      </c>
      <c r="E243" t="s">
        <v>2535</v>
      </c>
      <c r="F243" t="s">
        <v>2551</v>
      </c>
      <c r="G243" t="s">
        <v>2546</v>
      </c>
    </row>
    <row r="244" spans="1:7" x14ac:dyDescent="0.4">
      <c r="A244" t="s">
        <v>205</v>
      </c>
      <c r="B244" t="s">
        <v>2534</v>
      </c>
      <c r="C244" t="s">
        <v>1547</v>
      </c>
      <c r="D244" t="s">
        <v>1286</v>
      </c>
      <c r="E244" t="s">
        <v>2535</v>
      </c>
      <c r="F244" t="s">
        <v>2542</v>
      </c>
      <c r="G244" t="s">
        <v>2556</v>
      </c>
    </row>
    <row r="245" spans="1:7" x14ac:dyDescent="0.4">
      <c r="A245" t="s">
        <v>206</v>
      </c>
      <c r="B245" t="s">
        <v>846</v>
      </c>
      <c r="C245" t="s">
        <v>1550</v>
      </c>
      <c r="D245" t="s">
        <v>1552</v>
      </c>
      <c r="E245" t="s">
        <v>2552</v>
      </c>
      <c r="F245" t="s">
        <v>2551</v>
      </c>
      <c r="G245" t="s">
        <v>2606</v>
      </c>
    </row>
    <row r="246" spans="1:7" x14ac:dyDescent="0.4">
      <c r="A246" t="s">
        <v>1553</v>
      </c>
      <c r="B246" t="s">
        <v>2537</v>
      </c>
      <c r="C246" t="s">
        <v>1554</v>
      </c>
      <c r="D246" t="s">
        <v>1044</v>
      </c>
      <c r="E246" t="s">
        <v>2535</v>
      </c>
      <c r="F246" t="s">
        <v>2538</v>
      </c>
      <c r="G246" t="s">
        <v>2560</v>
      </c>
    </row>
    <row r="247" spans="1:7" x14ac:dyDescent="0.4">
      <c r="A247" t="s">
        <v>207</v>
      </c>
      <c r="B247" t="s">
        <v>2534</v>
      </c>
      <c r="C247" t="s">
        <v>1556</v>
      </c>
      <c r="D247" t="s">
        <v>1286</v>
      </c>
      <c r="E247" t="s">
        <v>2535</v>
      </c>
      <c r="F247" t="s">
        <v>2542</v>
      </c>
      <c r="G247" t="s">
        <v>2556</v>
      </c>
    </row>
    <row r="248" spans="1:7" x14ac:dyDescent="0.4">
      <c r="A248" t="s">
        <v>208</v>
      </c>
      <c r="B248" t="s">
        <v>2534</v>
      </c>
      <c r="C248" t="s">
        <v>2607</v>
      </c>
      <c r="D248" t="s">
        <v>615</v>
      </c>
      <c r="E248" t="s">
        <v>2544</v>
      </c>
      <c r="F248" t="s">
        <v>2559</v>
      </c>
      <c r="G248" t="s">
        <v>2546</v>
      </c>
    </row>
    <row r="249" spans="1:7" x14ac:dyDescent="0.4">
      <c r="A249" t="s">
        <v>209</v>
      </c>
      <c r="B249" t="s">
        <v>2534</v>
      </c>
      <c r="C249" t="s">
        <v>1562</v>
      </c>
      <c r="D249" t="s">
        <v>724</v>
      </c>
      <c r="E249" t="s">
        <v>2535</v>
      </c>
      <c r="F249" t="s">
        <v>633</v>
      </c>
      <c r="G249" t="s">
        <v>2536</v>
      </c>
    </row>
    <row r="250" spans="1:7" x14ac:dyDescent="0.4">
      <c r="A250" t="s">
        <v>210</v>
      </c>
      <c r="B250" t="s">
        <v>2537</v>
      </c>
      <c r="C250" t="s">
        <v>1565</v>
      </c>
      <c r="D250" t="s">
        <v>1567</v>
      </c>
      <c r="E250" t="s">
        <v>2535</v>
      </c>
      <c r="F250" t="s">
        <v>993</v>
      </c>
      <c r="G250" t="s">
        <v>864</v>
      </c>
    </row>
    <row r="251" spans="1:7" x14ac:dyDescent="0.4">
      <c r="A251" t="s">
        <v>211</v>
      </c>
      <c r="B251" t="s">
        <v>2537</v>
      </c>
      <c r="C251" t="s">
        <v>1570</v>
      </c>
      <c r="D251" t="s">
        <v>1320</v>
      </c>
      <c r="E251" t="s">
        <v>2544</v>
      </c>
      <c r="F251" t="s">
        <v>2562</v>
      </c>
      <c r="G251" t="s">
        <v>2546</v>
      </c>
    </row>
    <row r="252" spans="1:7" x14ac:dyDescent="0.4">
      <c r="A252" t="s">
        <v>212</v>
      </c>
      <c r="B252" t="s">
        <v>2537</v>
      </c>
      <c r="C252" t="s">
        <v>1573</v>
      </c>
      <c r="D252" t="s">
        <v>994</v>
      </c>
      <c r="E252" t="s">
        <v>2535</v>
      </c>
      <c r="F252" t="s">
        <v>993</v>
      </c>
      <c r="G252" t="s">
        <v>864</v>
      </c>
    </row>
    <row r="253" spans="1:7" x14ac:dyDescent="0.4">
      <c r="A253" t="s">
        <v>213</v>
      </c>
      <c r="B253" t="s">
        <v>2537</v>
      </c>
      <c r="C253" t="s">
        <v>2608</v>
      </c>
      <c r="D253" t="s">
        <v>608</v>
      </c>
      <c r="E253" t="s">
        <v>2552</v>
      </c>
      <c r="F253" t="s">
        <v>2609</v>
      </c>
      <c r="G253" t="s">
        <v>2610</v>
      </c>
    </row>
    <row r="254" spans="1:7" x14ac:dyDescent="0.4">
      <c r="A254" t="s">
        <v>1578</v>
      </c>
      <c r="B254" t="s">
        <v>2537</v>
      </c>
      <c r="C254" t="s">
        <v>1580</v>
      </c>
      <c r="D254" t="s">
        <v>1278</v>
      </c>
      <c r="E254" t="s">
        <v>2535</v>
      </c>
      <c r="F254" t="s">
        <v>2538</v>
      </c>
      <c r="G254" t="s">
        <v>864</v>
      </c>
    </row>
    <row r="255" spans="1:7" x14ac:dyDescent="0.4">
      <c r="A255" t="s">
        <v>214</v>
      </c>
      <c r="B255" t="s">
        <v>2537</v>
      </c>
      <c r="C255" t="s">
        <v>2611</v>
      </c>
      <c r="D255" t="s">
        <v>1362</v>
      </c>
      <c r="E255" t="s">
        <v>2535</v>
      </c>
      <c r="F255" t="s">
        <v>2567</v>
      </c>
      <c r="G255" t="s">
        <v>2560</v>
      </c>
    </row>
    <row r="256" spans="1:7" x14ac:dyDescent="0.4">
      <c r="A256" t="s">
        <v>215</v>
      </c>
      <c r="B256" t="s">
        <v>2537</v>
      </c>
      <c r="C256" t="s">
        <v>2612</v>
      </c>
      <c r="D256" t="s">
        <v>615</v>
      </c>
      <c r="E256" t="s">
        <v>2552</v>
      </c>
      <c r="F256" t="s">
        <v>2562</v>
      </c>
      <c r="G256" t="s">
        <v>2546</v>
      </c>
    </row>
    <row r="257" spans="1:7" x14ac:dyDescent="0.4">
      <c r="A257" t="s">
        <v>216</v>
      </c>
      <c r="B257" t="s">
        <v>2534</v>
      </c>
      <c r="C257" t="s">
        <v>1590</v>
      </c>
      <c r="D257" t="s">
        <v>1127</v>
      </c>
      <c r="E257" t="s">
        <v>2535</v>
      </c>
      <c r="F257" t="s">
        <v>2542</v>
      </c>
      <c r="G257" t="s">
        <v>2556</v>
      </c>
    </row>
    <row r="258" spans="1:7" x14ac:dyDescent="0.4">
      <c r="A258" t="s">
        <v>1592</v>
      </c>
      <c r="B258" t="s">
        <v>2537</v>
      </c>
      <c r="C258" t="s">
        <v>1593</v>
      </c>
      <c r="D258" t="s">
        <v>630</v>
      </c>
      <c r="E258" t="s">
        <v>2535</v>
      </c>
      <c r="F258" t="s">
        <v>2538</v>
      </c>
      <c r="G258" t="s">
        <v>2560</v>
      </c>
    </row>
    <row r="259" spans="1:7" x14ac:dyDescent="0.4">
      <c r="A259" t="s">
        <v>217</v>
      </c>
      <c r="B259" t="s">
        <v>2537</v>
      </c>
      <c r="C259" t="s">
        <v>2613</v>
      </c>
      <c r="D259" t="s">
        <v>1486</v>
      </c>
      <c r="E259" t="s">
        <v>2552</v>
      </c>
      <c r="F259" t="s">
        <v>2614</v>
      </c>
      <c r="G259" t="s">
        <v>2560</v>
      </c>
    </row>
    <row r="260" spans="1:7" x14ac:dyDescent="0.4">
      <c r="A260" t="s">
        <v>218</v>
      </c>
      <c r="B260" t="s">
        <v>2534</v>
      </c>
      <c r="C260" t="s">
        <v>1600</v>
      </c>
      <c r="D260" t="s">
        <v>1602</v>
      </c>
      <c r="E260" t="s">
        <v>2535</v>
      </c>
      <c r="F260" t="s">
        <v>633</v>
      </c>
      <c r="G260" t="s">
        <v>2536</v>
      </c>
    </row>
    <row r="261" spans="1:7" x14ac:dyDescent="0.4">
      <c r="A261" t="s">
        <v>219</v>
      </c>
      <c r="B261" t="s">
        <v>2537</v>
      </c>
      <c r="C261" t="s">
        <v>2615</v>
      </c>
      <c r="D261" t="s">
        <v>1606</v>
      </c>
      <c r="E261" t="s">
        <v>2550</v>
      </c>
      <c r="F261" t="s">
        <v>2565</v>
      </c>
      <c r="G261" t="s">
        <v>2560</v>
      </c>
    </row>
    <row r="262" spans="1:7" x14ac:dyDescent="0.4">
      <c r="A262" t="s">
        <v>220</v>
      </c>
      <c r="B262" t="s">
        <v>863</v>
      </c>
      <c r="C262" t="s">
        <v>1608</v>
      </c>
      <c r="D262" t="s">
        <v>1610</v>
      </c>
      <c r="E262" t="s">
        <v>2544</v>
      </c>
      <c r="F262" t="s">
        <v>2616</v>
      </c>
      <c r="G262" t="s">
        <v>1296</v>
      </c>
    </row>
    <row r="263" spans="1:7" x14ac:dyDescent="0.4">
      <c r="A263" t="s">
        <v>221</v>
      </c>
      <c r="B263" t="s">
        <v>2537</v>
      </c>
      <c r="C263" t="s">
        <v>2617</v>
      </c>
      <c r="D263" t="s">
        <v>1456</v>
      </c>
      <c r="E263" t="s">
        <v>2552</v>
      </c>
      <c r="F263" t="s">
        <v>2614</v>
      </c>
      <c r="G263" t="s">
        <v>2573</v>
      </c>
    </row>
    <row r="264" spans="1:7" x14ac:dyDescent="0.4">
      <c r="A264" t="s">
        <v>222</v>
      </c>
      <c r="B264" t="s">
        <v>2534</v>
      </c>
      <c r="C264" t="s">
        <v>1616</v>
      </c>
      <c r="D264" t="s">
        <v>724</v>
      </c>
      <c r="E264" t="s">
        <v>2535</v>
      </c>
      <c r="F264" t="s">
        <v>2542</v>
      </c>
      <c r="G264" t="s">
        <v>2556</v>
      </c>
    </row>
    <row r="265" spans="1:7" x14ac:dyDescent="0.4">
      <c r="A265" t="s">
        <v>1619</v>
      </c>
      <c r="B265" t="s">
        <v>863</v>
      </c>
      <c r="C265" t="s">
        <v>2618</v>
      </c>
      <c r="D265" t="s">
        <v>608</v>
      </c>
      <c r="E265" t="s">
        <v>2552</v>
      </c>
      <c r="F265" t="s">
        <v>2619</v>
      </c>
      <c r="G265" t="s">
        <v>877</v>
      </c>
    </row>
    <row r="266" spans="1:7" x14ac:dyDescent="0.4">
      <c r="A266" t="s">
        <v>223</v>
      </c>
      <c r="B266" t="s">
        <v>2534</v>
      </c>
      <c r="C266" t="s">
        <v>1624</v>
      </c>
      <c r="D266" t="s">
        <v>778</v>
      </c>
      <c r="E266" t="s">
        <v>2535</v>
      </c>
      <c r="F266" t="s">
        <v>633</v>
      </c>
      <c r="G266" t="s">
        <v>2536</v>
      </c>
    </row>
    <row r="267" spans="1:7" x14ac:dyDescent="0.4">
      <c r="A267" t="s">
        <v>224</v>
      </c>
      <c r="B267" t="s">
        <v>846</v>
      </c>
      <c r="C267" t="s">
        <v>1627</v>
      </c>
      <c r="D267" t="s">
        <v>1628</v>
      </c>
      <c r="E267" t="s">
        <v>2548</v>
      </c>
      <c r="F267" t="s">
        <v>2551</v>
      </c>
      <c r="G267" t="s">
        <v>2546</v>
      </c>
    </row>
    <row r="268" spans="1:7" x14ac:dyDescent="0.4">
      <c r="A268" t="s">
        <v>225</v>
      </c>
      <c r="B268" t="s">
        <v>846</v>
      </c>
      <c r="C268" t="s">
        <v>1630</v>
      </c>
      <c r="D268" t="s">
        <v>1632</v>
      </c>
      <c r="E268" t="s">
        <v>2552</v>
      </c>
      <c r="F268" t="s">
        <v>2551</v>
      </c>
      <c r="G268" t="s">
        <v>2546</v>
      </c>
    </row>
    <row r="269" spans="1:7" x14ac:dyDescent="0.4">
      <c r="A269" t="s">
        <v>1633</v>
      </c>
      <c r="B269" t="s">
        <v>2537</v>
      </c>
      <c r="C269" t="s">
        <v>1634</v>
      </c>
      <c r="D269" t="s">
        <v>1636</v>
      </c>
      <c r="E269" t="s">
        <v>2535</v>
      </c>
      <c r="F269" t="s">
        <v>2538</v>
      </c>
      <c r="G269" t="s">
        <v>2573</v>
      </c>
    </row>
    <row r="270" spans="1:7" x14ac:dyDescent="0.4">
      <c r="A270" t="s">
        <v>226</v>
      </c>
      <c r="B270" t="s">
        <v>2534</v>
      </c>
      <c r="C270" t="s">
        <v>1639</v>
      </c>
      <c r="D270" t="s">
        <v>1456</v>
      </c>
      <c r="E270" t="s">
        <v>2552</v>
      </c>
      <c r="F270" t="s">
        <v>2542</v>
      </c>
      <c r="G270" t="s">
        <v>2546</v>
      </c>
    </row>
    <row r="271" spans="1:7" x14ac:dyDescent="0.4">
      <c r="A271" t="s">
        <v>1641</v>
      </c>
      <c r="B271" t="s">
        <v>2537</v>
      </c>
      <c r="C271" t="s">
        <v>1642</v>
      </c>
      <c r="D271" t="s">
        <v>1644</v>
      </c>
      <c r="E271" t="s">
        <v>2535</v>
      </c>
      <c r="F271" t="s">
        <v>2538</v>
      </c>
      <c r="G271" t="s">
        <v>2573</v>
      </c>
    </row>
    <row r="272" spans="1:7" x14ac:dyDescent="0.4">
      <c r="A272" t="s">
        <v>227</v>
      </c>
      <c r="B272" t="s">
        <v>2537</v>
      </c>
      <c r="C272" t="s">
        <v>2620</v>
      </c>
      <c r="D272" t="s">
        <v>608</v>
      </c>
      <c r="E272" t="s">
        <v>2552</v>
      </c>
      <c r="F272" t="s">
        <v>2600</v>
      </c>
      <c r="G272" t="s">
        <v>2578</v>
      </c>
    </row>
    <row r="273" spans="1:7" x14ac:dyDescent="0.4">
      <c r="A273" t="s">
        <v>228</v>
      </c>
      <c r="B273" t="s">
        <v>2537</v>
      </c>
      <c r="C273" t="s">
        <v>1651</v>
      </c>
      <c r="D273" t="s">
        <v>1320</v>
      </c>
      <c r="E273" t="s">
        <v>2544</v>
      </c>
      <c r="F273" t="s">
        <v>2538</v>
      </c>
      <c r="G273" t="s">
        <v>2546</v>
      </c>
    </row>
    <row r="274" spans="1:7" x14ac:dyDescent="0.4">
      <c r="A274" t="s">
        <v>229</v>
      </c>
      <c r="B274" t="s">
        <v>2534</v>
      </c>
      <c r="C274" t="s">
        <v>1652</v>
      </c>
      <c r="D274" t="s">
        <v>1286</v>
      </c>
      <c r="E274" t="s">
        <v>2535</v>
      </c>
      <c r="F274" t="s">
        <v>2542</v>
      </c>
      <c r="G274" t="s">
        <v>2556</v>
      </c>
    </row>
    <row r="275" spans="1:7" x14ac:dyDescent="0.4">
      <c r="A275" t="s">
        <v>230</v>
      </c>
      <c r="B275" t="s">
        <v>863</v>
      </c>
      <c r="C275" t="s">
        <v>1655</v>
      </c>
      <c r="D275" t="s">
        <v>1657</v>
      </c>
      <c r="E275" t="s">
        <v>2535</v>
      </c>
      <c r="F275" t="s">
        <v>1296</v>
      </c>
      <c r="G275" t="s">
        <v>1296</v>
      </c>
    </row>
    <row r="276" spans="1:7" x14ac:dyDescent="0.4">
      <c r="A276" t="s">
        <v>231</v>
      </c>
      <c r="B276" t="s">
        <v>2534</v>
      </c>
      <c r="C276" t="s">
        <v>1660</v>
      </c>
      <c r="D276" t="s">
        <v>1661</v>
      </c>
      <c r="E276" t="s">
        <v>2544</v>
      </c>
      <c r="F276" t="s">
        <v>2559</v>
      </c>
      <c r="G276" t="s">
        <v>2546</v>
      </c>
    </row>
    <row r="277" spans="1:7" x14ac:dyDescent="0.4">
      <c r="A277" t="s">
        <v>1662</v>
      </c>
      <c r="B277" t="s">
        <v>2537</v>
      </c>
      <c r="C277" t="s">
        <v>1663</v>
      </c>
      <c r="D277" t="s">
        <v>724</v>
      </c>
      <c r="E277" t="s">
        <v>2535</v>
      </c>
      <c r="F277" t="s">
        <v>2538</v>
      </c>
      <c r="G277" t="s">
        <v>2560</v>
      </c>
    </row>
    <row r="278" spans="1:7" x14ac:dyDescent="0.4">
      <c r="A278" t="s">
        <v>1667</v>
      </c>
      <c r="B278" t="s">
        <v>2537</v>
      </c>
      <c r="C278" t="s">
        <v>1668</v>
      </c>
      <c r="D278" t="s">
        <v>1671</v>
      </c>
      <c r="E278" t="s">
        <v>2535</v>
      </c>
      <c r="F278" t="s">
        <v>2538</v>
      </c>
      <c r="G278" t="s">
        <v>2573</v>
      </c>
    </row>
    <row r="279" spans="1:7" x14ac:dyDescent="0.4">
      <c r="A279" t="s">
        <v>232</v>
      </c>
      <c r="B279" t="s">
        <v>706</v>
      </c>
      <c r="C279" t="s">
        <v>1672</v>
      </c>
      <c r="D279" t="s">
        <v>1095</v>
      </c>
      <c r="E279" t="s">
        <v>2535</v>
      </c>
      <c r="F279" t="s">
        <v>1224</v>
      </c>
      <c r="G279" t="s">
        <v>2546</v>
      </c>
    </row>
    <row r="280" spans="1:7" x14ac:dyDescent="0.4">
      <c r="A280" t="s">
        <v>1678</v>
      </c>
      <c r="B280" t="s">
        <v>2537</v>
      </c>
      <c r="C280" t="s">
        <v>1679</v>
      </c>
      <c r="D280" t="s">
        <v>1095</v>
      </c>
      <c r="E280" t="s">
        <v>2535</v>
      </c>
      <c r="F280" t="s">
        <v>2538</v>
      </c>
      <c r="G280" t="s">
        <v>2573</v>
      </c>
    </row>
    <row r="281" spans="1:7" x14ac:dyDescent="0.4">
      <c r="A281" t="s">
        <v>1681</v>
      </c>
      <c r="B281" t="s">
        <v>2534</v>
      </c>
      <c r="C281" t="s">
        <v>1682</v>
      </c>
      <c r="D281" t="s">
        <v>1127</v>
      </c>
      <c r="E281" t="s">
        <v>2535</v>
      </c>
      <c r="F281" t="s">
        <v>2542</v>
      </c>
      <c r="G281" t="s">
        <v>2582</v>
      </c>
    </row>
    <row r="282" spans="1:7" x14ac:dyDescent="0.4">
      <c r="A282" t="s">
        <v>1684</v>
      </c>
      <c r="B282" t="s">
        <v>2537</v>
      </c>
      <c r="C282" t="s">
        <v>1685</v>
      </c>
      <c r="D282" t="s">
        <v>1687</v>
      </c>
      <c r="E282" t="s">
        <v>2535</v>
      </c>
      <c r="F282" t="s">
        <v>2538</v>
      </c>
      <c r="G282" t="s">
        <v>2573</v>
      </c>
    </row>
    <row r="283" spans="1:7" x14ac:dyDescent="0.4">
      <c r="A283" t="s">
        <v>233</v>
      </c>
      <c r="B283" t="s">
        <v>2534</v>
      </c>
      <c r="C283" t="s">
        <v>1689</v>
      </c>
      <c r="D283" t="s">
        <v>615</v>
      </c>
      <c r="E283" t="s">
        <v>2535</v>
      </c>
      <c r="F283" t="s">
        <v>2542</v>
      </c>
      <c r="G283" t="s">
        <v>2541</v>
      </c>
    </row>
    <row r="284" spans="1:7" x14ac:dyDescent="0.4">
      <c r="A284" t="s">
        <v>1691</v>
      </c>
      <c r="B284" t="s">
        <v>2537</v>
      </c>
      <c r="C284" t="s">
        <v>1692</v>
      </c>
      <c r="D284" t="s">
        <v>581</v>
      </c>
      <c r="E284" t="s">
        <v>2535</v>
      </c>
      <c r="F284" t="s">
        <v>2538</v>
      </c>
      <c r="G284" t="s">
        <v>2560</v>
      </c>
    </row>
    <row r="285" spans="1:7" x14ac:dyDescent="0.4">
      <c r="A285" t="s">
        <v>234</v>
      </c>
      <c r="B285" t="s">
        <v>863</v>
      </c>
      <c r="C285" t="s">
        <v>1699</v>
      </c>
      <c r="D285" t="s">
        <v>1456</v>
      </c>
      <c r="E285" t="s">
        <v>2552</v>
      </c>
      <c r="F285" t="s">
        <v>2616</v>
      </c>
      <c r="G285" t="s">
        <v>1296</v>
      </c>
    </row>
    <row r="286" spans="1:7" x14ac:dyDescent="0.4">
      <c r="A286" t="s">
        <v>235</v>
      </c>
      <c r="B286" t="s">
        <v>846</v>
      </c>
      <c r="C286" t="s">
        <v>1703</v>
      </c>
      <c r="D286" t="s">
        <v>847</v>
      </c>
      <c r="E286" t="s">
        <v>2535</v>
      </c>
      <c r="F286" t="s">
        <v>2551</v>
      </c>
      <c r="G286" t="s">
        <v>2546</v>
      </c>
    </row>
    <row r="287" spans="1:7" x14ac:dyDescent="0.4">
      <c r="A287" t="s">
        <v>1705</v>
      </c>
      <c r="B287" t="s">
        <v>2537</v>
      </c>
      <c r="C287" t="s">
        <v>1706</v>
      </c>
      <c r="D287" t="s">
        <v>1707</v>
      </c>
      <c r="E287" t="s">
        <v>2535</v>
      </c>
      <c r="F287" t="s">
        <v>2538</v>
      </c>
      <c r="G287" t="s">
        <v>2539</v>
      </c>
    </row>
    <row r="288" spans="1:7" x14ac:dyDescent="0.4">
      <c r="A288" t="s">
        <v>236</v>
      </c>
      <c r="B288" t="s">
        <v>2534</v>
      </c>
      <c r="C288" t="s">
        <v>1709</v>
      </c>
      <c r="D288" t="s">
        <v>1286</v>
      </c>
      <c r="E288" t="s">
        <v>2535</v>
      </c>
      <c r="F288" t="s">
        <v>566</v>
      </c>
      <c r="G288" t="s">
        <v>2536</v>
      </c>
    </row>
    <row r="289" spans="1:7" x14ac:dyDescent="0.4">
      <c r="A289" t="s">
        <v>1713</v>
      </c>
      <c r="B289" t="s">
        <v>2534</v>
      </c>
      <c r="C289" t="s">
        <v>1715</v>
      </c>
      <c r="D289" t="s">
        <v>1456</v>
      </c>
      <c r="E289" t="s">
        <v>2552</v>
      </c>
      <c r="F289" t="s">
        <v>2542</v>
      </c>
      <c r="G289" t="s">
        <v>2556</v>
      </c>
    </row>
    <row r="290" spans="1:7" x14ac:dyDescent="0.4">
      <c r="A290" t="s">
        <v>237</v>
      </c>
      <c r="B290" t="s">
        <v>2534</v>
      </c>
      <c r="C290" t="s">
        <v>1720</v>
      </c>
      <c r="D290" t="s">
        <v>608</v>
      </c>
      <c r="E290" t="s">
        <v>2550</v>
      </c>
      <c r="F290" t="s">
        <v>2542</v>
      </c>
      <c r="G290" t="s">
        <v>2566</v>
      </c>
    </row>
    <row r="291" spans="1:7" x14ac:dyDescent="0.4">
      <c r="A291" t="s">
        <v>238</v>
      </c>
      <c r="B291" t="s">
        <v>2534</v>
      </c>
      <c r="C291" t="s">
        <v>1722</v>
      </c>
      <c r="D291" t="s">
        <v>910</v>
      </c>
      <c r="E291" t="s">
        <v>2535</v>
      </c>
      <c r="F291" t="s">
        <v>566</v>
      </c>
      <c r="G291" t="s">
        <v>2536</v>
      </c>
    </row>
    <row r="292" spans="1:7" x14ac:dyDescent="0.4">
      <c r="A292" t="s">
        <v>239</v>
      </c>
      <c r="B292" t="s">
        <v>2534</v>
      </c>
      <c r="C292" t="s">
        <v>1726</v>
      </c>
      <c r="D292" t="s">
        <v>1286</v>
      </c>
      <c r="E292" t="s">
        <v>2535</v>
      </c>
      <c r="F292" t="s">
        <v>2542</v>
      </c>
      <c r="G292" t="s">
        <v>2541</v>
      </c>
    </row>
    <row r="293" spans="1:7" x14ac:dyDescent="0.4">
      <c r="A293" t="s">
        <v>240</v>
      </c>
      <c r="B293" t="s">
        <v>2534</v>
      </c>
      <c r="C293" t="s">
        <v>1730</v>
      </c>
      <c r="D293" t="s">
        <v>1135</v>
      </c>
      <c r="E293" t="s">
        <v>2550</v>
      </c>
      <c r="F293" t="s">
        <v>2542</v>
      </c>
      <c r="G293" t="s">
        <v>2621</v>
      </c>
    </row>
    <row r="294" spans="1:7" x14ac:dyDescent="0.4">
      <c r="A294" t="s">
        <v>241</v>
      </c>
      <c r="B294" t="s">
        <v>2537</v>
      </c>
      <c r="C294" t="s">
        <v>1732</v>
      </c>
      <c r="D294" t="s">
        <v>630</v>
      </c>
      <c r="E294" t="s">
        <v>2535</v>
      </c>
      <c r="F294" t="s">
        <v>2567</v>
      </c>
      <c r="G294" t="s">
        <v>2622</v>
      </c>
    </row>
    <row r="295" spans="1:7" x14ac:dyDescent="0.4">
      <c r="A295" t="s">
        <v>1735</v>
      </c>
      <c r="B295" t="s">
        <v>2537</v>
      </c>
      <c r="C295" t="s">
        <v>1736</v>
      </c>
      <c r="D295" t="s">
        <v>1738</v>
      </c>
      <c r="E295" t="s">
        <v>2535</v>
      </c>
      <c r="F295" t="s">
        <v>2538</v>
      </c>
      <c r="G295" t="s">
        <v>2560</v>
      </c>
    </row>
    <row r="296" spans="1:7" x14ac:dyDescent="0.4">
      <c r="A296" t="s">
        <v>1739</v>
      </c>
      <c r="B296" t="s">
        <v>2537</v>
      </c>
      <c r="C296" t="s">
        <v>1740</v>
      </c>
      <c r="D296" t="s">
        <v>630</v>
      </c>
      <c r="E296" t="s">
        <v>2535</v>
      </c>
      <c r="F296" t="s">
        <v>2538</v>
      </c>
      <c r="G296" t="s">
        <v>2578</v>
      </c>
    </row>
    <row r="297" spans="1:7" x14ac:dyDescent="0.4">
      <c r="A297" t="s">
        <v>1744</v>
      </c>
      <c r="B297" t="s">
        <v>2537</v>
      </c>
      <c r="C297" t="s">
        <v>1745</v>
      </c>
      <c r="D297" t="s">
        <v>1746</v>
      </c>
      <c r="E297" t="s">
        <v>2535</v>
      </c>
      <c r="F297" t="s">
        <v>2538</v>
      </c>
      <c r="G297" t="s">
        <v>2573</v>
      </c>
    </row>
    <row r="298" spans="1:7" x14ac:dyDescent="0.4">
      <c r="A298" t="s">
        <v>242</v>
      </c>
      <c r="B298" t="s">
        <v>2537</v>
      </c>
      <c r="C298" t="s">
        <v>2623</v>
      </c>
      <c r="D298" t="s">
        <v>952</v>
      </c>
      <c r="E298" t="s">
        <v>2552</v>
      </c>
      <c r="F298" t="s">
        <v>2614</v>
      </c>
      <c r="G298" t="s">
        <v>2573</v>
      </c>
    </row>
    <row r="299" spans="1:7" x14ac:dyDescent="0.4">
      <c r="A299" t="s">
        <v>1751</v>
      </c>
      <c r="B299" t="s">
        <v>2537</v>
      </c>
      <c r="C299" t="s">
        <v>1752</v>
      </c>
      <c r="D299" t="s">
        <v>1707</v>
      </c>
      <c r="E299" t="s">
        <v>2535</v>
      </c>
      <c r="F299" t="s">
        <v>2538</v>
      </c>
      <c r="G299" t="s">
        <v>2573</v>
      </c>
    </row>
    <row r="300" spans="1:7" x14ac:dyDescent="0.4">
      <c r="A300" t="s">
        <v>243</v>
      </c>
      <c r="B300" t="s">
        <v>2537</v>
      </c>
      <c r="C300" t="s">
        <v>1760</v>
      </c>
      <c r="D300" t="s">
        <v>1320</v>
      </c>
      <c r="E300" t="s">
        <v>2550</v>
      </c>
      <c r="F300" t="s">
        <v>2538</v>
      </c>
      <c r="G300" t="s">
        <v>2546</v>
      </c>
    </row>
    <row r="301" spans="1:7" x14ac:dyDescent="0.4">
      <c r="A301" t="s">
        <v>244</v>
      </c>
      <c r="B301" t="s">
        <v>2537</v>
      </c>
      <c r="C301" t="s">
        <v>2624</v>
      </c>
      <c r="D301" t="s">
        <v>1456</v>
      </c>
      <c r="E301" t="s">
        <v>2552</v>
      </c>
      <c r="F301" t="s">
        <v>2605</v>
      </c>
      <c r="G301" t="s">
        <v>2546</v>
      </c>
    </row>
    <row r="302" spans="1:7" x14ac:dyDescent="0.4">
      <c r="A302" t="s">
        <v>245</v>
      </c>
      <c r="B302" t="s">
        <v>706</v>
      </c>
      <c r="C302" t="s">
        <v>1765</v>
      </c>
      <c r="D302" t="s">
        <v>615</v>
      </c>
      <c r="E302" t="s">
        <v>2544</v>
      </c>
      <c r="F302" t="s">
        <v>2559</v>
      </c>
      <c r="G302" t="s">
        <v>2546</v>
      </c>
    </row>
    <row r="303" spans="1:7" x14ac:dyDescent="0.4">
      <c r="A303" t="s">
        <v>246</v>
      </c>
      <c r="B303" t="s">
        <v>2534</v>
      </c>
      <c r="C303" t="s">
        <v>1769</v>
      </c>
      <c r="D303" t="s">
        <v>608</v>
      </c>
      <c r="E303" t="s">
        <v>2535</v>
      </c>
      <c r="F303" t="s">
        <v>2542</v>
      </c>
      <c r="G303" t="s">
        <v>2556</v>
      </c>
    </row>
    <row r="304" spans="1:7" x14ac:dyDescent="0.4">
      <c r="A304" t="s">
        <v>247</v>
      </c>
      <c r="B304" t="s">
        <v>2534</v>
      </c>
      <c r="C304" t="s">
        <v>2625</v>
      </c>
      <c r="D304" t="s">
        <v>615</v>
      </c>
      <c r="E304" t="s">
        <v>2544</v>
      </c>
      <c r="F304" t="s">
        <v>2559</v>
      </c>
      <c r="G304" t="s">
        <v>2546</v>
      </c>
    </row>
    <row r="305" spans="1:7" x14ac:dyDescent="0.4">
      <c r="A305" t="s">
        <v>1774</v>
      </c>
      <c r="B305" t="s">
        <v>2537</v>
      </c>
      <c r="C305" t="s">
        <v>1775</v>
      </c>
      <c r="D305" t="s">
        <v>724</v>
      </c>
      <c r="E305" t="s">
        <v>2535</v>
      </c>
      <c r="F305" t="s">
        <v>2538</v>
      </c>
      <c r="G305" t="s">
        <v>2560</v>
      </c>
    </row>
    <row r="306" spans="1:7" x14ac:dyDescent="0.4">
      <c r="A306" t="s">
        <v>1777</v>
      </c>
      <c r="B306" t="s">
        <v>2537</v>
      </c>
      <c r="C306" t="s">
        <v>1779</v>
      </c>
      <c r="D306" t="s">
        <v>1606</v>
      </c>
      <c r="E306" t="s">
        <v>2552</v>
      </c>
      <c r="F306" t="s">
        <v>2538</v>
      </c>
      <c r="G306" t="s">
        <v>2573</v>
      </c>
    </row>
    <row r="307" spans="1:7" x14ac:dyDescent="0.4">
      <c r="A307" t="s">
        <v>248</v>
      </c>
      <c r="B307" t="s">
        <v>2534</v>
      </c>
      <c r="C307" t="s">
        <v>1782</v>
      </c>
      <c r="D307" t="s">
        <v>910</v>
      </c>
      <c r="E307" t="s">
        <v>2535</v>
      </c>
      <c r="F307" t="s">
        <v>633</v>
      </c>
      <c r="G307" t="s">
        <v>2536</v>
      </c>
    </row>
    <row r="308" spans="1:7" x14ac:dyDescent="0.4">
      <c r="A308" t="s">
        <v>249</v>
      </c>
      <c r="B308" t="s">
        <v>2537</v>
      </c>
      <c r="C308" t="s">
        <v>2626</v>
      </c>
      <c r="D308" t="s">
        <v>1786</v>
      </c>
      <c r="E308" t="s">
        <v>2535</v>
      </c>
      <c r="F308" t="s">
        <v>2572</v>
      </c>
      <c r="G308" t="s">
        <v>2573</v>
      </c>
    </row>
    <row r="309" spans="1:7" x14ac:dyDescent="0.4">
      <c r="A309" t="s">
        <v>250</v>
      </c>
      <c r="B309" t="s">
        <v>2537</v>
      </c>
      <c r="C309" t="s">
        <v>2627</v>
      </c>
      <c r="D309" t="s">
        <v>1031</v>
      </c>
      <c r="E309" t="s">
        <v>2535</v>
      </c>
      <c r="F309" t="s">
        <v>2572</v>
      </c>
      <c r="G309" t="s">
        <v>2573</v>
      </c>
    </row>
    <row r="310" spans="1:7" x14ac:dyDescent="0.4">
      <c r="A310" t="s">
        <v>251</v>
      </c>
      <c r="B310" t="s">
        <v>863</v>
      </c>
      <c r="C310" t="s">
        <v>2628</v>
      </c>
      <c r="D310" t="s">
        <v>1456</v>
      </c>
      <c r="E310" t="s">
        <v>2535</v>
      </c>
      <c r="F310" t="s">
        <v>1224</v>
      </c>
      <c r="G310" t="s">
        <v>1296</v>
      </c>
    </row>
    <row r="311" spans="1:7" x14ac:dyDescent="0.4">
      <c r="A311" t="s">
        <v>252</v>
      </c>
      <c r="B311" t="s">
        <v>863</v>
      </c>
      <c r="C311" t="s">
        <v>2629</v>
      </c>
      <c r="D311" t="s">
        <v>1456</v>
      </c>
      <c r="E311" t="s">
        <v>2552</v>
      </c>
      <c r="F311" t="s">
        <v>2616</v>
      </c>
      <c r="G311" t="s">
        <v>1296</v>
      </c>
    </row>
    <row r="312" spans="1:7" x14ac:dyDescent="0.4">
      <c r="A312" t="s">
        <v>253</v>
      </c>
      <c r="B312" t="s">
        <v>846</v>
      </c>
      <c r="C312" t="s">
        <v>1797</v>
      </c>
      <c r="D312" t="s">
        <v>2574</v>
      </c>
      <c r="E312" t="s">
        <v>2575</v>
      </c>
      <c r="F312" t="s">
        <v>2570</v>
      </c>
      <c r="G312" t="s">
        <v>2576</v>
      </c>
    </row>
    <row r="313" spans="1:7" x14ac:dyDescent="0.4">
      <c r="A313" t="s">
        <v>1799</v>
      </c>
      <c r="B313" t="s">
        <v>2537</v>
      </c>
      <c r="C313" t="s">
        <v>1800</v>
      </c>
      <c r="D313" t="s">
        <v>952</v>
      </c>
      <c r="E313" t="s">
        <v>2535</v>
      </c>
      <c r="F313" t="s">
        <v>2538</v>
      </c>
      <c r="G313" t="s">
        <v>2560</v>
      </c>
    </row>
    <row r="314" spans="1:7" x14ac:dyDescent="0.4">
      <c r="A314" t="s">
        <v>1802</v>
      </c>
      <c r="B314" t="s">
        <v>2537</v>
      </c>
      <c r="C314" t="s">
        <v>1803</v>
      </c>
      <c r="D314" t="s">
        <v>1031</v>
      </c>
      <c r="E314" t="s">
        <v>2535</v>
      </c>
      <c r="F314" t="s">
        <v>2538</v>
      </c>
      <c r="G314" t="s">
        <v>2539</v>
      </c>
    </row>
    <row r="315" spans="1:7" x14ac:dyDescent="0.4">
      <c r="A315" t="s">
        <v>254</v>
      </c>
      <c r="B315" t="s">
        <v>863</v>
      </c>
      <c r="C315" t="s">
        <v>1805</v>
      </c>
      <c r="D315" t="s">
        <v>698</v>
      </c>
      <c r="E315" t="s">
        <v>2535</v>
      </c>
      <c r="F315" t="s">
        <v>2554</v>
      </c>
      <c r="G315" t="s">
        <v>877</v>
      </c>
    </row>
    <row r="316" spans="1:7" x14ac:dyDescent="0.4">
      <c r="A316" t="s">
        <v>1809</v>
      </c>
      <c r="B316" t="s">
        <v>2537</v>
      </c>
      <c r="C316" t="s">
        <v>1810</v>
      </c>
      <c r="D316" t="s">
        <v>1811</v>
      </c>
      <c r="E316" t="s">
        <v>2535</v>
      </c>
      <c r="F316" t="s">
        <v>2538</v>
      </c>
      <c r="G316" t="s">
        <v>2560</v>
      </c>
    </row>
    <row r="317" spans="1:7" x14ac:dyDescent="0.4">
      <c r="A317" t="s">
        <v>255</v>
      </c>
      <c r="B317" t="s">
        <v>2534</v>
      </c>
      <c r="C317" t="s">
        <v>1813</v>
      </c>
      <c r="D317" t="s">
        <v>910</v>
      </c>
      <c r="E317" t="s">
        <v>2535</v>
      </c>
      <c r="F317" t="s">
        <v>633</v>
      </c>
      <c r="G317" t="s">
        <v>2536</v>
      </c>
    </row>
    <row r="318" spans="1:7" x14ac:dyDescent="0.4">
      <c r="A318" t="s">
        <v>1815</v>
      </c>
      <c r="B318" t="s">
        <v>2537</v>
      </c>
      <c r="C318" t="s">
        <v>1816</v>
      </c>
      <c r="D318" t="s">
        <v>994</v>
      </c>
      <c r="E318" t="s">
        <v>2535</v>
      </c>
      <c r="F318" t="s">
        <v>2538</v>
      </c>
      <c r="G318" t="s">
        <v>2560</v>
      </c>
    </row>
    <row r="319" spans="1:7" x14ac:dyDescent="0.4">
      <c r="A319" t="s">
        <v>256</v>
      </c>
      <c r="B319" t="s">
        <v>2534</v>
      </c>
      <c r="C319" t="s">
        <v>1818</v>
      </c>
      <c r="D319" t="s">
        <v>595</v>
      </c>
      <c r="E319" t="s">
        <v>2535</v>
      </c>
      <c r="F319" t="s">
        <v>566</v>
      </c>
      <c r="G319" t="s">
        <v>2536</v>
      </c>
    </row>
    <row r="320" spans="1:7" x14ac:dyDescent="0.4">
      <c r="A320" t="s">
        <v>257</v>
      </c>
      <c r="B320" t="s">
        <v>2534</v>
      </c>
      <c r="C320" t="s">
        <v>1820</v>
      </c>
      <c r="D320" t="s">
        <v>581</v>
      </c>
      <c r="E320" t="s">
        <v>2535</v>
      </c>
      <c r="F320" t="s">
        <v>2542</v>
      </c>
      <c r="G320" t="s">
        <v>2556</v>
      </c>
    </row>
    <row r="321" spans="1:7" x14ac:dyDescent="0.4">
      <c r="A321" t="s">
        <v>258</v>
      </c>
      <c r="B321" t="s">
        <v>2534</v>
      </c>
      <c r="C321" t="s">
        <v>1824</v>
      </c>
      <c r="D321" t="s">
        <v>1825</v>
      </c>
      <c r="E321" t="s">
        <v>2550</v>
      </c>
      <c r="F321" t="s">
        <v>2559</v>
      </c>
      <c r="G321" t="s">
        <v>2546</v>
      </c>
    </row>
    <row r="322" spans="1:7" x14ac:dyDescent="0.4">
      <c r="A322" t="s">
        <v>259</v>
      </c>
      <c r="B322" t="s">
        <v>706</v>
      </c>
      <c r="C322" t="s">
        <v>1828</v>
      </c>
      <c r="D322" t="s">
        <v>979</v>
      </c>
      <c r="E322" t="s">
        <v>2544</v>
      </c>
      <c r="F322" t="s">
        <v>859</v>
      </c>
      <c r="G322" t="s">
        <v>2546</v>
      </c>
    </row>
    <row r="323" spans="1:7" x14ac:dyDescent="0.4">
      <c r="A323" t="s">
        <v>1830</v>
      </c>
      <c r="B323" t="s">
        <v>2534</v>
      </c>
      <c r="C323" t="s">
        <v>1832</v>
      </c>
      <c r="D323" t="s">
        <v>1286</v>
      </c>
      <c r="E323" t="s">
        <v>2535</v>
      </c>
      <c r="F323" t="s">
        <v>2542</v>
      </c>
      <c r="G323" t="s">
        <v>2547</v>
      </c>
    </row>
    <row r="324" spans="1:7" x14ac:dyDescent="0.4">
      <c r="A324" t="s">
        <v>1834</v>
      </c>
      <c r="B324" t="s">
        <v>2537</v>
      </c>
      <c r="C324" t="s">
        <v>1835</v>
      </c>
      <c r="D324" t="s">
        <v>1366</v>
      </c>
      <c r="E324" t="s">
        <v>2535</v>
      </c>
      <c r="F324" t="s">
        <v>2538</v>
      </c>
      <c r="G324" t="s">
        <v>2560</v>
      </c>
    </row>
    <row r="325" spans="1:7" x14ac:dyDescent="0.4">
      <c r="A325" t="s">
        <v>1837</v>
      </c>
      <c r="B325" t="s">
        <v>2534</v>
      </c>
      <c r="C325" t="s">
        <v>1838</v>
      </c>
      <c r="D325" t="s">
        <v>1286</v>
      </c>
      <c r="E325" t="s">
        <v>2535</v>
      </c>
      <c r="F325" t="s">
        <v>2542</v>
      </c>
      <c r="G325" t="s">
        <v>2547</v>
      </c>
    </row>
    <row r="326" spans="1:7" x14ac:dyDescent="0.4">
      <c r="A326" t="s">
        <v>260</v>
      </c>
      <c r="B326" t="s">
        <v>2534</v>
      </c>
      <c r="C326" t="s">
        <v>1839</v>
      </c>
      <c r="D326" t="s">
        <v>1127</v>
      </c>
      <c r="E326" t="s">
        <v>2535</v>
      </c>
      <c r="F326" t="s">
        <v>566</v>
      </c>
      <c r="G326" t="s">
        <v>2536</v>
      </c>
    </row>
    <row r="327" spans="1:7" x14ac:dyDescent="0.4">
      <c r="A327" t="s">
        <v>1841</v>
      </c>
      <c r="B327" t="s">
        <v>2537</v>
      </c>
      <c r="C327" t="s">
        <v>1842</v>
      </c>
      <c r="D327" t="s">
        <v>1844</v>
      </c>
      <c r="E327" t="s">
        <v>2535</v>
      </c>
      <c r="F327" t="s">
        <v>2538</v>
      </c>
      <c r="G327" t="s">
        <v>2573</v>
      </c>
    </row>
    <row r="328" spans="1:7" x14ac:dyDescent="0.4">
      <c r="A328" t="s">
        <v>261</v>
      </c>
      <c r="B328" t="s">
        <v>2534</v>
      </c>
      <c r="C328" t="s">
        <v>1846</v>
      </c>
      <c r="D328" t="s">
        <v>1848</v>
      </c>
      <c r="E328" t="s">
        <v>2535</v>
      </c>
      <c r="F328" t="s">
        <v>2542</v>
      </c>
      <c r="G328" t="s">
        <v>2556</v>
      </c>
    </row>
    <row r="329" spans="1:7" x14ac:dyDescent="0.4">
      <c r="A329" t="s">
        <v>1849</v>
      </c>
      <c r="B329" t="s">
        <v>2537</v>
      </c>
      <c r="C329" t="s">
        <v>1850</v>
      </c>
      <c r="D329" t="s">
        <v>1073</v>
      </c>
      <c r="E329" t="s">
        <v>2535</v>
      </c>
      <c r="F329" t="s">
        <v>2538</v>
      </c>
      <c r="G329" t="s">
        <v>2573</v>
      </c>
    </row>
    <row r="330" spans="1:7" x14ac:dyDescent="0.4">
      <c r="A330" t="s">
        <v>262</v>
      </c>
      <c r="B330" t="s">
        <v>2534</v>
      </c>
      <c r="C330" t="s">
        <v>1851</v>
      </c>
      <c r="D330" t="s">
        <v>581</v>
      </c>
      <c r="E330" t="s">
        <v>2535</v>
      </c>
      <c r="F330" t="s">
        <v>2542</v>
      </c>
      <c r="G330" t="s">
        <v>2556</v>
      </c>
    </row>
    <row r="331" spans="1:7" x14ac:dyDescent="0.4">
      <c r="A331" t="s">
        <v>1853</v>
      </c>
      <c r="B331" t="s">
        <v>2537</v>
      </c>
      <c r="C331" t="s">
        <v>1854</v>
      </c>
      <c r="D331" t="s">
        <v>1856</v>
      </c>
      <c r="E331" t="s">
        <v>2535</v>
      </c>
      <c r="F331" t="s">
        <v>2538</v>
      </c>
      <c r="G331" t="s">
        <v>2560</v>
      </c>
    </row>
    <row r="332" spans="1:7" x14ac:dyDescent="0.4">
      <c r="A332" t="s">
        <v>1857</v>
      </c>
      <c r="B332" t="s">
        <v>2537</v>
      </c>
      <c r="C332" t="s">
        <v>1858</v>
      </c>
      <c r="D332" t="s">
        <v>847</v>
      </c>
      <c r="E332" t="s">
        <v>2535</v>
      </c>
      <c r="F332" t="s">
        <v>2538</v>
      </c>
      <c r="G332" t="s">
        <v>2560</v>
      </c>
    </row>
    <row r="333" spans="1:7" x14ac:dyDescent="0.4">
      <c r="A333" t="s">
        <v>1859</v>
      </c>
      <c r="B333" t="s">
        <v>2537</v>
      </c>
      <c r="C333" t="s">
        <v>1860</v>
      </c>
      <c r="D333" t="s">
        <v>1862</v>
      </c>
      <c r="E333" t="s">
        <v>2535</v>
      </c>
      <c r="F333" t="s">
        <v>2538</v>
      </c>
      <c r="G333" t="s">
        <v>2560</v>
      </c>
    </row>
    <row r="334" spans="1:7" x14ac:dyDescent="0.4">
      <c r="A334" t="s">
        <v>263</v>
      </c>
      <c r="B334" t="s">
        <v>2537</v>
      </c>
      <c r="C334" t="s">
        <v>1863</v>
      </c>
      <c r="D334" t="s">
        <v>1486</v>
      </c>
      <c r="E334" t="s">
        <v>2535</v>
      </c>
      <c r="F334" t="s">
        <v>2567</v>
      </c>
      <c r="G334" t="s">
        <v>2560</v>
      </c>
    </row>
    <row r="335" spans="1:7" x14ac:dyDescent="0.4">
      <c r="A335" t="s">
        <v>264</v>
      </c>
      <c r="B335" t="s">
        <v>2534</v>
      </c>
      <c r="C335" t="s">
        <v>1869</v>
      </c>
      <c r="D335" t="s">
        <v>1657</v>
      </c>
      <c r="E335" t="s">
        <v>2575</v>
      </c>
      <c r="F335" t="s">
        <v>2542</v>
      </c>
      <c r="G335" t="s">
        <v>2582</v>
      </c>
    </row>
    <row r="336" spans="1:7" x14ac:dyDescent="0.4">
      <c r="A336" t="s">
        <v>1871</v>
      </c>
      <c r="B336" t="s">
        <v>2537</v>
      </c>
      <c r="C336" t="s">
        <v>1872</v>
      </c>
      <c r="D336" t="s">
        <v>1044</v>
      </c>
      <c r="E336" t="s">
        <v>2535</v>
      </c>
      <c r="F336" t="s">
        <v>2538</v>
      </c>
      <c r="G336" t="s">
        <v>2560</v>
      </c>
    </row>
    <row r="337" spans="1:7" x14ac:dyDescent="0.4">
      <c r="A337" t="s">
        <v>265</v>
      </c>
      <c r="B337" t="s">
        <v>706</v>
      </c>
      <c r="C337" t="s">
        <v>1874</v>
      </c>
      <c r="D337" t="s">
        <v>1876</v>
      </c>
      <c r="E337" t="s">
        <v>2630</v>
      </c>
      <c r="F337" t="s">
        <v>859</v>
      </c>
      <c r="G337" t="s">
        <v>2631</v>
      </c>
    </row>
    <row r="338" spans="1:7" x14ac:dyDescent="0.4">
      <c r="A338" t="s">
        <v>1877</v>
      </c>
      <c r="B338" t="s">
        <v>2537</v>
      </c>
      <c r="C338" t="s">
        <v>1878</v>
      </c>
      <c r="D338" t="s">
        <v>1880</v>
      </c>
      <c r="E338" t="s">
        <v>2535</v>
      </c>
      <c r="F338" t="s">
        <v>2538</v>
      </c>
      <c r="G338" t="s">
        <v>2573</v>
      </c>
    </row>
    <row r="339" spans="1:7" x14ac:dyDescent="0.4">
      <c r="A339" t="s">
        <v>266</v>
      </c>
      <c r="B339" t="s">
        <v>2534</v>
      </c>
      <c r="C339" t="s">
        <v>1883</v>
      </c>
      <c r="D339" t="s">
        <v>1272</v>
      </c>
      <c r="E339" t="s">
        <v>2544</v>
      </c>
      <c r="F339" t="s">
        <v>2559</v>
      </c>
      <c r="G339" t="s">
        <v>2546</v>
      </c>
    </row>
    <row r="340" spans="1:7" x14ac:dyDescent="0.4">
      <c r="A340" t="s">
        <v>1884</v>
      </c>
      <c r="B340" t="s">
        <v>2537</v>
      </c>
      <c r="C340" t="s">
        <v>1885</v>
      </c>
      <c r="D340" t="s">
        <v>1887</v>
      </c>
      <c r="E340" t="s">
        <v>2535</v>
      </c>
      <c r="F340" t="s">
        <v>2538</v>
      </c>
      <c r="G340" t="s">
        <v>2560</v>
      </c>
    </row>
    <row r="341" spans="1:7" x14ac:dyDescent="0.4">
      <c r="A341" t="s">
        <v>267</v>
      </c>
      <c r="B341" t="s">
        <v>2534</v>
      </c>
      <c r="C341" t="s">
        <v>1889</v>
      </c>
      <c r="D341" t="s">
        <v>620</v>
      </c>
      <c r="E341" t="s">
        <v>2535</v>
      </c>
      <c r="F341" t="s">
        <v>2542</v>
      </c>
      <c r="G341" t="s">
        <v>2556</v>
      </c>
    </row>
    <row r="342" spans="1:7" x14ac:dyDescent="0.4">
      <c r="A342" t="s">
        <v>268</v>
      </c>
      <c r="B342" t="s">
        <v>2534</v>
      </c>
      <c r="C342" t="s">
        <v>1893</v>
      </c>
      <c r="D342" t="s">
        <v>615</v>
      </c>
      <c r="E342" t="s">
        <v>2544</v>
      </c>
      <c r="F342" t="s">
        <v>2559</v>
      </c>
      <c r="G342" t="s">
        <v>2546</v>
      </c>
    </row>
    <row r="343" spans="1:7" x14ac:dyDescent="0.4">
      <c r="A343" t="s">
        <v>269</v>
      </c>
      <c r="B343" t="s">
        <v>2537</v>
      </c>
      <c r="C343" t="s">
        <v>1896</v>
      </c>
      <c r="D343" t="s">
        <v>1439</v>
      </c>
      <c r="E343" t="s">
        <v>2544</v>
      </c>
      <c r="F343" t="s">
        <v>2565</v>
      </c>
      <c r="G343" t="s">
        <v>2546</v>
      </c>
    </row>
    <row r="344" spans="1:7" x14ac:dyDescent="0.4">
      <c r="A344" t="s">
        <v>270</v>
      </c>
      <c r="B344" t="s">
        <v>2534</v>
      </c>
      <c r="C344" t="s">
        <v>1898</v>
      </c>
      <c r="D344" t="s">
        <v>595</v>
      </c>
      <c r="E344" t="s">
        <v>2535</v>
      </c>
      <c r="F344" t="s">
        <v>566</v>
      </c>
      <c r="G344" t="s">
        <v>2536</v>
      </c>
    </row>
    <row r="345" spans="1:7" x14ac:dyDescent="0.4">
      <c r="A345" t="s">
        <v>1900</v>
      </c>
      <c r="B345" t="s">
        <v>2537</v>
      </c>
      <c r="C345" t="s">
        <v>2632</v>
      </c>
      <c r="D345" t="s">
        <v>952</v>
      </c>
      <c r="E345" t="s">
        <v>2535</v>
      </c>
      <c r="F345" t="s">
        <v>2567</v>
      </c>
      <c r="G345" t="s">
        <v>2560</v>
      </c>
    </row>
    <row r="346" spans="1:7" x14ac:dyDescent="0.4">
      <c r="A346" t="s">
        <v>1902</v>
      </c>
      <c r="B346" t="s">
        <v>2537</v>
      </c>
      <c r="C346" t="s">
        <v>1903</v>
      </c>
      <c r="D346" t="s">
        <v>1707</v>
      </c>
      <c r="E346" t="s">
        <v>2535</v>
      </c>
      <c r="F346" t="s">
        <v>2538</v>
      </c>
      <c r="G346" t="s">
        <v>2560</v>
      </c>
    </row>
    <row r="347" spans="1:7" x14ac:dyDescent="0.4">
      <c r="A347" t="s">
        <v>1905</v>
      </c>
      <c r="B347" t="s">
        <v>846</v>
      </c>
      <c r="C347" t="s">
        <v>1907</v>
      </c>
      <c r="D347" t="s">
        <v>615</v>
      </c>
      <c r="E347" t="s">
        <v>2548</v>
      </c>
      <c r="F347" t="s">
        <v>1466</v>
      </c>
      <c r="G347" t="s">
        <v>2546</v>
      </c>
    </row>
    <row r="348" spans="1:7" x14ac:dyDescent="0.4">
      <c r="A348" t="s">
        <v>271</v>
      </c>
      <c r="B348" t="s">
        <v>863</v>
      </c>
      <c r="C348" t="s">
        <v>1911</v>
      </c>
      <c r="D348" t="s">
        <v>608</v>
      </c>
      <c r="E348" t="s">
        <v>2552</v>
      </c>
      <c r="F348" t="s">
        <v>864</v>
      </c>
      <c r="G348" t="s">
        <v>864</v>
      </c>
    </row>
    <row r="349" spans="1:7" x14ac:dyDescent="0.4">
      <c r="A349" t="s">
        <v>1914</v>
      </c>
      <c r="B349" t="s">
        <v>2537</v>
      </c>
      <c r="C349" t="s">
        <v>1915</v>
      </c>
      <c r="D349" t="s">
        <v>1031</v>
      </c>
      <c r="E349" t="s">
        <v>2535</v>
      </c>
      <c r="F349" t="s">
        <v>2538</v>
      </c>
      <c r="G349" t="s">
        <v>2560</v>
      </c>
    </row>
    <row r="350" spans="1:7" x14ac:dyDescent="0.4">
      <c r="A350" t="s">
        <v>1917</v>
      </c>
      <c r="B350" t="s">
        <v>2537</v>
      </c>
      <c r="C350" t="s">
        <v>1918</v>
      </c>
      <c r="D350" t="s">
        <v>1095</v>
      </c>
      <c r="E350" t="s">
        <v>2535</v>
      </c>
      <c r="F350" t="s">
        <v>2538</v>
      </c>
      <c r="G350" t="s">
        <v>2573</v>
      </c>
    </row>
    <row r="351" spans="1:7" x14ac:dyDescent="0.4">
      <c r="A351" t="s">
        <v>272</v>
      </c>
      <c r="B351" t="s">
        <v>2537</v>
      </c>
      <c r="C351" t="s">
        <v>1921</v>
      </c>
      <c r="D351" t="s">
        <v>1486</v>
      </c>
      <c r="E351" t="s">
        <v>2535</v>
      </c>
      <c r="F351" t="s">
        <v>2572</v>
      </c>
      <c r="G351" t="s">
        <v>2560</v>
      </c>
    </row>
    <row r="352" spans="1:7" x14ac:dyDescent="0.4">
      <c r="A352" t="s">
        <v>273</v>
      </c>
      <c r="B352" t="s">
        <v>2534</v>
      </c>
      <c r="C352" t="s">
        <v>1924</v>
      </c>
      <c r="D352" t="s">
        <v>608</v>
      </c>
      <c r="E352" t="s">
        <v>2535</v>
      </c>
      <c r="F352" t="s">
        <v>2542</v>
      </c>
      <c r="G352" t="s">
        <v>2556</v>
      </c>
    </row>
    <row r="353" spans="1:7" x14ac:dyDescent="0.4">
      <c r="A353" t="s">
        <v>1926</v>
      </c>
      <c r="B353" t="s">
        <v>2537</v>
      </c>
      <c r="C353" t="s">
        <v>1927</v>
      </c>
      <c r="D353" t="s">
        <v>1671</v>
      </c>
      <c r="E353" t="s">
        <v>2535</v>
      </c>
      <c r="F353" t="s">
        <v>2538</v>
      </c>
      <c r="G353" t="s">
        <v>2560</v>
      </c>
    </row>
    <row r="354" spans="1:7" x14ac:dyDescent="0.4">
      <c r="A354" t="s">
        <v>274</v>
      </c>
      <c r="B354" t="s">
        <v>2537</v>
      </c>
      <c r="C354" t="s">
        <v>2633</v>
      </c>
      <c r="D354" t="s">
        <v>1480</v>
      </c>
      <c r="E354" t="s">
        <v>2535</v>
      </c>
      <c r="F354" t="s">
        <v>2572</v>
      </c>
      <c r="G354" t="s">
        <v>2573</v>
      </c>
    </row>
    <row r="355" spans="1:7" x14ac:dyDescent="0.4">
      <c r="A355" t="s">
        <v>275</v>
      </c>
      <c r="B355" t="s">
        <v>846</v>
      </c>
      <c r="C355" t="s">
        <v>1935</v>
      </c>
      <c r="D355" t="s">
        <v>1937</v>
      </c>
      <c r="E355" t="s">
        <v>2535</v>
      </c>
      <c r="F355" t="s">
        <v>2551</v>
      </c>
      <c r="G355" t="s">
        <v>2546</v>
      </c>
    </row>
    <row r="356" spans="1:7" x14ac:dyDescent="0.4">
      <c r="A356" t="s">
        <v>276</v>
      </c>
      <c r="B356" t="s">
        <v>2534</v>
      </c>
      <c r="C356" t="s">
        <v>1939</v>
      </c>
      <c r="D356" t="s">
        <v>1021</v>
      </c>
      <c r="E356" t="s">
        <v>2535</v>
      </c>
      <c r="F356" t="s">
        <v>2542</v>
      </c>
      <c r="G356" t="s">
        <v>2556</v>
      </c>
    </row>
    <row r="357" spans="1:7" x14ac:dyDescent="0.4">
      <c r="A357" t="s">
        <v>277</v>
      </c>
      <c r="B357" t="s">
        <v>846</v>
      </c>
      <c r="C357" t="s">
        <v>1942</v>
      </c>
      <c r="D357" t="s">
        <v>1944</v>
      </c>
      <c r="E357" t="s">
        <v>2544</v>
      </c>
      <c r="F357" t="s">
        <v>2551</v>
      </c>
      <c r="G357" t="s">
        <v>2634</v>
      </c>
    </row>
    <row r="358" spans="1:7" x14ac:dyDescent="0.4">
      <c r="A358" t="s">
        <v>278</v>
      </c>
      <c r="B358" t="s">
        <v>863</v>
      </c>
      <c r="C358" t="s">
        <v>1946</v>
      </c>
      <c r="D358" t="s">
        <v>2409</v>
      </c>
      <c r="E358" t="s">
        <v>2552</v>
      </c>
      <c r="F358" t="s">
        <v>1571</v>
      </c>
      <c r="G358" t="s">
        <v>1296</v>
      </c>
    </row>
    <row r="359" spans="1:7" x14ac:dyDescent="0.4">
      <c r="A359" t="s">
        <v>1949</v>
      </c>
      <c r="B359" t="s">
        <v>2537</v>
      </c>
      <c r="C359" t="s">
        <v>1950</v>
      </c>
      <c r="D359" t="s">
        <v>1844</v>
      </c>
      <c r="E359" t="s">
        <v>2535</v>
      </c>
      <c r="F359" t="s">
        <v>2538</v>
      </c>
      <c r="G359" t="s">
        <v>2573</v>
      </c>
    </row>
    <row r="360" spans="1:7" x14ac:dyDescent="0.4">
      <c r="A360" t="s">
        <v>279</v>
      </c>
      <c r="B360" t="s">
        <v>863</v>
      </c>
      <c r="C360" t="s">
        <v>2635</v>
      </c>
      <c r="D360" t="s">
        <v>608</v>
      </c>
      <c r="E360" t="s">
        <v>2552</v>
      </c>
      <c r="F360" t="s">
        <v>2557</v>
      </c>
      <c r="G360" t="s">
        <v>877</v>
      </c>
    </row>
    <row r="361" spans="1:7" x14ac:dyDescent="0.4">
      <c r="A361" t="s">
        <v>280</v>
      </c>
      <c r="B361" t="s">
        <v>706</v>
      </c>
      <c r="C361" t="s">
        <v>1957</v>
      </c>
      <c r="D361" t="s">
        <v>1959</v>
      </c>
      <c r="E361" t="s">
        <v>2535</v>
      </c>
      <c r="F361" t="s">
        <v>859</v>
      </c>
      <c r="G361" t="s">
        <v>2546</v>
      </c>
    </row>
    <row r="362" spans="1:7" x14ac:dyDescent="0.4">
      <c r="A362" t="s">
        <v>281</v>
      </c>
      <c r="B362" t="s">
        <v>2534</v>
      </c>
      <c r="C362" t="s">
        <v>1961</v>
      </c>
      <c r="D362" t="s">
        <v>1602</v>
      </c>
      <c r="E362" t="s">
        <v>2535</v>
      </c>
      <c r="F362" t="s">
        <v>2542</v>
      </c>
      <c r="G362" t="s">
        <v>2556</v>
      </c>
    </row>
    <row r="363" spans="1:7" x14ac:dyDescent="0.4">
      <c r="A363" t="s">
        <v>1963</v>
      </c>
      <c r="B363" t="s">
        <v>2537</v>
      </c>
      <c r="C363" t="s">
        <v>1964</v>
      </c>
      <c r="D363" t="s">
        <v>1966</v>
      </c>
      <c r="E363" t="s">
        <v>2535</v>
      </c>
      <c r="F363" t="s">
        <v>2538</v>
      </c>
      <c r="G363" t="s">
        <v>2573</v>
      </c>
    </row>
    <row r="364" spans="1:7" x14ac:dyDescent="0.4">
      <c r="A364" t="s">
        <v>1967</v>
      </c>
      <c r="B364" t="s">
        <v>2537</v>
      </c>
      <c r="C364" t="s">
        <v>1968</v>
      </c>
      <c r="D364" t="s">
        <v>1970</v>
      </c>
      <c r="E364" t="s">
        <v>2535</v>
      </c>
      <c r="F364" t="s">
        <v>2538</v>
      </c>
      <c r="G364" t="s">
        <v>2573</v>
      </c>
    </row>
    <row r="365" spans="1:7" x14ac:dyDescent="0.4">
      <c r="A365" t="s">
        <v>282</v>
      </c>
      <c r="B365" t="s">
        <v>2537</v>
      </c>
      <c r="C365" t="s">
        <v>2636</v>
      </c>
      <c r="D365" t="s">
        <v>1031</v>
      </c>
      <c r="E365" t="s">
        <v>2535</v>
      </c>
      <c r="F365" t="s">
        <v>2567</v>
      </c>
      <c r="G365" t="s">
        <v>2539</v>
      </c>
    </row>
    <row r="366" spans="1:7" x14ac:dyDescent="0.4">
      <c r="A366" t="s">
        <v>283</v>
      </c>
      <c r="B366" t="s">
        <v>2534</v>
      </c>
      <c r="C366" t="s">
        <v>1974</v>
      </c>
      <c r="D366" t="s">
        <v>724</v>
      </c>
      <c r="E366" t="s">
        <v>2535</v>
      </c>
      <c r="F366" t="s">
        <v>2542</v>
      </c>
      <c r="G366" t="s">
        <v>2556</v>
      </c>
    </row>
    <row r="367" spans="1:7" x14ac:dyDescent="0.4">
      <c r="A367" t="s">
        <v>284</v>
      </c>
      <c r="B367" t="s">
        <v>846</v>
      </c>
      <c r="C367" t="s">
        <v>2637</v>
      </c>
      <c r="D367" t="s">
        <v>1979</v>
      </c>
      <c r="E367" t="s">
        <v>2535</v>
      </c>
      <c r="F367" t="s">
        <v>2551</v>
      </c>
      <c r="G367" t="s">
        <v>2638</v>
      </c>
    </row>
    <row r="368" spans="1:7" x14ac:dyDescent="0.4">
      <c r="A368" t="s">
        <v>285</v>
      </c>
      <c r="B368" t="s">
        <v>2537</v>
      </c>
      <c r="C368" t="s">
        <v>2639</v>
      </c>
      <c r="D368" t="s">
        <v>952</v>
      </c>
      <c r="E368" t="s">
        <v>2535</v>
      </c>
      <c r="F368" t="s">
        <v>2567</v>
      </c>
      <c r="G368" t="s">
        <v>2640</v>
      </c>
    </row>
    <row r="369" spans="1:7" x14ac:dyDescent="0.4">
      <c r="A369" t="s">
        <v>286</v>
      </c>
      <c r="B369" t="s">
        <v>863</v>
      </c>
      <c r="C369" t="s">
        <v>2641</v>
      </c>
      <c r="D369" t="s">
        <v>1456</v>
      </c>
      <c r="E369" t="s">
        <v>2535</v>
      </c>
      <c r="F369" t="s">
        <v>1224</v>
      </c>
      <c r="G369" t="s">
        <v>1296</v>
      </c>
    </row>
    <row r="370" spans="1:7" x14ac:dyDescent="0.4">
      <c r="A370" t="s">
        <v>287</v>
      </c>
      <c r="B370" t="s">
        <v>846</v>
      </c>
      <c r="C370" t="s">
        <v>2642</v>
      </c>
      <c r="D370" t="s">
        <v>1988</v>
      </c>
      <c r="E370" t="s">
        <v>2544</v>
      </c>
      <c r="F370" t="s">
        <v>2570</v>
      </c>
      <c r="G370" t="s">
        <v>2643</v>
      </c>
    </row>
    <row r="371" spans="1:7" x14ac:dyDescent="0.4">
      <c r="A371" t="s">
        <v>288</v>
      </c>
      <c r="B371" t="s">
        <v>863</v>
      </c>
      <c r="C371" t="s">
        <v>1991</v>
      </c>
      <c r="D371" t="s">
        <v>1993</v>
      </c>
      <c r="E371" t="s">
        <v>2544</v>
      </c>
      <c r="F371" t="s">
        <v>2616</v>
      </c>
      <c r="G371" t="s">
        <v>1296</v>
      </c>
    </row>
    <row r="372" spans="1:7" x14ac:dyDescent="0.4">
      <c r="A372" t="s">
        <v>289</v>
      </c>
      <c r="B372" t="s">
        <v>863</v>
      </c>
      <c r="C372" t="s">
        <v>1995</v>
      </c>
      <c r="D372" t="s">
        <v>1997</v>
      </c>
      <c r="E372" t="s">
        <v>2544</v>
      </c>
      <c r="F372" t="s">
        <v>2616</v>
      </c>
      <c r="G372" t="s">
        <v>1296</v>
      </c>
    </row>
    <row r="373" spans="1:7" x14ac:dyDescent="0.4">
      <c r="A373" t="s">
        <v>290</v>
      </c>
      <c r="B373" t="s">
        <v>706</v>
      </c>
      <c r="C373" t="s">
        <v>1999</v>
      </c>
      <c r="D373" t="s">
        <v>979</v>
      </c>
      <c r="E373" t="s">
        <v>2544</v>
      </c>
      <c r="F373" t="s">
        <v>859</v>
      </c>
      <c r="G373" t="s">
        <v>2546</v>
      </c>
    </row>
    <row r="374" spans="1:7" x14ac:dyDescent="0.4">
      <c r="A374" t="s">
        <v>2001</v>
      </c>
      <c r="B374" t="s">
        <v>2537</v>
      </c>
      <c r="C374" t="s">
        <v>2003</v>
      </c>
      <c r="D374" t="s">
        <v>952</v>
      </c>
      <c r="E374" t="s">
        <v>2552</v>
      </c>
      <c r="F374" t="s">
        <v>2538</v>
      </c>
      <c r="G374" t="s">
        <v>2578</v>
      </c>
    </row>
    <row r="375" spans="1:7" x14ac:dyDescent="0.4">
      <c r="A375" t="s">
        <v>291</v>
      </c>
      <c r="B375" t="s">
        <v>2534</v>
      </c>
      <c r="C375" t="s">
        <v>2007</v>
      </c>
      <c r="D375" t="s">
        <v>1848</v>
      </c>
      <c r="E375" t="s">
        <v>2535</v>
      </c>
      <c r="F375" t="s">
        <v>2542</v>
      </c>
      <c r="G375" t="s">
        <v>2556</v>
      </c>
    </row>
    <row r="376" spans="1:7" x14ac:dyDescent="0.4">
      <c r="A376" t="s">
        <v>292</v>
      </c>
      <c r="B376" t="s">
        <v>2537</v>
      </c>
      <c r="C376" t="s">
        <v>2644</v>
      </c>
      <c r="D376" t="s">
        <v>1707</v>
      </c>
      <c r="E376" t="s">
        <v>2552</v>
      </c>
      <c r="F376" t="s">
        <v>2538</v>
      </c>
      <c r="G376" t="s">
        <v>2546</v>
      </c>
    </row>
    <row r="377" spans="1:7" x14ac:dyDescent="0.4">
      <c r="A377" t="s">
        <v>293</v>
      </c>
      <c r="B377" t="s">
        <v>863</v>
      </c>
      <c r="C377" t="s">
        <v>2015</v>
      </c>
      <c r="D377" t="s">
        <v>2645</v>
      </c>
      <c r="E377" t="s">
        <v>2544</v>
      </c>
      <c r="F377" t="s">
        <v>2616</v>
      </c>
      <c r="G377" t="s">
        <v>1296</v>
      </c>
    </row>
    <row r="378" spans="1:7" x14ac:dyDescent="0.4">
      <c r="A378" t="s">
        <v>294</v>
      </c>
      <c r="B378" t="s">
        <v>2537</v>
      </c>
      <c r="C378" t="s">
        <v>2646</v>
      </c>
      <c r="D378" t="s">
        <v>2020</v>
      </c>
      <c r="E378" t="s">
        <v>2535</v>
      </c>
      <c r="F378" t="s">
        <v>2572</v>
      </c>
      <c r="G378" t="s">
        <v>2560</v>
      </c>
    </row>
    <row r="379" spans="1:7" x14ac:dyDescent="0.4">
      <c r="A379" t="s">
        <v>295</v>
      </c>
      <c r="B379" t="s">
        <v>863</v>
      </c>
      <c r="C379" t="s">
        <v>2022</v>
      </c>
      <c r="D379" t="s">
        <v>1351</v>
      </c>
      <c r="E379" t="s">
        <v>2535</v>
      </c>
      <c r="F379" t="s">
        <v>2554</v>
      </c>
      <c r="G379" t="s">
        <v>1296</v>
      </c>
    </row>
    <row r="380" spans="1:7" x14ac:dyDescent="0.4">
      <c r="A380" t="s">
        <v>296</v>
      </c>
      <c r="B380" t="s">
        <v>2534</v>
      </c>
      <c r="C380" t="s">
        <v>2025</v>
      </c>
      <c r="D380" t="s">
        <v>675</v>
      </c>
      <c r="E380" t="s">
        <v>2535</v>
      </c>
      <c r="F380" t="s">
        <v>566</v>
      </c>
      <c r="G380" t="s">
        <v>2536</v>
      </c>
    </row>
    <row r="381" spans="1:7" x14ac:dyDescent="0.4">
      <c r="A381" t="s">
        <v>2028</v>
      </c>
      <c r="B381" t="s">
        <v>2537</v>
      </c>
      <c r="C381" t="s">
        <v>2029</v>
      </c>
      <c r="D381" t="s">
        <v>847</v>
      </c>
      <c r="E381" t="s">
        <v>2535</v>
      </c>
      <c r="F381" t="s">
        <v>2538</v>
      </c>
      <c r="G381" t="s">
        <v>2622</v>
      </c>
    </row>
    <row r="382" spans="1:7" x14ac:dyDescent="0.4">
      <c r="A382" t="s">
        <v>297</v>
      </c>
      <c r="B382" t="s">
        <v>863</v>
      </c>
      <c r="C382" t="s">
        <v>2647</v>
      </c>
      <c r="D382" t="s">
        <v>608</v>
      </c>
      <c r="E382" t="s">
        <v>2544</v>
      </c>
      <c r="F382" t="s">
        <v>2616</v>
      </c>
      <c r="G382" t="s">
        <v>1296</v>
      </c>
    </row>
    <row r="383" spans="1:7" x14ac:dyDescent="0.4">
      <c r="A383" t="s">
        <v>298</v>
      </c>
      <c r="B383" t="s">
        <v>2534</v>
      </c>
      <c r="C383" t="s">
        <v>2035</v>
      </c>
      <c r="D383" t="s">
        <v>8880</v>
      </c>
      <c r="E383" t="s">
        <v>2535</v>
      </c>
      <c r="F383" t="s">
        <v>2542</v>
      </c>
      <c r="G383" t="s">
        <v>2556</v>
      </c>
    </row>
    <row r="384" spans="1:7" x14ac:dyDescent="0.4">
      <c r="A384" t="s">
        <v>299</v>
      </c>
      <c r="B384" t="s">
        <v>2534</v>
      </c>
      <c r="C384" t="s">
        <v>2040</v>
      </c>
      <c r="D384" t="s">
        <v>2041</v>
      </c>
      <c r="E384" t="s">
        <v>2550</v>
      </c>
      <c r="F384" t="s">
        <v>2559</v>
      </c>
      <c r="G384" t="s">
        <v>2546</v>
      </c>
    </row>
    <row r="385" spans="1:7" x14ac:dyDescent="0.4">
      <c r="A385" t="s">
        <v>300</v>
      </c>
      <c r="B385" t="s">
        <v>2537</v>
      </c>
      <c r="C385" t="s">
        <v>2648</v>
      </c>
      <c r="D385" t="s">
        <v>1456</v>
      </c>
      <c r="E385" t="s">
        <v>2550</v>
      </c>
      <c r="F385" t="s">
        <v>2600</v>
      </c>
      <c r="G385" t="s">
        <v>2546</v>
      </c>
    </row>
    <row r="386" spans="1:7" x14ac:dyDescent="0.4">
      <c r="A386" t="s">
        <v>301</v>
      </c>
      <c r="B386" t="s">
        <v>706</v>
      </c>
      <c r="C386" t="s">
        <v>2047</v>
      </c>
      <c r="D386" t="s">
        <v>2049</v>
      </c>
      <c r="E386" t="s">
        <v>2544</v>
      </c>
      <c r="F386" t="s">
        <v>859</v>
      </c>
      <c r="G386" t="s">
        <v>2649</v>
      </c>
    </row>
    <row r="387" spans="1:7" x14ac:dyDescent="0.4">
      <c r="A387" t="s">
        <v>2050</v>
      </c>
      <c r="B387" t="s">
        <v>2537</v>
      </c>
      <c r="C387" t="s">
        <v>2051</v>
      </c>
      <c r="D387" t="s">
        <v>1844</v>
      </c>
      <c r="E387" t="s">
        <v>2535</v>
      </c>
      <c r="F387" t="s">
        <v>2538</v>
      </c>
      <c r="G387" t="s">
        <v>2543</v>
      </c>
    </row>
    <row r="388" spans="1:7" x14ac:dyDescent="0.4">
      <c r="A388" t="s">
        <v>302</v>
      </c>
      <c r="B388" t="s">
        <v>2534</v>
      </c>
      <c r="C388" t="s">
        <v>2055</v>
      </c>
      <c r="E388" t="s">
        <v>2535</v>
      </c>
      <c r="F388" t="s">
        <v>2542</v>
      </c>
      <c r="G388" t="s">
        <v>2556</v>
      </c>
    </row>
    <row r="389" spans="1:7" x14ac:dyDescent="0.4">
      <c r="A389" t="s">
        <v>2057</v>
      </c>
      <c r="B389" t="s">
        <v>2537</v>
      </c>
      <c r="C389" t="s">
        <v>2058</v>
      </c>
      <c r="D389" t="s">
        <v>1366</v>
      </c>
      <c r="E389" t="s">
        <v>2535</v>
      </c>
      <c r="F389" t="s">
        <v>2538</v>
      </c>
      <c r="G389" t="s">
        <v>2573</v>
      </c>
    </row>
    <row r="390" spans="1:7" x14ac:dyDescent="0.4">
      <c r="A390" t="s">
        <v>303</v>
      </c>
      <c r="B390" t="s">
        <v>863</v>
      </c>
      <c r="C390" t="s">
        <v>2650</v>
      </c>
      <c r="D390" t="s">
        <v>1044</v>
      </c>
      <c r="E390" t="s">
        <v>2544</v>
      </c>
      <c r="F390" t="s">
        <v>2557</v>
      </c>
      <c r="G390" t="s">
        <v>877</v>
      </c>
    </row>
    <row r="391" spans="1:7" x14ac:dyDescent="0.4">
      <c r="A391" t="s">
        <v>304</v>
      </c>
      <c r="B391" t="s">
        <v>2534</v>
      </c>
      <c r="C391" t="s">
        <v>2066</v>
      </c>
      <c r="D391" t="s">
        <v>788</v>
      </c>
      <c r="E391" t="s">
        <v>2552</v>
      </c>
      <c r="F391" t="s">
        <v>2559</v>
      </c>
      <c r="G391" t="s">
        <v>2546</v>
      </c>
    </row>
    <row r="392" spans="1:7" x14ac:dyDescent="0.4">
      <c r="A392" t="s">
        <v>305</v>
      </c>
      <c r="B392" t="s">
        <v>2537</v>
      </c>
      <c r="C392" t="s">
        <v>2651</v>
      </c>
      <c r="D392" t="s">
        <v>2070</v>
      </c>
      <c r="E392" t="s">
        <v>2535</v>
      </c>
      <c r="F392" t="s">
        <v>2572</v>
      </c>
      <c r="G392" t="s">
        <v>2622</v>
      </c>
    </row>
    <row r="393" spans="1:7" x14ac:dyDescent="0.4">
      <c r="A393" t="s">
        <v>2071</v>
      </c>
      <c r="B393" t="s">
        <v>2537</v>
      </c>
      <c r="C393" t="s">
        <v>2072</v>
      </c>
      <c r="D393" t="s">
        <v>952</v>
      </c>
      <c r="E393" t="s">
        <v>2535</v>
      </c>
      <c r="F393" t="s">
        <v>2538</v>
      </c>
      <c r="G393" t="s">
        <v>2640</v>
      </c>
    </row>
    <row r="394" spans="1:7" x14ac:dyDescent="0.4">
      <c r="A394" t="s">
        <v>306</v>
      </c>
      <c r="B394" t="s">
        <v>2534</v>
      </c>
      <c r="C394" t="s">
        <v>2076</v>
      </c>
      <c r="D394" t="s">
        <v>608</v>
      </c>
      <c r="E394" t="s">
        <v>2544</v>
      </c>
      <c r="F394" t="s">
        <v>2559</v>
      </c>
      <c r="G394" t="s">
        <v>2546</v>
      </c>
    </row>
    <row r="395" spans="1:7" x14ac:dyDescent="0.4">
      <c r="A395" t="s">
        <v>2078</v>
      </c>
      <c r="B395" t="s">
        <v>2537</v>
      </c>
      <c r="C395" t="s">
        <v>2079</v>
      </c>
      <c r="D395" t="s">
        <v>581</v>
      </c>
      <c r="E395" t="s">
        <v>2535</v>
      </c>
      <c r="F395" t="s">
        <v>2538</v>
      </c>
      <c r="G395" t="s">
        <v>2573</v>
      </c>
    </row>
    <row r="396" spans="1:7" x14ac:dyDescent="0.4">
      <c r="A396" t="s">
        <v>307</v>
      </c>
      <c r="B396" t="s">
        <v>846</v>
      </c>
      <c r="C396" t="s">
        <v>2082</v>
      </c>
      <c r="D396" t="s">
        <v>1944</v>
      </c>
      <c r="E396" t="s">
        <v>2544</v>
      </c>
      <c r="F396" t="s">
        <v>2551</v>
      </c>
      <c r="G396" t="s">
        <v>2634</v>
      </c>
    </row>
    <row r="397" spans="1:7" x14ac:dyDescent="0.4">
      <c r="A397" t="s">
        <v>308</v>
      </c>
      <c r="B397" t="s">
        <v>2537</v>
      </c>
      <c r="C397" t="s">
        <v>2084</v>
      </c>
      <c r="D397" t="s">
        <v>952</v>
      </c>
      <c r="E397" t="s">
        <v>2535</v>
      </c>
      <c r="F397" t="s">
        <v>2538</v>
      </c>
      <c r="G397" t="s">
        <v>2640</v>
      </c>
    </row>
    <row r="398" spans="1:7" x14ac:dyDescent="0.4">
      <c r="A398" t="s">
        <v>309</v>
      </c>
      <c r="B398" t="s">
        <v>863</v>
      </c>
      <c r="C398" t="s">
        <v>2087</v>
      </c>
      <c r="D398" t="s">
        <v>2089</v>
      </c>
      <c r="E398" t="s">
        <v>2544</v>
      </c>
      <c r="F398" t="s">
        <v>2616</v>
      </c>
      <c r="G398" t="s">
        <v>1296</v>
      </c>
    </row>
    <row r="399" spans="1:7" x14ac:dyDescent="0.4">
      <c r="A399" t="s">
        <v>310</v>
      </c>
      <c r="B399" t="s">
        <v>2537</v>
      </c>
      <c r="C399" t="s">
        <v>2091</v>
      </c>
      <c r="D399" t="s">
        <v>1707</v>
      </c>
      <c r="E399" t="s">
        <v>2535</v>
      </c>
      <c r="F399" t="s">
        <v>2572</v>
      </c>
      <c r="G399" t="s">
        <v>2622</v>
      </c>
    </row>
    <row r="400" spans="1:7" x14ac:dyDescent="0.4">
      <c r="A400" t="s">
        <v>311</v>
      </c>
      <c r="B400" t="s">
        <v>863</v>
      </c>
      <c r="C400" t="s">
        <v>2094</v>
      </c>
      <c r="D400" t="s">
        <v>2096</v>
      </c>
      <c r="E400" t="s">
        <v>2544</v>
      </c>
      <c r="F400" t="s">
        <v>2616</v>
      </c>
      <c r="G400" t="s">
        <v>1296</v>
      </c>
    </row>
    <row r="401" spans="1:7" x14ac:dyDescent="0.4">
      <c r="A401" t="s">
        <v>312</v>
      </c>
      <c r="B401" t="s">
        <v>846</v>
      </c>
      <c r="C401" t="s">
        <v>2098</v>
      </c>
      <c r="D401" t="s">
        <v>2100</v>
      </c>
      <c r="E401" t="s">
        <v>2544</v>
      </c>
      <c r="F401" t="s">
        <v>2551</v>
      </c>
      <c r="G401" t="s">
        <v>2546</v>
      </c>
    </row>
    <row r="402" spans="1:7" x14ac:dyDescent="0.4">
      <c r="A402" t="s">
        <v>313</v>
      </c>
      <c r="B402" t="s">
        <v>846</v>
      </c>
      <c r="C402" t="s">
        <v>2102</v>
      </c>
      <c r="D402" t="s">
        <v>2100</v>
      </c>
      <c r="E402" t="s">
        <v>2544</v>
      </c>
      <c r="F402" t="s">
        <v>2570</v>
      </c>
      <c r="G402" t="s">
        <v>2546</v>
      </c>
    </row>
    <row r="403" spans="1:7" x14ac:dyDescent="0.4">
      <c r="A403" t="s">
        <v>314</v>
      </c>
      <c r="B403" t="s">
        <v>846</v>
      </c>
      <c r="C403" t="s">
        <v>2106</v>
      </c>
      <c r="D403" t="s">
        <v>2100</v>
      </c>
      <c r="E403" t="s">
        <v>2544</v>
      </c>
      <c r="F403" t="s">
        <v>2551</v>
      </c>
      <c r="G403" t="s">
        <v>2652</v>
      </c>
    </row>
    <row r="404" spans="1:7" x14ac:dyDescent="0.4">
      <c r="A404" t="s">
        <v>315</v>
      </c>
      <c r="B404" t="s">
        <v>2537</v>
      </c>
      <c r="C404" t="s">
        <v>2653</v>
      </c>
      <c r="D404" t="s">
        <v>1671</v>
      </c>
      <c r="E404" t="s">
        <v>2535</v>
      </c>
      <c r="F404" t="s">
        <v>2567</v>
      </c>
      <c r="G404" t="s">
        <v>2622</v>
      </c>
    </row>
    <row r="405" spans="1:7" x14ac:dyDescent="0.4">
      <c r="A405" t="s">
        <v>316</v>
      </c>
      <c r="B405" t="s">
        <v>2537</v>
      </c>
      <c r="C405" t="s">
        <v>2654</v>
      </c>
      <c r="D405" t="s">
        <v>1095</v>
      </c>
      <c r="E405" t="s">
        <v>2535</v>
      </c>
      <c r="F405" t="s">
        <v>2567</v>
      </c>
      <c r="G405" t="s">
        <v>2622</v>
      </c>
    </row>
    <row r="406" spans="1:7" x14ac:dyDescent="0.4">
      <c r="A406" t="s">
        <v>317</v>
      </c>
      <c r="B406" t="s">
        <v>846</v>
      </c>
      <c r="C406" t="s">
        <v>2113</v>
      </c>
      <c r="D406" t="s">
        <v>2115</v>
      </c>
      <c r="E406" t="s">
        <v>2552</v>
      </c>
      <c r="F406" t="s">
        <v>2551</v>
      </c>
      <c r="G406" t="s">
        <v>2546</v>
      </c>
    </row>
    <row r="407" spans="1:7" x14ac:dyDescent="0.4">
      <c r="A407" t="s">
        <v>318</v>
      </c>
      <c r="B407" t="s">
        <v>2534</v>
      </c>
      <c r="C407" t="s">
        <v>2116</v>
      </c>
      <c r="D407" t="s">
        <v>581</v>
      </c>
      <c r="E407" t="s">
        <v>2535</v>
      </c>
      <c r="F407" t="s">
        <v>2542</v>
      </c>
      <c r="G407" t="s">
        <v>2556</v>
      </c>
    </row>
    <row r="408" spans="1:7" x14ac:dyDescent="0.4">
      <c r="A408" t="s">
        <v>2119</v>
      </c>
      <c r="B408" t="s">
        <v>2534</v>
      </c>
      <c r="C408" t="s">
        <v>2121</v>
      </c>
      <c r="D408" t="s">
        <v>952</v>
      </c>
      <c r="E408" t="s">
        <v>2535</v>
      </c>
      <c r="F408" t="s">
        <v>2542</v>
      </c>
      <c r="G408" t="s">
        <v>2543</v>
      </c>
    </row>
    <row r="409" spans="1:7" x14ac:dyDescent="0.4">
      <c r="A409" t="s">
        <v>2123</v>
      </c>
      <c r="B409" t="s">
        <v>2537</v>
      </c>
      <c r="C409" t="s">
        <v>2124</v>
      </c>
      <c r="D409" t="s">
        <v>2126</v>
      </c>
      <c r="E409" t="s">
        <v>2535</v>
      </c>
      <c r="F409" t="s">
        <v>2538</v>
      </c>
      <c r="G409" t="s">
        <v>2640</v>
      </c>
    </row>
    <row r="410" spans="1:7" x14ac:dyDescent="0.4">
      <c r="A410" t="s">
        <v>319</v>
      </c>
      <c r="B410" t="s">
        <v>846</v>
      </c>
      <c r="C410" t="s">
        <v>2655</v>
      </c>
      <c r="D410" t="s">
        <v>615</v>
      </c>
      <c r="E410" t="s">
        <v>2544</v>
      </c>
      <c r="F410" t="s">
        <v>2551</v>
      </c>
      <c r="G410" t="s">
        <v>2546</v>
      </c>
    </row>
    <row r="411" spans="1:7" x14ac:dyDescent="0.4">
      <c r="A411" t="s">
        <v>320</v>
      </c>
      <c r="B411" t="s">
        <v>846</v>
      </c>
      <c r="C411" t="s">
        <v>2131</v>
      </c>
      <c r="D411" t="s">
        <v>2133</v>
      </c>
      <c r="E411" t="s">
        <v>2552</v>
      </c>
      <c r="F411" t="s">
        <v>2551</v>
      </c>
      <c r="G411" t="s">
        <v>2546</v>
      </c>
    </row>
    <row r="412" spans="1:7" x14ac:dyDescent="0.4">
      <c r="A412" t="s">
        <v>321</v>
      </c>
      <c r="B412" t="s">
        <v>846</v>
      </c>
      <c r="C412" t="s">
        <v>2135</v>
      </c>
      <c r="D412" t="s">
        <v>2133</v>
      </c>
      <c r="E412" t="s">
        <v>2552</v>
      </c>
      <c r="F412" t="s">
        <v>2551</v>
      </c>
      <c r="G412" t="s">
        <v>2546</v>
      </c>
    </row>
    <row r="413" spans="1:7" x14ac:dyDescent="0.4">
      <c r="A413" t="s">
        <v>322</v>
      </c>
      <c r="B413" t="s">
        <v>846</v>
      </c>
      <c r="C413" t="s">
        <v>2138</v>
      </c>
      <c r="D413" t="s">
        <v>2133</v>
      </c>
      <c r="E413" t="s">
        <v>2552</v>
      </c>
      <c r="F413" t="s">
        <v>2570</v>
      </c>
      <c r="G413" t="s">
        <v>2546</v>
      </c>
    </row>
    <row r="414" spans="1:7" x14ac:dyDescent="0.4">
      <c r="A414" t="s">
        <v>323</v>
      </c>
      <c r="B414" t="s">
        <v>846</v>
      </c>
      <c r="C414" t="s">
        <v>2141</v>
      </c>
      <c r="D414" t="s">
        <v>2143</v>
      </c>
      <c r="E414" t="s">
        <v>2552</v>
      </c>
      <c r="F414" t="s">
        <v>2551</v>
      </c>
      <c r="G414" t="s">
        <v>2546</v>
      </c>
    </row>
    <row r="415" spans="1:7" x14ac:dyDescent="0.4">
      <c r="A415" t="s">
        <v>324</v>
      </c>
      <c r="B415" t="s">
        <v>863</v>
      </c>
      <c r="C415" t="s">
        <v>2145</v>
      </c>
      <c r="D415" t="s">
        <v>865</v>
      </c>
      <c r="E415" t="s">
        <v>2544</v>
      </c>
      <c r="F415" t="s">
        <v>2554</v>
      </c>
      <c r="G415" t="s">
        <v>877</v>
      </c>
    </row>
    <row r="416" spans="1:7" x14ac:dyDescent="0.4">
      <c r="A416" t="s">
        <v>325</v>
      </c>
      <c r="B416" t="s">
        <v>863</v>
      </c>
      <c r="C416" t="s">
        <v>2656</v>
      </c>
      <c r="D416" t="s">
        <v>966</v>
      </c>
      <c r="E416" t="s">
        <v>2552</v>
      </c>
      <c r="F416" t="s">
        <v>2657</v>
      </c>
      <c r="G416" t="s">
        <v>1296</v>
      </c>
    </row>
    <row r="417" spans="1:7" x14ac:dyDescent="0.4">
      <c r="A417" t="s">
        <v>326</v>
      </c>
      <c r="B417" t="s">
        <v>2537</v>
      </c>
      <c r="C417" t="s">
        <v>2151</v>
      </c>
      <c r="D417" t="s">
        <v>1252</v>
      </c>
      <c r="E417" t="s">
        <v>2552</v>
      </c>
      <c r="F417" t="s">
        <v>2565</v>
      </c>
      <c r="G417" t="s">
        <v>2546</v>
      </c>
    </row>
    <row r="418" spans="1:7" x14ac:dyDescent="0.4">
      <c r="A418" t="s">
        <v>327</v>
      </c>
      <c r="B418" t="s">
        <v>846</v>
      </c>
      <c r="C418" t="s">
        <v>2153</v>
      </c>
      <c r="D418" t="s">
        <v>2155</v>
      </c>
      <c r="E418" t="s">
        <v>2552</v>
      </c>
      <c r="F418" t="s">
        <v>2551</v>
      </c>
      <c r="G418" t="s">
        <v>2634</v>
      </c>
    </row>
    <row r="419" spans="1:7" x14ac:dyDescent="0.4">
      <c r="A419" t="s">
        <v>328</v>
      </c>
      <c r="B419" t="s">
        <v>846</v>
      </c>
      <c r="C419" t="s">
        <v>2157</v>
      </c>
      <c r="D419" t="s">
        <v>2159</v>
      </c>
      <c r="E419" t="s">
        <v>2552</v>
      </c>
      <c r="F419" t="s">
        <v>2551</v>
      </c>
      <c r="G419" t="s">
        <v>2546</v>
      </c>
    </row>
    <row r="420" spans="1:7" x14ac:dyDescent="0.4">
      <c r="A420" t="s">
        <v>2160</v>
      </c>
      <c r="B420" t="s">
        <v>2537</v>
      </c>
      <c r="C420" t="s">
        <v>2161</v>
      </c>
      <c r="D420" t="s">
        <v>788</v>
      </c>
      <c r="E420" t="s">
        <v>2535</v>
      </c>
      <c r="F420" t="s">
        <v>2538</v>
      </c>
      <c r="G420" t="s">
        <v>2560</v>
      </c>
    </row>
    <row r="421" spans="1:7" x14ac:dyDescent="0.4">
      <c r="A421" t="s">
        <v>2163</v>
      </c>
      <c r="B421" t="s">
        <v>2537</v>
      </c>
      <c r="C421" t="s">
        <v>2658</v>
      </c>
      <c r="D421" t="s">
        <v>1470</v>
      </c>
      <c r="E421" t="s">
        <v>2535</v>
      </c>
      <c r="F421" t="s">
        <v>2572</v>
      </c>
      <c r="G421" t="s">
        <v>2573</v>
      </c>
    </row>
    <row r="422" spans="1:7" x14ac:dyDescent="0.4">
      <c r="A422" t="s">
        <v>2167</v>
      </c>
      <c r="B422" t="s">
        <v>2537</v>
      </c>
      <c r="C422" t="s">
        <v>2168</v>
      </c>
      <c r="D422" t="s">
        <v>1470</v>
      </c>
      <c r="E422" t="s">
        <v>2535</v>
      </c>
      <c r="F422" t="s">
        <v>2538</v>
      </c>
      <c r="G422" t="s">
        <v>2573</v>
      </c>
    </row>
    <row r="423" spans="1:7" x14ac:dyDescent="0.4">
      <c r="A423" t="s">
        <v>329</v>
      </c>
      <c r="B423" t="s">
        <v>2534</v>
      </c>
      <c r="C423" t="s">
        <v>2171</v>
      </c>
      <c r="D423" t="s">
        <v>2172</v>
      </c>
      <c r="E423" t="s">
        <v>2550</v>
      </c>
      <c r="F423" t="s">
        <v>2559</v>
      </c>
      <c r="G423" t="s">
        <v>2546</v>
      </c>
    </row>
    <row r="424" spans="1:7" x14ac:dyDescent="0.4">
      <c r="A424" t="s">
        <v>330</v>
      </c>
      <c r="B424" t="s">
        <v>2534</v>
      </c>
      <c r="C424" t="s">
        <v>2174</v>
      </c>
      <c r="D424" t="s">
        <v>788</v>
      </c>
      <c r="E424" t="s">
        <v>2550</v>
      </c>
      <c r="F424" t="s">
        <v>2559</v>
      </c>
      <c r="G424" t="s">
        <v>2546</v>
      </c>
    </row>
    <row r="425" spans="1:7" x14ac:dyDescent="0.4">
      <c r="A425" t="s">
        <v>331</v>
      </c>
      <c r="B425" t="s">
        <v>2537</v>
      </c>
      <c r="C425" t="s">
        <v>2659</v>
      </c>
      <c r="D425" t="s">
        <v>2178</v>
      </c>
      <c r="E425" t="s">
        <v>2535</v>
      </c>
      <c r="F425" t="s">
        <v>2572</v>
      </c>
      <c r="G425" t="s">
        <v>2640</v>
      </c>
    </row>
    <row r="426" spans="1:7" x14ac:dyDescent="0.4">
      <c r="A426" t="s">
        <v>332</v>
      </c>
      <c r="B426" t="s">
        <v>846</v>
      </c>
      <c r="C426" t="s">
        <v>2180</v>
      </c>
      <c r="D426" t="s">
        <v>1552</v>
      </c>
      <c r="E426" t="s">
        <v>2544</v>
      </c>
      <c r="F426" t="s">
        <v>2551</v>
      </c>
      <c r="G426" t="s">
        <v>2643</v>
      </c>
    </row>
    <row r="427" spans="1:7" x14ac:dyDescent="0.4">
      <c r="A427" t="s">
        <v>333</v>
      </c>
      <c r="B427" t="s">
        <v>2537</v>
      </c>
      <c r="C427" t="s">
        <v>2660</v>
      </c>
      <c r="D427" t="s">
        <v>608</v>
      </c>
      <c r="E427" t="s">
        <v>2552</v>
      </c>
      <c r="F427" t="s">
        <v>2605</v>
      </c>
      <c r="G427" t="s">
        <v>2546</v>
      </c>
    </row>
    <row r="428" spans="1:7" x14ac:dyDescent="0.4">
      <c r="A428" t="s">
        <v>334</v>
      </c>
      <c r="B428" t="s">
        <v>2537</v>
      </c>
      <c r="C428" t="s">
        <v>2187</v>
      </c>
      <c r="D428" t="s">
        <v>1439</v>
      </c>
      <c r="E428" t="s">
        <v>2544</v>
      </c>
      <c r="F428" t="s">
        <v>2609</v>
      </c>
      <c r="G428" t="s">
        <v>2546</v>
      </c>
    </row>
    <row r="429" spans="1:7" x14ac:dyDescent="0.4">
      <c r="A429" t="s">
        <v>335</v>
      </c>
      <c r="B429" t="s">
        <v>2537</v>
      </c>
      <c r="C429" t="s">
        <v>2661</v>
      </c>
      <c r="D429" t="s">
        <v>1671</v>
      </c>
      <c r="E429" t="s">
        <v>2535</v>
      </c>
      <c r="F429" t="s">
        <v>2572</v>
      </c>
      <c r="G429" t="s">
        <v>2560</v>
      </c>
    </row>
    <row r="430" spans="1:7" x14ac:dyDescent="0.4">
      <c r="A430" t="s">
        <v>336</v>
      </c>
      <c r="B430" t="s">
        <v>846</v>
      </c>
      <c r="C430" t="s">
        <v>2662</v>
      </c>
      <c r="D430" t="s">
        <v>2193</v>
      </c>
      <c r="E430" t="s">
        <v>2552</v>
      </c>
      <c r="F430" t="s">
        <v>2551</v>
      </c>
      <c r="G430" t="s">
        <v>2634</v>
      </c>
    </row>
    <row r="431" spans="1:7" x14ac:dyDescent="0.4">
      <c r="A431" t="s">
        <v>337</v>
      </c>
      <c r="B431" t="s">
        <v>846</v>
      </c>
      <c r="C431" t="s">
        <v>2663</v>
      </c>
      <c r="D431" t="s">
        <v>615</v>
      </c>
      <c r="E431" t="s">
        <v>2544</v>
      </c>
      <c r="F431" t="s">
        <v>2551</v>
      </c>
      <c r="G431" t="s">
        <v>2546</v>
      </c>
    </row>
    <row r="432" spans="1:7" x14ac:dyDescent="0.4">
      <c r="A432" t="s">
        <v>2196</v>
      </c>
      <c r="B432" t="s">
        <v>2537</v>
      </c>
      <c r="C432" t="s">
        <v>2197</v>
      </c>
      <c r="D432" t="s">
        <v>1786</v>
      </c>
      <c r="E432" t="s">
        <v>2535</v>
      </c>
      <c r="F432" t="s">
        <v>2538</v>
      </c>
      <c r="G432" t="s">
        <v>2560</v>
      </c>
    </row>
    <row r="433" spans="1:7" x14ac:dyDescent="0.4">
      <c r="A433" t="s">
        <v>2199</v>
      </c>
      <c r="B433" t="s">
        <v>2537</v>
      </c>
      <c r="C433" t="s">
        <v>2200</v>
      </c>
      <c r="D433" t="s">
        <v>2070</v>
      </c>
      <c r="E433" t="s">
        <v>2535</v>
      </c>
      <c r="F433" t="s">
        <v>2538</v>
      </c>
      <c r="G433" t="s">
        <v>2573</v>
      </c>
    </row>
    <row r="434" spans="1:7" x14ac:dyDescent="0.4">
      <c r="A434" t="s">
        <v>2202</v>
      </c>
      <c r="B434" t="s">
        <v>2537</v>
      </c>
      <c r="C434" t="s">
        <v>2203</v>
      </c>
      <c r="D434" t="s">
        <v>1880</v>
      </c>
      <c r="E434" t="s">
        <v>2535</v>
      </c>
      <c r="F434" t="s">
        <v>2538</v>
      </c>
      <c r="G434" t="s">
        <v>2539</v>
      </c>
    </row>
    <row r="435" spans="1:7" x14ac:dyDescent="0.4">
      <c r="A435" t="s">
        <v>338</v>
      </c>
      <c r="B435" t="s">
        <v>2534</v>
      </c>
      <c r="C435" t="s">
        <v>2206</v>
      </c>
      <c r="D435" t="s">
        <v>778</v>
      </c>
      <c r="E435" t="s">
        <v>2535</v>
      </c>
      <c r="F435" t="s">
        <v>633</v>
      </c>
      <c r="G435" t="s">
        <v>2536</v>
      </c>
    </row>
    <row r="436" spans="1:7" x14ac:dyDescent="0.4">
      <c r="A436" t="s">
        <v>339</v>
      </c>
      <c r="B436" t="s">
        <v>2537</v>
      </c>
      <c r="C436" t="s">
        <v>2209</v>
      </c>
      <c r="D436" t="s">
        <v>615</v>
      </c>
      <c r="E436" t="s">
        <v>2535</v>
      </c>
      <c r="F436" t="s">
        <v>2664</v>
      </c>
      <c r="G436" t="s">
        <v>2560</v>
      </c>
    </row>
    <row r="437" spans="1:7" x14ac:dyDescent="0.4">
      <c r="A437" t="s">
        <v>340</v>
      </c>
      <c r="B437" t="s">
        <v>2534</v>
      </c>
      <c r="C437" t="s">
        <v>2213</v>
      </c>
      <c r="D437" t="s">
        <v>608</v>
      </c>
      <c r="E437" t="s">
        <v>2544</v>
      </c>
      <c r="F437" t="s">
        <v>2559</v>
      </c>
      <c r="G437" t="s">
        <v>2546</v>
      </c>
    </row>
    <row r="438" spans="1:7" x14ac:dyDescent="0.4">
      <c r="A438" t="s">
        <v>341</v>
      </c>
      <c r="B438" t="s">
        <v>2537</v>
      </c>
      <c r="C438" t="s">
        <v>2216</v>
      </c>
      <c r="D438" t="s">
        <v>2218</v>
      </c>
      <c r="E438" t="s">
        <v>2535</v>
      </c>
      <c r="F438" t="s">
        <v>2664</v>
      </c>
      <c r="G438" t="s">
        <v>2560</v>
      </c>
    </row>
    <row r="439" spans="1:7" x14ac:dyDescent="0.4">
      <c r="A439" t="s">
        <v>342</v>
      </c>
      <c r="B439" t="s">
        <v>2537</v>
      </c>
      <c r="C439" t="s">
        <v>2220</v>
      </c>
      <c r="D439" t="s">
        <v>2221</v>
      </c>
      <c r="E439" t="s">
        <v>2552</v>
      </c>
      <c r="F439" t="s">
        <v>2614</v>
      </c>
      <c r="G439" t="s">
        <v>2546</v>
      </c>
    </row>
    <row r="440" spans="1:7" x14ac:dyDescent="0.4">
      <c r="A440" t="s">
        <v>343</v>
      </c>
      <c r="B440" t="s">
        <v>2534</v>
      </c>
      <c r="C440" t="s">
        <v>2222</v>
      </c>
      <c r="D440" t="s">
        <v>1127</v>
      </c>
      <c r="E440" t="s">
        <v>2535</v>
      </c>
      <c r="F440" t="s">
        <v>566</v>
      </c>
      <c r="G440" t="s">
        <v>2541</v>
      </c>
    </row>
    <row r="441" spans="1:7" x14ac:dyDescent="0.4">
      <c r="A441" t="s">
        <v>344</v>
      </c>
      <c r="B441" t="s">
        <v>846</v>
      </c>
      <c r="C441" t="s">
        <v>2225</v>
      </c>
      <c r="D441" t="s">
        <v>2143</v>
      </c>
      <c r="E441" t="s">
        <v>2544</v>
      </c>
      <c r="F441" t="s">
        <v>2551</v>
      </c>
      <c r="G441" t="s">
        <v>2546</v>
      </c>
    </row>
    <row r="442" spans="1:7" x14ac:dyDescent="0.4">
      <c r="A442" t="s">
        <v>345</v>
      </c>
      <c r="B442" t="s">
        <v>2537</v>
      </c>
      <c r="C442" t="s">
        <v>2229</v>
      </c>
      <c r="D442" t="s">
        <v>1512</v>
      </c>
      <c r="E442" t="s">
        <v>2544</v>
      </c>
      <c r="F442" t="s">
        <v>2565</v>
      </c>
      <c r="G442" t="s">
        <v>2546</v>
      </c>
    </row>
    <row r="443" spans="1:7" x14ac:dyDescent="0.4">
      <c r="A443" t="s">
        <v>346</v>
      </c>
      <c r="B443" t="s">
        <v>2537</v>
      </c>
      <c r="C443" t="s">
        <v>2665</v>
      </c>
      <c r="D443" t="s">
        <v>2232</v>
      </c>
      <c r="E443" t="s">
        <v>2535</v>
      </c>
      <c r="F443" t="s">
        <v>2572</v>
      </c>
      <c r="G443" t="s">
        <v>2573</v>
      </c>
    </row>
    <row r="444" spans="1:7" x14ac:dyDescent="0.4">
      <c r="A444" t="s">
        <v>347</v>
      </c>
      <c r="B444" t="s">
        <v>863</v>
      </c>
      <c r="C444" t="s">
        <v>2666</v>
      </c>
      <c r="D444" t="s">
        <v>1456</v>
      </c>
      <c r="E444" t="s">
        <v>2552</v>
      </c>
      <c r="F444" t="s">
        <v>2616</v>
      </c>
      <c r="G444" t="s">
        <v>1296</v>
      </c>
    </row>
    <row r="445" spans="1:7" x14ac:dyDescent="0.4">
      <c r="A445" t="s">
        <v>348</v>
      </c>
      <c r="B445" t="s">
        <v>2537</v>
      </c>
      <c r="C445" t="s">
        <v>2667</v>
      </c>
      <c r="D445" t="s">
        <v>2243</v>
      </c>
      <c r="E445" t="s">
        <v>2544</v>
      </c>
      <c r="F445" t="s">
        <v>2600</v>
      </c>
      <c r="G445" t="s">
        <v>2546</v>
      </c>
    </row>
    <row r="446" spans="1:7" x14ac:dyDescent="0.4">
      <c r="A446" t="s">
        <v>2248</v>
      </c>
      <c r="B446" t="s">
        <v>2537</v>
      </c>
      <c r="C446" t="s">
        <v>2250</v>
      </c>
      <c r="D446" t="s">
        <v>2243</v>
      </c>
      <c r="E446" t="s">
        <v>2535</v>
      </c>
      <c r="F446" t="s">
        <v>2538</v>
      </c>
      <c r="G446" t="s">
        <v>2560</v>
      </c>
    </row>
    <row r="447" spans="1:7" x14ac:dyDescent="0.4">
      <c r="A447" t="s">
        <v>349</v>
      </c>
      <c r="B447" t="s">
        <v>2537</v>
      </c>
      <c r="C447" t="s">
        <v>2668</v>
      </c>
      <c r="D447" t="s">
        <v>952</v>
      </c>
      <c r="E447" t="s">
        <v>2544</v>
      </c>
      <c r="F447" t="s">
        <v>2614</v>
      </c>
      <c r="G447" t="s">
        <v>2546</v>
      </c>
    </row>
    <row r="448" spans="1:7" x14ac:dyDescent="0.4">
      <c r="A448" t="s">
        <v>350</v>
      </c>
      <c r="B448" t="s">
        <v>863</v>
      </c>
      <c r="C448" t="s">
        <v>2245</v>
      </c>
      <c r="D448" t="s">
        <v>2669</v>
      </c>
      <c r="E448" t="s">
        <v>2552</v>
      </c>
      <c r="F448" t="s">
        <v>2616</v>
      </c>
      <c r="G448" t="s">
        <v>1296</v>
      </c>
    </row>
    <row r="449" spans="1:7" x14ac:dyDescent="0.4">
      <c r="A449" t="s">
        <v>351</v>
      </c>
      <c r="B449" t="s">
        <v>2534</v>
      </c>
      <c r="C449" t="s">
        <v>2253</v>
      </c>
      <c r="D449" t="s">
        <v>2256</v>
      </c>
      <c r="E449" t="s">
        <v>2535</v>
      </c>
      <c r="F449" t="s">
        <v>566</v>
      </c>
      <c r="G449" t="s">
        <v>2536</v>
      </c>
    </row>
    <row r="450" spans="1:7" x14ac:dyDescent="0.4">
      <c r="A450" t="s">
        <v>352</v>
      </c>
      <c r="B450" t="s">
        <v>846</v>
      </c>
      <c r="C450" t="s">
        <v>2315</v>
      </c>
      <c r="D450" t="s">
        <v>2317</v>
      </c>
      <c r="E450" t="s">
        <v>2535</v>
      </c>
      <c r="F450" t="s">
        <v>2551</v>
      </c>
      <c r="G450" t="s">
        <v>2643</v>
      </c>
    </row>
    <row r="451" spans="1:7" x14ac:dyDescent="0.4">
      <c r="A451" t="s">
        <v>353</v>
      </c>
      <c r="B451" t="s">
        <v>2534</v>
      </c>
      <c r="C451" t="s">
        <v>2670</v>
      </c>
      <c r="D451" t="s">
        <v>2265</v>
      </c>
      <c r="E451" t="s">
        <v>2544</v>
      </c>
      <c r="F451" t="s">
        <v>2559</v>
      </c>
      <c r="G451" t="s">
        <v>2546</v>
      </c>
    </row>
    <row r="452" spans="1:7" x14ac:dyDescent="0.4">
      <c r="A452" t="s">
        <v>354</v>
      </c>
      <c r="B452" t="s">
        <v>706</v>
      </c>
      <c r="C452" t="s">
        <v>2267</v>
      </c>
      <c r="D452" t="s">
        <v>2268</v>
      </c>
      <c r="E452" t="s">
        <v>2535</v>
      </c>
      <c r="F452" t="s">
        <v>859</v>
      </c>
      <c r="G452" t="s">
        <v>2546</v>
      </c>
    </row>
    <row r="453" spans="1:7" x14ac:dyDescent="0.4">
      <c r="A453" t="s">
        <v>355</v>
      </c>
      <c r="B453" t="s">
        <v>2537</v>
      </c>
      <c r="C453" t="s">
        <v>2671</v>
      </c>
      <c r="D453" t="s">
        <v>1856</v>
      </c>
      <c r="E453" t="s">
        <v>2535</v>
      </c>
      <c r="F453" t="s">
        <v>2567</v>
      </c>
      <c r="G453" t="s">
        <v>2560</v>
      </c>
    </row>
    <row r="454" spans="1:7" x14ac:dyDescent="0.4">
      <c r="A454" t="s">
        <v>2269</v>
      </c>
      <c r="B454" t="s">
        <v>2537</v>
      </c>
      <c r="C454" t="s">
        <v>2672</v>
      </c>
      <c r="D454" t="s">
        <v>1031</v>
      </c>
      <c r="E454" t="s">
        <v>2535</v>
      </c>
      <c r="F454" t="s">
        <v>2572</v>
      </c>
      <c r="G454" t="s">
        <v>2640</v>
      </c>
    </row>
    <row r="455" spans="1:7" x14ac:dyDescent="0.4">
      <c r="A455" t="s">
        <v>356</v>
      </c>
      <c r="B455" t="s">
        <v>8959</v>
      </c>
      <c r="C455" t="s">
        <v>2273</v>
      </c>
      <c r="D455" t="s">
        <v>724</v>
      </c>
      <c r="E455" t="s">
        <v>2535</v>
      </c>
      <c r="F455" t="s">
        <v>1224</v>
      </c>
      <c r="G455" t="s">
        <v>1296</v>
      </c>
    </row>
    <row r="456" spans="1:7" x14ac:dyDescent="0.4">
      <c r="A456" t="s">
        <v>357</v>
      </c>
      <c r="B456" t="s">
        <v>846</v>
      </c>
      <c r="C456" t="s">
        <v>2277</v>
      </c>
      <c r="D456" t="s">
        <v>2279</v>
      </c>
      <c r="E456" t="s">
        <v>2552</v>
      </c>
      <c r="F456" t="s">
        <v>2551</v>
      </c>
      <c r="G456" t="s">
        <v>2673</v>
      </c>
    </row>
    <row r="457" spans="1:7" x14ac:dyDescent="0.4">
      <c r="A457" t="s">
        <v>358</v>
      </c>
      <c r="B457" t="s">
        <v>2537</v>
      </c>
      <c r="C457" t="s">
        <v>2674</v>
      </c>
      <c r="D457" t="s">
        <v>952</v>
      </c>
      <c r="E457" t="s">
        <v>2552</v>
      </c>
      <c r="F457" t="s">
        <v>2614</v>
      </c>
      <c r="G457" t="s">
        <v>2546</v>
      </c>
    </row>
    <row r="458" spans="1:7" x14ac:dyDescent="0.4">
      <c r="A458" t="s">
        <v>359</v>
      </c>
      <c r="B458" t="s">
        <v>2534</v>
      </c>
      <c r="C458" t="s">
        <v>2285</v>
      </c>
      <c r="D458" t="s">
        <v>2286</v>
      </c>
      <c r="E458" t="s">
        <v>2535</v>
      </c>
      <c r="F458" t="s">
        <v>2542</v>
      </c>
      <c r="G458" t="s">
        <v>2541</v>
      </c>
    </row>
    <row r="459" spans="1:7" x14ac:dyDescent="0.4">
      <c r="A459" t="s">
        <v>2280</v>
      </c>
      <c r="B459" t="s">
        <v>2534</v>
      </c>
      <c r="C459" t="s">
        <v>2282</v>
      </c>
      <c r="D459" t="s">
        <v>1127</v>
      </c>
      <c r="E459" t="s">
        <v>2535</v>
      </c>
      <c r="F459" t="s">
        <v>566</v>
      </c>
      <c r="G459" t="s">
        <v>2536</v>
      </c>
    </row>
    <row r="460" spans="1:7" x14ac:dyDescent="0.4">
      <c r="A460" t="s">
        <v>360</v>
      </c>
      <c r="B460" t="s">
        <v>2534</v>
      </c>
      <c r="C460" t="s">
        <v>2288</v>
      </c>
      <c r="D460" t="s">
        <v>2289</v>
      </c>
      <c r="E460" t="s">
        <v>2544</v>
      </c>
      <c r="F460" t="s">
        <v>2559</v>
      </c>
      <c r="G460" t="s">
        <v>2546</v>
      </c>
    </row>
    <row r="461" spans="1:7" x14ac:dyDescent="0.4">
      <c r="A461" t="s">
        <v>361</v>
      </c>
      <c r="B461" t="s">
        <v>706</v>
      </c>
      <c r="C461" t="s">
        <v>2292</v>
      </c>
      <c r="D461" t="s">
        <v>2294</v>
      </c>
      <c r="E461" t="s">
        <v>2544</v>
      </c>
      <c r="F461" t="s">
        <v>2557</v>
      </c>
      <c r="G461" t="s">
        <v>2546</v>
      </c>
    </row>
    <row r="462" spans="1:7" x14ac:dyDescent="0.4">
      <c r="A462" t="s">
        <v>362</v>
      </c>
      <c r="B462" t="s">
        <v>706</v>
      </c>
      <c r="C462" t="s">
        <v>2302</v>
      </c>
      <c r="D462" t="s">
        <v>2304</v>
      </c>
      <c r="E462" t="s">
        <v>2544</v>
      </c>
      <c r="F462" t="s">
        <v>859</v>
      </c>
      <c r="G462" t="s">
        <v>2675</v>
      </c>
    </row>
    <row r="463" spans="1:7" x14ac:dyDescent="0.4">
      <c r="A463" t="s">
        <v>363</v>
      </c>
      <c r="B463" t="s">
        <v>2537</v>
      </c>
      <c r="C463" t="s">
        <v>2676</v>
      </c>
      <c r="D463" t="s">
        <v>1095</v>
      </c>
      <c r="E463" t="s">
        <v>2535</v>
      </c>
      <c r="F463" t="s">
        <v>2572</v>
      </c>
      <c r="G463" t="s">
        <v>2573</v>
      </c>
    </row>
    <row r="464" spans="1:7" x14ac:dyDescent="0.4">
      <c r="A464" t="s">
        <v>364</v>
      </c>
      <c r="B464" t="s">
        <v>846</v>
      </c>
      <c r="C464" t="s">
        <v>2306</v>
      </c>
      <c r="D464" t="s">
        <v>2307</v>
      </c>
      <c r="E464" t="s">
        <v>2535</v>
      </c>
      <c r="F464" t="s">
        <v>2551</v>
      </c>
      <c r="G464" t="s">
        <v>2606</v>
      </c>
    </row>
    <row r="465" spans="1:7" x14ac:dyDescent="0.4">
      <c r="A465" t="s">
        <v>365</v>
      </c>
      <c r="B465" t="s">
        <v>2534</v>
      </c>
      <c r="C465" t="s">
        <v>2308</v>
      </c>
      <c r="D465" t="s">
        <v>2309</v>
      </c>
      <c r="E465" t="s">
        <v>2535</v>
      </c>
      <c r="F465" t="s">
        <v>566</v>
      </c>
      <c r="G465" t="s">
        <v>2536</v>
      </c>
    </row>
    <row r="466" spans="1:7" x14ac:dyDescent="0.4">
      <c r="A466" t="s">
        <v>366</v>
      </c>
      <c r="B466" t="s">
        <v>863</v>
      </c>
      <c r="C466" t="s">
        <v>2311</v>
      </c>
      <c r="D466" t="s">
        <v>2313</v>
      </c>
      <c r="E466" t="s">
        <v>2552</v>
      </c>
      <c r="F466" t="s">
        <v>2616</v>
      </c>
      <c r="G466" t="s">
        <v>1296</v>
      </c>
    </row>
    <row r="467" spans="1:7" x14ac:dyDescent="0.4">
      <c r="A467" t="s">
        <v>367</v>
      </c>
      <c r="B467" t="s">
        <v>2537</v>
      </c>
      <c r="C467" t="s">
        <v>2337</v>
      </c>
      <c r="D467" t="s">
        <v>2338</v>
      </c>
      <c r="E467" t="s">
        <v>2552</v>
      </c>
      <c r="F467" t="s">
        <v>2605</v>
      </c>
      <c r="G467" t="s">
        <v>2546</v>
      </c>
    </row>
    <row r="468" spans="1:7" x14ac:dyDescent="0.4">
      <c r="A468" t="s">
        <v>368</v>
      </c>
      <c r="B468" t="s">
        <v>2534</v>
      </c>
      <c r="C468" t="s">
        <v>2318</v>
      </c>
      <c r="D468" t="s">
        <v>2321</v>
      </c>
      <c r="E468" t="s">
        <v>2535</v>
      </c>
      <c r="F468" t="s">
        <v>633</v>
      </c>
      <c r="G468" t="s">
        <v>2536</v>
      </c>
    </row>
    <row r="469" spans="1:7" x14ac:dyDescent="0.4">
      <c r="A469" t="s">
        <v>369</v>
      </c>
      <c r="B469" t="s">
        <v>863</v>
      </c>
      <c r="C469" t="s">
        <v>2332</v>
      </c>
      <c r="D469" t="s">
        <v>2334</v>
      </c>
      <c r="E469" t="s">
        <v>2552</v>
      </c>
      <c r="F469" t="s">
        <v>2616</v>
      </c>
      <c r="G469" t="s">
        <v>1296</v>
      </c>
    </row>
    <row r="470" spans="1:7" x14ac:dyDescent="0.4">
      <c r="A470" t="s">
        <v>370</v>
      </c>
      <c r="B470" t="s">
        <v>846</v>
      </c>
      <c r="C470" t="s">
        <v>2324</v>
      </c>
      <c r="D470" t="s">
        <v>2100</v>
      </c>
      <c r="E470" t="s">
        <v>2552</v>
      </c>
      <c r="F470" t="s">
        <v>2551</v>
      </c>
      <c r="G470" t="s">
        <v>2606</v>
      </c>
    </row>
    <row r="471" spans="1:7" x14ac:dyDescent="0.4">
      <c r="A471" t="s">
        <v>371</v>
      </c>
      <c r="B471" t="s">
        <v>846</v>
      </c>
      <c r="C471" t="s">
        <v>2327</v>
      </c>
      <c r="D471" t="s">
        <v>2100</v>
      </c>
      <c r="E471" t="s">
        <v>2552</v>
      </c>
      <c r="F471" t="s">
        <v>2551</v>
      </c>
      <c r="G471" t="s">
        <v>2606</v>
      </c>
    </row>
    <row r="472" spans="1:7" x14ac:dyDescent="0.4">
      <c r="A472" t="s">
        <v>372</v>
      </c>
      <c r="B472" t="s">
        <v>846</v>
      </c>
      <c r="C472" t="s">
        <v>2330</v>
      </c>
      <c r="D472" t="s">
        <v>2100</v>
      </c>
      <c r="E472" t="s">
        <v>2552</v>
      </c>
      <c r="F472" t="s">
        <v>2570</v>
      </c>
      <c r="G472" t="s">
        <v>2546</v>
      </c>
    </row>
    <row r="473" spans="1:7" x14ac:dyDescent="0.4">
      <c r="A473" t="s">
        <v>2339</v>
      </c>
      <c r="B473" t="s">
        <v>2537</v>
      </c>
      <c r="C473" t="s">
        <v>2677</v>
      </c>
      <c r="D473" t="s">
        <v>1456</v>
      </c>
      <c r="E473" t="s">
        <v>2535</v>
      </c>
      <c r="F473" t="s">
        <v>2567</v>
      </c>
      <c r="G473" t="s">
        <v>2560</v>
      </c>
    </row>
    <row r="474" spans="1:7" x14ac:dyDescent="0.4">
      <c r="A474" t="s">
        <v>373</v>
      </c>
      <c r="B474" t="s">
        <v>2537</v>
      </c>
      <c r="C474" t="s">
        <v>2349</v>
      </c>
      <c r="D474" t="s">
        <v>994</v>
      </c>
      <c r="E474" t="s">
        <v>2535</v>
      </c>
      <c r="F474" t="s">
        <v>993</v>
      </c>
      <c r="G474" t="s">
        <v>864</v>
      </c>
    </row>
    <row r="475" spans="1:7" x14ac:dyDescent="0.4">
      <c r="A475" t="s">
        <v>374</v>
      </c>
      <c r="B475" t="s">
        <v>2537</v>
      </c>
      <c r="C475" t="s">
        <v>2343</v>
      </c>
      <c r="D475" t="s">
        <v>581</v>
      </c>
      <c r="E475" t="s">
        <v>2535</v>
      </c>
      <c r="F475" t="s">
        <v>2538</v>
      </c>
      <c r="G475" t="s">
        <v>2560</v>
      </c>
    </row>
    <row r="476" spans="1:7" x14ac:dyDescent="0.4">
      <c r="A476" t="s">
        <v>375</v>
      </c>
      <c r="B476" t="s">
        <v>2537</v>
      </c>
      <c r="C476" t="s">
        <v>2678</v>
      </c>
      <c r="D476" t="s">
        <v>581</v>
      </c>
      <c r="E476" t="s">
        <v>2535</v>
      </c>
      <c r="F476" t="s">
        <v>2567</v>
      </c>
      <c r="G476" t="s">
        <v>2560</v>
      </c>
    </row>
    <row r="477" spans="1:7" x14ac:dyDescent="0.4">
      <c r="A477" t="s">
        <v>376</v>
      </c>
      <c r="B477" t="s">
        <v>2537</v>
      </c>
      <c r="C477" t="s">
        <v>2344</v>
      </c>
      <c r="D477" t="s">
        <v>581</v>
      </c>
      <c r="E477" t="s">
        <v>2535</v>
      </c>
      <c r="F477" t="s">
        <v>2538</v>
      </c>
      <c r="G477" t="s">
        <v>2560</v>
      </c>
    </row>
    <row r="478" spans="1:7" x14ac:dyDescent="0.4">
      <c r="A478" t="s">
        <v>377</v>
      </c>
      <c r="B478" t="s">
        <v>2537</v>
      </c>
      <c r="C478" t="s">
        <v>2345</v>
      </c>
      <c r="D478" t="s">
        <v>581</v>
      </c>
      <c r="E478" t="s">
        <v>2535</v>
      </c>
      <c r="F478" t="s">
        <v>2538</v>
      </c>
      <c r="G478" t="s">
        <v>2539</v>
      </c>
    </row>
    <row r="479" spans="1:7" x14ac:dyDescent="0.4">
      <c r="A479" t="s">
        <v>2346</v>
      </c>
      <c r="B479" t="s">
        <v>2537</v>
      </c>
      <c r="C479" t="s">
        <v>2347</v>
      </c>
      <c r="D479" t="s">
        <v>581</v>
      </c>
      <c r="E479" t="s">
        <v>2535</v>
      </c>
      <c r="F479" t="s">
        <v>2538</v>
      </c>
      <c r="G479" t="s">
        <v>2578</v>
      </c>
    </row>
    <row r="480" spans="1:7" x14ac:dyDescent="0.4">
      <c r="A480" t="s">
        <v>378</v>
      </c>
      <c r="B480" t="s">
        <v>2537</v>
      </c>
      <c r="C480" t="s">
        <v>2679</v>
      </c>
      <c r="D480" t="s">
        <v>2352</v>
      </c>
      <c r="E480" t="s">
        <v>2535</v>
      </c>
      <c r="F480" t="s">
        <v>2572</v>
      </c>
      <c r="G480" t="s">
        <v>2573</v>
      </c>
    </row>
    <row r="481" spans="1:7" x14ac:dyDescent="0.4">
      <c r="A481" t="s">
        <v>379</v>
      </c>
      <c r="B481" t="s">
        <v>846</v>
      </c>
      <c r="C481" t="s">
        <v>2357</v>
      </c>
      <c r="D481" t="s">
        <v>2359</v>
      </c>
      <c r="E481" t="s">
        <v>2544</v>
      </c>
      <c r="F481" t="s">
        <v>2570</v>
      </c>
      <c r="G481" t="s">
        <v>2652</v>
      </c>
    </row>
    <row r="482" spans="1:7" x14ac:dyDescent="0.4">
      <c r="A482" t="s">
        <v>380</v>
      </c>
      <c r="B482" t="s">
        <v>846</v>
      </c>
      <c r="C482" t="s">
        <v>2354</v>
      </c>
      <c r="D482" t="s">
        <v>2355</v>
      </c>
      <c r="E482" t="s">
        <v>2544</v>
      </c>
      <c r="F482" t="s">
        <v>2570</v>
      </c>
      <c r="G482" t="s">
        <v>2673</v>
      </c>
    </row>
    <row r="483" spans="1:7" x14ac:dyDescent="0.4">
      <c r="A483" t="s">
        <v>381</v>
      </c>
      <c r="B483" t="s">
        <v>706</v>
      </c>
      <c r="C483" t="s">
        <v>2361</v>
      </c>
      <c r="D483" t="s">
        <v>2363</v>
      </c>
      <c r="E483" t="s">
        <v>2544</v>
      </c>
      <c r="F483" t="s">
        <v>2557</v>
      </c>
      <c r="G483" t="s">
        <v>2546</v>
      </c>
    </row>
    <row r="484" spans="1:7" x14ac:dyDescent="0.4">
      <c r="A484" t="s">
        <v>2383</v>
      </c>
      <c r="B484" t="s">
        <v>863</v>
      </c>
      <c r="C484" t="s">
        <v>2384</v>
      </c>
      <c r="D484" t="s">
        <v>2286</v>
      </c>
      <c r="E484" t="s">
        <v>2535</v>
      </c>
      <c r="F484" t="s">
        <v>1296</v>
      </c>
      <c r="G484" t="s">
        <v>1296</v>
      </c>
    </row>
    <row r="485" spans="1:7" x14ac:dyDescent="0.4">
      <c r="A485" t="s">
        <v>382</v>
      </c>
      <c r="B485" t="s">
        <v>2537</v>
      </c>
      <c r="C485" t="s">
        <v>2680</v>
      </c>
      <c r="D485" t="s">
        <v>724</v>
      </c>
      <c r="E485" t="s">
        <v>2548</v>
      </c>
      <c r="F485" t="s">
        <v>2600</v>
      </c>
      <c r="G485" t="s">
        <v>2546</v>
      </c>
    </row>
    <row r="486" spans="1:7" x14ac:dyDescent="0.4">
      <c r="A486" t="s">
        <v>383</v>
      </c>
      <c r="B486" t="s">
        <v>2537</v>
      </c>
      <c r="C486" t="s">
        <v>2365</v>
      </c>
      <c r="D486" t="s">
        <v>724</v>
      </c>
      <c r="E486" t="s">
        <v>2535</v>
      </c>
      <c r="F486" t="s">
        <v>2572</v>
      </c>
      <c r="G486" t="s">
        <v>2543</v>
      </c>
    </row>
    <row r="487" spans="1:7" x14ac:dyDescent="0.4">
      <c r="A487" t="s">
        <v>384</v>
      </c>
      <c r="B487" t="s">
        <v>706</v>
      </c>
      <c r="C487" t="s">
        <v>2372</v>
      </c>
      <c r="D487" t="s">
        <v>2373</v>
      </c>
      <c r="E487" t="s">
        <v>2544</v>
      </c>
      <c r="F487" t="s">
        <v>2559</v>
      </c>
      <c r="G487" t="s">
        <v>2546</v>
      </c>
    </row>
    <row r="488" spans="1:7" x14ac:dyDescent="0.4">
      <c r="A488" t="s">
        <v>385</v>
      </c>
      <c r="B488" t="s">
        <v>2537</v>
      </c>
      <c r="C488" t="s">
        <v>2374</v>
      </c>
      <c r="D488" t="s">
        <v>2178</v>
      </c>
      <c r="E488" t="s">
        <v>2535</v>
      </c>
      <c r="F488" t="s">
        <v>2567</v>
      </c>
      <c r="G488" t="s">
        <v>2573</v>
      </c>
    </row>
    <row r="489" spans="1:7" x14ac:dyDescent="0.4">
      <c r="A489" t="s">
        <v>386</v>
      </c>
      <c r="B489" t="s">
        <v>846</v>
      </c>
      <c r="C489" t="s">
        <v>2379</v>
      </c>
      <c r="D489" t="s">
        <v>2382</v>
      </c>
      <c r="E489" t="s">
        <v>2544</v>
      </c>
      <c r="F489" t="s">
        <v>2551</v>
      </c>
      <c r="G489" t="s">
        <v>2606</v>
      </c>
    </row>
    <row r="490" spans="1:7" x14ac:dyDescent="0.4">
      <c r="A490" t="s">
        <v>387</v>
      </c>
      <c r="B490" t="s">
        <v>2537</v>
      </c>
      <c r="C490" t="s">
        <v>2681</v>
      </c>
      <c r="D490" t="s">
        <v>1844</v>
      </c>
      <c r="E490" t="s">
        <v>2535</v>
      </c>
      <c r="F490" t="s">
        <v>2572</v>
      </c>
      <c r="G490" t="s">
        <v>2560</v>
      </c>
    </row>
    <row r="491" spans="1:7" x14ac:dyDescent="0.4">
      <c r="A491" t="s">
        <v>388</v>
      </c>
      <c r="B491" t="s">
        <v>2537</v>
      </c>
      <c r="C491" t="s">
        <v>2682</v>
      </c>
      <c r="D491" t="s">
        <v>2126</v>
      </c>
      <c r="E491" t="s">
        <v>2535</v>
      </c>
      <c r="F491" t="s">
        <v>2572</v>
      </c>
      <c r="G491" t="s">
        <v>2640</v>
      </c>
    </row>
    <row r="492" spans="1:7" x14ac:dyDescent="0.4">
      <c r="A492" t="s">
        <v>2389</v>
      </c>
      <c r="B492" t="s">
        <v>706</v>
      </c>
      <c r="C492" t="s">
        <v>2391</v>
      </c>
      <c r="D492" t="s">
        <v>2394</v>
      </c>
      <c r="E492" t="s">
        <v>2544</v>
      </c>
      <c r="F492" t="s">
        <v>859</v>
      </c>
      <c r="G492" t="s">
        <v>2546</v>
      </c>
    </row>
    <row r="493" spans="1:7" x14ac:dyDescent="0.4">
      <c r="A493" t="s">
        <v>389</v>
      </c>
      <c r="B493" t="s">
        <v>706</v>
      </c>
      <c r="C493" t="s">
        <v>2395</v>
      </c>
      <c r="D493" t="s">
        <v>2286</v>
      </c>
      <c r="E493" t="s">
        <v>2535</v>
      </c>
      <c r="F493" t="s">
        <v>1224</v>
      </c>
      <c r="G493" t="s">
        <v>2546</v>
      </c>
    </row>
    <row r="494" spans="1:7" x14ac:dyDescent="0.4">
      <c r="A494" t="s">
        <v>2397</v>
      </c>
      <c r="B494" t="s">
        <v>706</v>
      </c>
      <c r="C494" t="s">
        <v>2398</v>
      </c>
      <c r="D494" t="s">
        <v>2049</v>
      </c>
      <c r="E494" t="s">
        <v>2544</v>
      </c>
      <c r="F494" t="s">
        <v>859</v>
      </c>
      <c r="G494" t="s">
        <v>2649</v>
      </c>
    </row>
    <row r="495" spans="1:7" x14ac:dyDescent="0.4">
      <c r="A495" t="s">
        <v>390</v>
      </c>
      <c r="B495" t="s">
        <v>846</v>
      </c>
      <c r="C495" t="s">
        <v>2683</v>
      </c>
      <c r="D495" t="s">
        <v>615</v>
      </c>
      <c r="E495" t="s">
        <v>2544</v>
      </c>
      <c r="F495" t="s">
        <v>2570</v>
      </c>
      <c r="G495" t="s">
        <v>2546</v>
      </c>
    </row>
    <row r="496" spans="1:7" x14ac:dyDescent="0.4">
      <c r="A496" t="s">
        <v>391</v>
      </c>
      <c r="B496" t="s">
        <v>2534</v>
      </c>
      <c r="C496" t="s">
        <v>2403</v>
      </c>
      <c r="D496" t="s">
        <v>615</v>
      </c>
      <c r="E496" t="s">
        <v>2544</v>
      </c>
      <c r="F496" t="s">
        <v>2559</v>
      </c>
      <c r="G496" t="s">
        <v>2546</v>
      </c>
    </row>
    <row r="497" spans="1:7" x14ac:dyDescent="0.4">
      <c r="A497" t="s">
        <v>2404</v>
      </c>
      <c r="B497" t="s">
        <v>2537</v>
      </c>
      <c r="C497" t="s">
        <v>2405</v>
      </c>
      <c r="D497" t="s">
        <v>630</v>
      </c>
      <c r="E497" t="s">
        <v>2535</v>
      </c>
      <c r="F497" t="s">
        <v>2538</v>
      </c>
      <c r="G497" t="s">
        <v>2578</v>
      </c>
    </row>
    <row r="498" spans="1:7" x14ac:dyDescent="0.4">
      <c r="A498" t="s">
        <v>392</v>
      </c>
      <c r="B498" t="s">
        <v>863</v>
      </c>
      <c r="C498" t="s">
        <v>2684</v>
      </c>
      <c r="D498" t="s">
        <v>608</v>
      </c>
      <c r="E498" t="s">
        <v>2544</v>
      </c>
      <c r="F498" t="s">
        <v>1571</v>
      </c>
      <c r="G498" t="s">
        <v>864</v>
      </c>
    </row>
    <row r="499" spans="1:7" x14ac:dyDescent="0.4">
      <c r="A499" t="s">
        <v>393</v>
      </c>
      <c r="B499" t="s">
        <v>2537</v>
      </c>
      <c r="C499" t="s">
        <v>2685</v>
      </c>
      <c r="D499" t="s">
        <v>1456</v>
      </c>
      <c r="E499" t="s">
        <v>2544</v>
      </c>
      <c r="F499" t="s">
        <v>2605</v>
      </c>
      <c r="G499" t="s">
        <v>2546</v>
      </c>
    </row>
    <row r="500" spans="1:7" x14ac:dyDescent="0.4">
      <c r="A500" t="s">
        <v>394</v>
      </c>
      <c r="B500" t="s">
        <v>2534</v>
      </c>
      <c r="C500" t="s">
        <v>2437</v>
      </c>
      <c r="D500" t="s">
        <v>1305</v>
      </c>
      <c r="E500" t="s">
        <v>2544</v>
      </c>
      <c r="F500" t="s">
        <v>2559</v>
      </c>
      <c r="G500" t="s">
        <v>2546</v>
      </c>
    </row>
    <row r="501" spans="1:7" x14ac:dyDescent="0.4">
      <c r="A501" t="s">
        <v>395</v>
      </c>
      <c r="B501" t="s">
        <v>2537</v>
      </c>
      <c r="C501" t="s">
        <v>2686</v>
      </c>
      <c r="D501" t="s">
        <v>2426</v>
      </c>
      <c r="E501" t="s">
        <v>2552</v>
      </c>
      <c r="F501" t="s">
        <v>1571</v>
      </c>
      <c r="G501" t="s">
        <v>2546</v>
      </c>
    </row>
    <row r="502" spans="1:7" x14ac:dyDescent="0.4">
      <c r="A502" t="s">
        <v>396</v>
      </c>
      <c r="B502" t="s">
        <v>846</v>
      </c>
      <c r="C502" t="s">
        <v>2687</v>
      </c>
      <c r="D502" t="s">
        <v>2688</v>
      </c>
      <c r="E502" t="s">
        <v>2544</v>
      </c>
      <c r="F502" t="s">
        <v>2689</v>
      </c>
      <c r="G502" t="s">
        <v>2543</v>
      </c>
    </row>
    <row r="503" spans="1:7" x14ac:dyDescent="0.4">
      <c r="A503" t="s">
        <v>397</v>
      </c>
      <c r="B503" t="s">
        <v>2537</v>
      </c>
      <c r="C503" t="s">
        <v>2690</v>
      </c>
      <c r="D503" t="s">
        <v>952</v>
      </c>
      <c r="E503" t="s">
        <v>2535</v>
      </c>
      <c r="F503" t="s">
        <v>2567</v>
      </c>
      <c r="G503" t="s">
        <v>2560</v>
      </c>
    </row>
    <row r="504" spans="1:7" x14ac:dyDescent="0.4">
      <c r="A504" t="s">
        <v>2428</v>
      </c>
      <c r="B504" t="s">
        <v>706</v>
      </c>
      <c r="C504" t="s">
        <v>2429</v>
      </c>
      <c r="D504" t="s">
        <v>979</v>
      </c>
      <c r="E504" t="s">
        <v>2552</v>
      </c>
      <c r="F504" t="s">
        <v>859</v>
      </c>
      <c r="G504" t="s">
        <v>2546</v>
      </c>
    </row>
    <row r="505" spans="1:7" x14ac:dyDescent="0.4">
      <c r="A505" t="s">
        <v>398</v>
      </c>
      <c r="B505" t="s">
        <v>2537</v>
      </c>
      <c r="C505" t="s">
        <v>2691</v>
      </c>
      <c r="D505" t="s">
        <v>1031</v>
      </c>
      <c r="E505" t="s">
        <v>2535</v>
      </c>
      <c r="F505" t="s">
        <v>2567</v>
      </c>
      <c r="G505" t="s">
        <v>2539</v>
      </c>
    </row>
    <row r="506" spans="1:7" x14ac:dyDescent="0.4">
      <c r="A506" t="s">
        <v>399</v>
      </c>
      <c r="B506" t="s">
        <v>706</v>
      </c>
      <c r="C506" t="s">
        <v>2443</v>
      </c>
      <c r="D506" t="s">
        <v>2445</v>
      </c>
      <c r="E506" t="s">
        <v>2544</v>
      </c>
      <c r="F506" t="s">
        <v>859</v>
      </c>
      <c r="G506" t="s">
        <v>2546</v>
      </c>
    </row>
    <row r="507" spans="1:7" x14ac:dyDescent="0.4">
      <c r="A507" t="s">
        <v>400</v>
      </c>
      <c r="B507" t="s">
        <v>2537</v>
      </c>
      <c r="C507" t="s">
        <v>2692</v>
      </c>
      <c r="D507" t="s">
        <v>1707</v>
      </c>
      <c r="E507" t="s">
        <v>2535</v>
      </c>
      <c r="F507" t="s">
        <v>2572</v>
      </c>
      <c r="G507" t="s">
        <v>2640</v>
      </c>
    </row>
    <row r="508" spans="1:7" x14ac:dyDescent="0.4">
      <c r="A508" t="s">
        <v>401</v>
      </c>
      <c r="B508" t="s">
        <v>2537</v>
      </c>
      <c r="C508" t="s">
        <v>2693</v>
      </c>
      <c r="D508" t="s">
        <v>1738</v>
      </c>
      <c r="E508" t="s">
        <v>2535</v>
      </c>
      <c r="F508" t="s">
        <v>2567</v>
      </c>
      <c r="G508" t="s">
        <v>2560</v>
      </c>
    </row>
    <row r="509" spans="1:7" x14ac:dyDescent="0.4">
      <c r="A509" t="s">
        <v>402</v>
      </c>
      <c r="B509" t="s">
        <v>846</v>
      </c>
      <c r="C509" t="s">
        <v>2447</v>
      </c>
      <c r="D509" t="s">
        <v>1552</v>
      </c>
      <c r="E509" t="s">
        <v>2552</v>
      </c>
      <c r="F509" t="s">
        <v>2551</v>
      </c>
      <c r="G509" t="s">
        <v>2546</v>
      </c>
    </row>
    <row r="510" spans="1:7" x14ac:dyDescent="0.4">
      <c r="A510" t="s">
        <v>403</v>
      </c>
      <c r="B510" t="s">
        <v>2534</v>
      </c>
      <c r="C510" t="s">
        <v>2694</v>
      </c>
      <c r="D510" t="s">
        <v>724</v>
      </c>
      <c r="E510" t="s">
        <v>2535</v>
      </c>
      <c r="F510" t="s">
        <v>566</v>
      </c>
      <c r="G510" t="s">
        <v>2536</v>
      </c>
    </row>
    <row r="511" spans="1:7" x14ac:dyDescent="0.4">
      <c r="A511" t="s">
        <v>404</v>
      </c>
      <c r="B511" t="s">
        <v>2537</v>
      </c>
      <c r="C511" t="s">
        <v>2695</v>
      </c>
      <c r="D511" t="s">
        <v>2232</v>
      </c>
      <c r="E511" t="s">
        <v>2535</v>
      </c>
      <c r="F511" t="s">
        <v>2572</v>
      </c>
      <c r="G511" t="s">
        <v>2573</v>
      </c>
    </row>
    <row r="512" spans="1:7" x14ac:dyDescent="0.4">
      <c r="A512" t="s">
        <v>405</v>
      </c>
      <c r="B512" t="s">
        <v>2537</v>
      </c>
      <c r="C512" t="s">
        <v>2696</v>
      </c>
      <c r="D512" t="s">
        <v>1671</v>
      </c>
      <c r="E512" t="s">
        <v>2535</v>
      </c>
      <c r="F512" t="s">
        <v>2572</v>
      </c>
      <c r="G512" t="s">
        <v>2573</v>
      </c>
    </row>
    <row r="513" spans="1:7" x14ac:dyDescent="0.4">
      <c r="A513" t="s">
        <v>406</v>
      </c>
      <c r="B513" t="s">
        <v>2537</v>
      </c>
      <c r="C513" t="s">
        <v>2697</v>
      </c>
      <c r="D513" t="s">
        <v>1707</v>
      </c>
      <c r="E513" t="s">
        <v>2535</v>
      </c>
      <c r="F513" t="s">
        <v>2567</v>
      </c>
      <c r="G513" t="s">
        <v>2560</v>
      </c>
    </row>
    <row r="514" spans="1:7" x14ac:dyDescent="0.4">
      <c r="A514" t="s">
        <v>407</v>
      </c>
      <c r="B514" t="s">
        <v>2537</v>
      </c>
      <c r="C514" t="s">
        <v>2698</v>
      </c>
      <c r="D514" t="s">
        <v>952</v>
      </c>
      <c r="E514" t="s">
        <v>2552</v>
      </c>
      <c r="F514" t="s">
        <v>2562</v>
      </c>
      <c r="G514" t="s">
        <v>2546</v>
      </c>
    </row>
    <row r="515" spans="1:7" x14ac:dyDescent="0.4">
      <c r="A515" t="s">
        <v>2468</v>
      </c>
      <c r="B515" t="s">
        <v>2534</v>
      </c>
      <c r="C515" t="s">
        <v>2469</v>
      </c>
      <c r="D515" t="s">
        <v>788</v>
      </c>
      <c r="E515" t="s">
        <v>2535</v>
      </c>
      <c r="F515" t="s">
        <v>566</v>
      </c>
      <c r="G515" t="s">
        <v>2566</v>
      </c>
    </row>
    <row r="516" spans="1:7" x14ac:dyDescent="0.4">
      <c r="A516" t="s">
        <v>408</v>
      </c>
      <c r="B516" t="s">
        <v>863</v>
      </c>
      <c r="C516" t="s">
        <v>2699</v>
      </c>
      <c r="D516" t="s">
        <v>608</v>
      </c>
      <c r="E516" t="s">
        <v>2552</v>
      </c>
      <c r="F516" t="s">
        <v>1571</v>
      </c>
      <c r="G516" t="s">
        <v>2543</v>
      </c>
    </row>
    <row r="517" spans="1:7" x14ac:dyDescent="0.4">
      <c r="A517" t="s">
        <v>409</v>
      </c>
      <c r="B517" t="s">
        <v>2534</v>
      </c>
      <c r="C517" t="s">
        <v>2476</v>
      </c>
      <c r="D517" t="s">
        <v>2256</v>
      </c>
      <c r="E517" t="s">
        <v>2535</v>
      </c>
      <c r="F517" t="s">
        <v>566</v>
      </c>
      <c r="G517" t="s">
        <v>2536</v>
      </c>
    </row>
    <row r="518" spans="1:7" x14ac:dyDescent="0.4">
      <c r="A518" t="s">
        <v>410</v>
      </c>
      <c r="B518" t="s">
        <v>2537</v>
      </c>
      <c r="C518" t="s">
        <v>2481</v>
      </c>
      <c r="D518" t="s">
        <v>1456</v>
      </c>
      <c r="E518" t="s">
        <v>2535</v>
      </c>
      <c r="F518" t="s">
        <v>2567</v>
      </c>
      <c r="G518" t="s">
        <v>2560</v>
      </c>
    </row>
    <row r="519" spans="1:7" x14ac:dyDescent="0.4">
      <c r="A519" t="s">
        <v>411</v>
      </c>
      <c r="B519" t="s">
        <v>846</v>
      </c>
      <c r="C519" t="s">
        <v>2484</v>
      </c>
      <c r="D519" t="s">
        <v>2133</v>
      </c>
      <c r="E519" t="s">
        <v>2552</v>
      </c>
      <c r="F519" t="s">
        <v>2551</v>
      </c>
      <c r="G519" t="s">
        <v>2546</v>
      </c>
    </row>
    <row r="520" spans="1:7" x14ac:dyDescent="0.4">
      <c r="A520" t="s">
        <v>412</v>
      </c>
      <c r="B520" t="s">
        <v>846</v>
      </c>
      <c r="C520" t="s">
        <v>2487</v>
      </c>
      <c r="D520" t="s">
        <v>2133</v>
      </c>
      <c r="E520" t="s">
        <v>2552</v>
      </c>
      <c r="F520" t="s">
        <v>2551</v>
      </c>
      <c r="G520" t="s">
        <v>2546</v>
      </c>
    </row>
    <row r="521" spans="1:7" x14ac:dyDescent="0.4">
      <c r="A521" t="s">
        <v>413</v>
      </c>
      <c r="B521" t="s">
        <v>846</v>
      </c>
      <c r="C521" t="s">
        <v>2490</v>
      </c>
      <c r="D521" t="s">
        <v>2133</v>
      </c>
      <c r="E521" t="s">
        <v>2552</v>
      </c>
      <c r="F521" t="s">
        <v>2551</v>
      </c>
      <c r="G521" t="s">
        <v>2546</v>
      </c>
    </row>
    <row r="522" spans="1:7" x14ac:dyDescent="0.4">
      <c r="A522" t="s">
        <v>414</v>
      </c>
      <c r="B522" t="s">
        <v>2537</v>
      </c>
      <c r="C522" t="s">
        <v>2700</v>
      </c>
      <c r="E522" t="s">
        <v>2535</v>
      </c>
      <c r="F522" t="s">
        <v>2572</v>
      </c>
      <c r="G522" t="s">
        <v>2640</v>
      </c>
    </row>
    <row r="523" spans="1:7" x14ac:dyDescent="0.4">
      <c r="A523" t="s">
        <v>415</v>
      </c>
      <c r="B523" t="s">
        <v>846</v>
      </c>
      <c r="C523" t="s">
        <v>2494</v>
      </c>
      <c r="D523" t="s">
        <v>2193</v>
      </c>
      <c r="E523" t="s">
        <v>2552</v>
      </c>
      <c r="F523" t="s">
        <v>2551</v>
      </c>
      <c r="G523" t="s">
        <v>2634</v>
      </c>
    </row>
    <row r="524" spans="1:7" x14ac:dyDescent="0.4">
      <c r="A524" t="s">
        <v>416</v>
      </c>
      <c r="B524" t="s">
        <v>846</v>
      </c>
      <c r="C524" t="s">
        <v>2496</v>
      </c>
      <c r="D524" t="s">
        <v>2497</v>
      </c>
      <c r="E524" t="s">
        <v>2552</v>
      </c>
      <c r="F524" t="s">
        <v>2551</v>
      </c>
      <c r="G524" t="s">
        <v>2701</v>
      </c>
    </row>
    <row r="525" spans="1:7" x14ac:dyDescent="0.4">
      <c r="A525" t="s">
        <v>417</v>
      </c>
      <c r="B525" t="s">
        <v>2537</v>
      </c>
      <c r="C525" t="s">
        <v>2499</v>
      </c>
      <c r="D525" t="s">
        <v>952</v>
      </c>
      <c r="E525" t="s">
        <v>2552</v>
      </c>
      <c r="F525" t="s">
        <v>2567</v>
      </c>
      <c r="G525" t="s">
        <v>2543</v>
      </c>
    </row>
    <row r="526" spans="1:7" x14ac:dyDescent="0.4">
      <c r="A526" t="s">
        <v>2501</v>
      </c>
      <c r="B526" t="s">
        <v>2534</v>
      </c>
      <c r="C526" t="s">
        <v>2502</v>
      </c>
      <c r="D526" t="s">
        <v>2504</v>
      </c>
      <c r="E526" t="s">
        <v>2535</v>
      </c>
      <c r="F526" t="s">
        <v>2542</v>
      </c>
      <c r="G526" t="s">
        <v>2556</v>
      </c>
    </row>
    <row r="527" spans="1:7" x14ac:dyDescent="0.4">
      <c r="A527" t="s">
        <v>2506</v>
      </c>
      <c r="B527" t="s">
        <v>846</v>
      </c>
      <c r="C527" t="s">
        <v>2509</v>
      </c>
      <c r="D527" t="s">
        <v>2512</v>
      </c>
      <c r="E527" t="s">
        <v>2552</v>
      </c>
      <c r="F527" t="s">
        <v>2551</v>
      </c>
      <c r="G527" t="s">
        <v>2546</v>
      </c>
    </row>
    <row r="528" spans="1:7" x14ac:dyDescent="0.4">
      <c r="A528" t="s">
        <v>2513</v>
      </c>
      <c r="B528" t="s">
        <v>846</v>
      </c>
      <c r="C528" t="s">
        <v>2515</v>
      </c>
      <c r="D528" t="s">
        <v>2512</v>
      </c>
      <c r="E528" t="s">
        <v>2552</v>
      </c>
      <c r="F528" t="s">
        <v>2570</v>
      </c>
      <c r="G528" t="s">
        <v>2606</v>
      </c>
    </row>
    <row r="529" spans="1:7" x14ac:dyDescent="0.4">
      <c r="A529" t="s">
        <v>2516</v>
      </c>
      <c r="B529" t="s">
        <v>846</v>
      </c>
      <c r="C529" t="s">
        <v>2518</v>
      </c>
      <c r="D529" t="s">
        <v>2512</v>
      </c>
      <c r="E529" t="s">
        <v>2552</v>
      </c>
      <c r="F529" t="s">
        <v>1571</v>
      </c>
      <c r="G529" t="s">
        <v>2606</v>
      </c>
    </row>
    <row r="530" spans="1:7" x14ac:dyDescent="0.4">
      <c r="A530" t="s">
        <v>8902</v>
      </c>
      <c r="B530" t="s">
        <v>863</v>
      </c>
      <c r="C530" t="s">
        <v>2519</v>
      </c>
      <c r="D530" t="s">
        <v>620</v>
      </c>
      <c r="E530" t="s">
        <v>2548</v>
      </c>
      <c r="F530" t="s">
        <v>1296</v>
      </c>
      <c r="G530" t="s">
        <v>1296</v>
      </c>
    </row>
    <row r="531" spans="1:7" x14ac:dyDescent="0.4">
      <c r="A531" t="s">
        <v>2521</v>
      </c>
      <c r="B531" t="s">
        <v>846</v>
      </c>
      <c r="C531" t="s">
        <v>2523</v>
      </c>
      <c r="D531" t="s">
        <v>2524</v>
      </c>
      <c r="E531" t="s">
        <v>2552</v>
      </c>
      <c r="F531" t="s">
        <v>2551</v>
      </c>
      <c r="G531" t="s">
        <v>2606</v>
      </c>
    </row>
    <row r="532" spans="1:7" x14ac:dyDescent="0.4">
      <c r="A532" t="s">
        <v>2525</v>
      </c>
      <c r="B532" t="s">
        <v>2534</v>
      </c>
      <c r="C532" t="s">
        <v>2527</v>
      </c>
      <c r="D532" t="s">
        <v>778</v>
      </c>
      <c r="E532" t="s">
        <v>2535</v>
      </c>
      <c r="F532" t="s">
        <v>566</v>
      </c>
      <c r="G532" t="s">
        <v>2541</v>
      </c>
    </row>
    <row r="533" spans="1:7" x14ac:dyDescent="0.4">
      <c r="A533" t="s">
        <v>2702</v>
      </c>
      <c r="B533" t="s">
        <v>8959</v>
      </c>
      <c r="C533" t="s">
        <v>2384</v>
      </c>
      <c r="D533" t="s">
        <v>2286</v>
      </c>
      <c r="E533" t="s">
        <v>2535</v>
      </c>
      <c r="F533" t="s">
        <v>1224</v>
      </c>
      <c r="G533" t="s">
        <v>2703</v>
      </c>
    </row>
    <row r="534" spans="1:7" x14ac:dyDescent="0.4">
      <c r="A534" t="s">
        <v>8860</v>
      </c>
      <c r="B534" t="s">
        <v>8876</v>
      </c>
      <c r="C534" t="s">
        <v>8861</v>
      </c>
      <c r="D534" t="s">
        <v>2126</v>
      </c>
      <c r="E534" t="s">
        <v>2535</v>
      </c>
      <c r="F534" t="s">
        <v>8877</v>
      </c>
      <c r="G534" t="s">
        <v>8878</v>
      </c>
    </row>
    <row r="535" spans="1:7" x14ac:dyDescent="0.4">
      <c r="A535" t="s">
        <v>8863</v>
      </c>
      <c r="B535" t="s">
        <v>8959</v>
      </c>
      <c r="C535" t="s">
        <v>8864</v>
      </c>
      <c r="D535" t="s">
        <v>2268</v>
      </c>
      <c r="E535" t="s">
        <v>2535</v>
      </c>
      <c r="F535" t="s">
        <v>1224</v>
      </c>
      <c r="G535" t="s">
        <v>2546</v>
      </c>
    </row>
    <row r="536" spans="1:7" x14ac:dyDescent="0.4">
      <c r="A536" t="s">
        <v>8867</v>
      </c>
      <c r="B536" t="s">
        <v>8876</v>
      </c>
      <c r="C536" t="s">
        <v>8868</v>
      </c>
      <c r="D536" t="s">
        <v>952</v>
      </c>
      <c r="E536" t="s">
        <v>2535</v>
      </c>
      <c r="F536" t="s">
        <v>8877</v>
      </c>
      <c r="G536" t="s">
        <v>8878</v>
      </c>
    </row>
    <row r="537" spans="1:7" x14ac:dyDescent="0.4">
      <c r="A537" t="s">
        <v>8870</v>
      </c>
      <c r="B537" t="s">
        <v>8876</v>
      </c>
      <c r="C537" t="s">
        <v>8871</v>
      </c>
      <c r="D537" t="s">
        <v>581</v>
      </c>
      <c r="E537" t="s">
        <v>2535</v>
      </c>
      <c r="F537" t="s">
        <v>8877</v>
      </c>
      <c r="G537" t="s">
        <v>8879</v>
      </c>
    </row>
    <row r="538" spans="1:7" x14ac:dyDescent="0.4">
      <c r="A538" t="s">
        <v>8847</v>
      </c>
      <c r="B538" t="s">
        <v>846</v>
      </c>
      <c r="C538" t="s">
        <v>8849</v>
      </c>
      <c r="D538" t="s">
        <v>8880</v>
      </c>
      <c r="E538" t="s">
        <v>8882</v>
      </c>
      <c r="F538" t="s">
        <v>8884</v>
      </c>
      <c r="G538" t="s">
        <v>8887</v>
      </c>
    </row>
    <row r="539" spans="1:7" x14ac:dyDescent="0.4">
      <c r="A539" t="s">
        <v>8853</v>
      </c>
      <c r="B539" t="s">
        <v>846</v>
      </c>
      <c r="C539" t="s">
        <v>8855</v>
      </c>
      <c r="D539" t="s">
        <v>8881</v>
      </c>
      <c r="E539" t="s">
        <v>8883</v>
      </c>
      <c r="F539" t="s">
        <v>8886</v>
      </c>
      <c r="G539" t="s">
        <v>8888</v>
      </c>
    </row>
    <row r="540" spans="1:7" x14ac:dyDescent="0.4">
      <c r="A540" t="s">
        <v>8858</v>
      </c>
      <c r="B540" t="s">
        <v>2534</v>
      </c>
      <c r="C540" t="s">
        <v>8859</v>
      </c>
      <c r="D540" t="s">
        <v>1127</v>
      </c>
      <c r="E540" t="s">
        <v>8882</v>
      </c>
      <c r="F540" t="s">
        <v>8885</v>
      </c>
      <c r="G540" t="s">
        <v>2536</v>
      </c>
    </row>
    <row r="541" spans="1:7" x14ac:dyDescent="0.4">
      <c r="A541" t="s">
        <v>8907</v>
      </c>
      <c r="B541" t="s">
        <v>2534</v>
      </c>
      <c r="C541" t="s">
        <v>8909</v>
      </c>
      <c r="D541" s="3" t="s">
        <v>8970</v>
      </c>
      <c r="E541" t="s">
        <v>8883</v>
      </c>
      <c r="F541" t="s">
        <v>9954</v>
      </c>
      <c r="G541" t="s">
        <v>8971</v>
      </c>
    </row>
    <row r="542" spans="1:7" x14ac:dyDescent="0.4">
      <c r="A542" t="s">
        <v>8911</v>
      </c>
      <c r="B542" t="s">
        <v>8876</v>
      </c>
      <c r="C542" t="s">
        <v>8913</v>
      </c>
      <c r="E542" t="s">
        <v>8882</v>
      </c>
      <c r="F542" t="s">
        <v>8877</v>
      </c>
      <c r="G542" t="s">
        <v>2573</v>
      </c>
    </row>
    <row r="543" spans="1:7" x14ac:dyDescent="0.4">
      <c r="A543" t="s">
        <v>8915</v>
      </c>
      <c r="B543" t="s">
        <v>8876</v>
      </c>
      <c r="C543" t="s">
        <v>8973</v>
      </c>
      <c r="E543" t="s">
        <v>8882</v>
      </c>
      <c r="F543" t="s">
        <v>8962</v>
      </c>
      <c r="G543" t="s">
        <v>2573</v>
      </c>
    </row>
    <row r="544" spans="1:7" x14ac:dyDescent="0.4">
      <c r="A544" t="s">
        <v>8919</v>
      </c>
      <c r="B544" t="s">
        <v>8959</v>
      </c>
      <c r="C544" t="s">
        <v>8921</v>
      </c>
      <c r="D544" s="3" t="s">
        <v>8964</v>
      </c>
      <c r="E544" t="s">
        <v>8883</v>
      </c>
      <c r="F544" t="s">
        <v>1571</v>
      </c>
      <c r="G544" t="s">
        <v>9955</v>
      </c>
    </row>
    <row r="545" spans="1:7" x14ac:dyDescent="0.4">
      <c r="A545" t="s">
        <v>8923</v>
      </c>
      <c r="B545" t="s">
        <v>2534</v>
      </c>
      <c r="C545" t="s">
        <v>8926</v>
      </c>
      <c r="D545" s="3" t="s">
        <v>9957</v>
      </c>
      <c r="E545" t="s">
        <v>8883</v>
      </c>
      <c r="F545" t="s">
        <v>8969</v>
      </c>
      <c r="G545" t="s">
        <v>2543</v>
      </c>
    </row>
    <row r="546" spans="1:7" x14ac:dyDescent="0.4">
      <c r="A546" t="s">
        <v>8928</v>
      </c>
      <c r="B546" t="s">
        <v>8959</v>
      </c>
      <c r="C546" t="s">
        <v>8931</v>
      </c>
      <c r="D546" s="3" t="s">
        <v>8965</v>
      </c>
      <c r="E546" t="s">
        <v>8882</v>
      </c>
      <c r="F546" t="s">
        <v>8960</v>
      </c>
      <c r="G546" t="s">
        <v>1296</v>
      </c>
    </row>
    <row r="547" spans="1:7" x14ac:dyDescent="0.4">
      <c r="A547" t="s">
        <v>8934</v>
      </c>
      <c r="B547" t="s">
        <v>2534</v>
      </c>
      <c r="C547" t="s">
        <v>8936</v>
      </c>
      <c r="D547" s="3" t="s">
        <v>8966</v>
      </c>
      <c r="E547" t="s">
        <v>8882</v>
      </c>
      <c r="F547" t="s">
        <v>9956</v>
      </c>
      <c r="G547" t="s">
        <v>2541</v>
      </c>
    </row>
    <row r="548" spans="1:7" x14ac:dyDescent="0.4">
      <c r="A548" t="s">
        <v>8937</v>
      </c>
      <c r="B548" t="s">
        <v>8961</v>
      </c>
      <c r="C548" t="s">
        <v>8940</v>
      </c>
      <c r="D548" s="3" t="s">
        <v>8967</v>
      </c>
      <c r="E548" t="s">
        <v>8883</v>
      </c>
      <c r="F548" t="s">
        <v>2551</v>
      </c>
      <c r="G548" t="s">
        <v>2546</v>
      </c>
    </row>
    <row r="549" spans="1:7" x14ac:dyDescent="0.4">
      <c r="A549" t="s">
        <v>8942</v>
      </c>
      <c r="B549" t="s">
        <v>8961</v>
      </c>
      <c r="C549" t="s">
        <v>8945</v>
      </c>
      <c r="D549" s="3" t="s">
        <v>8968</v>
      </c>
      <c r="E549" t="s">
        <v>2552</v>
      </c>
      <c r="F549" t="s">
        <v>8963</v>
      </c>
      <c r="G549" t="s">
        <v>8972</v>
      </c>
    </row>
    <row r="550" spans="1:7" x14ac:dyDescent="0.4">
      <c r="A550" t="s">
        <v>8948</v>
      </c>
      <c r="B550" t="s">
        <v>2534</v>
      </c>
      <c r="C550" t="s">
        <v>8950</v>
      </c>
      <c r="D550" s="3" t="s">
        <v>8966</v>
      </c>
      <c r="E550" t="s">
        <v>8882</v>
      </c>
      <c r="F550" t="s">
        <v>8969</v>
      </c>
      <c r="G550" t="s">
        <v>2541</v>
      </c>
    </row>
    <row r="551" spans="1:7" x14ac:dyDescent="0.4">
      <c r="A551" t="s">
        <v>8951</v>
      </c>
      <c r="B551" t="s">
        <v>8876</v>
      </c>
      <c r="C551" t="s">
        <v>8953</v>
      </c>
      <c r="E551" t="s">
        <v>8882</v>
      </c>
      <c r="F551" t="s">
        <v>8962</v>
      </c>
      <c r="G551" t="s">
        <v>2573</v>
      </c>
    </row>
  </sheetData>
  <autoFilter ref="A1:G551" xr:uid="{00000000-0001-0000-0200-000000000000}"/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75" activePane="bottomLeft" state="frozen"/>
      <selection pane="bottomLeft" activeCell="G5792" sqref="G5792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8889</v>
      </c>
      <c r="B1" t="s">
        <v>2704</v>
      </c>
      <c r="C1" t="s">
        <v>2705</v>
      </c>
      <c r="D1" t="s">
        <v>2706</v>
      </c>
      <c r="E1" t="s">
        <v>2707</v>
      </c>
      <c r="F1" t="s">
        <v>2708</v>
      </c>
      <c r="G1" t="s">
        <v>2709</v>
      </c>
      <c r="H1" t="s">
        <v>2710</v>
      </c>
      <c r="I1" t="s">
        <v>2711</v>
      </c>
      <c r="J1" t="s">
        <v>2712</v>
      </c>
      <c r="K1" t="s">
        <v>2713</v>
      </c>
      <c r="L1" t="s">
        <v>7</v>
      </c>
      <c r="M1" t="s">
        <v>2714</v>
      </c>
    </row>
    <row r="2" spans="1:13" x14ac:dyDescent="0.4">
      <c r="A2">
        <v>110000352</v>
      </c>
      <c r="B2" t="s">
        <v>1933</v>
      </c>
      <c r="C2" t="s">
        <v>8974</v>
      </c>
      <c r="D2" t="s">
        <v>2719</v>
      </c>
      <c r="F2" t="s">
        <v>1933</v>
      </c>
      <c r="G2" t="s">
        <v>2719</v>
      </c>
      <c r="H2" t="s">
        <v>8975</v>
      </c>
      <c r="I2" t="s">
        <v>576</v>
      </c>
      <c r="J2">
        <v>5052800000</v>
      </c>
      <c r="L2" s="4"/>
      <c r="M2" s="4"/>
    </row>
    <row r="3" spans="1:13" x14ac:dyDescent="0.4">
      <c r="A3">
        <v>110000624</v>
      </c>
      <c r="B3" t="s">
        <v>2718</v>
      </c>
      <c r="C3" t="s">
        <v>2715</v>
      </c>
      <c r="D3" t="s">
        <v>2719</v>
      </c>
      <c r="F3" t="s">
        <v>2720</v>
      </c>
      <c r="G3" t="s">
        <v>2719</v>
      </c>
      <c r="H3" t="s">
        <v>2718</v>
      </c>
      <c r="I3" t="s">
        <v>576</v>
      </c>
      <c r="J3">
        <v>331772486.37252688</v>
      </c>
      <c r="L3" s="4"/>
      <c r="M3" s="4"/>
    </row>
    <row r="4" spans="1:13" x14ac:dyDescent="0.4">
      <c r="A4">
        <v>110000624</v>
      </c>
      <c r="B4" t="s">
        <v>2217</v>
      </c>
      <c r="C4" t="s">
        <v>2715</v>
      </c>
      <c r="D4" t="s">
        <v>625</v>
      </c>
      <c r="F4" t="s">
        <v>2717</v>
      </c>
      <c r="G4" t="s">
        <v>625</v>
      </c>
      <c r="I4" t="s">
        <v>576</v>
      </c>
      <c r="J4">
        <v>51227874543.299652</v>
      </c>
      <c r="L4" s="4"/>
      <c r="M4" s="4"/>
    </row>
    <row r="5" spans="1:13" x14ac:dyDescent="0.4">
      <c r="A5">
        <v>110000624</v>
      </c>
      <c r="B5" t="s">
        <v>2217</v>
      </c>
      <c r="C5" t="s">
        <v>2715</v>
      </c>
      <c r="D5" t="s">
        <v>625</v>
      </c>
      <c r="F5" t="s">
        <v>2716</v>
      </c>
      <c r="G5" t="s">
        <v>625</v>
      </c>
      <c r="I5" t="s">
        <v>576</v>
      </c>
      <c r="J5">
        <v>10228219749.46245</v>
      </c>
      <c r="L5" s="4"/>
      <c r="M5" s="4"/>
    </row>
    <row r="6" spans="1:13" x14ac:dyDescent="0.4">
      <c r="A6">
        <v>110000627</v>
      </c>
      <c r="B6" t="s">
        <v>2210</v>
      </c>
      <c r="C6" t="s">
        <v>2721</v>
      </c>
      <c r="D6" t="s">
        <v>625</v>
      </c>
      <c r="F6" t="s">
        <v>2717</v>
      </c>
      <c r="G6" t="s">
        <v>625</v>
      </c>
      <c r="I6" t="s">
        <v>576</v>
      </c>
      <c r="J6">
        <v>427547877254.72528</v>
      </c>
      <c r="L6" s="4"/>
      <c r="M6" s="4"/>
    </row>
    <row r="7" spans="1:13" x14ac:dyDescent="0.4">
      <c r="A7">
        <v>110000627</v>
      </c>
      <c r="B7" t="s">
        <v>2210</v>
      </c>
      <c r="C7" t="s">
        <v>2721</v>
      </c>
      <c r="D7" t="s">
        <v>625</v>
      </c>
      <c r="F7" t="s">
        <v>2716</v>
      </c>
      <c r="G7" t="s">
        <v>625</v>
      </c>
      <c r="I7" t="s">
        <v>576</v>
      </c>
      <c r="J7">
        <v>108718307827.6922</v>
      </c>
      <c r="L7" s="4"/>
      <c r="M7" s="4"/>
    </row>
    <row r="8" spans="1:13" x14ac:dyDescent="0.4">
      <c r="A8">
        <v>110001158</v>
      </c>
      <c r="B8" t="s">
        <v>2411</v>
      </c>
      <c r="C8" t="s">
        <v>8976</v>
      </c>
      <c r="D8" t="s">
        <v>573</v>
      </c>
      <c r="G8" t="s">
        <v>573</v>
      </c>
      <c r="I8" t="s">
        <v>576</v>
      </c>
      <c r="J8">
        <v>41192465900.359077</v>
      </c>
      <c r="L8" s="4"/>
      <c r="M8" s="4"/>
    </row>
    <row r="9" spans="1:13" x14ac:dyDescent="0.4">
      <c r="A9">
        <v>110001158</v>
      </c>
      <c r="B9" t="s">
        <v>2411</v>
      </c>
      <c r="C9" t="s">
        <v>8976</v>
      </c>
      <c r="D9" t="s">
        <v>2719</v>
      </c>
      <c r="G9" t="s">
        <v>2719</v>
      </c>
      <c r="I9" t="s">
        <v>576</v>
      </c>
      <c r="J9">
        <v>16050858019.640921</v>
      </c>
      <c r="L9" s="4"/>
      <c r="M9" s="4"/>
    </row>
    <row r="10" spans="1:13" x14ac:dyDescent="0.4">
      <c r="A10">
        <v>200000011</v>
      </c>
      <c r="B10" t="s">
        <v>829</v>
      </c>
      <c r="C10" t="s">
        <v>2722</v>
      </c>
      <c r="D10" t="s">
        <v>2719</v>
      </c>
      <c r="F10" t="s">
        <v>2723</v>
      </c>
      <c r="G10" t="s">
        <v>2719</v>
      </c>
      <c r="H10" t="s">
        <v>2723</v>
      </c>
      <c r="I10" t="s">
        <v>831</v>
      </c>
      <c r="J10">
        <v>89185353</v>
      </c>
      <c r="L10" s="4"/>
      <c r="M10" s="4"/>
    </row>
    <row r="11" spans="1:13" x14ac:dyDescent="0.4">
      <c r="A11">
        <v>200000015</v>
      </c>
      <c r="B11" t="s">
        <v>936</v>
      </c>
      <c r="C11" t="s">
        <v>2724</v>
      </c>
      <c r="D11" t="s">
        <v>573</v>
      </c>
      <c r="E11">
        <v>1</v>
      </c>
      <c r="F11" t="s">
        <v>2725</v>
      </c>
      <c r="G11" t="s">
        <v>573</v>
      </c>
      <c r="H11" t="s">
        <v>2725</v>
      </c>
      <c r="I11" t="s">
        <v>938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936</v>
      </c>
      <c r="C12" t="s">
        <v>2724</v>
      </c>
      <c r="D12" t="s">
        <v>573</v>
      </c>
      <c r="E12">
        <v>2</v>
      </c>
      <c r="F12" t="s">
        <v>2726</v>
      </c>
      <c r="G12" t="s">
        <v>573</v>
      </c>
      <c r="H12" t="s">
        <v>2726</v>
      </c>
      <c r="I12" t="s">
        <v>938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936</v>
      </c>
      <c r="C13" t="s">
        <v>2724</v>
      </c>
      <c r="D13" t="s">
        <v>573</v>
      </c>
      <c r="E13">
        <v>3</v>
      </c>
      <c r="F13" t="s">
        <v>2727</v>
      </c>
      <c r="G13" t="s">
        <v>573</v>
      </c>
      <c r="H13" t="s">
        <v>2727</v>
      </c>
      <c r="I13" t="s">
        <v>938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936</v>
      </c>
      <c r="C14" t="s">
        <v>2724</v>
      </c>
      <c r="D14" t="s">
        <v>573</v>
      </c>
      <c r="E14">
        <v>4</v>
      </c>
      <c r="F14" t="s">
        <v>2728</v>
      </c>
      <c r="G14" t="s">
        <v>573</v>
      </c>
      <c r="H14" t="s">
        <v>2728</v>
      </c>
      <c r="I14" t="s">
        <v>938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936</v>
      </c>
      <c r="C15" t="s">
        <v>2724</v>
      </c>
      <c r="D15" t="s">
        <v>573</v>
      </c>
      <c r="E15">
        <v>5</v>
      </c>
      <c r="F15" t="s">
        <v>2728</v>
      </c>
      <c r="G15" t="s">
        <v>573</v>
      </c>
      <c r="H15" t="s">
        <v>2728</v>
      </c>
      <c r="I15" t="s">
        <v>938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936</v>
      </c>
      <c r="C16" t="s">
        <v>2724</v>
      </c>
      <c r="D16" t="s">
        <v>573</v>
      </c>
      <c r="E16">
        <v>6</v>
      </c>
      <c r="F16" t="s">
        <v>2729</v>
      </c>
      <c r="G16" t="s">
        <v>573</v>
      </c>
      <c r="H16" t="s">
        <v>2729</v>
      </c>
      <c r="I16" t="s">
        <v>938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936</v>
      </c>
      <c r="C17" t="s">
        <v>2724</v>
      </c>
      <c r="D17" t="s">
        <v>573</v>
      </c>
      <c r="E17">
        <v>7</v>
      </c>
      <c r="F17" t="s">
        <v>2730</v>
      </c>
      <c r="G17" t="s">
        <v>573</v>
      </c>
      <c r="H17" t="s">
        <v>2730</v>
      </c>
      <c r="I17" t="s">
        <v>938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936</v>
      </c>
      <c r="C18" t="s">
        <v>2724</v>
      </c>
      <c r="D18" t="s">
        <v>573</v>
      </c>
      <c r="E18">
        <v>8</v>
      </c>
      <c r="F18" t="s">
        <v>2731</v>
      </c>
      <c r="G18" t="s">
        <v>573</v>
      </c>
      <c r="H18" t="s">
        <v>2731</v>
      </c>
      <c r="I18" t="s">
        <v>938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936</v>
      </c>
      <c r="C19" t="s">
        <v>2724</v>
      </c>
      <c r="D19" t="s">
        <v>573</v>
      </c>
      <c r="E19">
        <v>9</v>
      </c>
      <c r="F19" t="s">
        <v>2731</v>
      </c>
      <c r="G19" t="s">
        <v>573</v>
      </c>
      <c r="H19" t="s">
        <v>2731</v>
      </c>
      <c r="I19" t="s">
        <v>938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936</v>
      </c>
      <c r="C20" t="s">
        <v>2724</v>
      </c>
      <c r="D20" t="s">
        <v>573</v>
      </c>
      <c r="E20">
        <v>10</v>
      </c>
      <c r="F20" t="s">
        <v>2732</v>
      </c>
      <c r="G20" t="s">
        <v>573</v>
      </c>
      <c r="H20" t="s">
        <v>2732</v>
      </c>
      <c r="I20" t="s">
        <v>938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936</v>
      </c>
      <c r="C21" t="s">
        <v>2724</v>
      </c>
      <c r="D21" t="s">
        <v>573</v>
      </c>
      <c r="E21">
        <v>11</v>
      </c>
      <c r="F21" t="s">
        <v>2733</v>
      </c>
      <c r="G21" t="s">
        <v>573</v>
      </c>
      <c r="H21" t="s">
        <v>2733</v>
      </c>
      <c r="I21" t="s">
        <v>938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936</v>
      </c>
      <c r="C22" t="s">
        <v>2724</v>
      </c>
      <c r="D22" t="s">
        <v>573</v>
      </c>
      <c r="E22">
        <v>12</v>
      </c>
      <c r="F22" t="s">
        <v>2734</v>
      </c>
      <c r="G22" t="s">
        <v>573</v>
      </c>
      <c r="H22" t="s">
        <v>2734</v>
      </c>
      <c r="I22" t="s">
        <v>938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936</v>
      </c>
      <c r="C23" t="s">
        <v>2724</v>
      </c>
      <c r="D23" t="s">
        <v>573</v>
      </c>
      <c r="E23">
        <v>13</v>
      </c>
      <c r="F23" t="s">
        <v>2735</v>
      </c>
      <c r="G23" t="s">
        <v>573</v>
      </c>
      <c r="H23" t="s">
        <v>2735</v>
      </c>
      <c r="I23" t="s">
        <v>938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936</v>
      </c>
      <c r="C24" t="s">
        <v>2724</v>
      </c>
      <c r="D24" t="s">
        <v>573</v>
      </c>
      <c r="E24">
        <v>14</v>
      </c>
      <c r="F24" t="s">
        <v>2736</v>
      </c>
      <c r="G24" t="s">
        <v>573</v>
      </c>
      <c r="H24" t="s">
        <v>2736</v>
      </c>
      <c r="I24" t="s">
        <v>938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936</v>
      </c>
      <c r="C25" t="s">
        <v>2724</v>
      </c>
      <c r="D25" t="s">
        <v>573</v>
      </c>
      <c r="E25">
        <v>15</v>
      </c>
      <c r="F25" t="s">
        <v>2737</v>
      </c>
      <c r="G25" t="s">
        <v>573</v>
      </c>
      <c r="H25" t="s">
        <v>2737</v>
      </c>
      <c r="I25" t="s">
        <v>938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936</v>
      </c>
      <c r="C26" t="s">
        <v>2724</v>
      </c>
      <c r="D26" t="s">
        <v>573</v>
      </c>
      <c r="E26">
        <v>16</v>
      </c>
      <c r="F26" t="s">
        <v>2738</v>
      </c>
      <c r="G26" t="s">
        <v>573</v>
      </c>
      <c r="H26" t="s">
        <v>2738</v>
      </c>
      <c r="I26" t="s">
        <v>938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936</v>
      </c>
      <c r="C27" t="s">
        <v>2724</v>
      </c>
      <c r="D27" t="s">
        <v>573</v>
      </c>
      <c r="E27">
        <v>17</v>
      </c>
      <c r="F27" t="s">
        <v>2738</v>
      </c>
      <c r="G27" t="s">
        <v>573</v>
      </c>
      <c r="H27" t="s">
        <v>2738</v>
      </c>
      <c r="I27" t="s">
        <v>938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936</v>
      </c>
      <c r="C28" t="s">
        <v>2724</v>
      </c>
      <c r="D28" t="s">
        <v>573</v>
      </c>
      <c r="E28">
        <v>18</v>
      </c>
      <c r="F28" t="s">
        <v>2739</v>
      </c>
      <c r="G28" t="s">
        <v>573</v>
      </c>
      <c r="H28" t="s">
        <v>2739</v>
      </c>
      <c r="I28" t="s">
        <v>938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936</v>
      </c>
      <c r="C29" t="s">
        <v>2724</v>
      </c>
      <c r="D29" t="s">
        <v>573</v>
      </c>
      <c r="E29">
        <v>19</v>
      </c>
      <c r="F29" t="s">
        <v>2740</v>
      </c>
      <c r="G29" t="s">
        <v>573</v>
      </c>
      <c r="H29" t="s">
        <v>2740</v>
      </c>
      <c r="I29" t="s">
        <v>938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936</v>
      </c>
      <c r="C30" t="s">
        <v>2724</v>
      </c>
      <c r="D30" t="s">
        <v>573</v>
      </c>
      <c r="E30">
        <v>20</v>
      </c>
      <c r="F30" t="s">
        <v>2740</v>
      </c>
      <c r="G30" t="s">
        <v>573</v>
      </c>
      <c r="H30" t="s">
        <v>2740</v>
      </c>
      <c r="I30" t="s">
        <v>938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936</v>
      </c>
      <c r="C31" t="s">
        <v>2724</v>
      </c>
      <c r="D31" t="s">
        <v>2719</v>
      </c>
      <c r="F31" t="s">
        <v>2725</v>
      </c>
      <c r="G31" t="s">
        <v>2719</v>
      </c>
      <c r="H31" t="s">
        <v>2725</v>
      </c>
      <c r="I31" t="s">
        <v>938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936</v>
      </c>
      <c r="C32" t="s">
        <v>2724</v>
      </c>
      <c r="D32" t="s">
        <v>2719</v>
      </c>
      <c r="F32" t="s">
        <v>2726</v>
      </c>
      <c r="G32" t="s">
        <v>2719</v>
      </c>
      <c r="H32" t="s">
        <v>2726</v>
      </c>
      <c r="I32" t="s">
        <v>938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936</v>
      </c>
      <c r="C33" t="s">
        <v>2724</v>
      </c>
      <c r="D33" t="s">
        <v>2719</v>
      </c>
      <c r="F33" t="s">
        <v>2727</v>
      </c>
      <c r="G33" t="s">
        <v>2719</v>
      </c>
      <c r="H33" t="s">
        <v>2727</v>
      </c>
      <c r="I33" t="s">
        <v>938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936</v>
      </c>
      <c r="C34" t="s">
        <v>2724</v>
      </c>
      <c r="D34" t="s">
        <v>2719</v>
      </c>
      <c r="F34" t="s">
        <v>2728</v>
      </c>
      <c r="G34" t="s">
        <v>2719</v>
      </c>
      <c r="H34" t="s">
        <v>2728</v>
      </c>
      <c r="I34" t="s">
        <v>938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936</v>
      </c>
      <c r="C35" t="s">
        <v>2724</v>
      </c>
      <c r="D35" t="s">
        <v>2719</v>
      </c>
      <c r="F35" t="s">
        <v>2729</v>
      </c>
      <c r="G35" t="s">
        <v>2719</v>
      </c>
      <c r="H35" t="s">
        <v>2729</v>
      </c>
      <c r="I35" t="s">
        <v>938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936</v>
      </c>
      <c r="C36" t="s">
        <v>2724</v>
      </c>
      <c r="D36" t="s">
        <v>2719</v>
      </c>
      <c r="F36" t="s">
        <v>2730</v>
      </c>
      <c r="G36" t="s">
        <v>2719</v>
      </c>
      <c r="H36" t="s">
        <v>2730</v>
      </c>
      <c r="I36" t="s">
        <v>938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936</v>
      </c>
      <c r="C37" t="s">
        <v>2724</v>
      </c>
      <c r="D37" t="s">
        <v>2719</v>
      </c>
      <c r="F37" t="s">
        <v>2731</v>
      </c>
      <c r="G37" t="s">
        <v>2719</v>
      </c>
      <c r="H37" t="s">
        <v>2731</v>
      </c>
      <c r="I37" t="s">
        <v>938</v>
      </c>
      <c r="J37">
        <v>0</v>
      </c>
      <c r="L37" s="4"/>
      <c r="M37" s="4"/>
    </row>
    <row r="38" spans="1:13" x14ac:dyDescent="0.4">
      <c r="A38">
        <v>200000015</v>
      </c>
      <c r="B38" t="s">
        <v>936</v>
      </c>
      <c r="C38" t="s">
        <v>2724</v>
      </c>
      <c r="D38" t="s">
        <v>2719</v>
      </c>
      <c r="F38" t="s">
        <v>2741</v>
      </c>
      <c r="G38" t="s">
        <v>2719</v>
      </c>
      <c r="H38" t="s">
        <v>2741</v>
      </c>
      <c r="I38" t="s">
        <v>938</v>
      </c>
      <c r="J38">
        <v>0</v>
      </c>
      <c r="L38" s="4"/>
      <c r="M38" s="4"/>
    </row>
    <row r="39" spans="1:13" x14ac:dyDescent="0.4">
      <c r="A39">
        <v>200000015</v>
      </c>
      <c r="B39" t="s">
        <v>936</v>
      </c>
      <c r="C39" t="s">
        <v>2724</v>
      </c>
      <c r="D39" t="s">
        <v>2719</v>
      </c>
      <c r="F39" t="s">
        <v>2732</v>
      </c>
      <c r="G39" t="s">
        <v>2719</v>
      </c>
      <c r="H39" t="s">
        <v>2732</v>
      </c>
      <c r="I39" t="s">
        <v>938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936</v>
      </c>
      <c r="C40" t="s">
        <v>2724</v>
      </c>
      <c r="D40" t="s">
        <v>2719</v>
      </c>
      <c r="F40" t="s">
        <v>2733</v>
      </c>
      <c r="G40" t="s">
        <v>2719</v>
      </c>
      <c r="H40" t="s">
        <v>2733</v>
      </c>
      <c r="I40" t="s">
        <v>938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936</v>
      </c>
      <c r="C41" t="s">
        <v>2724</v>
      </c>
      <c r="D41" t="s">
        <v>2719</v>
      </c>
      <c r="F41" t="s">
        <v>2734</v>
      </c>
      <c r="G41" t="s">
        <v>2719</v>
      </c>
      <c r="H41" t="s">
        <v>2734</v>
      </c>
      <c r="I41" t="s">
        <v>938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936</v>
      </c>
      <c r="C42" t="s">
        <v>2724</v>
      </c>
      <c r="D42" t="s">
        <v>2719</v>
      </c>
      <c r="F42" t="s">
        <v>2735</v>
      </c>
      <c r="G42" t="s">
        <v>2719</v>
      </c>
      <c r="H42" t="s">
        <v>2735</v>
      </c>
      <c r="I42" t="s">
        <v>938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936</v>
      </c>
      <c r="C43" t="s">
        <v>2724</v>
      </c>
      <c r="D43" t="s">
        <v>2719</v>
      </c>
      <c r="F43" t="s">
        <v>2736</v>
      </c>
      <c r="G43" t="s">
        <v>2719</v>
      </c>
      <c r="H43" t="s">
        <v>2736</v>
      </c>
      <c r="I43" t="s">
        <v>938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936</v>
      </c>
      <c r="C44" t="s">
        <v>2724</v>
      </c>
      <c r="D44" t="s">
        <v>2719</v>
      </c>
      <c r="F44" t="s">
        <v>2737</v>
      </c>
      <c r="G44" t="s">
        <v>2719</v>
      </c>
      <c r="H44" t="s">
        <v>2737</v>
      </c>
      <c r="I44" t="s">
        <v>938</v>
      </c>
      <c r="J44">
        <v>0</v>
      </c>
      <c r="L44" s="4"/>
      <c r="M44" s="4"/>
    </row>
    <row r="45" spans="1:13" x14ac:dyDescent="0.4">
      <c r="A45">
        <v>200000015</v>
      </c>
      <c r="B45" t="s">
        <v>936</v>
      </c>
      <c r="C45" t="s">
        <v>2724</v>
      </c>
      <c r="D45" t="s">
        <v>2719</v>
      </c>
      <c r="F45" t="s">
        <v>2738</v>
      </c>
      <c r="G45" t="s">
        <v>2719</v>
      </c>
      <c r="H45" t="s">
        <v>2738</v>
      </c>
      <c r="I45" t="s">
        <v>938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936</v>
      </c>
      <c r="C46" t="s">
        <v>2724</v>
      </c>
      <c r="D46" t="s">
        <v>2719</v>
      </c>
      <c r="F46" t="s">
        <v>2739</v>
      </c>
      <c r="G46" t="s">
        <v>2719</v>
      </c>
      <c r="H46" t="s">
        <v>2739</v>
      </c>
      <c r="I46" t="s">
        <v>938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936</v>
      </c>
      <c r="C47" t="s">
        <v>2724</v>
      </c>
      <c r="D47" t="s">
        <v>2719</v>
      </c>
      <c r="F47" t="s">
        <v>2740</v>
      </c>
      <c r="G47" t="s">
        <v>2719</v>
      </c>
      <c r="H47" t="s">
        <v>2740</v>
      </c>
      <c r="I47" t="s">
        <v>938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986</v>
      </c>
      <c r="C48" t="s">
        <v>2742</v>
      </c>
      <c r="D48" t="s">
        <v>2719</v>
      </c>
      <c r="F48" t="s">
        <v>2743</v>
      </c>
      <c r="G48" t="s">
        <v>2719</v>
      </c>
      <c r="H48" t="s">
        <v>2743</v>
      </c>
      <c r="I48" t="s">
        <v>711</v>
      </c>
      <c r="J48">
        <v>49190040</v>
      </c>
      <c r="L48" s="4"/>
      <c r="M48" s="4"/>
    </row>
    <row r="49" spans="1:13" x14ac:dyDescent="0.4">
      <c r="A49">
        <v>200000024</v>
      </c>
      <c r="B49" t="s">
        <v>869</v>
      </c>
      <c r="C49" t="s">
        <v>2744</v>
      </c>
      <c r="D49" t="s">
        <v>2719</v>
      </c>
      <c r="F49" t="s">
        <v>2748</v>
      </c>
      <c r="G49" t="s">
        <v>2719</v>
      </c>
      <c r="H49" t="s">
        <v>2748</v>
      </c>
      <c r="I49" t="s">
        <v>711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869</v>
      </c>
      <c r="C50" t="s">
        <v>2744</v>
      </c>
      <c r="D50" t="s">
        <v>2719</v>
      </c>
      <c r="F50" t="s">
        <v>2746</v>
      </c>
      <c r="G50" t="s">
        <v>2719</v>
      </c>
      <c r="H50" t="s">
        <v>2746</v>
      </c>
      <c r="I50" t="s">
        <v>711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869</v>
      </c>
      <c r="C51" t="s">
        <v>2744</v>
      </c>
      <c r="D51" t="s">
        <v>2719</v>
      </c>
      <c r="F51" t="s">
        <v>2745</v>
      </c>
      <c r="G51" t="s">
        <v>2719</v>
      </c>
      <c r="H51" t="s">
        <v>2745</v>
      </c>
      <c r="I51" t="s">
        <v>711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869</v>
      </c>
      <c r="C52" t="s">
        <v>2744</v>
      </c>
      <c r="D52" t="s">
        <v>2719</v>
      </c>
      <c r="F52" t="s">
        <v>2747</v>
      </c>
      <c r="G52" t="s">
        <v>2719</v>
      </c>
      <c r="H52" t="s">
        <v>2747</v>
      </c>
      <c r="I52" t="s">
        <v>711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855</v>
      </c>
      <c r="C53" t="s">
        <v>2749</v>
      </c>
      <c r="D53" t="s">
        <v>2719</v>
      </c>
      <c r="F53" t="s">
        <v>2750</v>
      </c>
      <c r="G53" t="s">
        <v>2719</v>
      </c>
      <c r="H53" t="s">
        <v>858</v>
      </c>
      <c r="I53" t="s">
        <v>711</v>
      </c>
      <c r="J53">
        <v>60395254</v>
      </c>
      <c r="L53" s="4"/>
      <c r="M53" s="4"/>
    </row>
    <row r="54" spans="1:13" x14ac:dyDescent="0.4">
      <c r="A54">
        <v>200000036</v>
      </c>
      <c r="B54" t="s">
        <v>931</v>
      </c>
      <c r="C54" t="s">
        <v>8977</v>
      </c>
      <c r="D54" t="s">
        <v>2719</v>
      </c>
      <c r="F54" t="s">
        <v>931</v>
      </c>
      <c r="G54" t="s">
        <v>2719</v>
      </c>
      <c r="H54" t="s">
        <v>932</v>
      </c>
      <c r="I54" t="s">
        <v>711</v>
      </c>
      <c r="J54">
        <v>4068116058</v>
      </c>
      <c r="L54" s="4"/>
      <c r="M54" s="4"/>
    </row>
    <row r="55" spans="1:13" x14ac:dyDescent="0.4">
      <c r="A55">
        <v>200000037</v>
      </c>
      <c r="B55" t="s">
        <v>862</v>
      </c>
      <c r="C55" t="s">
        <v>8978</v>
      </c>
      <c r="D55" t="s">
        <v>2719</v>
      </c>
      <c r="F55" t="s">
        <v>862</v>
      </c>
      <c r="G55" t="s">
        <v>2719</v>
      </c>
      <c r="H55" t="s">
        <v>865</v>
      </c>
      <c r="I55" t="s">
        <v>711</v>
      </c>
      <c r="J55">
        <v>868003003</v>
      </c>
      <c r="L55" s="4"/>
      <c r="M55" s="4"/>
    </row>
    <row r="56" spans="1:13" x14ac:dyDescent="0.4">
      <c r="A56">
        <v>200000039</v>
      </c>
      <c r="B56" t="s">
        <v>978</v>
      </c>
      <c r="C56" t="s">
        <v>8979</v>
      </c>
      <c r="D56" t="s">
        <v>2719</v>
      </c>
      <c r="F56" t="s">
        <v>978</v>
      </c>
      <c r="G56" t="s">
        <v>2719</v>
      </c>
      <c r="H56" t="s">
        <v>979</v>
      </c>
      <c r="I56" t="s">
        <v>711</v>
      </c>
      <c r="J56">
        <v>15542618</v>
      </c>
      <c r="L56" s="4"/>
      <c r="M56" s="4"/>
    </row>
    <row r="57" spans="1:13" x14ac:dyDescent="0.4">
      <c r="A57">
        <v>200000065</v>
      </c>
      <c r="B57" t="s">
        <v>1114</v>
      </c>
      <c r="C57" t="s">
        <v>2751</v>
      </c>
      <c r="D57" t="s">
        <v>2719</v>
      </c>
      <c r="F57" t="s">
        <v>2753</v>
      </c>
      <c r="G57" t="s">
        <v>2719</v>
      </c>
      <c r="H57" t="s">
        <v>2753</v>
      </c>
      <c r="I57" t="s">
        <v>711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1114</v>
      </c>
      <c r="C58" t="s">
        <v>2751</v>
      </c>
      <c r="D58" t="s">
        <v>2719</v>
      </c>
      <c r="F58" t="s">
        <v>2752</v>
      </c>
      <c r="G58" t="s">
        <v>2719</v>
      </c>
      <c r="H58" t="s">
        <v>2752</v>
      </c>
      <c r="I58" t="s">
        <v>711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1114</v>
      </c>
      <c r="C59" t="s">
        <v>2751</v>
      </c>
      <c r="D59" t="s">
        <v>2719</v>
      </c>
      <c r="F59" t="s">
        <v>2754</v>
      </c>
      <c r="G59" t="s">
        <v>2719</v>
      </c>
      <c r="H59" t="s">
        <v>2754</v>
      </c>
      <c r="I59" t="s">
        <v>711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1118</v>
      </c>
      <c r="C60" t="s">
        <v>2755</v>
      </c>
      <c r="D60" t="s">
        <v>2719</v>
      </c>
      <c r="F60" t="s">
        <v>2758</v>
      </c>
      <c r="G60" t="s">
        <v>2719</v>
      </c>
      <c r="H60" t="s">
        <v>2758</v>
      </c>
      <c r="I60" t="s">
        <v>831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1118</v>
      </c>
      <c r="C61" t="s">
        <v>2755</v>
      </c>
      <c r="D61" t="s">
        <v>2719</v>
      </c>
      <c r="F61" t="s">
        <v>2756</v>
      </c>
      <c r="G61" t="s">
        <v>2719</v>
      </c>
      <c r="H61" t="s">
        <v>2756</v>
      </c>
      <c r="I61" t="s">
        <v>831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1118</v>
      </c>
      <c r="C62" t="s">
        <v>2755</v>
      </c>
      <c r="D62" t="s">
        <v>2719</v>
      </c>
      <c r="F62" t="s">
        <v>2759</v>
      </c>
      <c r="G62" t="s">
        <v>2719</v>
      </c>
      <c r="H62" t="s">
        <v>2759</v>
      </c>
      <c r="I62" t="s">
        <v>831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1118</v>
      </c>
      <c r="C63" t="s">
        <v>2755</v>
      </c>
      <c r="D63" t="s">
        <v>2719</v>
      </c>
      <c r="F63" t="s">
        <v>2760</v>
      </c>
      <c r="G63" t="s">
        <v>2719</v>
      </c>
      <c r="H63" t="s">
        <v>2760</v>
      </c>
      <c r="I63" t="s">
        <v>831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1118</v>
      </c>
      <c r="C64" t="s">
        <v>2755</v>
      </c>
      <c r="D64" t="s">
        <v>2719</v>
      </c>
      <c r="F64" t="s">
        <v>2761</v>
      </c>
      <c r="G64" t="s">
        <v>2719</v>
      </c>
      <c r="H64" t="s">
        <v>2761</v>
      </c>
      <c r="I64" t="s">
        <v>831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1118</v>
      </c>
      <c r="C65" t="s">
        <v>2755</v>
      </c>
      <c r="D65" t="s">
        <v>2719</v>
      </c>
      <c r="F65" t="s">
        <v>2757</v>
      </c>
      <c r="G65" t="s">
        <v>2719</v>
      </c>
      <c r="H65" t="s">
        <v>2757</v>
      </c>
      <c r="I65" t="s">
        <v>831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1121</v>
      </c>
      <c r="C66" t="s">
        <v>2762</v>
      </c>
      <c r="D66" t="s">
        <v>2719</v>
      </c>
      <c r="F66" t="s">
        <v>2764</v>
      </c>
      <c r="G66" t="s">
        <v>2719</v>
      </c>
      <c r="H66" t="s">
        <v>2764</v>
      </c>
      <c r="I66" t="s">
        <v>831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1121</v>
      </c>
      <c r="C67" t="s">
        <v>2762</v>
      </c>
      <c r="D67" t="s">
        <v>2719</v>
      </c>
      <c r="F67" t="s">
        <v>2771</v>
      </c>
      <c r="G67" t="s">
        <v>2719</v>
      </c>
      <c r="H67" t="s">
        <v>2771</v>
      </c>
      <c r="I67" t="s">
        <v>831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1121</v>
      </c>
      <c r="C68" t="s">
        <v>2762</v>
      </c>
      <c r="D68" t="s">
        <v>2719</v>
      </c>
      <c r="F68" t="s">
        <v>2767</v>
      </c>
      <c r="G68" t="s">
        <v>2719</v>
      </c>
      <c r="H68" t="s">
        <v>2767</v>
      </c>
      <c r="I68" t="s">
        <v>831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1121</v>
      </c>
      <c r="C69" t="s">
        <v>2762</v>
      </c>
      <c r="D69" t="s">
        <v>2719</v>
      </c>
      <c r="F69" t="s">
        <v>2773</v>
      </c>
      <c r="G69" t="s">
        <v>2719</v>
      </c>
      <c r="H69" t="s">
        <v>2773</v>
      </c>
      <c r="I69" t="s">
        <v>831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1121</v>
      </c>
      <c r="C70" t="s">
        <v>2762</v>
      </c>
      <c r="D70" t="s">
        <v>2719</v>
      </c>
      <c r="F70" t="s">
        <v>2766</v>
      </c>
      <c r="G70" t="s">
        <v>2719</v>
      </c>
      <c r="H70" t="s">
        <v>2766</v>
      </c>
      <c r="I70" t="s">
        <v>831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1121</v>
      </c>
      <c r="C71" t="s">
        <v>2762</v>
      </c>
      <c r="D71" t="s">
        <v>2719</v>
      </c>
      <c r="F71" t="s">
        <v>2770</v>
      </c>
      <c r="G71" t="s">
        <v>2719</v>
      </c>
      <c r="H71" t="s">
        <v>2770</v>
      </c>
      <c r="I71" t="s">
        <v>831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1121</v>
      </c>
      <c r="C72" t="s">
        <v>2762</v>
      </c>
      <c r="D72" t="s">
        <v>2719</v>
      </c>
      <c r="F72" t="s">
        <v>2772</v>
      </c>
      <c r="G72" t="s">
        <v>2719</v>
      </c>
      <c r="H72" t="s">
        <v>2772</v>
      </c>
      <c r="I72" t="s">
        <v>831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1121</v>
      </c>
      <c r="C73" t="s">
        <v>2762</v>
      </c>
      <c r="D73" t="s">
        <v>2719</v>
      </c>
      <c r="F73" t="s">
        <v>2765</v>
      </c>
      <c r="G73" t="s">
        <v>2719</v>
      </c>
      <c r="H73" t="s">
        <v>2765</v>
      </c>
      <c r="I73" t="s">
        <v>831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1121</v>
      </c>
      <c r="C74" t="s">
        <v>2762</v>
      </c>
      <c r="D74" t="s">
        <v>2719</v>
      </c>
      <c r="F74" t="s">
        <v>2768</v>
      </c>
      <c r="G74" t="s">
        <v>2719</v>
      </c>
      <c r="H74" t="s">
        <v>2768</v>
      </c>
      <c r="I74" t="s">
        <v>831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1121</v>
      </c>
      <c r="C75" t="s">
        <v>2762</v>
      </c>
      <c r="D75" t="s">
        <v>2719</v>
      </c>
      <c r="F75" t="s">
        <v>2769</v>
      </c>
      <c r="G75" t="s">
        <v>2719</v>
      </c>
      <c r="H75" t="s">
        <v>2769</v>
      </c>
      <c r="I75" t="s">
        <v>831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1121</v>
      </c>
      <c r="C76" t="s">
        <v>2762</v>
      </c>
      <c r="D76" t="s">
        <v>2719</v>
      </c>
      <c r="F76" t="s">
        <v>2763</v>
      </c>
      <c r="G76" t="s">
        <v>2719</v>
      </c>
      <c r="H76" t="s">
        <v>2763</v>
      </c>
      <c r="I76" t="s">
        <v>831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2774</v>
      </c>
      <c r="C77" t="s">
        <v>2775</v>
      </c>
      <c r="D77" t="s">
        <v>573</v>
      </c>
      <c r="E77" t="s">
        <v>2822</v>
      </c>
      <c r="F77" t="s">
        <v>2823</v>
      </c>
      <c r="G77" t="s">
        <v>573</v>
      </c>
      <c r="H77" t="s">
        <v>684</v>
      </c>
      <c r="I77" t="s">
        <v>576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2774</v>
      </c>
      <c r="C78" t="s">
        <v>2775</v>
      </c>
      <c r="D78" t="s">
        <v>573</v>
      </c>
      <c r="E78" t="s">
        <v>2820</v>
      </c>
      <c r="F78" t="s">
        <v>2821</v>
      </c>
      <c r="G78" t="s">
        <v>573</v>
      </c>
      <c r="H78" t="s">
        <v>684</v>
      </c>
      <c r="I78" t="s">
        <v>576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2774</v>
      </c>
      <c r="C79" t="s">
        <v>2775</v>
      </c>
      <c r="D79" t="s">
        <v>573</v>
      </c>
      <c r="E79" t="s">
        <v>2824</v>
      </c>
      <c r="F79" t="s">
        <v>2825</v>
      </c>
      <c r="G79" t="s">
        <v>573</v>
      </c>
      <c r="H79" t="s">
        <v>684</v>
      </c>
      <c r="I79" t="s">
        <v>576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2774</v>
      </c>
      <c r="C80" t="s">
        <v>2775</v>
      </c>
      <c r="D80" t="s">
        <v>573</v>
      </c>
      <c r="E80" t="s">
        <v>2826</v>
      </c>
      <c r="F80" t="s">
        <v>2827</v>
      </c>
      <c r="G80" t="s">
        <v>573</v>
      </c>
      <c r="H80" t="s">
        <v>684</v>
      </c>
      <c r="I80" t="s">
        <v>576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2774</v>
      </c>
      <c r="C81" t="s">
        <v>2775</v>
      </c>
      <c r="D81" t="s">
        <v>573</v>
      </c>
      <c r="E81" t="s">
        <v>2811</v>
      </c>
      <c r="F81" t="s">
        <v>2812</v>
      </c>
      <c r="G81" t="s">
        <v>573</v>
      </c>
      <c r="H81" t="s">
        <v>2813</v>
      </c>
      <c r="I81" t="s">
        <v>576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2774</v>
      </c>
      <c r="C82" t="s">
        <v>2775</v>
      </c>
      <c r="D82" t="s">
        <v>573</v>
      </c>
      <c r="E82" t="s">
        <v>2801</v>
      </c>
      <c r="F82" t="s">
        <v>2802</v>
      </c>
      <c r="G82" t="s">
        <v>573</v>
      </c>
      <c r="H82" t="s">
        <v>2803</v>
      </c>
      <c r="I82" t="s">
        <v>576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2774</v>
      </c>
      <c r="C83" t="s">
        <v>2775</v>
      </c>
      <c r="D83" t="s">
        <v>573</v>
      </c>
      <c r="E83" t="s">
        <v>2804</v>
      </c>
      <c r="F83" t="s">
        <v>2805</v>
      </c>
      <c r="G83" t="s">
        <v>573</v>
      </c>
      <c r="H83" t="s">
        <v>2803</v>
      </c>
      <c r="I83" t="s">
        <v>576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2774</v>
      </c>
      <c r="C84" t="s">
        <v>2775</v>
      </c>
      <c r="D84" t="s">
        <v>573</v>
      </c>
      <c r="E84" t="s">
        <v>2806</v>
      </c>
      <c r="F84" t="s">
        <v>2807</v>
      </c>
      <c r="G84" t="s">
        <v>573</v>
      </c>
      <c r="H84" t="s">
        <v>2803</v>
      </c>
      <c r="I84" t="s">
        <v>576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2774</v>
      </c>
      <c r="C85" t="s">
        <v>2775</v>
      </c>
      <c r="D85" t="s">
        <v>573</v>
      </c>
      <c r="E85" t="s">
        <v>2808</v>
      </c>
      <c r="F85" t="s">
        <v>2809</v>
      </c>
      <c r="G85" t="s">
        <v>573</v>
      </c>
      <c r="H85" t="s">
        <v>2810</v>
      </c>
      <c r="I85" t="s">
        <v>576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2774</v>
      </c>
      <c r="C86" t="s">
        <v>2775</v>
      </c>
      <c r="D86" t="s">
        <v>573</v>
      </c>
      <c r="E86" t="s">
        <v>2814</v>
      </c>
      <c r="F86" t="s">
        <v>2815</v>
      </c>
      <c r="G86" t="s">
        <v>573</v>
      </c>
      <c r="H86" t="s">
        <v>2816</v>
      </c>
      <c r="I86" t="s">
        <v>576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2774</v>
      </c>
      <c r="C87" t="s">
        <v>2775</v>
      </c>
      <c r="D87" t="s">
        <v>573</v>
      </c>
      <c r="E87" t="s">
        <v>2796</v>
      </c>
      <c r="F87" t="s">
        <v>2797</v>
      </c>
      <c r="G87" t="s">
        <v>573</v>
      </c>
      <c r="H87" t="s">
        <v>2798</v>
      </c>
      <c r="I87" t="s">
        <v>576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2774</v>
      </c>
      <c r="C88" t="s">
        <v>2775</v>
      </c>
      <c r="D88" t="s">
        <v>573</v>
      </c>
      <c r="E88" t="s">
        <v>2799</v>
      </c>
      <c r="F88" t="s">
        <v>2800</v>
      </c>
      <c r="G88" t="s">
        <v>573</v>
      </c>
      <c r="H88" t="s">
        <v>2798</v>
      </c>
      <c r="I88" t="s">
        <v>576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2774</v>
      </c>
      <c r="C89" t="s">
        <v>2775</v>
      </c>
      <c r="D89" t="s">
        <v>573</v>
      </c>
      <c r="E89" t="s">
        <v>2831</v>
      </c>
      <c r="F89" t="s">
        <v>2832</v>
      </c>
      <c r="G89" t="s">
        <v>573</v>
      </c>
      <c r="H89" t="s">
        <v>2833</v>
      </c>
      <c r="I89" t="s">
        <v>576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2774</v>
      </c>
      <c r="C90" t="s">
        <v>2775</v>
      </c>
      <c r="D90" t="s">
        <v>573</v>
      </c>
      <c r="E90" t="s">
        <v>2781</v>
      </c>
      <c r="F90" t="s">
        <v>2782</v>
      </c>
      <c r="G90" t="s">
        <v>573</v>
      </c>
      <c r="H90" t="s">
        <v>2783</v>
      </c>
      <c r="I90" t="s">
        <v>576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2774</v>
      </c>
      <c r="C91" t="s">
        <v>2775</v>
      </c>
      <c r="D91" t="s">
        <v>573</v>
      </c>
      <c r="E91" t="s">
        <v>2784</v>
      </c>
      <c r="F91" t="s">
        <v>2785</v>
      </c>
      <c r="G91" t="s">
        <v>573</v>
      </c>
      <c r="H91" t="s">
        <v>2783</v>
      </c>
      <c r="I91" t="s">
        <v>576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2774</v>
      </c>
      <c r="C92" t="s">
        <v>2775</v>
      </c>
      <c r="D92" t="s">
        <v>573</v>
      </c>
      <c r="E92" t="s">
        <v>2786</v>
      </c>
      <c r="F92" t="s">
        <v>2787</v>
      </c>
      <c r="G92" t="s">
        <v>573</v>
      </c>
      <c r="H92" t="s">
        <v>2788</v>
      </c>
      <c r="I92" t="s">
        <v>576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2774</v>
      </c>
      <c r="C93" t="s">
        <v>2775</v>
      </c>
      <c r="D93" t="s">
        <v>573</v>
      </c>
      <c r="E93" t="s">
        <v>2789</v>
      </c>
      <c r="F93" t="s">
        <v>2790</v>
      </c>
      <c r="G93" t="s">
        <v>573</v>
      </c>
      <c r="H93" t="s">
        <v>2788</v>
      </c>
      <c r="I93" t="s">
        <v>576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2774</v>
      </c>
      <c r="C94" t="s">
        <v>2775</v>
      </c>
      <c r="D94" t="s">
        <v>573</v>
      </c>
      <c r="E94" t="s">
        <v>2791</v>
      </c>
      <c r="F94" t="s">
        <v>2792</v>
      </c>
      <c r="G94" t="s">
        <v>573</v>
      </c>
      <c r="H94" t="s">
        <v>2793</v>
      </c>
      <c r="I94" t="s">
        <v>576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2774</v>
      </c>
      <c r="C95" t="s">
        <v>2775</v>
      </c>
      <c r="D95" t="s">
        <v>573</v>
      </c>
      <c r="E95" t="s">
        <v>2794</v>
      </c>
      <c r="F95" t="s">
        <v>2795</v>
      </c>
      <c r="G95" t="s">
        <v>573</v>
      </c>
      <c r="H95" t="s">
        <v>2793</v>
      </c>
      <c r="I95" t="s">
        <v>576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2774</v>
      </c>
      <c r="C96" t="s">
        <v>2775</v>
      </c>
      <c r="D96" t="s">
        <v>573</v>
      </c>
      <c r="E96" t="s">
        <v>2817</v>
      </c>
      <c r="F96" t="s">
        <v>2818</v>
      </c>
      <c r="G96" t="s">
        <v>573</v>
      </c>
      <c r="H96" t="s">
        <v>2819</v>
      </c>
      <c r="I96" t="s">
        <v>576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2774</v>
      </c>
      <c r="C97" t="s">
        <v>2775</v>
      </c>
      <c r="D97" t="s">
        <v>573</v>
      </c>
      <c r="E97" t="s">
        <v>2828</v>
      </c>
      <c r="F97" t="s">
        <v>2829</v>
      </c>
      <c r="G97" t="s">
        <v>573</v>
      </c>
      <c r="H97" t="s">
        <v>2830</v>
      </c>
      <c r="I97" t="s">
        <v>576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2774</v>
      </c>
      <c r="C98" t="s">
        <v>2775</v>
      </c>
      <c r="D98" t="s">
        <v>573</v>
      </c>
      <c r="E98" t="s">
        <v>2776</v>
      </c>
      <c r="F98" t="s">
        <v>2777</v>
      </c>
      <c r="G98" t="s">
        <v>573</v>
      </c>
      <c r="H98" t="s">
        <v>2778</v>
      </c>
      <c r="I98" t="s">
        <v>576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2774</v>
      </c>
      <c r="C99" t="s">
        <v>2775</v>
      </c>
      <c r="D99" t="s">
        <v>573</v>
      </c>
      <c r="E99" t="s">
        <v>2779</v>
      </c>
      <c r="F99" t="s">
        <v>2780</v>
      </c>
      <c r="G99" t="s">
        <v>573</v>
      </c>
      <c r="H99" t="s">
        <v>2778</v>
      </c>
      <c r="I99" t="s">
        <v>576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2774</v>
      </c>
      <c r="C100" t="s">
        <v>2775</v>
      </c>
      <c r="D100" t="s">
        <v>2719</v>
      </c>
      <c r="E100" t="s">
        <v>2851</v>
      </c>
      <c r="F100" t="s">
        <v>902</v>
      </c>
      <c r="G100" t="s">
        <v>2719</v>
      </c>
      <c r="H100" t="s">
        <v>902</v>
      </c>
      <c r="I100" t="s">
        <v>576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2774</v>
      </c>
      <c r="C101" t="s">
        <v>2775</v>
      </c>
      <c r="D101" t="s">
        <v>2719</v>
      </c>
      <c r="E101" t="s">
        <v>2847</v>
      </c>
      <c r="F101" t="s">
        <v>684</v>
      </c>
      <c r="G101" t="s">
        <v>2719</v>
      </c>
      <c r="H101" t="s">
        <v>684</v>
      </c>
      <c r="I101" t="s">
        <v>576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2774</v>
      </c>
      <c r="C102" t="s">
        <v>2775</v>
      </c>
      <c r="D102" t="s">
        <v>2719</v>
      </c>
      <c r="E102" t="s">
        <v>2843</v>
      </c>
      <c r="F102" t="s">
        <v>687</v>
      </c>
      <c r="G102" t="s">
        <v>2719</v>
      </c>
      <c r="H102" t="s">
        <v>687</v>
      </c>
      <c r="I102" t="s">
        <v>576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2774</v>
      </c>
      <c r="C103" t="s">
        <v>2775</v>
      </c>
      <c r="D103" t="s">
        <v>2719</v>
      </c>
      <c r="E103" t="s">
        <v>2842</v>
      </c>
      <c r="F103" t="s">
        <v>2813</v>
      </c>
      <c r="G103" t="s">
        <v>2719</v>
      </c>
      <c r="H103" t="s">
        <v>2813</v>
      </c>
      <c r="I103" t="s">
        <v>576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2774</v>
      </c>
      <c r="C104" t="s">
        <v>2775</v>
      </c>
      <c r="D104" t="s">
        <v>2719</v>
      </c>
      <c r="E104" t="s">
        <v>2845</v>
      </c>
      <c r="F104" t="s">
        <v>2846</v>
      </c>
      <c r="G104" t="s">
        <v>2719</v>
      </c>
      <c r="H104" t="s">
        <v>2846</v>
      </c>
      <c r="I104" t="s">
        <v>576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2774</v>
      </c>
      <c r="C105" t="s">
        <v>2775</v>
      </c>
      <c r="D105" t="s">
        <v>2719</v>
      </c>
      <c r="E105" t="s">
        <v>2848</v>
      </c>
      <c r="F105" t="s">
        <v>2849</v>
      </c>
      <c r="G105" t="s">
        <v>2719</v>
      </c>
      <c r="H105" t="s">
        <v>725</v>
      </c>
      <c r="I105" t="s">
        <v>576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2774</v>
      </c>
      <c r="C106" t="s">
        <v>2775</v>
      </c>
      <c r="D106" t="s">
        <v>2719</v>
      </c>
      <c r="E106" t="s">
        <v>2834</v>
      </c>
      <c r="F106" t="s">
        <v>2835</v>
      </c>
      <c r="G106" t="s">
        <v>2719</v>
      </c>
      <c r="H106" t="s">
        <v>2835</v>
      </c>
      <c r="I106" t="s">
        <v>576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2774</v>
      </c>
      <c r="C107" t="s">
        <v>2775</v>
      </c>
      <c r="D107" t="s">
        <v>2719</v>
      </c>
      <c r="E107" t="s">
        <v>2839</v>
      </c>
      <c r="F107" t="s">
        <v>2798</v>
      </c>
      <c r="G107" t="s">
        <v>2719</v>
      </c>
      <c r="H107" t="s">
        <v>2798</v>
      </c>
      <c r="I107" t="s">
        <v>576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2774</v>
      </c>
      <c r="C108" t="s">
        <v>2775</v>
      </c>
      <c r="D108" t="s">
        <v>2719</v>
      </c>
      <c r="E108" t="s">
        <v>2844</v>
      </c>
      <c r="F108" t="s">
        <v>2816</v>
      </c>
      <c r="G108" t="s">
        <v>2719</v>
      </c>
      <c r="H108" t="s">
        <v>2816</v>
      </c>
      <c r="I108" t="s">
        <v>576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2774</v>
      </c>
      <c r="C109" t="s">
        <v>2775</v>
      </c>
      <c r="D109" t="s">
        <v>2719</v>
      </c>
      <c r="E109" t="s">
        <v>2850</v>
      </c>
      <c r="F109" t="s">
        <v>2833</v>
      </c>
      <c r="G109" t="s">
        <v>2719</v>
      </c>
      <c r="H109" t="s">
        <v>2833</v>
      </c>
      <c r="I109" t="s">
        <v>576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2774</v>
      </c>
      <c r="C110" t="s">
        <v>2775</v>
      </c>
      <c r="D110" t="s">
        <v>2719</v>
      </c>
      <c r="E110" t="s">
        <v>2836</v>
      </c>
      <c r="F110" t="s">
        <v>2783</v>
      </c>
      <c r="G110" t="s">
        <v>2719</v>
      </c>
      <c r="H110" t="s">
        <v>2783</v>
      </c>
      <c r="I110" t="s">
        <v>576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2774</v>
      </c>
      <c r="C111" t="s">
        <v>2775</v>
      </c>
      <c r="D111" t="s">
        <v>2719</v>
      </c>
      <c r="E111" t="s">
        <v>2840</v>
      </c>
      <c r="F111" t="s">
        <v>2841</v>
      </c>
      <c r="G111" t="s">
        <v>2719</v>
      </c>
      <c r="H111" t="s">
        <v>2810</v>
      </c>
      <c r="I111" t="s">
        <v>576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2774</v>
      </c>
      <c r="C112" t="s">
        <v>2775</v>
      </c>
      <c r="D112" t="s">
        <v>2719</v>
      </c>
      <c r="E112" t="s">
        <v>2837</v>
      </c>
      <c r="F112" t="s">
        <v>2838</v>
      </c>
      <c r="G112" t="s">
        <v>2719</v>
      </c>
      <c r="H112" t="s">
        <v>2788</v>
      </c>
      <c r="I112" t="s">
        <v>576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2852</v>
      </c>
      <c r="C113" t="s">
        <v>2853</v>
      </c>
      <c r="D113" t="s">
        <v>573</v>
      </c>
      <c r="E113" t="s">
        <v>2968</v>
      </c>
      <c r="F113" t="s">
        <v>2969</v>
      </c>
      <c r="G113" t="s">
        <v>573</v>
      </c>
      <c r="H113" t="s">
        <v>2970</v>
      </c>
      <c r="I113" t="s">
        <v>576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2852</v>
      </c>
      <c r="C114" t="s">
        <v>2853</v>
      </c>
      <c r="D114" t="s">
        <v>573</v>
      </c>
      <c r="E114" t="s">
        <v>2939</v>
      </c>
      <c r="F114" t="s">
        <v>2940</v>
      </c>
      <c r="G114" t="s">
        <v>573</v>
      </c>
      <c r="H114" t="s">
        <v>2941</v>
      </c>
      <c r="I114" t="s">
        <v>576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2852</v>
      </c>
      <c r="C115" t="s">
        <v>2853</v>
      </c>
      <c r="D115" t="s">
        <v>573</v>
      </c>
      <c r="E115" t="s">
        <v>2942</v>
      </c>
      <c r="F115" t="s">
        <v>2943</v>
      </c>
      <c r="G115" t="s">
        <v>573</v>
      </c>
      <c r="H115" t="s">
        <v>2944</v>
      </c>
      <c r="I115" t="s">
        <v>576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2852</v>
      </c>
      <c r="C116" t="s">
        <v>2853</v>
      </c>
      <c r="D116" t="s">
        <v>573</v>
      </c>
      <c r="E116" t="s">
        <v>2945</v>
      </c>
      <c r="F116" t="s">
        <v>2946</v>
      </c>
      <c r="G116" t="s">
        <v>573</v>
      </c>
      <c r="H116" t="s">
        <v>2944</v>
      </c>
      <c r="I116" t="s">
        <v>576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2852</v>
      </c>
      <c r="C117" t="s">
        <v>2853</v>
      </c>
      <c r="D117" t="s">
        <v>573</v>
      </c>
      <c r="E117" t="s">
        <v>2860</v>
      </c>
      <c r="F117" t="s">
        <v>2861</v>
      </c>
      <c r="G117" t="s">
        <v>573</v>
      </c>
      <c r="H117" t="s">
        <v>2859</v>
      </c>
      <c r="I117" t="s">
        <v>576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2852</v>
      </c>
      <c r="C118" t="s">
        <v>2853</v>
      </c>
      <c r="D118" t="s">
        <v>573</v>
      </c>
      <c r="E118" t="s">
        <v>2865</v>
      </c>
      <c r="F118" t="s">
        <v>2866</v>
      </c>
      <c r="G118" t="s">
        <v>573</v>
      </c>
      <c r="H118" t="s">
        <v>2867</v>
      </c>
      <c r="I118" t="s">
        <v>576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2852</v>
      </c>
      <c r="C119" t="s">
        <v>2853</v>
      </c>
      <c r="D119" t="s">
        <v>573</v>
      </c>
      <c r="E119" t="s">
        <v>2952</v>
      </c>
      <c r="F119" t="s">
        <v>2953</v>
      </c>
      <c r="G119" t="s">
        <v>573</v>
      </c>
      <c r="H119" t="s">
        <v>2951</v>
      </c>
      <c r="I119" t="s">
        <v>576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2852</v>
      </c>
      <c r="C120" t="s">
        <v>2853</v>
      </c>
      <c r="D120" t="s">
        <v>573</v>
      </c>
      <c r="E120" t="s">
        <v>2949</v>
      </c>
      <c r="F120" t="s">
        <v>2950</v>
      </c>
      <c r="G120" t="s">
        <v>573</v>
      </c>
      <c r="H120" t="s">
        <v>2951</v>
      </c>
      <c r="I120" t="s">
        <v>576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2852</v>
      </c>
      <c r="C121" t="s">
        <v>2853</v>
      </c>
      <c r="D121" t="s">
        <v>573</v>
      </c>
      <c r="E121" t="s">
        <v>2954</v>
      </c>
      <c r="F121" t="s">
        <v>2955</v>
      </c>
      <c r="G121" t="s">
        <v>573</v>
      </c>
      <c r="H121" t="s">
        <v>2951</v>
      </c>
      <c r="I121" t="s">
        <v>576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2852</v>
      </c>
      <c r="C122" t="s">
        <v>2853</v>
      </c>
      <c r="D122" t="s">
        <v>573</v>
      </c>
      <c r="E122" t="s">
        <v>2854</v>
      </c>
      <c r="F122" t="s">
        <v>2855</v>
      </c>
      <c r="G122" t="s">
        <v>573</v>
      </c>
      <c r="H122" t="s">
        <v>2856</v>
      </c>
      <c r="I122" t="s">
        <v>576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2852</v>
      </c>
      <c r="C123" t="s">
        <v>2853</v>
      </c>
      <c r="D123" t="s">
        <v>573</v>
      </c>
      <c r="E123" t="s">
        <v>2857</v>
      </c>
      <c r="F123" t="s">
        <v>2858</v>
      </c>
      <c r="G123" t="s">
        <v>573</v>
      </c>
      <c r="H123" t="s">
        <v>2859</v>
      </c>
      <c r="I123" t="s">
        <v>576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2852</v>
      </c>
      <c r="C124" t="s">
        <v>2853</v>
      </c>
      <c r="D124" t="s">
        <v>573</v>
      </c>
      <c r="E124" t="s">
        <v>2862</v>
      </c>
      <c r="F124" t="s">
        <v>2863</v>
      </c>
      <c r="G124" t="s">
        <v>573</v>
      </c>
      <c r="H124" t="s">
        <v>2864</v>
      </c>
      <c r="I124" t="s">
        <v>576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2852</v>
      </c>
      <c r="C125" t="s">
        <v>2853</v>
      </c>
      <c r="D125" t="s">
        <v>573</v>
      </c>
      <c r="E125" t="s">
        <v>2964</v>
      </c>
      <c r="F125" t="s">
        <v>2965</v>
      </c>
      <c r="G125" t="s">
        <v>573</v>
      </c>
      <c r="H125" t="s">
        <v>2963</v>
      </c>
      <c r="I125" t="s">
        <v>576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2852</v>
      </c>
      <c r="C126" t="s">
        <v>2853</v>
      </c>
      <c r="D126" t="s">
        <v>573</v>
      </c>
      <c r="E126" t="s">
        <v>2931</v>
      </c>
      <c r="F126" t="s">
        <v>2932</v>
      </c>
      <c r="G126" t="s">
        <v>573</v>
      </c>
      <c r="H126" t="s">
        <v>774</v>
      </c>
      <c r="I126" t="s">
        <v>576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2852</v>
      </c>
      <c r="C127" t="s">
        <v>2853</v>
      </c>
      <c r="D127" t="s">
        <v>573</v>
      </c>
      <c r="E127" t="s">
        <v>2921</v>
      </c>
      <c r="F127" t="s">
        <v>2922</v>
      </c>
      <c r="G127" t="s">
        <v>573</v>
      </c>
      <c r="H127" t="s">
        <v>2923</v>
      </c>
      <c r="I127" t="s">
        <v>576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2852</v>
      </c>
      <c r="C128" t="s">
        <v>2853</v>
      </c>
      <c r="D128" t="s">
        <v>573</v>
      </c>
      <c r="E128" t="s">
        <v>2924</v>
      </c>
      <c r="F128" t="s">
        <v>2925</v>
      </c>
      <c r="G128" t="s">
        <v>573</v>
      </c>
      <c r="H128" t="s">
        <v>2923</v>
      </c>
      <c r="I128" t="s">
        <v>576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2852</v>
      </c>
      <c r="C129" t="s">
        <v>2853</v>
      </c>
      <c r="D129" t="s">
        <v>573</v>
      </c>
      <c r="E129" t="s">
        <v>2916</v>
      </c>
      <c r="F129" t="s">
        <v>2917</v>
      </c>
      <c r="G129" t="s">
        <v>573</v>
      </c>
      <c r="H129" t="s">
        <v>2918</v>
      </c>
      <c r="I129" t="s">
        <v>576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2852</v>
      </c>
      <c r="C130" t="s">
        <v>2853</v>
      </c>
      <c r="D130" t="s">
        <v>573</v>
      </c>
      <c r="E130" t="s">
        <v>2868</v>
      </c>
      <c r="F130" t="s">
        <v>2869</v>
      </c>
      <c r="G130" t="s">
        <v>573</v>
      </c>
      <c r="H130" t="s">
        <v>2870</v>
      </c>
      <c r="I130" t="s">
        <v>576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2852</v>
      </c>
      <c r="C131" t="s">
        <v>2853</v>
      </c>
      <c r="D131" t="s">
        <v>573</v>
      </c>
      <c r="E131" t="s">
        <v>2873</v>
      </c>
      <c r="F131" t="s">
        <v>2874</v>
      </c>
      <c r="G131" t="s">
        <v>573</v>
      </c>
      <c r="H131" t="s">
        <v>2875</v>
      </c>
      <c r="I131" t="s">
        <v>576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2852</v>
      </c>
      <c r="C132" t="s">
        <v>2853</v>
      </c>
      <c r="D132" t="s">
        <v>573</v>
      </c>
      <c r="E132" t="s">
        <v>2926</v>
      </c>
      <c r="F132" t="s">
        <v>2927</v>
      </c>
      <c r="G132" t="s">
        <v>573</v>
      </c>
      <c r="H132" t="s">
        <v>2928</v>
      </c>
      <c r="I132" t="s">
        <v>576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2852</v>
      </c>
      <c r="C133" t="s">
        <v>2853</v>
      </c>
      <c r="D133" t="s">
        <v>573</v>
      </c>
      <c r="E133" t="s">
        <v>2935</v>
      </c>
      <c r="F133" t="s">
        <v>2936</v>
      </c>
      <c r="G133" t="s">
        <v>573</v>
      </c>
      <c r="H133" t="s">
        <v>2928</v>
      </c>
      <c r="I133" t="s">
        <v>576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2852</v>
      </c>
      <c r="C134" t="s">
        <v>2853</v>
      </c>
      <c r="D134" t="s">
        <v>573</v>
      </c>
      <c r="E134" t="s">
        <v>2937</v>
      </c>
      <c r="F134" t="s">
        <v>2938</v>
      </c>
      <c r="G134" t="s">
        <v>573</v>
      </c>
      <c r="H134" t="s">
        <v>2928</v>
      </c>
      <c r="I134" t="s">
        <v>576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2852</v>
      </c>
      <c r="C135" t="s">
        <v>2853</v>
      </c>
      <c r="D135" t="s">
        <v>573</v>
      </c>
      <c r="E135" t="s">
        <v>2933</v>
      </c>
      <c r="F135" t="s">
        <v>2934</v>
      </c>
      <c r="G135" t="s">
        <v>573</v>
      </c>
      <c r="H135" t="s">
        <v>2928</v>
      </c>
      <c r="I135" t="s">
        <v>576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2852</v>
      </c>
      <c r="C136" t="s">
        <v>2853</v>
      </c>
      <c r="D136" t="s">
        <v>573</v>
      </c>
      <c r="E136" t="s">
        <v>2929</v>
      </c>
      <c r="F136" t="s">
        <v>2930</v>
      </c>
      <c r="G136" t="s">
        <v>573</v>
      </c>
      <c r="H136" t="s">
        <v>2928</v>
      </c>
      <c r="I136" t="s">
        <v>576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2852</v>
      </c>
      <c r="C137" t="s">
        <v>2853</v>
      </c>
      <c r="D137" t="s">
        <v>573</v>
      </c>
      <c r="E137" t="s">
        <v>2959</v>
      </c>
      <c r="F137" t="s">
        <v>2960</v>
      </c>
      <c r="G137" t="s">
        <v>573</v>
      </c>
      <c r="H137" t="s">
        <v>2958</v>
      </c>
      <c r="I137" t="s">
        <v>576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2852</v>
      </c>
      <c r="C138" t="s">
        <v>2853</v>
      </c>
      <c r="D138" t="s">
        <v>573</v>
      </c>
      <c r="E138" t="s">
        <v>2956</v>
      </c>
      <c r="F138" t="s">
        <v>2957</v>
      </c>
      <c r="G138" t="s">
        <v>573</v>
      </c>
      <c r="H138" t="s">
        <v>2958</v>
      </c>
      <c r="I138" t="s">
        <v>576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2852</v>
      </c>
      <c r="C139" t="s">
        <v>2853</v>
      </c>
      <c r="D139" t="s">
        <v>573</v>
      </c>
      <c r="E139" t="s">
        <v>2895</v>
      </c>
      <c r="F139" t="s">
        <v>2896</v>
      </c>
      <c r="G139" t="s">
        <v>573</v>
      </c>
      <c r="H139" t="s">
        <v>2882</v>
      </c>
      <c r="I139" t="s">
        <v>576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2852</v>
      </c>
      <c r="C140" t="s">
        <v>2853</v>
      </c>
      <c r="D140" t="s">
        <v>573</v>
      </c>
      <c r="E140" t="s">
        <v>2901</v>
      </c>
      <c r="F140" t="s">
        <v>2902</v>
      </c>
      <c r="G140" t="s">
        <v>573</v>
      </c>
      <c r="H140" t="s">
        <v>2882</v>
      </c>
      <c r="I140" t="s">
        <v>576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2852</v>
      </c>
      <c r="C141" t="s">
        <v>2853</v>
      </c>
      <c r="D141" t="s">
        <v>573</v>
      </c>
      <c r="E141" t="s">
        <v>2893</v>
      </c>
      <c r="F141" t="s">
        <v>2894</v>
      </c>
      <c r="G141" t="s">
        <v>573</v>
      </c>
      <c r="H141" t="s">
        <v>2882</v>
      </c>
      <c r="I141" t="s">
        <v>576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2852</v>
      </c>
      <c r="C142" t="s">
        <v>2853</v>
      </c>
      <c r="D142" t="s">
        <v>573</v>
      </c>
      <c r="E142" t="s">
        <v>2899</v>
      </c>
      <c r="F142" t="s">
        <v>2900</v>
      </c>
      <c r="G142" t="s">
        <v>573</v>
      </c>
      <c r="H142" t="s">
        <v>2882</v>
      </c>
      <c r="I142" t="s">
        <v>576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2852</v>
      </c>
      <c r="C143" t="s">
        <v>2853</v>
      </c>
      <c r="D143" t="s">
        <v>573</v>
      </c>
      <c r="E143" t="s">
        <v>2961</v>
      </c>
      <c r="F143" t="s">
        <v>2962</v>
      </c>
      <c r="G143" t="s">
        <v>573</v>
      </c>
      <c r="H143" t="s">
        <v>2958</v>
      </c>
      <c r="I143" t="s">
        <v>576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2852</v>
      </c>
      <c r="C144" t="s">
        <v>2853</v>
      </c>
      <c r="D144" t="s">
        <v>573</v>
      </c>
      <c r="E144" t="s">
        <v>2876</v>
      </c>
      <c r="F144" t="s">
        <v>2877</v>
      </c>
      <c r="G144" t="s">
        <v>573</v>
      </c>
      <c r="H144" t="s">
        <v>2875</v>
      </c>
      <c r="I144" t="s">
        <v>576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2852</v>
      </c>
      <c r="C145" t="s">
        <v>2853</v>
      </c>
      <c r="D145" t="s">
        <v>573</v>
      </c>
      <c r="E145" t="s">
        <v>2878</v>
      </c>
      <c r="F145" t="s">
        <v>2879</v>
      </c>
      <c r="G145" t="s">
        <v>573</v>
      </c>
      <c r="H145" t="s">
        <v>2875</v>
      </c>
      <c r="I145" t="s">
        <v>576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2852</v>
      </c>
      <c r="C146" t="s">
        <v>2853</v>
      </c>
      <c r="D146" t="s">
        <v>573</v>
      </c>
      <c r="E146" t="s">
        <v>2880</v>
      </c>
      <c r="F146" t="s">
        <v>2881</v>
      </c>
      <c r="G146" t="s">
        <v>573</v>
      </c>
      <c r="H146" t="s">
        <v>2882</v>
      </c>
      <c r="I146" t="s">
        <v>576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2852</v>
      </c>
      <c r="C147" t="s">
        <v>2853</v>
      </c>
      <c r="D147" t="s">
        <v>573</v>
      </c>
      <c r="E147" t="s">
        <v>2883</v>
      </c>
      <c r="F147" t="s">
        <v>2884</v>
      </c>
      <c r="G147" t="s">
        <v>573</v>
      </c>
      <c r="H147" t="s">
        <v>2882</v>
      </c>
      <c r="I147" t="s">
        <v>576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2852</v>
      </c>
      <c r="C148" t="s">
        <v>2853</v>
      </c>
      <c r="D148" t="s">
        <v>573</v>
      </c>
      <c r="E148" t="s">
        <v>2887</v>
      </c>
      <c r="F148" t="s">
        <v>2888</v>
      </c>
      <c r="G148" t="s">
        <v>573</v>
      </c>
      <c r="H148" t="s">
        <v>2882</v>
      </c>
      <c r="I148" t="s">
        <v>576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2852</v>
      </c>
      <c r="C149" t="s">
        <v>2853</v>
      </c>
      <c r="D149" t="s">
        <v>573</v>
      </c>
      <c r="E149" t="s">
        <v>2885</v>
      </c>
      <c r="F149" t="s">
        <v>2886</v>
      </c>
      <c r="G149" t="s">
        <v>573</v>
      </c>
      <c r="H149" t="s">
        <v>2882</v>
      </c>
      <c r="I149" t="s">
        <v>576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2852</v>
      </c>
      <c r="C150" t="s">
        <v>2853</v>
      </c>
      <c r="D150" t="s">
        <v>573</v>
      </c>
      <c r="E150" t="s">
        <v>2871</v>
      </c>
      <c r="F150" t="s">
        <v>2872</v>
      </c>
      <c r="G150" t="s">
        <v>573</v>
      </c>
      <c r="H150" t="s">
        <v>2870</v>
      </c>
      <c r="I150" t="s">
        <v>576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2852</v>
      </c>
      <c r="C151" t="s">
        <v>2853</v>
      </c>
      <c r="D151" t="s">
        <v>573</v>
      </c>
      <c r="E151" t="s">
        <v>2909</v>
      </c>
      <c r="F151" t="s">
        <v>2910</v>
      </c>
      <c r="G151" t="s">
        <v>573</v>
      </c>
      <c r="H151" t="s">
        <v>2908</v>
      </c>
      <c r="I151" t="s">
        <v>576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2852</v>
      </c>
      <c r="C152" t="s">
        <v>2853</v>
      </c>
      <c r="D152" t="s">
        <v>573</v>
      </c>
      <c r="E152" t="s">
        <v>2906</v>
      </c>
      <c r="F152" t="s">
        <v>2907</v>
      </c>
      <c r="G152" t="s">
        <v>573</v>
      </c>
      <c r="H152" t="s">
        <v>2908</v>
      </c>
      <c r="I152" t="s">
        <v>576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2852</v>
      </c>
      <c r="C153" t="s">
        <v>2853</v>
      </c>
      <c r="D153" t="s">
        <v>573</v>
      </c>
      <c r="E153" t="s">
        <v>2891</v>
      </c>
      <c r="F153" t="s">
        <v>2892</v>
      </c>
      <c r="G153" t="s">
        <v>573</v>
      </c>
      <c r="H153" t="s">
        <v>767</v>
      </c>
      <c r="I153" t="s">
        <v>576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2852</v>
      </c>
      <c r="C154" t="s">
        <v>2853</v>
      </c>
      <c r="D154" t="s">
        <v>573</v>
      </c>
      <c r="E154" t="s">
        <v>2889</v>
      </c>
      <c r="F154" t="s">
        <v>2890</v>
      </c>
      <c r="G154" t="s">
        <v>573</v>
      </c>
      <c r="H154" t="s">
        <v>767</v>
      </c>
      <c r="I154" t="s">
        <v>576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2852</v>
      </c>
      <c r="C155" t="s">
        <v>2853</v>
      </c>
      <c r="D155" t="s">
        <v>573</v>
      </c>
      <c r="E155" t="s">
        <v>2966</v>
      </c>
      <c r="F155" t="s">
        <v>2967</v>
      </c>
      <c r="G155" t="s">
        <v>573</v>
      </c>
      <c r="H155" t="s">
        <v>736</v>
      </c>
      <c r="I155" t="s">
        <v>576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2852</v>
      </c>
      <c r="C156" t="s">
        <v>2853</v>
      </c>
      <c r="D156" t="s">
        <v>573</v>
      </c>
      <c r="E156" t="s">
        <v>2897</v>
      </c>
      <c r="F156" t="s">
        <v>2898</v>
      </c>
      <c r="G156" t="s">
        <v>573</v>
      </c>
      <c r="H156" t="s">
        <v>767</v>
      </c>
      <c r="I156" t="s">
        <v>576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2852</v>
      </c>
      <c r="C157" t="s">
        <v>2853</v>
      </c>
      <c r="D157" t="s">
        <v>573</v>
      </c>
      <c r="E157" t="s">
        <v>2919</v>
      </c>
      <c r="F157" t="s">
        <v>2920</v>
      </c>
      <c r="G157" t="s">
        <v>573</v>
      </c>
      <c r="H157" t="s">
        <v>748</v>
      </c>
      <c r="I157" t="s">
        <v>576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2852</v>
      </c>
      <c r="C158" t="s">
        <v>2853</v>
      </c>
      <c r="D158" t="s">
        <v>573</v>
      </c>
      <c r="E158" t="s">
        <v>2947</v>
      </c>
      <c r="F158" t="s">
        <v>2948</v>
      </c>
      <c r="G158" t="s">
        <v>573</v>
      </c>
      <c r="H158" t="s">
        <v>745</v>
      </c>
      <c r="I158" t="s">
        <v>576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2852</v>
      </c>
      <c r="C159" t="s">
        <v>2853</v>
      </c>
      <c r="D159" t="s">
        <v>573</v>
      </c>
      <c r="E159" t="s">
        <v>2911</v>
      </c>
      <c r="F159" t="s">
        <v>2912</v>
      </c>
      <c r="G159" t="s">
        <v>573</v>
      </c>
      <c r="H159" t="s">
        <v>2908</v>
      </c>
      <c r="I159" t="s">
        <v>576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2852</v>
      </c>
      <c r="C160" t="s">
        <v>2853</v>
      </c>
      <c r="D160" t="s">
        <v>573</v>
      </c>
      <c r="E160" t="s">
        <v>2913</v>
      </c>
      <c r="F160" t="s">
        <v>2914</v>
      </c>
      <c r="G160" t="s">
        <v>573</v>
      </c>
      <c r="H160" t="s">
        <v>2915</v>
      </c>
      <c r="I160" t="s">
        <v>576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2852</v>
      </c>
      <c r="C161" t="s">
        <v>2853</v>
      </c>
      <c r="D161" t="s">
        <v>573</v>
      </c>
      <c r="E161" t="s">
        <v>2903</v>
      </c>
      <c r="F161" t="s">
        <v>2904</v>
      </c>
      <c r="G161" t="s">
        <v>573</v>
      </c>
      <c r="H161" t="s">
        <v>2905</v>
      </c>
      <c r="I161" t="s">
        <v>576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2852</v>
      </c>
      <c r="C162" t="s">
        <v>2853</v>
      </c>
      <c r="D162" t="s">
        <v>2719</v>
      </c>
      <c r="E162" t="s">
        <v>2851</v>
      </c>
      <c r="F162" t="s">
        <v>902</v>
      </c>
      <c r="G162" t="s">
        <v>2719</v>
      </c>
      <c r="H162" t="s">
        <v>902</v>
      </c>
      <c r="I162" t="s">
        <v>576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2852</v>
      </c>
      <c r="C163" t="s">
        <v>2853</v>
      </c>
      <c r="D163" t="s">
        <v>2719</v>
      </c>
      <c r="E163" t="s">
        <v>3017</v>
      </c>
      <c r="F163" t="s">
        <v>3018</v>
      </c>
      <c r="G163" t="s">
        <v>2719</v>
      </c>
      <c r="H163" t="s">
        <v>752</v>
      </c>
      <c r="I163" t="s">
        <v>576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2852</v>
      </c>
      <c r="C164" t="s">
        <v>2853</v>
      </c>
      <c r="D164" t="s">
        <v>2719</v>
      </c>
      <c r="E164" t="s">
        <v>3015</v>
      </c>
      <c r="F164" t="s">
        <v>3016</v>
      </c>
      <c r="G164" t="s">
        <v>2719</v>
      </c>
      <c r="H164" t="s">
        <v>755</v>
      </c>
      <c r="I164" t="s">
        <v>576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2852</v>
      </c>
      <c r="C165" t="s">
        <v>2853</v>
      </c>
      <c r="D165" t="s">
        <v>2719</v>
      </c>
      <c r="E165" t="s">
        <v>3023</v>
      </c>
      <c r="F165" t="s">
        <v>736</v>
      </c>
      <c r="G165" t="s">
        <v>2719</v>
      </c>
      <c r="H165" t="s">
        <v>736</v>
      </c>
      <c r="I165" t="s">
        <v>576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2852</v>
      </c>
      <c r="C166" t="s">
        <v>2853</v>
      </c>
      <c r="D166" t="s">
        <v>2719</v>
      </c>
      <c r="E166" t="s">
        <v>2981</v>
      </c>
      <c r="F166" t="s">
        <v>2982</v>
      </c>
      <c r="G166" t="s">
        <v>2719</v>
      </c>
      <c r="H166" t="s">
        <v>2982</v>
      </c>
      <c r="I166" t="s">
        <v>576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2852</v>
      </c>
      <c r="C167" t="s">
        <v>2853</v>
      </c>
      <c r="D167" t="s">
        <v>2719</v>
      </c>
      <c r="E167" t="s">
        <v>3024</v>
      </c>
      <c r="F167" t="s">
        <v>3025</v>
      </c>
      <c r="G167" t="s">
        <v>2719</v>
      </c>
      <c r="H167" t="s">
        <v>3026</v>
      </c>
      <c r="I167" t="s">
        <v>576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2852</v>
      </c>
      <c r="C168" t="s">
        <v>2853</v>
      </c>
      <c r="D168" t="s">
        <v>2719</v>
      </c>
      <c r="E168" t="s">
        <v>3013</v>
      </c>
      <c r="F168" t="s">
        <v>2923</v>
      </c>
      <c r="G168" t="s">
        <v>2719</v>
      </c>
      <c r="H168" t="s">
        <v>2923</v>
      </c>
      <c r="I168" t="s">
        <v>576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2852</v>
      </c>
      <c r="C169" t="s">
        <v>2853</v>
      </c>
      <c r="D169" t="s">
        <v>2719</v>
      </c>
      <c r="E169" t="s">
        <v>2985</v>
      </c>
      <c r="F169" t="s">
        <v>2864</v>
      </c>
      <c r="G169" t="s">
        <v>2719</v>
      </c>
      <c r="H169" t="s">
        <v>2864</v>
      </c>
      <c r="I169" t="s">
        <v>576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2852</v>
      </c>
      <c r="C170" t="s">
        <v>2853</v>
      </c>
      <c r="D170" t="s">
        <v>2719</v>
      </c>
      <c r="E170" t="s">
        <v>2983</v>
      </c>
      <c r="F170" t="s">
        <v>2984</v>
      </c>
      <c r="G170" t="s">
        <v>2719</v>
      </c>
      <c r="H170" t="s">
        <v>2984</v>
      </c>
      <c r="I170" t="s">
        <v>576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2852</v>
      </c>
      <c r="C171" t="s">
        <v>2853</v>
      </c>
      <c r="D171" t="s">
        <v>2719</v>
      </c>
      <c r="E171" t="s">
        <v>3019</v>
      </c>
      <c r="F171" t="s">
        <v>745</v>
      </c>
      <c r="G171" t="s">
        <v>2719</v>
      </c>
      <c r="H171" t="s">
        <v>745</v>
      </c>
      <c r="I171" t="s">
        <v>576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2852</v>
      </c>
      <c r="C172" t="s">
        <v>2853</v>
      </c>
      <c r="D172" t="s">
        <v>2719</v>
      </c>
      <c r="E172" t="s">
        <v>3012</v>
      </c>
      <c r="F172" t="s">
        <v>748</v>
      </c>
      <c r="G172" t="s">
        <v>2719</v>
      </c>
      <c r="H172" t="s">
        <v>748</v>
      </c>
      <c r="I172" t="s">
        <v>576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2852</v>
      </c>
      <c r="C173" t="s">
        <v>2853</v>
      </c>
      <c r="D173" t="s">
        <v>2719</v>
      </c>
      <c r="E173" t="s">
        <v>3022</v>
      </c>
      <c r="F173" t="s">
        <v>2963</v>
      </c>
      <c r="G173" t="s">
        <v>2719</v>
      </c>
      <c r="H173" t="s">
        <v>2963</v>
      </c>
      <c r="I173" t="s">
        <v>576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2852</v>
      </c>
      <c r="C174" t="s">
        <v>2853</v>
      </c>
      <c r="D174" t="s">
        <v>2719</v>
      </c>
      <c r="E174" t="s">
        <v>2995</v>
      </c>
      <c r="F174" t="s">
        <v>2996</v>
      </c>
      <c r="G174" t="s">
        <v>2719</v>
      </c>
      <c r="H174" t="s">
        <v>2918</v>
      </c>
      <c r="I174" t="s">
        <v>576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2852</v>
      </c>
      <c r="C175" t="s">
        <v>2853</v>
      </c>
      <c r="D175" t="s">
        <v>2719</v>
      </c>
      <c r="E175" t="s">
        <v>2987</v>
      </c>
      <c r="F175" t="s">
        <v>2882</v>
      </c>
      <c r="G175" t="s">
        <v>2719</v>
      </c>
      <c r="H175" t="s">
        <v>767</v>
      </c>
      <c r="I175" t="s">
        <v>576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2852</v>
      </c>
      <c r="C176" t="s">
        <v>2853</v>
      </c>
      <c r="D176" t="s">
        <v>2719</v>
      </c>
      <c r="E176" t="s">
        <v>3014</v>
      </c>
      <c r="F176" t="s">
        <v>2928</v>
      </c>
      <c r="G176" t="s">
        <v>2719</v>
      </c>
      <c r="H176" t="s">
        <v>774</v>
      </c>
      <c r="I176" t="s">
        <v>576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2852</v>
      </c>
      <c r="C177" t="s">
        <v>2853</v>
      </c>
      <c r="D177" t="s">
        <v>2719</v>
      </c>
      <c r="E177" t="s">
        <v>2971</v>
      </c>
      <c r="F177" t="s">
        <v>2972</v>
      </c>
      <c r="G177" t="s">
        <v>2719</v>
      </c>
      <c r="H177" t="s">
        <v>2973</v>
      </c>
      <c r="I177" t="s">
        <v>576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2852</v>
      </c>
      <c r="C178" t="s">
        <v>2853</v>
      </c>
      <c r="D178" t="s">
        <v>2719</v>
      </c>
      <c r="E178" t="s">
        <v>2988</v>
      </c>
      <c r="F178" t="s">
        <v>2989</v>
      </c>
      <c r="G178" t="s">
        <v>2719</v>
      </c>
      <c r="H178" t="s">
        <v>2989</v>
      </c>
      <c r="I178" t="s">
        <v>576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2852</v>
      </c>
      <c r="C179" t="s">
        <v>2853</v>
      </c>
      <c r="D179" t="s">
        <v>2719</v>
      </c>
      <c r="E179" t="s">
        <v>2990</v>
      </c>
      <c r="F179" t="s">
        <v>2991</v>
      </c>
      <c r="G179" t="s">
        <v>2719</v>
      </c>
      <c r="H179" t="s">
        <v>655</v>
      </c>
      <c r="I179" t="s">
        <v>576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2852</v>
      </c>
      <c r="C180" t="s">
        <v>2853</v>
      </c>
      <c r="D180" t="s">
        <v>2719</v>
      </c>
      <c r="E180" t="s">
        <v>2992</v>
      </c>
      <c r="F180" t="s">
        <v>2993</v>
      </c>
      <c r="G180" t="s">
        <v>2719</v>
      </c>
      <c r="H180" t="s">
        <v>655</v>
      </c>
      <c r="I180" t="s">
        <v>576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2852</v>
      </c>
      <c r="C181" t="s">
        <v>2853</v>
      </c>
      <c r="D181" t="s">
        <v>2719</v>
      </c>
      <c r="E181" t="s">
        <v>2977</v>
      </c>
      <c r="F181" t="s">
        <v>2978</v>
      </c>
      <c r="G181" t="s">
        <v>2719</v>
      </c>
      <c r="H181" t="s">
        <v>657</v>
      </c>
      <c r="I181" t="s">
        <v>576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2852</v>
      </c>
      <c r="C182" t="s">
        <v>2853</v>
      </c>
      <c r="D182" t="s">
        <v>2719</v>
      </c>
      <c r="E182" t="s">
        <v>2979</v>
      </c>
      <c r="F182" t="s">
        <v>2980</v>
      </c>
      <c r="G182" t="s">
        <v>2719</v>
      </c>
      <c r="H182" t="s">
        <v>657</v>
      </c>
      <c r="I182" t="s">
        <v>576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2852</v>
      </c>
      <c r="C183" t="s">
        <v>2853</v>
      </c>
      <c r="D183" t="s">
        <v>2719</v>
      </c>
      <c r="E183" t="s">
        <v>2974</v>
      </c>
      <c r="F183" t="s">
        <v>2975</v>
      </c>
      <c r="G183" t="s">
        <v>2719</v>
      </c>
      <c r="H183" t="s">
        <v>2976</v>
      </c>
      <c r="I183" t="s">
        <v>576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2852</v>
      </c>
      <c r="C184" t="s">
        <v>2853</v>
      </c>
      <c r="D184" t="s">
        <v>2719</v>
      </c>
      <c r="E184" t="s">
        <v>2997</v>
      </c>
      <c r="F184" t="s">
        <v>2998</v>
      </c>
      <c r="G184" t="s">
        <v>2719</v>
      </c>
      <c r="H184" t="s">
        <v>2999</v>
      </c>
      <c r="I184" t="s">
        <v>576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2852</v>
      </c>
      <c r="C185" t="s">
        <v>2853</v>
      </c>
      <c r="D185" t="s">
        <v>2719</v>
      </c>
      <c r="E185" t="s">
        <v>3000</v>
      </c>
      <c r="F185" t="s">
        <v>3001</v>
      </c>
      <c r="G185" t="s">
        <v>2719</v>
      </c>
      <c r="H185" t="s">
        <v>2999</v>
      </c>
      <c r="I185" t="s">
        <v>576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2852</v>
      </c>
      <c r="C186" t="s">
        <v>2853</v>
      </c>
      <c r="D186" t="s">
        <v>2719</v>
      </c>
      <c r="E186" t="s">
        <v>3002</v>
      </c>
      <c r="F186" t="s">
        <v>3003</v>
      </c>
      <c r="G186" t="s">
        <v>2719</v>
      </c>
      <c r="H186" t="s">
        <v>3004</v>
      </c>
      <c r="I186" t="s">
        <v>576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2852</v>
      </c>
      <c r="C187" t="s">
        <v>2853</v>
      </c>
      <c r="D187" t="s">
        <v>2719</v>
      </c>
      <c r="E187" t="s">
        <v>3005</v>
      </c>
      <c r="F187" t="s">
        <v>3006</v>
      </c>
      <c r="G187" t="s">
        <v>2719</v>
      </c>
      <c r="H187" t="s">
        <v>3004</v>
      </c>
      <c r="I187" t="s">
        <v>576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2852</v>
      </c>
      <c r="C188" t="s">
        <v>2853</v>
      </c>
      <c r="D188" t="s">
        <v>2719</v>
      </c>
      <c r="E188" t="s">
        <v>3007</v>
      </c>
      <c r="F188" t="s">
        <v>3008</v>
      </c>
      <c r="G188" t="s">
        <v>2719</v>
      </c>
      <c r="H188" t="s">
        <v>3009</v>
      </c>
      <c r="I188" t="s">
        <v>576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2852</v>
      </c>
      <c r="C189" t="s">
        <v>2853</v>
      </c>
      <c r="D189" t="s">
        <v>2719</v>
      </c>
      <c r="E189" t="s">
        <v>3010</v>
      </c>
      <c r="F189" t="s">
        <v>3011</v>
      </c>
      <c r="G189" t="s">
        <v>2719</v>
      </c>
      <c r="H189" t="s">
        <v>3009</v>
      </c>
      <c r="I189" t="s">
        <v>576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2852</v>
      </c>
      <c r="C190" t="s">
        <v>2853</v>
      </c>
      <c r="D190" t="s">
        <v>2719</v>
      </c>
      <c r="E190" t="s">
        <v>2986</v>
      </c>
      <c r="F190" t="s">
        <v>2870</v>
      </c>
      <c r="G190" t="s">
        <v>2719</v>
      </c>
      <c r="H190" t="s">
        <v>2870</v>
      </c>
      <c r="I190" t="s">
        <v>576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2852</v>
      </c>
      <c r="C191" t="s">
        <v>2853</v>
      </c>
      <c r="D191" t="s">
        <v>2719</v>
      </c>
      <c r="E191" t="s">
        <v>3020</v>
      </c>
      <c r="F191" t="s">
        <v>3021</v>
      </c>
      <c r="G191" t="s">
        <v>2719</v>
      </c>
      <c r="H191" t="s">
        <v>3021</v>
      </c>
      <c r="I191" t="s">
        <v>576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2852</v>
      </c>
      <c r="C192" t="s">
        <v>2853</v>
      </c>
      <c r="D192" t="s">
        <v>2719</v>
      </c>
      <c r="E192" t="s">
        <v>2994</v>
      </c>
      <c r="F192" t="s">
        <v>2908</v>
      </c>
      <c r="G192" t="s">
        <v>2719</v>
      </c>
      <c r="H192" t="s">
        <v>2908</v>
      </c>
      <c r="I192" t="s">
        <v>576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3027</v>
      </c>
      <c r="C193" t="s">
        <v>3028</v>
      </c>
      <c r="D193" t="s">
        <v>573</v>
      </c>
      <c r="E193" t="s">
        <v>3035</v>
      </c>
      <c r="F193" t="s">
        <v>3036</v>
      </c>
      <c r="G193" t="s">
        <v>573</v>
      </c>
      <c r="H193" t="s">
        <v>3034</v>
      </c>
      <c r="I193" t="s">
        <v>576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3027</v>
      </c>
      <c r="C194" t="s">
        <v>3028</v>
      </c>
      <c r="D194" t="s">
        <v>573</v>
      </c>
      <c r="E194" t="s">
        <v>3032</v>
      </c>
      <c r="F194" t="s">
        <v>3033</v>
      </c>
      <c r="G194" t="s">
        <v>573</v>
      </c>
      <c r="H194" t="s">
        <v>3034</v>
      </c>
      <c r="I194" t="s">
        <v>576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3027</v>
      </c>
      <c r="C195" t="s">
        <v>3028</v>
      </c>
      <c r="D195" t="s">
        <v>573</v>
      </c>
      <c r="E195" t="s">
        <v>3056</v>
      </c>
      <c r="F195" t="s">
        <v>3057</v>
      </c>
      <c r="G195" t="s">
        <v>573</v>
      </c>
      <c r="H195" t="s">
        <v>3053</v>
      </c>
      <c r="I195" t="s">
        <v>576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3027</v>
      </c>
      <c r="C196" t="s">
        <v>3028</v>
      </c>
      <c r="D196" t="s">
        <v>573</v>
      </c>
      <c r="E196" t="s">
        <v>3051</v>
      </c>
      <c r="F196" t="s">
        <v>3052</v>
      </c>
      <c r="G196" t="s">
        <v>573</v>
      </c>
      <c r="H196" t="s">
        <v>3053</v>
      </c>
      <c r="I196" t="s">
        <v>576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3027</v>
      </c>
      <c r="C197" t="s">
        <v>3028</v>
      </c>
      <c r="D197" t="s">
        <v>573</v>
      </c>
      <c r="E197" t="s">
        <v>3054</v>
      </c>
      <c r="F197" t="s">
        <v>3055</v>
      </c>
      <c r="G197" t="s">
        <v>573</v>
      </c>
      <c r="H197" t="s">
        <v>3053</v>
      </c>
      <c r="I197" t="s">
        <v>576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3027</v>
      </c>
      <c r="C198" t="s">
        <v>3028</v>
      </c>
      <c r="D198" t="s">
        <v>573</v>
      </c>
      <c r="E198" t="s">
        <v>3029</v>
      </c>
      <c r="F198" t="s">
        <v>3030</v>
      </c>
      <c r="G198" t="s">
        <v>573</v>
      </c>
      <c r="H198" t="s">
        <v>3031</v>
      </c>
      <c r="I198" t="s">
        <v>576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3027</v>
      </c>
      <c r="C199" t="s">
        <v>3028</v>
      </c>
      <c r="D199" t="s">
        <v>573</v>
      </c>
      <c r="E199" t="s">
        <v>3058</v>
      </c>
      <c r="F199" t="s">
        <v>3059</v>
      </c>
      <c r="G199" t="s">
        <v>573</v>
      </c>
      <c r="H199" t="s">
        <v>3060</v>
      </c>
      <c r="I199" t="s">
        <v>576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3027</v>
      </c>
      <c r="C200" t="s">
        <v>3028</v>
      </c>
      <c r="D200" t="s">
        <v>573</v>
      </c>
      <c r="E200" t="s">
        <v>3037</v>
      </c>
      <c r="F200" t="s">
        <v>3038</v>
      </c>
      <c r="G200" t="s">
        <v>573</v>
      </c>
      <c r="H200" t="s">
        <v>3039</v>
      </c>
      <c r="I200" t="s">
        <v>576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3027</v>
      </c>
      <c r="C201" t="s">
        <v>3028</v>
      </c>
      <c r="D201" t="s">
        <v>573</v>
      </c>
      <c r="E201" t="s">
        <v>3046</v>
      </c>
      <c r="F201" t="s">
        <v>3047</v>
      </c>
      <c r="G201" t="s">
        <v>573</v>
      </c>
      <c r="H201" t="s">
        <v>3048</v>
      </c>
      <c r="I201" t="s">
        <v>576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3027</v>
      </c>
      <c r="C202" t="s">
        <v>3028</v>
      </c>
      <c r="D202" t="s">
        <v>573</v>
      </c>
      <c r="E202" t="s">
        <v>3049</v>
      </c>
      <c r="F202" t="s">
        <v>3050</v>
      </c>
      <c r="G202" t="s">
        <v>573</v>
      </c>
      <c r="H202" t="s">
        <v>3048</v>
      </c>
      <c r="I202" t="s">
        <v>576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3027</v>
      </c>
      <c r="C203" t="s">
        <v>3028</v>
      </c>
      <c r="D203" t="s">
        <v>573</v>
      </c>
      <c r="E203" t="s">
        <v>3040</v>
      </c>
      <c r="F203" t="s">
        <v>3041</v>
      </c>
      <c r="G203" t="s">
        <v>573</v>
      </c>
      <c r="H203" t="s">
        <v>2830</v>
      </c>
      <c r="I203" t="s">
        <v>576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3027</v>
      </c>
      <c r="C204" t="s">
        <v>3028</v>
      </c>
      <c r="D204" t="s">
        <v>573</v>
      </c>
      <c r="E204" t="s">
        <v>3042</v>
      </c>
      <c r="F204" t="s">
        <v>3043</v>
      </c>
      <c r="G204" t="s">
        <v>573</v>
      </c>
      <c r="H204" t="s">
        <v>2830</v>
      </c>
      <c r="I204" t="s">
        <v>576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3027</v>
      </c>
      <c r="C205" t="s">
        <v>3028</v>
      </c>
      <c r="D205" t="s">
        <v>573</v>
      </c>
      <c r="E205" t="s">
        <v>3044</v>
      </c>
      <c r="F205" t="s">
        <v>3045</v>
      </c>
      <c r="G205" t="s">
        <v>573</v>
      </c>
      <c r="H205" t="s">
        <v>2830</v>
      </c>
      <c r="I205" t="s">
        <v>576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3027</v>
      </c>
      <c r="C206" t="s">
        <v>3028</v>
      </c>
      <c r="D206" t="s">
        <v>2719</v>
      </c>
      <c r="E206" t="s">
        <v>3067</v>
      </c>
      <c r="F206" t="s">
        <v>3068</v>
      </c>
      <c r="G206" t="s">
        <v>2719</v>
      </c>
      <c r="H206" t="s">
        <v>725</v>
      </c>
      <c r="I206" t="s">
        <v>576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3027</v>
      </c>
      <c r="C207" t="s">
        <v>3028</v>
      </c>
      <c r="D207" t="s">
        <v>2719</v>
      </c>
      <c r="E207" t="s">
        <v>2848</v>
      </c>
      <c r="F207" t="s">
        <v>2849</v>
      </c>
      <c r="G207" t="s">
        <v>2719</v>
      </c>
      <c r="H207" t="s">
        <v>725</v>
      </c>
      <c r="I207" t="s">
        <v>576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3027</v>
      </c>
      <c r="C208" t="s">
        <v>3028</v>
      </c>
      <c r="D208" t="s">
        <v>2719</v>
      </c>
      <c r="E208" t="s">
        <v>3071</v>
      </c>
      <c r="F208" t="s">
        <v>3053</v>
      </c>
      <c r="G208" t="s">
        <v>2719</v>
      </c>
      <c r="H208" t="s">
        <v>772</v>
      </c>
      <c r="I208" t="s">
        <v>576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3027</v>
      </c>
      <c r="C209" t="s">
        <v>3028</v>
      </c>
      <c r="D209" t="s">
        <v>2719</v>
      </c>
      <c r="E209" t="s">
        <v>2971</v>
      </c>
      <c r="F209" t="s">
        <v>2972</v>
      </c>
      <c r="G209" t="s">
        <v>2719</v>
      </c>
      <c r="H209" t="s">
        <v>2973</v>
      </c>
      <c r="I209" t="s">
        <v>576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3027</v>
      </c>
      <c r="C210" t="s">
        <v>3028</v>
      </c>
      <c r="D210" t="s">
        <v>2719</v>
      </c>
      <c r="E210" t="s">
        <v>3061</v>
      </c>
      <c r="F210" t="s">
        <v>3062</v>
      </c>
      <c r="G210" t="s">
        <v>2719</v>
      </c>
      <c r="H210" t="s">
        <v>2973</v>
      </c>
      <c r="I210" t="s">
        <v>576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3027</v>
      </c>
      <c r="C211" t="s">
        <v>3028</v>
      </c>
      <c r="D211" t="s">
        <v>2719</v>
      </c>
      <c r="E211" t="s">
        <v>3063</v>
      </c>
      <c r="F211" t="s">
        <v>3064</v>
      </c>
      <c r="G211" t="s">
        <v>2719</v>
      </c>
      <c r="H211" t="s">
        <v>3064</v>
      </c>
      <c r="I211" t="s">
        <v>576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3027</v>
      </c>
      <c r="C212" t="s">
        <v>3028</v>
      </c>
      <c r="D212" t="s">
        <v>2719</v>
      </c>
      <c r="E212" t="s">
        <v>3069</v>
      </c>
      <c r="F212" t="s">
        <v>3070</v>
      </c>
      <c r="G212" t="s">
        <v>2719</v>
      </c>
      <c r="H212" t="s">
        <v>3070</v>
      </c>
      <c r="I212" t="s">
        <v>576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3027</v>
      </c>
      <c r="C213" t="s">
        <v>3028</v>
      </c>
      <c r="D213" t="s">
        <v>2719</v>
      </c>
      <c r="E213" t="s">
        <v>3065</v>
      </c>
      <c r="F213" t="s">
        <v>3066</v>
      </c>
      <c r="G213" t="s">
        <v>2719</v>
      </c>
      <c r="H213" t="s">
        <v>776</v>
      </c>
      <c r="I213" t="s">
        <v>576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3072</v>
      </c>
      <c r="C214" t="s">
        <v>3073</v>
      </c>
      <c r="D214" t="s">
        <v>573</v>
      </c>
      <c r="E214" t="s">
        <v>3074</v>
      </c>
      <c r="F214" t="s">
        <v>3075</v>
      </c>
      <c r="G214" t="s">
        <v>573</v>
      </c>
      <c r="H214" t="s">
        <v>3076</v>
      </c>
      <c r="I214" t="s">
        <v>576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3077</v>
      </c>
      <c r="C215" t="s">
        <v>3078</v>
      </c>
      <c r="D215" t="s">
        <v>573</v>
      </c>
      <c r="E215" t="s">
        <v>3079</v>
      </c>
      <c r="F215" t="s">
        <v>3080</v>
      </c>
      <c r="G215" t="s">
        <v>573</v>
      </c>
      <c r="H215" t="s">
        <v>796</v>
      </c>
      <c r="I215" t="s">
        <v>576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3077</v>
      </c>
      <c r="C216" t="s">
        <v>3078</v>
      </c>
      <c r="D216" t="s">
        <v>2719</v>
      </c>
      <c r="E216" t="s">
        <v>3081</v>
      </c>
      <c r="F216" t="s">
        <v>796</v>
      </c>
      <c r="G216" t="s">
        <v>2719</v>
      </c>
      <c r="H216" t="s">
        <v>796</v>
      </c>
      <c r="I216" t="s">
        <v>576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802</v>
      </c>
      <c r="C217" t="s">
        <v>3082</v>
      </c>
      <c r="D217" t="s">
        <v>573</v>
      </c>
      <c r="E217" t="s">
        <v>3100</v>
      </c>
      <c r="F217" t="s">
        <v>3101</v>
      </c>
      <c r="G217" t="s">
        <v>573</v>
      </c>
      <c r="H217" t="s">
        <v>3085</v>
      </c>
      <c r="I217" t="s">
        <v>576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802</v>
      </c>
      <c r="C218" t="s">
        <v>3082</v>
      </c>
      <c r="D218" t="s">
        <v>573</v>
      </c>
      <c r="E218" t="s">
        <v>3102</v>
      </c>
      <c r="F218" t="s">
        <v>3103</v>
      </c>
      <c r="G218" t="s">
        <v>573</v>
      </c>
      <c r="H218" t="s">
        <v>3104</v>
      </c>
      <c r="I218" t="s">
        <v>576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802</v>
      </c>
      <c r="C219" t="s">
        <v>3082</v>
      </c>
      <c r="D219" t="s">
        <v>573</v>
      </c>
      <c r="E219" t="s">
        <v>3105</v>
      </c>
      <c r="F219" t="s">
        <v>3106</v>
      </c>
      <c r="G219" t="s">
        <v>573</v>
      </c>
      <c r="H219" t="s">
        <v>2989</v>
      </c>
      <c r="I219" t="s">
        <v>576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802</v>
      </c>
      <c r="C220" t="s">
        <v>3082</v>
      </c>
      <c r="D220" t="s">
        <v>573</v>
      </c>
      <c r="E220" t="s">
        <v>3107</v>
      </c>
      <c r="F220" t="s">
        <v>3108</v>
      </c>
      <c r="G220" t="s">
        <v>573</v>
      </c>
      <c r="H220" t="s">
        <v>3109</v>
      </c>
      <c r="I220" t="s">
        <v>576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802</v>
      </c>
      <c r="C221" t="s">
        <v>3082</v>
      </c>
      <c r="D221" t="s">
        <v>573</v>
      </c>
      <c r="E221" t="s">
        <v>3094</v>
      </c>
      <c r="F221" t="s">
        <v>3095</v>
      </c>
      <c r="G221" t="s">
        <v>573</v>
      </c>
      <c r="H221" t="s">
        <v>3096</v>
      </c>
      <c r="I221" t="s">
        <v>576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802</v>
      </c>
      <c r="C222" t="s">
        <v>3082</v>
      </c>
      <c r="D222" t="s">
        <v>573</v>
      </c>
      <c r="E222" t="s">
        <v>3091</v>
      </c>
      <c r="F222" t="s">
        <v>3092</v>
      </c>
      <c r="G222" t="s">
        <v>573</v>
      </c>
      <c r="H222" t="s">
        <v>3093</v>
      </c>
      <c r="I222" t="s">
        <v>576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802</v>
      </c>
      <c r="C223" t="s">
        <v>3082</v>
      </c>
      <c r="D223" t="s">
        <v>573</v>
      </c>
      <c r="E223" t="s">
        <v>3086</v>
      </c>
      <c r="F223" t="s">
        <v>3087</v>
      </c>
      <c r="G223" t="s">
        <v>573</v>
      </c>
      <c r="H223" t="s">
        <v>3088</v>
      </c>
      <c r="I223" t="s">
        <v>576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802</v>
      </c>
      <c r="C224" t="s">
        <v>3082</v>
      </c>
      <c r="D224" t="s">
        <v>573</v>
      </c>
      <c r="E224" t="s">
        <v>3097</v>
      </c>
      <c r="F224" t="s">
        <v>3098</v>
      </c>
      <c r="G224" t="s">
        <v>573</v>
      </c>
      <c r="H224" t="s">
        <v>3099</v>
      </c>
      <c r="I224" t="s">
        <v>576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802</v>
      </c>
      <c r="C225" t="s">
        <v>3082</v>
      </c>
      <c r="D225" t="s">
        <v>573</v>
      </c>
      <c r="E225" t="s">
        <v>3083</v>
      </c>
      <c r="F225" t="s">
        <v>3084</v>
      </c>
      <c r="G225" t="s">
        <v>573</v>
      </c>
      <c r="H225" t="s">
        <v>3085</v>
      </c>
      <c r="I225" t="s">
        <v>576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802</v>
      </c>
      <c r="C226" t="s">
        <v>3082</v>
      </c>
      <c r="D226" t="s">
        <v>573</v>
      </c>
      <c r="E226" t="s">
        <v>3089</v>
      </c>
      <c r="F226" t="s">
        <v>3090</v>
      </c>
      <c r="G226" t="s">
        <v>573</v>
      </c>
      <c r="H226" t="s">
        <v>3088</v>
      </c>
      <c r="I226" t="s">
        <v>576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802</v>
      </c>
      <c r="C227" t="s">
        <v>3082</v>
      </c>
      <c r="D227" t="s">
        <v>2719</v>
      </c>
      <c r="E227" t="s">
        <v>3111</v>
      </c>
      <c r="F227" t="s">
        <v>3112</v>
      </c>
      <c r="G227" t="s">
        <v>2719</v>
      </c>
      <c r="H227" t="s">
        <v>3104</v>
      </c>
      <c r="I227" t="s">
        <v>576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802</v>
      </c>
      <c r="C228" t="s">
        <v>3082</v>
      </c>
      <c r="D228" t="s">
        <v>2719</v>
      </c>
      <c r="E228" t="s">
        <v>3113</v>
      </c>
      <c r="F228" t="s">
        <v>3093</v>
      </c>
      <c r="G228" t="s">
        <v>2719</v>
      </c>
      <c r="H228" t="s">
        <v>3093</v>
      </c>
      <c r="I228" t="s">
        <v>576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802</v>
      </c>
      <c r="C229" t="s">
        <v>3082</v>
      </c>
      <c r="D229" t="s">
        <v>2719</v>
      </c>
      <c r="E229" t="s">
        <v>3114</v>
      </c>
      <c r="F229" t="s">
        <v>3096</v>
      </c>
      <c r="G229" t="s">
        <v>2719</v>
      </c>
      <c r="H229" t="s">
        <v>3096</v>
      </c>
      <c r="I229" t="s">
        <v>576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802</v>
      </c>
      <c r="C230" t="s">
        <v>3082</v>
      </c>
      <c r="D230" t="s">
        <v>2719</v>
      </c>
      <c r="E230" t="s">
        <v>3115</v>
      </c>
      <c r="F230" t="s">
        <v>3116</v>
      </c>
      <c r="G230" t="s">
        <v>2719</v>
      </c>
      <c r="H230" t="s">
        <v>3099</v>
      </c>
      <c r="I230" t="s">
        <v>576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802</v>
      </c>
      <c r="C231" t="s">
        <v>3082</v>
      </c>
      <c r="D231" t="s">
        <v>2719</v>
      </c>
      <c r="E231" t="s">
        <v>3110</v>
      </c>
      <c r="F231" t="s">
        <v>3088</v>
      </c>
      <c r="G231" t="s">
        <v>2719</v>
      </c>
      <c r="H231" t="s">
        <v>3088</v>
      </c>
      <c r="I231" t="s">
        <v>576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3117</v>
      </c>
      <c r="C232" t="s">
        <v>3118</v>
      </c>
      <c r="D232" t="s">
        <v>573</v>
      </c>
      <c r="E232" t="s">
        <v>3145</v>
      </c>
      <c r="F232" t="s">
        <v>3146</v>
      </c>
      <c r="G232" t="s">
        <v>573</v>
      </c>
      <c r="H232" t="s">
        <v>3147</v>
      </c>
      <c r="I232" t="s">
        <v>576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3117</v>
      </c>
      <c r="C233" t="s">
        <v>3118</v>
      </c>
      <c r="D233" t="s">
        <v>573</v>
      </c>
      <c r="E233" t="s">
        <v>3124</v>
      </c>
      <c r="F233" t="s">
        <v>3125</v>
      </c>
      <c r="G233" t="s">
        <v>573</v>
      </c>
      <c r="H233" t="s">
        <v>3126</v>
      </c>
      <c r="I233" t="s">
        <v>576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3117</v>
      </c>
      <c r="C234" t="s">
        <v>3118</v>
      </c>
      <c r="D234" t="s">
        <v>573</v>
      </c>
      <c r="E234" t="s">
        <v>3148</v>
      </c>
      <c r="F234" t="s">
        <v>3149</v>
      </c>
      <c r="G234" t="s">
        <v>573</v>
      </c>
      <c r="H234" t="s">
        <v>3147</v>
      </c>
      <c r="I234" t="s">
        <v>576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3117</v>
      </c>
      <c r="C235" t="s">
        <v>3118</v>
      </c>
      <c r="D235" t="s">
        <v>573</v>
      </c>
      <c r="E235" t="s">
        <v>3132</v>
      </c>
      <c r="F235" t="s">
        <v>3133</v>
      </c>
      <c r="G235" t="s">
        <v>573</v>
      </c>
      <c r="H235" t="s">
        <v>3134</v>
      </c>
      <c r="I235" t="s">
        <v>576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3117</v>
      </c>
      <c r="C236" t="s">
        <v>3118</v>
      </c>
      <c r="D236" t="s">
        <v>573</v>
      </c>
      <c r="E236" t="s">
        <v>3135</v>
      </c>
      <c r="F236" t="s">
        <v>3136</v>
      </c>
      <c r="G236" t="s">
        <v>573</v>
      </c>
      <c r="H236" t="s">
        <v>3134</v>
      </c>
      <c r="I236" t="s">
        <v>576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3117</v>
      </c>
      <c r="C237" t="s">
        <v>3118</v>
      </c>
      <c r="D237" t="s">
        <v>573</v>
      </c>
      <c r="E237" t="s">
        <v>3137</v>
      </c>
      <c r="F237" t="s">
        <v>3138</v>
      </c>
      <c r="G237" t="s">
        <v>573</v>
      </c>
      <c r="H237" t="s">
        <v>3134</v>
      </c>
      <c r="I237" t="s">
        <v>576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3117</v>
      </c>
      <c r="C238" t="s">
        <v>3118</v>
      </c>
      <c r="D238" t="s">
        <v>573</v>
      </c>
      <c r="E238" t="s">
        <v>3139</v>
      </c>
      <c r="F238" t="s">
        <v>3140</v>
      </c>
      <c r="G238" t="s">
        <v>573</v>
      </c>
      <c r="H238" t="s">
        <v>3134</v>
      </c>
      <c r="I238" t="s">
        <v>576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3117</v>
      </c>
      <c r="C239" t="s">
        <v>3118</v>
      </c>
      <c r="D239" t="s">
        <v>573</v>
      </c>
      <c r="E239" t="s">
        <v>3141</v>
      </c>
      <c r="F239" t="s">
        <v>3142</v>
      </c>
      <c r="G239" t="s">
        <v>573</v>
      </c>
      <c r="H239" t="s">
        <v>3134</v>
      </c>
      <c r="I239" t="s">
        <v>576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3117</v>
      </c>
      <c r="C240" t="s">
        <v>3118</v>
      </c>
      <c r="D240" t="s">
        <v>573</v>
      </c>
      <c r="E240" t="s">
        <v>3150</v>
      </c>
      <c r="F240" t="s">
        <v>3151</v>
      </c>
      <c r="G240" t="s">
        <v>573</v>
      </c>
      <c r="H240" t="s">
        <v>3147</v>
      </c>
      <c r="I240" t="s">
        <v>576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3117</v>
      </c>
      <c r="C241" t="s">
        <v>3118</v>
      </c>
      <c r="D241" t="s">
        <v>573</v>
      </c>
      <c r="E241" t="s">
        <v>3143</v>
      </c>
      <c r="F241" t="s">
        <v>3144</v>
      </c>
      <c r="G241" t="s">
        <v>573</v>
      </c>
      <c r="H241" t="s">
        <v>3134</v>
      </c>
      <c r="I241" t="s">
        <v>576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3117</v>
      </c>
      <c r="C242" t="s">
        <v>3118</v>
      </c>
      <c r="D242" t="s">
        <v>573</v>
      </c>
      <c r="E242" t="s">
        <v>3127</v>
      </c>
      <c r="F242" t="s">
        <v>3128</v>
      </c>
      <c r="G242" t="s">
        <v>573</v>
      </c>
      <c r="H242" t="s">
        <v>3126</v>
      </c>
      <c r="I242" t="s">
        <v>576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3117</v>
      </c>
      <c r="C243" t="s">
        <v>3118</v>
      </c>
      <c r="D243" t="s">
        <v>573</v>
      </c>
      <c r="E243" t="s">
        <v>3122</v>
      </c>
      <c r="F243" t="s">
        <v>3123</v>
      </c>
      <c r="G243" t="s">
        <v>573</v>
      </c>
      <c r="H243" t="s">
        <v>3121</v>
      </c>
      <c r="I243" t="s">
        <v>576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3117</v>
      </c>
      <c r="C244" t="s">
        <v>3118</v>
      </c>
      <c r="D244" t="s">
        <v>573</v>
      </c>
      <c r="E244" t="s">
        <v>3129</v>
      </c>
      <c r="F244" t="s">
        <v>3130</v>
      </c>
      <c r="G244" t="s">
        <v>573</v>
      </c>
      <c r="H244" t="s">
        <v>3131</v>
      </c>
      <c r="I244" t="s">
        <v>576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3117</v>
      </c>
      <c r="C245" t="s">
        <v>3118</v>
      </c>
      <c r="D245" t="s">
        <v>573</v>
      </c>
      <c r="E245" t="s">
        <v>3119</v>
      </c>
      <c r="F245" t="s">
        <v>3120</v>
      </c>
      <c r="G245" t="s">
        <v>573</v>
      </c>
      <c r="H245" t="s">
        <v>3121</v>
      </c>
      <c r="I245" t="s">
        <v>576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3117</v>
      </c>
      <c r="C246" t="s">
        <v>3118</v>
      </c>
      <c r="D246" t="s">
        <v>2719</v>
      </c>
      <c r="E246" t="s">
        <v>3155</v>
      </c>
      <c r="F246" t="s">
        <v>3147</v>
      </c>
      <c r="G246" t="s">
        <v>2719</v>
      </c>
      <c r="H246" t="s">
        <v>3156</v>
      </c>
      <c r="I246" t="s">
        <v>576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3117</v>
      </c>
      <c r="C247" t="s">
        <v>3118</v>
      </c>
      <c r="D247" t="s">
        <v>2719</v>
      </c>
      <c r="E247" t="s">
        <v>3152</v>
      </c>
      <c r="F247" t="s">
        <v>3153</v>
      </c>
      <c r="G247" t="s">
        <v>2719</v>
      </c>
      <c r="H247" t="s">
        <v>3154</v>
      </c>
      <c r="I247" t="s">
        <v>576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3157</v>
      </c>
      <c r="C248" t="s">
        <v>3158</v>
      </c>
      <c r="D248" t="s">
        <v>573</v>
      </c>
      <c r="E248" t="s">
        <v>3159</v>
      </c>
      <c r="F248" t="s">
        <v>3160</v>
      </c>
      <c r="G248" t="s">
        <v>573</v>
      </c>
      <c r="H248" t="s">
        <v>3161</v>
      </c>
      <c r="I248" t="s">
        <v>576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3157</v>
      </c>
      <c r="C249" t="s">
        <v>3158</v>
      </c>
      <c r="D249" t="s">
        <v>2719</v>
      </c>
      <c r="E249" t="s">
        <v>3162</v>
      </c>
      <c r="F249" t="s">
        <v>834</v>
      </c>
      <c r="G249" t="s">
        <v>2719</v>
      </c>
      <c r="H249" t="s">
        <v>834</v>
      </c>
      <c r="I249" t="s">
        <v>576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3163</v>
      </c>
      <c r="C250" t="s">
        <v>3164</v>
      </c>
      <c r="D250" t="s">
        <v>573</v>
      </c>
      <c r="E250" t="s">
        <v>3165</v>
      </c>
      <c r="F250" t="s">
        <v>3166</v>
      </c>
      <c r="G250" t="s">
        <v>573</v>
      </c>
      <c r="H250" t="s">
        <v>3167</v>
      </c>
      <c r="I250" t="s">
        <v>576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3163</v>
      </c>
      <c r="C251" t="s">
        <v>3164</v>
      </c>
      <c r="D251" t="s">
        <v>2719</v>
      </c>
      <c r="E251" t="s">
        <v>3168</v>
      </c>
      <c r="F251" t="s">
        <v>610</v>
      </c>
      <c r="G251" t="s">
        <v>2719</v>
      </c>
      <c r="H251" t="s">
        <v>610</v>
      </c>
      <c r="I251" t="s">
        <v>576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3169</v>
      </c>
      <c r="C252" t="s">
        <v>3170</v>
      </c>
      <c r="D252" t="s">
        <v>573</v>
      </c>
      <c r="E252" t="s">
        <v>3174</v>
      </c>
      <c r="F252" t="s">
        <v>3175</v>
      </c>
      <c r="G252" t="s">
        <v>573</v>
      </c>
      <c r="H252" t="s">
        <v>3176</v>
      </c>
      <c r="I252" t="s">
        <v>576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3169</v>
      </c>
      <c r="C253" t="s">
        <v>3170</v>
      </c>
      <c r="D253" t="s">
        <v>573</v>
      </c>
      <c r="E253" t="s">
        <v>3177</v>
      </c>
      <c r="F253" t="s">
        <v>3178</v>
      </c>
      <c r="G253" t="s">
        <v>573</v>
      </c>
      <c r="H253" t="s">
        <v>3176</v>
      </c>
      <c r="I253" t="s">
        <v>576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3169</v>
      </c>
      <c r="C254" t="s">
        <v>3170</v>
      </c>
      <c r="D254" t="s">
        <v>573</v>
      </c>
      <c r="E254" t="s">
        <v>3171</v>
      </c>
      <c r="F254" t="s">
        <v>3172</v>
      </c>
      <c r="G254" t="s">
        <v>573</v>
      </c>
      <c r="H254" t="s">
        <v>3173</v>
      </c>
      <c r="I254" t="s">
        <v>576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3169</v>
      </c>
      <c r="C255" t="s">
        <v>3170</v>
      </c>
      <c r="D255" t="s">
        <v>2719</v>
      </c>
      <c r="E255" t="s">
        <v>3179</v>
      </c>
      <c r="F255" t="s">
        <v>3180</v>
      </c>
      <c r="G255" t="s">
        <v>2719</v>
      </c>
      <c r="H255" t="s">
        <v>3180</v>
      </c>
      <c r="I255" t="s">
        <v>576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3169</v>
      </c>
      <c r="C256" t="s">
        <v>3170</v>
      </c>
      <c r="D256" t="s">
        <v>2719</v>
      </c>
      <c r="E256" t="s">
        <v>3181</v>
      </c>
      <c r="F256" t="s">
        <v>3182</v>
      </c>
      <c r="G256" t="s">
        <v>2719</v>
      </c>
      <c r="H256" t="s">
        <v>3182</v>
      </c>
      <c r="I256" t="s">
        <v>576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766</v>
      </c>
      <c r="C257" t="s">
        <v>3183</v>
      </c>
      <c r="D257" t="s">
        <v>573</v>
      </c>
      <c r="E257" t="s">
        <v>3184</v>
      </c>
      <c r="F257" t="s">
        <v>3185</v>
      </c>
      <c r="G257" t="s">
        <v>573</v>
      </c>
      <c r="H257" t="s">
        <v>3186</v>
      </c>
      <c r="I257" t="s">
        <v>576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766</v>
      </c>
      <c r="C258" t="s">
        <v>3183</v>
      </c>
      <c r="D258" t="s">
        <v>2719</v>
      </c>
      <c r="E258" t="s">
        <v>3187</v>
      </c>
      <c r="F258" t="s">
        <v>3188</v>
      </c>
      <c r="G258" t="s">
        <v>2719</v>
      </c>
      <c r="H258" t="s">
        <v>3189</v>
      </c>
      <c r="I258" t="s">
        <v>576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3190</v>
      </c>
      <c r="C259" t="s">
        <v>3191</v>
      </c>
      <c r="D259" t="s">
        <v>573</v>
      </c>
      <c r="E259" t="s">
        <v>3195</v>
      </c>
      <c r="F259" t="s">
        <v>3196</v>
      </c>
      <c r="G259" t="s">
        <v>573</v>
      </c>
      <c r="H259" t="s">
        <v>3197</v>
      </c>
      <c r="I259" t="s">
        <v>576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3190</v>
      </c>
      <c r="C260" t="s">
        <v>3191</v>
      </c>
      <c r="D260" t="s">
        <v>573</v>
      </c>
      <c r="E260" t="s">
        <v>3192</v>
      </c>
      <c r="F260" t="s">
        <v>3193</v>
      </c>
      <c r="G260" t="s">
        <v>573</v>
      </c>
      <c r="H260" t="s">
        <v>3194</v>
      </c>
      <c r="I260" t="s">
        <v>576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3190</v>
      </c>
      <c r="C261" t="s">
        <v>3191</v>
      </c>
      <c r="D261" t="s">
        <v>573</v>
      </c>
      <c r="E261" t="s">
        <v>3202</v>
      </c>
      <c r="F261" t="s">
        <v>3203</v>
      </c>
      <c r="G261" t="s">
        <v>573</v>
      </c>
      <c r="H261" t="s">
        <v>3204</v>
      </c>
      <c r="I261" t="s">
        <v>576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3190</v>
      </c>
      <c r="C262" t="s">
        <v>3191</v>
      </c>
      <c r="D262" t="s">
        <v>573</v>
      </c>
      <c r="E262" t="s">
        <v>3205</v>
      </c>
      <c r="F262" t="s">
        <v>3206</v>
      </c>
      <c r="G262" t="s">
        <v>573</v>
      </c>
      <c r="H262" t="s">
        <v>3206</v>
      </c>
      <c r="I262" t="s">
        <v>576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3190</v>
      </c>
      <c r="C263" t="s">
        <v>3191</v>
      </c>
      <c r="D263" t="s">
        <v>573</v>
      </c>
      <c r="E263" t="s">
        <v>3199</v>
      </c>
      <c r="F263" t="s">
        <v>3200</v>
      </c>
      <c r="G263" t="s">
        <v>573</v>
      </c>
      <c r="H263" t="s">
        <v>3201</v>
      </c>
      <c r="I263" t="s">
        <v>576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3190</v>
      </c>
      <c r="C264" t="s">
        <v>3191</v>
      </c>
      <c r="D264" t="s">
        <v>2719</v>
      </c>
      <c r="E264" t="s">
        <v>3219</v>
      </c>
      <c r="F264" t="s">
        <v>3204</v>
      </c>
      <c r="G264" t="s">
        <v>2719</v>
      </c>
      <c r="H264" t="s">
        <v>3204</v>
      </c>
      <c r="I264" t="s">
        <v>576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3190</v>
      </c>
      <c r="C265" t="s">
        <v>3191</v>
      </c>
      <c r="D265" t="s">
        <v>2719</v>
      </c>
      <c r="E265" t="s">
        <v>3211</v>
      </c>
      <c r="F265" t="s">
        <v>3212</v>
      </c>
      <c r="G265" t="s">
        <v>2719</v>
      </c>
      <c r="H265" t="s">
        <v>3212</v>
      </c>
      <c r="I265" t="s">
        <v>576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3190</v>
      </c>
      <c r="C266" t="s">
        <v>3191</v>
      </c>
      <c r="D266" t="s">
        <v>2719</v>
      </c>
      <c r="E266" t="s">
        <v>3209</v>
      </c>
      <c r="F266" t="s">
        <v>3210</v>
      </c>
      <c r="G266" t="s">
        <v>2719</v>
      </c>
      <c r="H266" t="s">
        <v>3210</v>
      </c>
      <c r="I266" t="s">
        <v>576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3190</v>
      </c>
      <c r="C267" t="s">
        <v>3191</v>
      </c>
      <c r="D267" t="s">
        <v>2719</v>
      </c>
      <c r="E267" t="s">
        <v>3217</v>
      </c>
      <c r="F267" t="s">
        <v>3218</v>
      </c>
      <c r="G267" t="s">
        <v>2719</v>
      </c>
      <c r="H267" t="s">
        <v>3218</v>
      </c>
      <c r="I267" t="s">
        <v>576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3190</v>
      </c>
      <c r="C268" t="s">
        <v>3191</v>
      </c>
      <c r="D268" t="s">
        <v>2719</v>
      </c>
      <c r="E268" t="s">
        <v>3207</v>
      </c>
      <c r="F268" t="s">
        <v>3208</v>
      </c>
      <c r="G268" t="s">
        <v>2719</v>
      </c>
      <c r="H268" t="s">
        <v>3208</v>
      </c>
      <c r="I268" t="s">
        <v>576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3190</v>
      </c>
      <c r="C269" t="s">
        <v>3191</v>
      </c>
      <c r="D269" t="s">
        <v>2719</v>
      </c>
      <c r="E269" t="s">
        <v>3214</v>
      </c>
      <c r="F269" t="s">
        <v>3215</v>
      </c>
      <c r="G269" t="s">
        <v>2719</v>
      </c>
      <c r="H269" t="s">
        <v>3216</v>
      </c>
      <c r="I269" t="s">
        <v>576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3190</v>
      </c>
      <c r="C270" t="s">
        <v>3191</v>
      </c>
      <c r="D270" t="s">
        <v>2719</v>
      </c>
      <c r="E270" t="s">
        <v>3213</v>
      </c>
      <c r="F270" t="s">
        <v>3198</v>
      </c>
      <c r="G270" t="s">
        <v>2719</v>
      </c>
      <c r="H270" t="s">
        <v>3198</v>
      </c>
      <c r="I270" t="s">
        <v>576</v>
      </c>
      <c r="J270">
        <v>0</v>
      </c>
      <c r="L270" s="4"/>
      <c r="M270" s="4"/>
    </row>
    <row r="271" spans="1:13" x14ac:dyDescent="0.4">
      <c r="A271">
        <v>200000310</v>
      </c>
      <c r="B271" t="s">
        <v>3190</v>
      </c>
      <c r="C271" t="s">
        <v>3191</v>
      </c>
      <c r="D271" t="s">
        <v>2719</v>
      </c>
      <c r="E271" t="s">
        <v>3220</v>
      </c>
      <c r="F271" t="s">
        <v>3206</v>
      </c>
      <c r="G271" t="s">
        <v>2719</v>
      </c>
      <c r="H271" t="s">
        <v>3206</v>
      </c>
      <c r="I271" t="s">
        <v>576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3221</v>
      </c>
      <c r="C272" t="s">
        <v>3222</v>
      </c>
      <c r="D272" t="s">
        <v>573</v>
      </c>
      <c r="E272" t="s">
        <v>3234</v>
      </c>
      <c r="F272" t="s">
        <v>3235</v>
      </c>
      <c r="G272" t="s">
        <v>573</v>
      </c>
      <c r="H272" t="s">
        <v>3236</v>
      </c>
      <c r="I272" t="s">
        <v>576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3221</v>
      </c>
      <c r="C273" t="s">
        <v>3222</v>
      </c>
      <c r="D273" t="s">
        <v>573</v>
      </c>
      <c r="E273" t="s">
        <v>3231</v>
      </c>
      <c r="F273" t="s">
        <v>3232</v>
      </c>
      <c r="G273" t="s">
        <v>573</v>
      </c>
      <c r="H273" t="s">
        <v>3233</v>
      </c>
      <c r="I273" t="s">
        <v>576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3221</v>
      </c>
      <c r="C274" t="s">
        <v>3222</v>
      </c>
      <c r="D274" t="s">
        <v>573</v>
      </c>
      <c r="E274" t="s">
        <v>3223</v>
      </c>
      <c r="F274" t="s">
        <v>3224</v>
      </c>
      <c r="G274" t="s">
        <v>573</v>
      </c>
      <c r="H274" t="s">
        <v>3225</v>
      </c>
      <c r="I274" t="s">
        <v>576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3221</v>
      </c>
      <c r="C275" t="s">
        <v>3222</v>
      </c>
      <c r="D275" t="s">
        <v>573</v>
      </c>
      <c r="E275" t="s">
        <v>3226</v>
      </c>
      <c r="F275" t="s">
        <v>3227</v>
      </c>
      <c r="G275" t="s">
        <v>573</v>
      </c>
      <c r="H275" t="s">
        <v>3228</v>
      </c>
      <c r="I275" t="s">
        <v>576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3221</v>
      </c>
      <c r="C276" t="s">
        <v>3222</v>
      </c>
      <c r="D276" t="s">
        <v>573</v>
      </c>
      <c r="E276" t="s">
        <v>3229</v>
      </c>
      <c r="F276" t="s">
        <v>3230</v>
      </c>
      <c r="G276" t="s">
        <v>573</v>
      </c>
      <c r="H276" t="s">
        <v>3228</v>
      </c>
      <c r="I276" t="s">
        <v>576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3221</v>
      </c>
      <c r="C277" t="s">
        <v>3222</v>
      </c>
      <c r="D277" t="s">
        <v>2719</v>
      </c>
      <c r="E277" t="s">
        <v>3246</v>
      </c>
      <c r="F277" t="s">
        <v>3247</v>
      </c>
      <c r="G277" t="s">
        <v>2719</v>
      </c>
      <c r="H277" t="s">
        <v>3248</v>
      </c>
      <c r="I277" t="s">
        <v>576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3221</v>
      </c>
      <c r="C278" t="s">
        <v>3222</v>
      </c>
      <c r="D278" t="s">
        <v>2719</v>
      </c>
      <c r="E278" t="s">
        <v>3240</v>
      </c>
      <c r="F278" t="s">
        <v>3241</v>
      </c>
      <c r="G278" t="s">
        <v>2719</v>
      </c>
      <c r="H278" t="s">
        <v>3242</v>
      </c>
      <c r="I278" t="s">
        <v>576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3221</v>
      </c>
      <c r="C279" t="s">
        <v>3222</v>
      </c>
      <c r="D279" t="s">
        <v>2719</v>
      </c>
      <c r="E279" t="s">
        <v>3271</v>
      </c>
      <c r="F279" t="s">
        <v>3236</v>
      </c>
      <c r="G279" t="s">
        <v>2719</v>
      </c>
      <c r="H279" t="s">
        <v>3235</v>
      </c>
      <c r="I279" t="s">
        <v>576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3221</v>
      </c>
      <c r="C280" t="s">
        <v>3222</v>
      </c>
      <c r="D280" t="s">
        <v>2719</v>
      </c>
      <c r="E280" t="s">
        <v>3268</v>
      </c>
      <c r="F280" t="s">
        <v>3269</v>
      </c>
      <c r="G280" t="s">
        <v>2719</v>
      </c>
      <c r="H280" t="s">
        <v>3270</v>
      </c>
      <c r="I280" t="s">
        <v>576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3221</v>
      </c>
      <c r="C281" t="s">
        <v>3222</v>
      </c>
      <c r="D281" t="s">
        <v>2719</v>
      </c>
      <c r="E281" t="s">
        <v>3278</v>
      </c>
      <c r="F281" t="s">
        <v>3279</v>
      </c>
      <c r="G281" t="s">
        <v>2719</v>
      </c>
      <c r="H281" t="s">
        <v>3280</v>
      </c>
      <c r="I281" t="s">
        <v>576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3221</v>
      </c>
      <c r="C282" t="s">
        <v>3222</v>
      </c>
      <c r="D282" t="s">
        <v>2719</v>
      </c>
      <c r="E282" t="s">
        <v>3275</v>
      </c>
      <c r="F282" t="s">
        <v>3276</v>
      </c>
      <c r="G282" t="s">
        <v>2719</v>
      </c>
      <c r="H282" t="s">
        <v>3277</v>
      </c>
      <c r="I282" t="s">
        <v>576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3221</v>
      </c>
      <c r="C283" t="s">
        <v>3222</v>
      </c>
      <c r="D283" t="s">
        <v>2719</v>
      </c>
      <c r="E283" t="s">
        <v>3260</v>
      </c>
      <c r="F283" t="s">
        <v>3261</v>
      </c>
      <c r="G283" t="s">
        <v>2719</v>
      </c>
      <c r="H283" t="s">
        <v>3262</v>
      </c>
      <c r="I283" t="s">
        <v>576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3221</v>
      </c>
      <c r="C284" t="s">
        <v>3222</v>
      </c>
      <c r="D284" t="s">
        <v>2719</v>
      </c>
      <c r="E284" t="s">
        <v>3255</v>
      </c>
      <c r="F284" t="s">
        <v>3256</v>
      </c>
      <c r="G284" t="s">
        <v>2719</v>
      </c>
      <c r="H284" t="s">
        <v>3257</v>
      </c>
      <c r="I284" t="s">
        <v>576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3221</v>
      </c>
      <c r="C285" t="s">
        <v>3222</v>
      </c>
      <c r="D285" t="s">
        <v>2719</v>
      </c>
      <c r="E285" t="s">
        <v>3252</v>
      </c>
      <c r="F285" t="s">
        <v>3253</v>
      </c>
      <c r="G285" t="s">
        <v>2719</v>
      </c>
      <c r="H285" t="s">
        <v>3254</v>
      </c>
      <c r="I285" t="s">
        <v>576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3221</v>
      </c>
      <c r="C286" t="s">
        <v>3222</v>
      </c>
      <c r="D286" t="s">
        <v>2719</v>
      </c>
      <c r="E286" t="s">
        <v>3272</v>
      </c>
      <c r="F286" t="s">
        <v>3273</v>
      </c>
      <c r="G286" t="s">
        <v>2719</v>
      </c>
      <c r="H286" t="s">
        <v>3274</v>
      </c>
      <c r="I286" t="s">
        <v>576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3221</v>
      </c>
      <c r="C287" t="s">
        <v>3222</v>
      </c>
      <c r="D287" t="s">
        <v>2719</v>
      </c>
      <c r="E287" t="s">
        <v>3258</v>
      </c>
      <c r="F287" t="s">
        <v>3259</v>
      </c>
      <c r="G287" t="s">
        <v>2719</v>
      </c>
      <c r="H287" t="s">
        <v>3259</v>
      </c>
      <c r="I287" t="s">
        <v>576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3221</v>
      </c>
      <c r="C288" t="s">
        <v>3222</v>
      </c>
      <c r="D288" t="s">
        <v>2719</v>
      </c>
      <c r="E288" t="s">
        <v>3266</v>
      </c>
      <c r="F288" t="s">
        <v>3267</v>
      </c>
      <c r="G288" t="s">
        <v>2719</v>
      </c>
      <c r="H288" t="s">
        <v>3239</v>
      </c>
      <c r="I288" t="s">
        <v>576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3221</v>
      </c>
      <c r="C289" t="s">
        <v>3222</v>
      </c>
      <c r="D289" t="s">
        <v>2719</v>
      </c>
      <c r="E289" t="s">
        <v>3237</v>
      </c>
      <c r="F289" t="s">
        <v>3238</v>
      </c>
      <c r="G289" t="s">
        <v>2719</v>
      </c>
      <c r="H289" t="s">
        <v>3239</v>
      </c>
      <c r="I289" t="s">
        <v>576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3221</v>
      </c>
      <c r="C290" t="s">
        <v>3222</v>
      </c>
      <c r="D290" t="s">
        <v>2719</v>
      </c>
      <c r="E290" t="s">
        <v>3263</v>
      </c>
      <c r="F290" t="s">
        <v>3264</v>
      </c>
      <c r="G290" t="s">
        <v>2719</v>
      </c>
      <c r="H290" t="s">
        <v>3265</v>
      </c>
      <c r="I290" t="s">
        <v>576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3221</v>
      </c>
      <c r="C291" t="s">
        <v>3222</v>
      </c>
      <c r="D291" t="s">
        <v>2719</v>
      </c>
      <c r="E291" t="s">
        <v>3243</v>
      </c>
      <c r="F291" t="s">
        <v>3244</v>
      </c>
      <c r="G291" t="s">
        <v>2719</v>
      </c>
      <c r="H291" t="s">
        <v>3245</v>
      </c>
      <c r="I291" t="s">
        <v>576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3221</v>
      </c>
      <c r="C292" t="s">
        <v>3222</v>
      </c>
      <c r="D292" t="s">
        <v>2719</v>
      </c>
      <c r="E292" t="s">
        <v>3249</v>
      </c>
      <c r="F292" t="s">
        <v>3250</v>
      </c>
      <c r="G292" t="s">
        <v>2719</v>
      </c>
      <c r="H292" t="s">
        <v>3251</v>
      </c>
      <c r="I292" t="s">
        <v>576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618</v>
      </c>
      <c r="C293" t="s">
        <v>3281</v>
      </c>
      <c r="D293" t="s">
        <v>573</v>
      </c>
      <c r="E293" t="s">
        <v>3282</v>
      </c>
      <c r="F293" t="s">
        <v>3283</v>
      </c>
      <c r="G293" t="s">
        <v>573</v>
      </c>
      <c r="H293" t="s">
        <v>3284</v>
      </c>
      <c r="I293" t="s">
        <v>576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618</v>
      </c>
      <c r="C294" t="s">
        <v>3281</v>
      </c>
      <c r="D294" t="s">
        <v>573</v>
      </c>
      <c r="E294" t="s">
        <v>8980</v>
      </c>
      <c r="F294" t="s">
        <v>3283</v>
      </c>
      <c r="G294" t="s">
        <v>573</v>
      </c>
      <c r="H294" t="s">
        <v>3284</v>
      </c>
      <c r="I294" t="s">
        <v>576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618</v>
      </c>
      <c r="C295" t="s">
        <v>3281</v>
      </c>
      <c r="D295" t="s">
        <v>573</v>
      </c>
      <c r="E295" t="s">
        <v>8981</v>
      </c>
      <c r="F295" t="s">
        <v>3283</v>
      </c>
      <c r="G295" t="s">
        <v>573</v>
      </c>
      <c r="H295" t="s">
        <v>3284</v>
      </c>
      <c r="I295" t="s">
        <v>576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618</v>
      </c>
      <c r="C296" t="s">
        <v>3281</v>
      </c>
      <c r="D296" t="s">
        <v>2719</v>
      </c>
      <c r="E296" t="s">
        <v>3285</v>
      </c>
      <c r="F296" t="s">
        <v>3286</v>
      </c>
      <c r="G296" t="s">
        <v>2719</v>
      </c>
      <c r="H296" t="s">
        <v>3286</v>
      </c>
      <c r="I296" t="s">
        <v>576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852</v>
      </c>
      <c r="C297" t="s">
        <v>3287</v>
      </c>
      <c r="D297" t="s">
        <v>573</v>
      </c>
      <c r="E297" t="s">
        <v>3288</v>
      </c>
      <c r="F297" t="s">
        <v>3289</v>
      </c>
      <c r="G297" t="s">
        <v>573</v>
      </c>
      <c r="H297" t="s">
        <v>3290</v>
      </c>
      <c r="I297" t="s">
        <v>576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852</v>
      </c>
      <c r="C298" t="s">
        <v>3287</v>
      </c>
      <c r="D298" t="s">
        <v>2719</v>
      </c>
      <c r="E298" t="s">
        <v>3291</v>
      </c>
      <c r="F298" t="s">
        <v>3289</v>
      </c>
      <c r="G298" t="s">
        <v>2719</v>
      </c>
      <c r="H298" t="s">
        <v>849</v>
      </c>
      <c r="I298" t="s">
        <v>576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821</v>
      </c>
      <c r="C299" t="s">
        <v>3292</v>
      </c>
      <c r="D299" t="s">
        <v>573</v>
      </c>
      <c r="E299" t="s">
        <v>3293</v>
      </c>
      <c r="F299" t="s">
        <v>3294</v>
      </c>
      <c r="G299" t="s">
        <v>573</v>
      </c>
      <c r="H299" t="s">
        <v>818</v>
      </c>
      <c r="I299" t="s">
        <v>576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821</v>
      </c>
      <c r="C300" t="s">
        <v>3292</v>
      </c>
      <c r="D300" t="s">
        <v>2719</v>
      </c>
      <c r="E300" t="s">
        <v>3295</v>
      </c>
      <c r="F300" t="s">
        <v>3296</v>
      </c>
      <c r="G300" t="s">
        <v>2719</v>
      </c>
      <c r="H300" t="s">
        <v>818</v>
      </c>
      <c r="I300" t="s">
        <v>576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3297</v>
      </c>
      <c r="C301" t="s">
        <v>3298</v>
      </c>
      <c r="D301" t="s">
        <v>573</v>
      </c>
      <c r="E301" t="s">
        <v>3299</v>
      </c>
      <c r="F301" t="s">
        <v>3300</v>
      </c>
      <c r="G301" t="s">
        <v>573</v>
      </c>
      <c r="H301" t="s">
        <v>3301</v>
      </c>
      <c r="I301" t="s">
        <v>576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3297</v>
      </c>
      <c r="C302" t="s">
        <v>3298</v>
      </c>
      <c r="D302" t="s">
        <v>2719</v>
      </c>
      <c r="E302" t="s">
        <v>3302</v>
      </c>
      <c r="F302" t="s">
        <v>838</v>
      </c>
      <c r="G302" t="s">
        <v>2719</v>
      </c>
      <c r="H302" t="s">
        <v>3303</v>
      </c>
      <c r="I302" t="s">
        <v>576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928</v>
      </c>
      <c r="C303" t="s">
        <v>3304</v>
      </c>
      <c r="D303" t="s">
        <v>2719</v>
      </c>
      <c r="E303" t="s">
        <v>3305</v>
      </c>
      <c r="F303" t="s">
        <v>3306</v>
      </c>
      <c r="G303" t="s">
        <v>2719</v>
      </c>
      <c r="H303" t="s">
        <v>3306</v>
      </c>
      <c r="I303" t="s">
        <v>711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928</v>
      </c>
      <c r="C304" t="s">
        <v>3304</v>
      </c>
      <c r="D304" t="s">
        <v>2719</v>
      </c>
      <c r="E304" t="s">
        <v>3307</v>
      </c>
      <c r="F304" t="s">
        <v>3308</v>
      </c>
      <c r="G304" t="s">
        <v>2719</v>
      </c>
      <c r="H304" t="s">
        <v>3308</v>
      </c>
      <c r="I304" t="s">
        <v>711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928</v>
      </c>
      <c r="C305" t="s">
        <v>3304</v>
      </c>
      <c r="D305" t="s">
        <v>2719</v>
      </c>
      <c r="E305" t="s">
        <v>3309</v>
      </c>
      <c r="F305" t="s">
        <v>3310</v>
      </c>
      <c r="G305" t="s">
        <v>2719</v>
      </c>
      <c r="H305" t="s">
        <v>3310</v>
      </c>
      <c r="I305" t="s">
        <v>1059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928</v>
      </c>
      <c r="C306" t="s">
        <v>3304</v>
      </c>
      <c r="D306" t="s">
        <v>2719</v>
      </c>
      <c r="E306" t="s">
        <v>3311</v>
      </c>
      <c r="F306" t="s">
        <v>3312</v>
      </c>
      <c r="G306" t="s">
        <v>2719</v>
      </c>
      <c r="H306" t="s">
        <v>3312</v>
      </c>
      <c r="I306" t="s">
        <v>1059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3313</v>
      </c>
      <c r="C307" t="s">
        <v>3314</v>
      </c>
      <c r="D307" t="s">
        <v>573</v>
      </c>
      <c r="E307" t="s">
        <v>3315</v>
      </c>
      <c r="F307" t="s">
        <v>3316</v>
      </c>
      <c r="G307" t="s">
        <v>573</v>
      </c>
      <c r="H307" t="s">
        <v>3317</v>
      </c>
      <c r="I307" t="s">
        <v>576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3313</v>
      </c>
      <c r="C308" t="s">
        <v>3314</v>
      </c>
      <c r="D308" t="s">
        <v>2719</v>
      </c>
      <c r="E308" t="s">
        <v>3318</v>
      </c>
      <c r="F308" t="s">
        <v>3317</v>
      </c>
      <c r="G308" t="s">
        <v>2719</v>
      </c>
      <c r="H308" t="s">
        <v>3317</v>
      </c>
      <c r="I308" t="s">
        <v>576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3319</v>
      </c>
      <c r="C309" t="s">
        <v>3320</v>
      </c>
      <c r="D309" t="s">
        <v>573</v>
      </c>
      <c r="E309" t="s">
        <v>3321</v>
      </c>
      <c r="F309" t="s">
        <v>3322</v>
      </c>
      <c r="G309" t="s">
        <v>573</v>
      </c>
      <c r="H309" t="s">
        <v>3323</v>
      </c>
      <c r="I309" t="s">
        <v>576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3319</v>
      </c>
      <c r="C310" t="s">
        <v>3320</v>
      </c>
      <c r="D310" t="s">
        <v>573</v>
      </c>
      <c r="E310" t="s">
        <v>3324</v>
      </c>
      <c r="F310" t="s">
        <v>3325</v>
      </c>
      <c r="G310" t="s">
        <v>573</v>
      </c>
      <c r="H310" t="s">
        <v>3323</v>
      </c>
      <c r="I310" t="s">
        <v>576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3319</v>
      </c>
      <c r="C311" t="s">
        <v>3320</v>
      </c>
      <c r="D311" t="s">
        <v>2719</v>
      </c>
      <c r="E311" t="s">
        <v>3326</v>
      </c>
      <c r="F311" t="s">
        <v>3323</v>
      </c>
      <c r="G311" t="s">
        <v>2719</v>
      </c>
      <c r="H311" t="s">
        <v>3323</v>
      </c>
      <c r="I311" t="s">
        <v>576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3327</v>
      </c>
      <c r="C312" t="s">
        <v>3328</v>
      </c>
      <c r="D312" t="s">
        <v>573</v>
      </c>
      <c r="E312" t="s">
        <v>3332</v>
      </c>
      <c r="F312" t="s">
        <v>3333</v>
      </c>
      <c r="G312" t="s">
        <v>573</v>
      </c>
      <c r="H312" t="s">
        <v>3334</v>
      </c>
      <c r="I312" t="s">
        <v>576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3327</v>
      </c>
      <c r="C313" t="s">
        <v>3328</v>
      </c>
      <c r="D313" t="s">
        <v>573</v>
      </c>
      <c r="E313" t="s">
        <v>3329</v>
      </c>
      <c r="F313" t="s">
        <v>3330</v>
      </c>
      <c r="G313" t="s">
        <v>573</v>
      </c>
      <c r="H313" t="s">
        <v>3331</v>
      </c>
      <c r="I313" t="s">
        <v>576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3327</v>
      </c>
      <c r="C314" t="s">
        <v>3328</v>
      </c>
      <c r="D314" t="s">
        <v>2719</v>
      </c>
      <c r="E314" t="s">
        <v>3335</v>
      </c>
      <c r="F314" t="s">
        <v>3336</v>
      </c>
      <c r="G314" t="s">
        <v>2719</v>
      </c>
      <c r="H314" t="s">
        <v>3337</v>
      </c>
      <c r="I314" t="s">
        <v>576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3327</v>
      </c>
      <c r="C315" t="s">
        <v>3328</v>
      </c>
      <c r="D315" t="s">
        <v>2719</v>
      </c>
      <c r="E315" t="s">
        <v>3347</v>
      </c>
      <c r="F315" t="s">
        <v>3348</v>
      </c>
      <c r="G315" t="s">
        <v>2719</v>
      </c>
      <c r="H315" t="s">
        <v>3348</v>
      </c>
      <c r="I315" t="s">
        <v>576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3327</v>
      </c>
      <c r="C316" t="s">
        <v>3328</v>
      </c>
      <c r="D316" t="s">
        <v>2719</v>
      </c>
      <c r="E316" t="s">
        <v>3341</v>
      </c>
      <c r="F316" t="s">
        <v>3342</v>
      </c>
      <c r="G316" t="s">
        <v>2719</v>
      </c>
      <c r="H316" t="s">
        <v>3342</v>
      </c>
      <c r="I316" t="s">
        <v>576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3327</v>
      </c>
      <c r="C317" t="s">
        <v>3328</v>
      </c>
      <c r="D317" t="s">
        <v>2719</v>
      </c>
      <c r="E317" t="s">
        <v>3338</v>
      </c>
      <c r="F317" t="s">
        <v>3339</v>
      </c>
      <c r="G317" t="s">
        <v>2719</v>
      </c>
      <c r="H317" t="s">
        <v>3340</v>
      </c>
      <c r="I317" t="s">
        <v>576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3327</v>
      </c>
      <c r="C318" t="s">
        <v>3328</v>
      </c>
      <c r="D318" t="s">
        <v>2719</v>
      </c>
      <c r="E318" t="s">
        <v>3345</v>
      </c>
      <c r="F318" t="s">
        <v>3346</v>
      </c>
      <c r="G318" t="s">
        <v>2719</v>
      </c>
      <c r="H318" t="s">
        <v>3346</v>
      </c>
      <c r="I318" t="s">
        <v>576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3327</v>
      </c>
      <c r="C319" t="s">
        <v>3328</v>
      </c>
      <c r="D319" t="s">
        <v>2719</v>
      </c>
      <c r="E319" t="s">
        <v>3343</v>
      </c>
      <c r="F319" t="s">
        <v>3344</v>
      </c>
      <c r="G319" t="s">
        <v>2719</v>
      </c>
      <c r="H319" t="s">
        <v>3344</v>
      </c>
      <c r="I319" t="s">
        <v>576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3349</v>
      </c>
      <c r="C320" t="s">
        <v>3350</v>
      </c>
      <c r="D320" t="s">
        <v>573</v>
      </c>
      <c r="E320" t="s">
        <v>3351</v>
      </c>
      <c r="F320" t="s">
        <v>3352</v>
      </c>
      <c r="G320" t="s">
        <v>573</v>
      </c>
      <c r="H320" t="s">
        <v>3353</v>
      </c>
      <c r="I320" t="s">
        <v>576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3349</v>
      </c>
      <c r="C321" t="s">
        <v>3350</v>
      </c>
      <c r="D321" t="s">
        <v>573</v>
      </c>
      <c r="E321" t="s">
        <v>3359</v>
      </c>
      <c r="F321" t="s">
        <v>3360</v>
      </c>
      <c r="G321" t="s">
        <v>573</v>
      </c>
      <c r="H321" t="s">
        <v>3361</v>
      </c>
      <c r="I321" t="s">
        <v>576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3349</v>
      </c>
      <c r="C322" t="s">
        <v>3350</v>
      </c>
      <c r="D322" t="s">
        <v>573</v>
      </c>
      <c r="E322" t="s">
        <v>3362</v>
      </c>
      <c r="F322" t="s">
        <v>3363</v>
      </c>
      <c r="G322" t="s">
        <v>573</v>
      </c>
      <c r="H322" t="s">
        <v>3361</v>
      </c>
      <c r="I322" t="s">
        <v>576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3349</v>
      </c>
      <c r="C323" t="s">
        <v>3350</v>
      </c>
      <c r="D323" t="s">
        <v>573</v>
      </c>
      <c r="E323" t="s">
        <v>3354</v>
      </c>
      <c r="F323" t="s">
        <v>3355</v>
      </c>
      <c r="G323" t="s">
        <v>573</v>
      </c>
      <c r="H323" t="s">
        <v>3356</v>
      </c>
      <c r="I323" t="s">
        <v>576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3349</v>
      </c>
      <c r="C324" t="s">
        <v>3350</v>
      </c>
      <c r="D324" t="s">
        <v>573</v>
      </c>
      <c r="E324" t="s">
        <v>3357</v>
      </c>
      <c r="F324" t="s">
        <v>3358</v>
      </c>
      <c r="G324" t="s">
        <v>573</v>
      </c>
      <c r="H324" t="s">
        <v>3356</v>
      </c>
      <c r="I324" t="s">
        <v>576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3349</v>
      </c>
      <c r="C325" t="s">
        <v>3350</v>
      </c>
      <c r="D325" t="s">
        <v>573</v>
      </c>
      <c r="E325" t="s">
        <v>3364</v>
      </c>
      <c r="F325" t="s">
        <v>3365</v>
      </c>
      <c r="G325" t="s">
        <v>573</v>
      </c>
      <c r="H325" t="s">
        <v>3366</v>
      </c>
      <c r="I325" t="s">
        <v>576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3349</v>
      </c>
      <c r="C326" t="s">
        <v>3350</v>
      </c>
      <c r="D326" t="s">
        <v>573</v>
      </c>
      <c r="E326" t="s">
        <v>3367</v>
      </c>
      <c r="F326" t="s">
        <v>3368</v>
      </c>
      <c r="G326" t="s">
        <v>573</v>
      </c>
      <c r="H326" t="s">
        <v>3366</v>
      </c>
      <c r="I326" t="s">
        <v>576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3349</v>
      </c>
      <c r="C327" t="s">
        <v>3350</v>
      </c>
      <c r="D327" t="s">
        <v>573</v>
      </c>
      <c r="E327" t="s">
        <v>3369</v>
      </c>
      <c r="F327" t="s">
        <v>3370</v>
      </c>
      <c r="G327" t="s">
        <v>573</v>
      </c>
      <c r="H327" t="s">
        <v>3366</v>
      </c>
      <c r="I327" t="s">
        <v>576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3349</v>
      </c>
      <c r="C328" t="s">
        <v>3350</v>
      </c>
      <c r="D328" t="s">
        <v>2719</v>
      </c>
      <c r="E328" t="s">
        <v>3374</v>
      </c>
      <c r="F328" t="s">
        <v>3375</v>
      </c>
      <c r="G328" t="s">
        <v>2719</v>
      </c>
      <c r="H328" t="s">
        <v>3376</v>
      </c>
      <c r="I328" t="s">
        <v>576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3349</v>
      </c>
      <c r="C329" t="s">
        <v>3350</v>
      </c>
      <c r="D329" t="s">
        <v>2719</v>
      </c>
      <c r="E329" t="s">
        <v>3371</v>
      </c>
      <c r="F329" t="s">
        <v>3372</v>
      </c>
      <c r="G329" t="s">
        <v>2719</v>
      </c>
      <c r="H329" t="s">
        <v>3373</v>
      </c>
      <c r="I329" t="s">
        <v>576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3349</v>
      </c>
      <c r="C330" t="s">
        <v>3350</v>
      </c>
      <c r="D330" t="s">
        <v>2719</v>
      </c>
      <c r="E330" t="s">
        <v>3380</v>
      </c>
      <c r="F330" t="s">
        <v>3381</v>
      </c>
      <c r="G330" t="s">
        <v>2719</v>
      </c>
      <c r="H330" t="s">
        <v>3382</v>
      </c>
      <c r="I330" t="s">
        <v>576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3349</v>
      </c>
      <c r="C331" t="s">
        <v>3350</v>
      </c>
      <c r="D331" t="s">
        <v>2719</v>
      </c>
      <c r="E331" t="s">
        <v>3377</v>
      </c>
      <c r="F331" t="s">
        <v>3378</v>
      </c>
      <c r="G331" t="s">
        <v>2719</v>
      </c>
      <c r="H331" t="s">
        <v>3379</v>
      </c>
      <c r="I331" t="s">
        <v>576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1020</v>
      </c>
      <c r="C332" t="s">
        <v>8982</v>
      </c>
      <c r="D332" t="s">
        <v>2719</v>
      </c>
      <c r="E332" t="s">
        <v>8983</v>
      </c>
      <c r="F332" t="s">
        <v>8984</v>
      </c>
      <c r="G332" t="s">
        <v>2719</v>
      </c>
      <c r="H332" t="s">
        <v>8985</v>
      </c>
      <c r="I332" t="s">
        <v>938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3383</v>
      </c>
      <c r="C333" t="s">
        <v>3384</v>
      </c>
      <c r="D333" t="s">
        <v>573</v>
      </c>
      <c r="E333" t="s">
        <v>3385</v>
      </c>
      <c r="F333" t="s">
        <v>3386</v>
      </c>
      <c r="G333" t="s">
        <v>573</v>
      </c>
      <c r="H333" t="s">
        <v>3387</v>
      </c>
      <c r="I333" t="s">
        <v>576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3383</v>
      </c>
      <c r="C334" t="s">
        <v>3384</v>
      </c>
      <c r="D334" t="s">
        <v>573</v>
      </c>
      <c r="E334" t="s">
        <v>3391</v>
      </c>
      <c r="F334" t="s">
        <v>3392</v>
      </c>
      <c r="G334" t="s">
        <v>573</v>
      </c>
      <c r="H334" t="s">
        <v>3393</v>
      </c>
      <c r="I334" t="s">
        <v>576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3383</v>
      </c>
      <c r="C335" t="s">
        <v>3384</v>
      </c>
      <c r="D335" t="s">
        <v>573</v>
      </c>
      <c r="E335" t="s">
        <v>3388</v>
      </c>
      <c r="F335" t="s">
        <v>3389</v>
      </c>
      <c r="G335" t="s">
        <v>573</v>
      </c>
      <c r="H335" t="s">
        <v>3390</v>
      </c>
      <c r="I335" t="s">
        <v>576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3383</v>
      </c>
      <c r="C336" t="s">
        <v>3384</v>
      </c>
      <c r="D336" t="s">
        <v>573</v>
      </c>
      <c r="E336" t="s">
        <v>3394</v>
      </c>
      <c r="F336" t="s">
        <v>3395</v>
      </c>
      <c r="G336" t="s">
        <v>573</v>
      </c>
      <c r="H336" t="s">
        <v>3396</v>
      </c>
      <c r="I336" t="s">
        <v>576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3383</v>
      </c>
      <c r="C337" t="s">
        <v>3384</v>
      </c>
      <c r="D337" t="s">
        <v>2719</v>
      </c>
      <c r="E337" t="s">
        <v>3397</v>
      </c>
      <c r="F337" t="s">
        <v>3398</v>
      </c>
      <c r="G337" t="s">
        <v>2719</v>
      </c>
      <c r="H337" t="s">
        <v>3399</v>
      </c>
      <c r="I337" t="s">
        <v>576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3383</v>
      </c>
      <c r="C338" t="s">
        <v>3384</v>
      </c>
      <c r="D338" t="s">
        <v>2719</v>
      </c>
      <c r="E338" t="s">
        <v>3400</v>
      </c>
      <c r="F338" t="s">
        <v>3401</v>
      </c>
      <c r="G338" t="s">
        <v>2719</v>
      </c>
      <c r="H338" t="s">
        <v>3402</v>
      </c>
      <c r="I338" t="s">
        <v>576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3383</v>
      </c>
      <c r="C339" t="s">
        <v>3384</v>
      </c>
      <c r="D339" t="s">
        <v>2719</v>
      </c>
      <c r="E339" t="s">
        <v>3403</v>
      </c>
      <c r="F339" t="s">
        <v>3404</v>
      </c>
      <c r="G339" t="s">
        <v>2719</v>
      </c>
      <c r="H339" t="s">
        <v>3405</v>
      </c>
      <c r="I339" t="s">
        <v>576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3383</v>
      </c>
      <c r="C340" t="s">
        <v>3384</v>
      </c>
      <c r="D340" t="s">
        <v>2719</v>
      </c>
      <c r="E340" t="s">
        <v>3406</v>
      </c>
      <c r="F340" t="s">
        <v>3407</v>
      </c>
      <c r="G340" t="s">
        <v>2719</v>
      </c>
      <c r="H340" t="s">
        <v>3408</v>
      </c>
      <c r="I340" t="s">
        <v>576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3383</v>
      </c>
      <c r="C341" t="s">
        <v>3384</v>
      </c>
      <c r="D341" t="s">
        <v>2719</v>
      </c>
      <c r="E341" t="s">
        <v>3409</v>
      </c>
      <c r="F341" t="s">
        <v>3410</v>
      </c>
      <c r="G341" t="s">
        <v>2719</v>
      </c>
      <c r="H341" t="s">
        <v>3411</v>
      </c>
      <c r="I341" t="s">
        <v>576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3412</v>
      </c>
      <c r="C342" t="s">
        <v>3413</v>
      </c>
      <c r="D342" t="s">
        <v>573</v>
      </c>
      <c r="E342" t="s">
        <v>3414</v>
      </c>
      <c r="F342" t="s">
        <v>3415</v>
      </c>
      <c r="G342" t="s">
        <v>573</v>
      </c>
      <c r="H342" t="s">
        <v>3416</v>
      </c>
      <c r="I342" t="s">
        <v>576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3412</v>
      </c>
      <c r="C343" t="s">
        <v>3413</v>
      </c>
      <c r="D343" t="s">
        <v>2719</v>
      </c>
      <c r="E343" t="s">
        <v>3417</v>
      </c>
      <c r="F343" t="s">
        <v>3418</v>
      </c>
      <c r="G343" t="s">
        <v>2719</v>
      </c>
      <c r="H343" t="s">
        <v>3416</v>
      </c>
      <c r="I343" t="s">
        <v>576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3419</v>
      </c>
      <c r="C344" t="s">
        <v>3420</v>
      </c>
      <c r="D344" t="s">
        <v>573</v>
      </c>
      <c r="E344" t="s">
        <v>3436</v>
      </c>
      <c r="F344" t="s">
        <v>3437</v>
      </c>
      <c r="G344" t="s">
        <v>573</v>
      </c>
      <c r="H344" t="s">
        <v>3438</v>
      </c>
      <c r="I344" t="s">
        <v>576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3419</v>
      </c>
      <c r="C345" t="s">
        <v>3420</v>
      </c>
      <c r="D345" t="s">
        <v>573</v>
      </c>
      <c r="E345" t="s">
        <v>3439</v>
      </c>
      <c r="F345" t="s">
        <v>3440</v>
      </c>
      <c r="G345" t="s">
        <v>573</v>
      </c>
      <c r="H345" t="s">
        <v>3438</v>
      </c>
      <c r="I345" t="s">
        <v>576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3419</v>
      </c>
      <c r="C346" t="s">
        <v>3420</v>
      </c>
      <c r="D346" t="s">
        <v>573</v>
      </c>
      <c r="E346" t="s">
        <v>3424</v>
      </c>
      <c r="F346" t="s">
        <v>3425</v>
      </c>
      <c r="G346" t="s">
        <v>573</v>
      </c>
      <c r="H346" t="s">
        <v>3426</v>
      </c>
      <c r="I346" t="s">
        <v>576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3419</v>
      </c>
      <c r="C347" t="s">
        <v>3420</v>
      </c>
      <c r="D347" t="s">
        <v>573</v>
      </c>
      <c r="E347" t="s">
        <v>3430</v>
      </c>
      <c r="F347" t="s">
        <v>3431</v>
      </c>
      <c r="G347" t="s">
        <v>573</v>
      </c>
      <c r="H347" t="s">
        <v>3432</v>
      </c>
      <c r="I347" t="s">
        <v>576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3419</v>
      </c>
      <c r="C348" t="s">
        <v>3420</v>
      </c>
      <c r="D348" t="s">
        <v>573</v>
      </c>
      <c r="E348" t="s">
        <v>3433</v>
      </c>
      <c r="F348" t="s">
        <v>3434</v>
      </c>
      <c r="G348" t="s">
        <v>573</v>
      </c>
      <c r="H348" t="s">
        <v>3435</v>
      </c>
      <c r="I348" t="s">
        <v>576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3419</v>
      </c>
      <c r="C349" t="s">
        <v>3420</v>
      </c>
      <c r="D349" t="s">
        <v>573</v>
      </c>
      <c r="E349" t="s">
        <v>3421</v>
      </c>
      <c r="F349" t="s">
        <v>3422</v>
      </c>
      <c r="G349" t="s">
        <v>573</v>
      </c>
      <c r="H349" t="s">
        <v>3423</v>
      </c>
      <c r="I349" t="s">
        <v>576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3419</v>
      </c>
      <c r="C350" t="s">
        <v>3420</v>
      </c>
      <c r="D350" t="s">
        <v>573</v>
      </c>
      <c r="E350" t="s">
        <v>3427</v>
      </c>
      <c r="F350" t="s">
        <v>3428</v>
      </c>
      <c r="G350" t="s">
        <v>573</v>
      </c>
      <c r="H350" t="s">
        <v>3429</v>
      </c>
      <c r="I350" t="s">
        <v>576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3419</v>
      </c>
      <c r="C351" t="s">
        <v>3420</v>
      </c>
      <c r="D351" t="s">
        <v>2719</v>
      </c>
      <c r="E351" t="s">
        <v>3446</v>
      </c>
      <c r="F351" t="s">
        <v>3447</v>
      </c>
      <c r="G351" t="s">
        <v>2719</v>
      </c>
      <c r="H351" t="s">
        <v>3447</v>
      </c>
      <c r="I351" t="s">
        <v>576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3419</v>
      </c>
      <c r="C352" t="s">
        <v>3420</v>
      </c>
      <c r="D352" t="s">
        <v>2719</v>
      </c>
      <c r="E352" t="s">
        <v>3453</v>
      </c>
      <c r="F352" t="s">
        <v>3454</v>
      </c>
      <c r="G352" t="s">
        <v>2719</v>
      </c>
      <c r="H352" t="s">
        <v>3454</v>
      </c>
      <c r="I352" t="s">
        <v>576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3419</v>
      </c>
      <c r="C353" t="s">
        <v>3420</v>
      </c>
      <c r="D353" t="s">
        <v>2719</v>
      </c>
      <c r="E353" t="s">
        <v>3444</v>
      </c>
      <c r="F353" t="s">
        <v>3445</v>
      </c>
      <c r="G353" t="s">
        <v>2719</v>
      </c>
      <c r="H353" t="s">
        <v>3435</v>
      </c>
      <c r="I353" t="s">
        <v>576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3419</v>
      </c>
      <c r="C354" t="s">
        <v>3420</v>
      </c>
      <c r="D354" t="s">
        <v>2719</v>
      </c>
      <c r="E354" t="s">
        <v>3452</v>
      </c>
      <c r="F354" t="s">
        <v>3435</v>
      </c>
      <c r="G354" t="s">
        <v>2719</v>
      </c>
      <c r="H354" t="s">
        <v>3435</v>
      </c>
      <c r="I354" t="s">
        <v>576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3419</v>
      </c>
      <c r="C355" t="s">
        <v>3420</v>
      </c>
      <c r="D355" t="s">
        <v>2719</v>
      </c>
      <c r="E355" t="s">
        <v>3441</v>
      </c>
      <c r="F355" t="s">
        <v>3442</v>
      </c>
      <c r="G355" t="s">
        <v>2719</v>
      </c>
      <c r="H355" t="s">
        <v>3443</v>
      </c>
      <c r="I355" t="s">
        <v>576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3419</v>
      </c>
      <c r="C356" t="s">
        <v>3420</v>
      </c>
      <c r="D356" t="s">
        <v>2719</v>
      </c>
      <c r="E356" t="s">
        <v>3450</v>
      </c>
      <c r="F356" t="s">
        <v>3451</v>
      </c>
      <c r="G356" t="s">
        <v>2719</v>
      </c>
      <c r="H356" t="s">
        <v>3443</v>
      </c>
      <c r="I356" t="s">
        <v>576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3419</v>
      </c>
      <c r="C357" t="s">
        <v>3420</v>
      </c>
      <c r="D357" t="s">
        <v>2719</v>
      </c>
      <c r="E357" t="s">
        <v>3448</v>
      </c>
      <c r="F357" t="s">
        <v>3449</v>
      </c>
      <c r="G357" t="s">
        <v>2719</v>
      </c>
      <c r="H357" t="s">
        <v>3449</v>
      </c>
      <c r="I357" t="s">
        <v>576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3455</v>
      </c>
      <c r="C358" t="s">
        <v>3456</v>
      </c>
      <c r="D358" t="s">
        <v>573</v>
      </c>
      <c r="E358" t="s">
        <v>3460</v>
      </c>
      <c r="F358" t="s">
        <v>3461</v>
      </c>
      <c r="G358" t="s">
        <v>573</v>
      </c>
      <c r="H358" t="s">
        <v>3459</v>
      </c>
      <c r="I358" t="s">
        <v>576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3455</v>
      </c>
      <c r="C359" t="s">
        <v>3456</v>
      </c>
      <c r="D359" t="s">
        <v>573</v>
      </c>
      <c r="E359" t="s">
        <v>3464</v>
      </c>
      <c r="F359" t="s">
        <v>3465</v>
      </c>
      <c r="G359" t="s">
        <v>573</v>
      </c>
      <c r="H359" t="s">
        <v>3459</v>
      </c>
      <c r="I359" t="s">
        <v>576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3455</v>
      </c>
      <c r="C360" t="s">
        <v>3456</v>
      </c>
      <c r="D360" t="s">
        <v>573</v>
      </c>
      <c r="E360" t="s">
        <v>3462</v>
      </c>
      <c r="F360" t="s">
        <v>3463</v>
      </c>
      <c r="G360" t="s">
        <v>573</v>
      </c>
      <c r="H360" t="s">
        <v>3459</v>
      </c>
      <c r="I360" t="s">
        <v>576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3455</v>
      </c>
      <c r="C361" t="s">
        <v>3456</v>
      </c>
      <c r="D361" t="s">
        <v>573</v>
      </c>
      <c r="E361" t="s">
        <v>3457</v>
      </c>
      <c r="F361" t="s">
        <v>3458</v>
      </c>
      <c r="G361" t="s">
        <v>573</v>
      </c>
      <c r="H361" t="s">
        <v>3459</v>
      </c>
      <c r="I361" t="s">
        <v>576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3455</v>
      </c>
      <c r="C362" t="s">
        <v>3456</v>
      </c>
      <c r="D362" t="s">
        <v>2719</v>
      </c>
      <c r="E362" t="s">
        <v>3466</v>
      </c>
      <c r="F362" t="s">
        <v>3467</v>
      </c>
      <c r="G362" t="s">
        <v>2719</v>
      </c>
      <c r="H362" t="s">
        <v>3467</v>
      </c>
      <c r="I362" t="s">
        <v>576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3468</v>
      </c>
      <c r="C363" t="s">
        <v>3469</v>
      </c>
      <c r="D363" t="s">
        <v>573</v>
      </c>
      <c r="E363" t="s">
        <v>3470</v>
      </c>
      <c r="F363" t="s">
        <v>3471</v>
      </c>
      <c r="G363" t="s">
        <v>573</v>
      </c>
      <c r="H363" t="s">
        <v>3472</v>
      </c>
      <c r="I363" t="s">
        <v>576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3468</v>
      </c>
      <c r="C364" t="s">
        <v>3469</v>
      </c>
      <c r="D364" t="s">
        <v>573</v>
      </c>
      <c r="E364" t="s">
        <v>3473</v>
      </c>
      <c r="F364" t="s">
        <v>3474</v>
      </c>
      <c r="G364" t="s">
        <v>573</v>
      </c>
      <c r="H364" t="s">
        <v>3472</v>
      </c>
      <c r="I364" t="s">
        <v>576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3468</v>
      </c>
      <c r="C365" t="s">
        <v>3469</v>
      </c>
      <c r="D365" t="s">
        <v>2719</v>
      </c>
      <c r="E365" t="s">
        <v>3475</v>
      </c>
      <c r="F365" t="s">
        <v>3476</v>
      </c>
      <c r="G365" t="s">
        <v>2719</v>
      </c>
      <c r="H365" t="s">
        <v>3477</v>
      </c>
      <c r="I365" t="s">
        <v>576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8986</v>
      </c>
      <c r="C366" t="s">
        <v>8987</v>
      </c>
      <c r="D366" t="s">
        <v>4083</v>
      </c>
      <c r="E366" t="s">
        <v>8988</v>
      </c>
      <c r="F366" t="s">
        <v>8989</v>
      </c>
      <c r="G366" t="s">
        <v>4083</v>
      </c>
      <c r="H366" t="s">
        <v>788</v>
      </c>
      <c r="I366" t="s">
        <v>576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8986</v>
      </c>
      <c r="C367" t="s">
        <v>8987</v>
      </c>
      <c r="D367" t="s">
        <v>4083</v>
      </c>
      <c r="E367" t="s">
        <v>8990</v>
      </c>
      <c r="F367" t="s">
        <v>8991</v>
      </c>
      <c r="G367" t="s">
        <v>4083</v>
      </c>
      <c r="H367" t="s">
        <v>8992</v>
      </c>
      <c r="I367" t="s">
        <v>576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8993</v>
      </c>
      <c r="C368" t="s">
        <v>8994</v>
      </c>
      <c r="D368" t="s">
        <v>573</v>
      </c>
      <c r="F368" t="s">
        <v>8995</v>
      </c>
      <c r="G368" t="s">
        <v>573</v>
      </c>
      <c r="H368" t="s">
        <v>8996</v>
      </c>
      <c r="I368" t="s">
        <v>711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8993</v>
      </c>
      <c r="C369" t="s">
        <v>8994</v>
      </c>
      <c r="D369" t="s">
        <v>2719</v>
      </c>
      <c r="F369" t="s">
        <v>8995</v>
      </c>
      <c r="G369" t="s">
        <v>2719</v>
      </c>
      <c r="H369" t="s">
        <v>8996</v>
      </c>
      <c r="I369" t="s">
        <v>711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8993</v>
      </c>
      <c r="C370" t="s">
        <v>8994</v>
      </c>
      <c r="D370" t="s">
        <v>2719</v>
      </c>
      <c r="E370" t="s">
        <v>8997</v>
      </c>
      <c r="F370" t="s">
        <v>8998</v>
      </c>
      <c r="G370" t="s">
        <v>2719</v>
      </c>
      <c r="H370" t="s">
        <v>8999</v>
      </c>
      <c r="I370" t="s">
        <v>831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8993</v>
      </c>
      <c r="C371" t="s">
        <v>8994</v>
      </c>
      <c r="D371" t="s">
        <v>2719</v>
      </c>
      <c r="E371" t="s">
        <v>9000</v>
      </c>
      <c r="F371" t="s">
        <v>9001</v>
      </c>
      <c r="G371" t="s">
        <v>2719</v>
      </c>
      <c r="H371" t="s">
        <v>9002</v>
      </c>
      <c r="I371" t="s">
        <v>711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1011</v>
      </c>
      <c r="C372" t="s">
        <v>3478</v>
      </c>
      <c r="D372" t="s">
        <v>2719</v>
      </c>
      <c r="F372" t="s">
        <v>3479</v>
      </c>
      <c r="G372" t="s">
        <v>2719</v>
      </c>
      <c r="H372" t="s">
        <v>3479</v>
      </c>
      <c r="I372" t="s">
        <v>711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1011</v>
      </c>
      <c r="C373" t="s">
        <v>3478</v>
      </c>
      <c r="D373" t="s">
        <v>2719</v>
      </c>
      <c r="F373" t="s">
        <v>9003</v>
      </c>
      <c r="G373" t="s">
        <v>2719</v>
      </c>
      <c r="H373" t="s">
        <v>9004</v>
      </c>
      <c r="I373" t="s">
        <v>711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3480</v>
      </c>
      <c r="C374" t="s">
        <v>3481</v>
      </c>
      <c r="D374" t="s">
        <v>573</v>
      </c>
      <c r="E374" t="s">
        <v>3489</v>
      </c>
      <c r="F374" t="s">
        <v>3490</v>
      </c>
      <c r="G374" t="s">
        <v>573</v>
      </c>
      <c r="H374" t="s">
        <v>3484</v>
      </c>
      <c r="I374" t="s">
        <v>576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3480</v>
      </c>
      <c r="C375" t="s">
        <v>3481</v>
      </c>
      <c r="D375" t="s">
        <v>573</v>
      </c>
      <c r="E375" t="s">
        <v>3491</v>
      </c>
      <c r="F375" t="s">
        <v>3492</v>
      </c>
      <c r="G375" t="s">
        <v>573</v>
      </c>
      <c r="H375" t="s">
        <v>3484</v>
      </c>
      <c r="I375" t="s">
        <v>576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3480</v>
      </c>
      <c r="C376" t="s">
        <v>3481</v>
      </c>
      <c r="D376" t="s">
        <v>573</v>
      </c>
      <c r="E376" t="s">
        <v>3482</v>
      </c>
      <c r="F376" t="s">
        <v>3483</v>
      </c>
      <c r="G376" t="s">
        <v>573</v>
      </c>
      <c r="H376" t="s">
        <v>3484</v>
      </c>
      <c r="I376" t="s">
        <v>576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3480</v>
      </c>
      <c r="C377" t="s">
        <v>3481</v>
      </c>
      <c r="D377" t="s">
        <v>573</v>
      </c>
      <c r="E377" t="s">
        <v>3485</v>
      </c>
      <c r="F377" t="s">
        <v>3486</v>
      </c>
      <c r="G377" t="s">
        <v>573</v>
      </c>
      <c r="H377" t="s">
        <v>3484</v>
      </c>
      <c r="I377" t="s">
        <v>576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3480</v>
      </c>
      <c r="C378" t="s">
        <v>3481</v>
      </c>
      <c r="D378" t="s">
        <v>573</v>
      </c>
      <c r="E378" t="s">
        <v>3487</v>
      </c>
      <c r="F378" t="s">
        <v>3488</v>
      </c>
      <c r="G378" t="s">
        <v>573</v>
      </c>
      <c r="H378" t="s">
        <v>3484</v>
      </c>
      <c r="I378" t="s">
        <v>576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3480</v>
      </c>
      <c r="C379" t="s">
        <v>3481</v>
      </c>
      <c r="D379" t="s">
        <v>573</v>
      </c>
      <c r="E379" t="s">
        <v>3493</v>
      </c>
      <c r="F379" t="s">
        <v>3494</v>
      </c>
      <c r="G379" t="s">
        <v>573</v>
      </c>
      <c r="H379" t="s">
        <v>3484</v>
      </c>
      <c r="I379" t="s">
        <v>576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3480</v>
      </c>
      <c r="C380" t="s">
        <v>3481</v>
      </c>
      <c r="D380" t="s">
        <v>573</v>
      </c>
      <c r="E380" t="s">
        <v>3495</v>
      </c>
      <c r="F380" t="s">
        <v>3496</v>
      </c>
      <c r="G380" t="s">
        <v>573</v>
      </c>
      <c r="H380" t="s">
        <v>3484</v>
      </c>
      <c r="I380" t="s">
        <v>576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3480</v>
      </c>
      <c r="C381" t="s">
        <v>3481</v>
      </c>
      <c r="D381" t="s">
        <v>573</v>
      </c>
      <c r="E381" t="s">
        <v>3497</v>
      </c>
      <c r="F381" t="s">
        <v>3498</v>
      </c>
      <c r="G381" t="s">
        <v>573</v>
      </c>
      <c r="H381" t="s">
        <v>3484</v>
      </c>
      <c r="I381" t="s">
        <v>576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3480</v>
      </c>
      <c r="C382" t="s">
        <v>3481</v>
      </c>
      <c r="D382" t="s">
        <v>2719</v>
      </c>
      <c r="E382" t="s">
        <v>3499</v>
      </c>
      <c r="F382" t="s">
        <v>3484</v>
      </c>
      <c r="G382" t="s">
        <v>2719</v>
      </c>
      <c r="H382" t="s">
        <v>3500</v>
      </c>
      <c r="I382" t="s">
        <v>576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1062</v>
      </c>
      <c r="C383" t="s">
        <v>3501</v>
      </c>
      <c r="D383" t="s">
        <v>573</v>
      </c>
      <c r="E383" t="s">
        <v>3502</v>
      </c>
      <c r="F383" t="s">
        <v>3503</v>
      </c>
      <c r="G383" t="s">
        <v>573</v>
      </c>
      <c r="H383" t="s">
        <v>3504</v>
      </c>
      <c r="I383" t="s">
        <v>1059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1062</v>
      </c>
      <c r="C384" t="s">
        <v>3501</v>
      </c>
      <c r="D384" t="s">
        <v>2719</v>
      </c>
      <c r="E384" t="s">
        <v>3505</v>
      </c>
      <c r="F384" t="s">
        <v>3506</v>
      </c>
      <c r="G384" t="s">
        <v>2719</v>
      </c>
      <c r="H384" t="s">
        <v>3507</v>
      </c>
      <c r="I384" t="s">
        <v>1059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3508</v>
      </c>
      <c r="C385" t="s">
        <v>3509</v>
      </c>
      <c r="D385" t="s">
        <v>573</v>
      </c>
      <c r="E385" t="s">
        <v>3513</v>
      </c>
      <c r="F385" t="s">
        <v>3514</v>
      </c>
      <c r="G385" t="s">
        <v>573</v>
      </c>
      <c r="H385" t="s">
        <v>3512</v>
      </c>
      <c r="I385" t="s">
        <v>576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3508</v>
      </c>
      <c r="C386" t="s">
        <v>3509</v>
      </c>
      <c r="D386" t="s">
        <v>573</v>
      </c>
      <c r="E386" t="s">
        <v>3544</v>
      </c>
      <c r="F386" t="s">
        <v>3545</v>
      </c>
      <c r="G386" t="s">
        <v>573</v>
      </c>
      <c r="H386" t="s">
        <v>3512</v>
      </c>
      <c r="I386" t="s">
        <v>576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3508</v>
      </c>
      <c r="C387" t="s">
        <v>3509</v>
      </c>
      <c r="D387" t="s">
        <v>573</v>
      </c>
      <c r="E387" t="s">
        <v>3515</v>
      </c>
      <c r="F387" t="s">
        <v>3516</v>
      </c>
      <c r="G387" t="s">
        <v>573</v>
      </c>
      <c r="H387" t="s">
        <v>3512</v>
      </c>
      <c r="I387" t="s">
        <v>576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3508</v>
      </c>
      <c r="C388" t="s">
        <v>3509</v>
      </c>
      <c r="D388" t="s">
        <v>573</v>
      </c>
      <c r="E388" t="s">
        <v>3546</v>
      </c>
      <c r="F388" t="s">
        <v>3547</v>
      </c>
      <c r="G388" t="s">
        <v>573</v>
      </c>
      <c r="H388" t="s">
        <v>3512</v>
      </c>
      <c r="I388" t="s">
        <v>576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3508</v>
      </c>
      <c r="C389" t="s">
        <v>3509</v>
      </c>
      <c r="D389" t="s">
        <v>573</v>
      </c>
      <c r="E389" t="s">
        <v>3354</v>
      </c>
      <c r="F389" t="s">
        <v>3517</v>
      </c>
      <c r="G389" t="s">
        <v>573</v>
      </c>
      <c r="H389" t="s">
        <v>3512</v>
      </c>
      <c r="I389" t="s">
        <v>576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3508</v>
      </c>
      <c r="C390" t="s">
        <v>3509</v>
      </c>
      <c r="D390" t="s">
        <v>573</v>
      </c>
      <c r="E390" t="s">
        <v>3357</v>
      </c>
      <c r="F390" t="s">
        <v>3548</v>
      </c>
      <c r="G390" t="s">
        <v>573</v>
      </c>
      <c r="H390" t="s">
        <v>3512</v>
      </c>
      <c r="I390" t="s">
        <v>576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3508</v>
      </c>
      <c r="C391" t="s">
        <v>3509</v>
      </c>
      <c r="D391" t="s">
        <v>573</v>
      </c>
      <c r="E391" t="s">
        <v>3518</v>
      </c>
      <c r="F391" t="s">
        <v>3519</v>
      </c>
      <c r="G391" t="s">
        <v>573</v>
      </c>
      <c r="H391" t="s">
        <v>3512</v>
      </c>
      <c r="I391" t="s">
        <v>576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3508</v>
      </c>
      <c r="C392" t="s">
        <v>3509</v>
      </c>
      <c r="D392" t="s">
        <v>573</v>
      </c>
      <c r="E392" t="s">
        <v>3549</v>
      </c>
      <c r="F392" t="s">
        <v>3550</v>
      </c>
      <c r="G392" t="s">
        <v>573</v>
      </c>
      <c r="H392" t="s">
        <v>3512</v>
      </c>
      <c r="I392" t="s">
        <v>576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3508</v>
      </c>
      <c r="C393" t="s">
        <v>3509</v>
      </c>
      <c r="D393" t="s">
        <v>573</v>
      </c>
      <c r="E393" t="s">
        <v>3520</v>
      </c>
      <c r="F393" t="s">
        <v>3521</v>
      </c>
      <c r="G393" t="s">
        <v>573</v>
      </c>
      <c r="H393" t="s">
        <v>3512</v>
      </c>
      <c r="I393" t="s">
        <v>576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3508</v>
      </c>
      <c r="C394" t="s">
        <v>3509</v>
      </c>
      <c r="D394" t="s">
        <v>573</v>
      </c>
      <c r="E394" t="s">
        <v>3551</v>
      </c>
      <c r="F394" t="s">
        <v>3552</v>
      </c>
      <c r="G394" t="s">
        <v>573</v>
      </c>
      <c r="H394" t="s">
        <v>3512</v>
      </c>
      <c r="I394" t="s">
        <v>576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3508</v>
      </c>
      <c r="C395" t="s">
        <v>3509</v>
      </c>
      <c r="D395" t="s">
        <v>573</v>
      </c>
      <c r="E395" t="s">
        <v>3553</v>
      </c>
      <c r="F395" t="s">
        <v>3554</v>
      </c>
      <c r="G395" t="s">
        <v>573</v>
      </c>
      <c r="H395" t="s">
        <v>3512</v>
      </c>
      <c r="I395" t="s">
        <v>576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3508</v>
      </c>
      <c r="C396" t="s">
        <v>3509</v>
      </c>
      <c r="D396" t="s">
        <v>573</v>
      </c>
      <c r="E396" t="s">
        <v>3522</v>
      </c>
      <c r="F396" t="s">
        <v>3523</v>
      </c>
      <c r="G396" t="s">
        <v>573</v>
      </c>
      <c r="H396" t="s">
        <v>3512</v>
      </c>
      <c r="I396" t="s">
        <v>576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3508</v>
      </c>
      <c r="C397" t="s">
        <v>3509</v>
      </c>
      <c r="D397" t="s">
        <v>573</v>
      </c>
      <c r="E397" t="s">
        <v>3555</v>
      </c>
      <c r="F397" t="s">
        <v>3556</v>
      </c>
      <c r="G397" t="s">
        <v>573</v>
      </c>
      <c r="H397" t="s">
        <v>3512</v>
      </c>
      <c r="I397" t="s">
        <v>576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3508</v>
      </c>
      <c r="C398" t="s">
        <v>3509</v>
      </c>
      <c r="D398" t="s">
        <v>573</v>
      </c>
      <c r="E398" t="s">
        <v>3524</v>
      </c>
      <c r="F398" t="s">
        <v>3525</v>
      </c>
      <c r="G398" t="s">
        <v>573</v>
      </c>
      <c r="H398" t="s">
        <v>3512</v>
      </c>
      <c r="I398" t="s">
        <v>576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3508</v>
      </c>
      <c r="C399" t="s">
        <v>3509</v>
      </c>
      <c r="D399" t="s">
        <v>573</v>
      </c>
      <c r="E399" t="s">
        <v>3526</v>
      </c>
      <c r="F399" t="s">
        <v>3527</v>
      </c>
      <c r="G399" t="s">
        <v>573</v>
      </c>
      <c r="H399" t="s">
        <v>3512</v>
      </c>
      <c r="I399" t="s">
        <v>576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3508</v>
      </c>
      <c r="C400" t="s">
        <v>3509</v>
      </c>
      <c r="D400" t="s">
        <v>573</v>
      </c>
      <c r="E400" t="s">
        <v>3573</v>
      </c>
      <c r="F400" t="s">
        <v>3574</v>
      </c>
      <c r="G400" t="s">
        <v>573</v>
      </c>
      <c r="H400" t="s">
        <v>3512</v>
      </c>
      <c r="I400" t="s">
        <v>576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3508</v>
      </c>
      <c r="C401" t="s">
        <v>3509</v>
      </c>
      <c r="D401" t="s">
        <v>573</v>
      </c>
      <c r="E401" t="s">
        <v>3575</v>
      </c>
      <c r="F401" t="s">
        <v>3576</v>
      </c>
      <c r="G401" t="s">
        <v>573</v>
      </c>
      <c r="H401" t="s">
        <v>3512</v>
      </c>
      <c r="I401" t="s">
        <v>576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3508</v>
      </c>
      <c r="C402" t="s">
        <v>3509</v>
      </c>
      <c r="D402" t="s">
        <v>573</v>
      </c>
      <c r="E402" t="s">
        <v>3577</v>
      </c>
      <c r="F402" t="s">
        <v>3578</v>
      </c>
      <c r="G402" t="s">
        <v>573</v>
      </c>
      <c r="H402" t="s">
        <v>3512</v>
      </c>
      <c r="I402" t="s">
        <v>576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3508</v>
      </c>
      <c r="C403" t="s">
        <v>3509</v>
      </c>
      <c r="D403" t="s">
        <v>573</v>
      </c>
      <c r="E403" t="s">
        <v>3579</v>
      </c>
      <c r="F403" t="s">
        <v>3580</v>
      </c>
      <c r="G403" t="s">
        <v>573</v>
      </c>
      <c r="H403" t="s">
        <v>3512</v>
      </c>
      <c r="I403" t="s">
        <v>576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3508</v>
      </c>
      <c r="C404" t="s">
        <v>3509</v>
      </c>
      <c r="D404" t="s">
        <v>573</v>
      </c>
      <c r="E404" t="s">
        <v>3581</v>
      </c>
      <c r="F404" t="s">
        <v>3582</v>
      </c>
      <c r="G404" t="s">
        <v>573</v>
      </c>
      <c r="H404" t="s">
        <v>3512</v>
      </c>
      <c r="I404" t="s">
        <v>576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3508</v>
      </c>
      <c r="C405" t="s">
        <v>3509</v>
      </c>
      <c r="D405" t="s">
        <v>573</v>
      </c>
      <c r="E405" t="s">
        <v>3583</v>
      </c>
      <c r="F405" t="s">
        <v>3584</v>
      </c>
      <c r="G405" t="s">
        <v>573</v>
      </c>
      <c r="H405" t="s">
        <v>3512</v>
      </c>
      <c r="I405" t="s">
        <v>576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3508</v>
      </c>
      <c r="C406" t="s">
        <v>3509</v>
      </c>
      <c r="D406" t="s">
        <v>573</v>
      </c>
      <c r="E406" t="s">
        <v>3538</v>
      </c>
      <c r="F406" t="s">
        <v>3539</v>
      </c>
      <c r="G406" t="s">
        <v>573</v>
      </c>
      <c r="H406" t="s">
        <v>3512</v>
      </c>
      <c r="I406" t="s">
        <v>576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3508</v>
      </c>
      <c r="C407" t="s">
        <v>3509</v>
      </c>
      <c r="D407" t="s">
        <v>573</v>
      </c>
      <c r="E407" t="s">
        <v>3557</v>
      </c>
      <c r="F407" t="s">
        <v>3558</v>
      </c>
      <c r="G407" t="s">
        <v>573</v>
      </c>
      <c r="H407" t="s">
        <v>3512</v>
      </c>
      <c r="I407" t="s">
        <v>576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3508</v>
      </c>
      <c r="C408" t="s">
        <v>3509</v>
      </c>
      <c r="D408" t="s">
        <v>573</v>
      </c>
      <c r="E408" t="s">
        <v>3559</v>
      </c>
      <c r="F408" t="s">
        <v>3560</v>
      </c>
      <c r="G408" t="s">
        <v>573</v>
      </c>
      <c r="H408" t="s">
        <v>3512</v>
      </c>
      <c r="I408" t="s">
        <v>576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3508</v>
      </c>
      <c r="C409" t="s">
        <v>3509</v>
      </c>
      <c r="D409" t="s">
        <v>573</v>
      </c>
      <c r="E409" t="s">
        <v>3561</v>
      </c>
      <c r="F409" t="s">
        <v>3562</v>
      </c>
      <c r="G409" t="s">
        <v>573</v>
      </c>
      <c r="H409" t="s">
        <v>3512</v>
      </c>
      <c r="I409" t="s">
        <v>576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3508</v>
      </c>
      <c r="C410" t="s">
        <v>3509</v>
      </c>
      <c r="D410" t="s">
        <v>573</v>
      </c>
      <c r="E410" t="s">
        <v>3528</v>
      </c>
      <c r="F410" t="s">
        <v>3529</v>
      </c>
      <c r="G410" t="s">
        <v>573</v>
      </c>
      <c r="H410" t="s">
        <v>3512</v>
      </c>
      <c r="I410" t="s">
        <v>576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3508</v>
      </c>
      <c r="C411" t="s">
        <v>3509</v>
      </c>
      <c r="D411" t="s">
        <v>573</v>
      </c>
      <c r="E411" t="s">
        <v>3563</v>
      </c>
      <c r="F411" t="s">
        <v>3564</v>
      </c>
      <c r="G411" t="s">
        <v>573</v>
      </c>
      <c r="H411" t="s">
        <v>3512</v>
      </c>
      <c r="I411" t="s">
        <v>576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3508</v>
      </c>
      <c r="C412" t="s">
        <v>3509</v>
      </c>
      <c r="D412" t="s">
        <v>573</v>
      </c>
      <c r="E412" t="s">
        <v>3530</v>
      </c>
      <c r="F412" t="s">
        <v>3531</v>
      </c>
      <c r="G412" t="s">
        <v>573</v>
      </c>
      <c r="H412" t="s">
        <v>3512</v>
      </c>
      <c r="I412" t="s">
        <v>576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3508</v>
      </c>
      <c r="C413" t="s">
        <v>3509</v>
      </c>
      <c r="D413" t="s">
        <v>573</v>
      </c>
      <c r="E413" t="s">
        <v>3565</v>
      </c>
      <c r="F413" t="s">
        <v>3566</v>
      </c>
      <c r="G413" t="s">
        <v>573</v>
      </c>
      <c r="H413" t="s">
        <v>3512</v>
      </c>
      <c r="I413" t="s">
        <v>576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3508</v>
      </c>
      <c r="C414" t="s">
        <v>3509</v>
      </c>
      <c r="D414" t="s">
        <v>573</v>
      </c>
      <c r="E414" t="s">
        <v>3532</v>
      </c>
      <c r="F414" t="s">
        <v>3533</v>
      </c>
      <c r="G414" t="s">
        <v>573</v>
      </c>
      <c r="H414" t="s">
        <v>3512</v>
      </c>
      <c r="I414" t="s">
        <v>576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3508</v>
      </c>
      <c r="C415" t="s">
        <v>3509</v>
      </c>
      <c r="D415" t="s">
        <v>573</v>
      </c>
      <c r="E415" t="s">
        <v>3567</v>
      </c>
      <c r="F415" t="s">
        <v>3568</v>
      </c>
      <c r="G415" t="s">
        <v>573</v>
      </c>
      <c r="H415" t="s">
        <v>3512</v>
      </c>
      <c r="I415" t="s">
        <v>576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3508</v>
      </c>
      <c r="C416" t="s">
        <v>3509</v>
      </c>
      <c r="D416" t="s">
        <v>573</v>
      </c>
      <c r="E416" t="s">
        <v>3534</v>
      </c>
      <c r="F416" t="s">
        <v>3535</v>
      </c>
      <c r="G416" t="s">
        <v>573</v>
      </c>
      <c r="H416" t="s">
        <v>3512</v>
      </c>
      <c r="I416" t="s">
        <v>576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3508</v>
      </c>
      <c r="C417" t="s">
        <v>3509</v>
      </c>
      <c r="D417" t="s">
        <v>573</v>
      </c>
      <c r="E417" t="s">
        <v>3569</v>
      </c>
      <c r="F417" t="s">
        <v>3570</v>
      </c>
      <c r="G417" t="s">
        <v>573</v>
      </c>
      <c r="H417" t="s">
        <v>3512</v>
      </c>
      <c r="I417" t="s">
        <v>576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3508</v>
      </c>
      <c r="C418" t="s">
        <v>3509</v>
      </c>
      <c r="D418" t="s">
        <v>573</v>
      </c>
      <c r="E418" t="s">
        <v>3536</v>
      </c>
      <c r="F418" t="s">
        <v>3537</v>
      </c>
      <c r="G418" t="s">
        <v>573</v>
      </c>
      <c r="H418" t="s">
        <v>3512</v>
      </c>
      <c r="I418" t="s">
        <v>576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3508</v>
      </c>
      <c r="C419" t="s">
        <v>3509</v>
      </c>
      <c r="D419" t="s">
        <v>573</v>
      </c>
      <c r="E419" t="s">
        <v>3540</v>
      </c>
      <c r="F419" t="s">
        <v>3541</v>
      </c>
      <c r="G419" t="s">
        <v>573</v>
      </c>
      <c r="H419" t="s">
        <v>3512</v>
      </c>
      <c r="I419" t="s">
        <v>576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3508</v>
      </c>
      <c r="C420" t="s">
        <v>3509</v>
      </c>
      <c r="D420" t="s">
        <v>573</v>
      </c>
      <c r="E420" t="s">
        <v>3571</v>
      </c>
      <c r="F420" t="s">
        <v>3572</v>
      </c>
      <c r="G420" t="s">
        <v>573</v>
      </c>
      <c r="H420" t="s">
        <v>3512</v>
      </c>
      <c r="I420" t="s">
        <v>576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3508</v>
      </c>
      <c r="C421" t="s">
        <v>3509</v>
      </c>
      <c r="D421" t="s">
        <v>573</v>
      </c>
      <c r="E421" t="s">
        <v>3510</v>
      </c>
      <c r="F421" t="s">
        <v>3511</v>
      </c>
      <c r="G421" t="s">
        <v>573</v>
      </c>
      <c r="H421" t="s">
        <v>3512</v>
      </c>
      <c r="I421" t="s">
        <v>576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3508</v>
      </c>
      <c r="C422" t="s">
        <v>3509</v>
      </c>
      <c r="D422" t="s">
        <v>573</v>
      </c>
      <c r="E422" t="s">
        <v>3542</v>
      </c>
      <c r="F422" t="s">
        <v>3543</v>
      </c>
      <c r="G422" t="s">
        <v>573</v>
      </c>
      <c r="H422" t="s">
        <v>3512</v>
      </c>
      <c r="I422" t="s">
        <v>576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3508</v>
      </c>
      <c r="C423" t="s">
        <v>3509</v>
      </c>
      <c r="D423" t="s">
        <v>2719</v>
      </c>
      <c r="E423" t="s">
        <v>3585</v>
      </c>
      <c r="F423" t="s">
        <v>3512</v>
      </c>
      <c r="G423" t="s">
        <v>2719</v>
      </c>
      <c r="H423" t="s">
        <v>3512</v>
      </c>
      <c r="I423" t="s">
        <v>576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9953</v>
      </c>
      <c r="C424" t="s">
        <v>3587</v>
      </c>
      <c r="D424" t="s">
        <v>625</v>
      </c>
      <c r="E424" t="s">
        <v>9005</v>
      </c>
      <c r="F424" t="s">
        <v>9006</v>
      </c>
      <c r="G424" t="s">
        <v>625</v>
      </c>
      <c r="I424" t="s">
        <v>576</v>
      </c>
      <c r="L424" s="4"/>
      <c r="M424" s="4"/>
    </row>
    <row r="425" spans="1:13" x14ac:dyDescent="0.4">
      <c r="A425">
        <v>200000445</v>
      </c>
      <c r="B425" t="s">
        <v>3586</v>
      </c>
      <c r="C425" t="s">
        <v>3587</v>
      </c>
      <c r="D425" t="s">
        <v>625</v>
      </c>
      <c r="E425" t="s">
        <v>3588</v>
      </c>
      <c r="F425" t="s">
        <v>3589</v>
      </c>
      <c r="G425" t="s">
        <v>625</v>
      </c>
      <c r="I425" t="s">
        <v>576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3586</v>
      </c>
      <c r="C426" t="s">
        <v>3587</v>
      </c>
      <c r="D426" t="s">
        <v>625</v>
      </c>
      <c r="E426" t="s">
        <v>3590</v>
      </c>
      <c r="F426" t="s">
        <v>3591</v>
      </c>
      <c r="G426" t="s">
        <v>625</v>
      </c>
      <c r="I426" t="s">
        <v>576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1076</v>
      </c>
      <c r="C427" t="s">
        <v>3592</v>
      </c>
      <c r="D427" t="s">
        <v>2719</v>
      </c>
      <c r="E427" t="s">
        <v>3593</v>
      </c>
      <c r="F427" t="s">
        <v>3594</v>
      </c>
      <c r="G427" t="s">
        <v>2719</v>
      </c>
      <c r="H427" t="s">
        <v>3595</v>
      </c>
      <c r="I427" t="s">
        <v>3596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1076</v>
      </c>
      <c r="C428" t="s">
        <v>3592</v>
      </c>
      <c r="D428" t="s">
        <v>2719</v>
      </c>
      <c r="E428" t="s">
        <v>3597</v>
      </c>
      <c r="F428" t="s">
        <v>3598</v>
      </c>
      <c r="G428" t="s">
        <v>2719</v>
      </c>
      <c r="H428" t="s">
        <v>3599</v>
      </c>
      <c r="I428" t="s">
        <v>711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3600</v>
      </c>
      <c r="C429" t="s">
        <v>3601</v>
      </c>
      <c r="D429" t="s">
        <v>573</v>
      </c>
      <c r="E429" t="s">
        <v>3602</v>
      </c>
      <c r="F429" t="s">
        <v>3603</v>
      </c>
      <c r="G429" t="s">
        <v>573</v>
      </c>
      <c r="H429" t="s">
        <v>3472</v>
      </c>
      <c r="I429" t="s">
        <v>576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3600</v>
      </c>
      <c r="C430" t="s">
        <v>3601</v>
      </c>
      <c r="D430" t="s">
        <v>573</v>
      </c>
      <c r="E430" t="s">
        <v>3604</v>
      </c>
      <c r="F430" t="s">
        <v>3605</v>
      </c>
      <c r="G430" t="s">
        <v>573</v>
      </c>
      <c r="H430" t="s">
        <v>3472</v>
      </c>
      <c r="I430" t="s">
        <v>576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3600</v>
      </c>
      <c r="C431" t="s">
        <v>3601</v>
      </c>
      <c r="D431" t="s">
        <v>2719</v>
      </c>
      <c r="E431" t="s">
        <v>3606</v>
      </c>
      <c r="F431" t="s">
        <v>3477</v>
      </c>
      <c r="G431" t="s">
        <v>2719</v>
      </c>
      <c r="H431" t="s">
        <v>3477</v>
      </c>
      <c r="I431" t="s">
        <v>576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3607</v>
      </c>
      <c r="C432" t="s">
        <v>3608</v>
      </c>
      <c r="D432" t="s">
        <v>573</v>
      </c>
      <c r="E432" t="s">
        <v>3609</v>
      </c>
      <c r="F432" t="s">
        <v>3610</v>
      </c>
      <c r="G432" t="s">
        <v>573</v>
      </c>
      <c r="H432" t="s">
        <v>3611</v>
      </c>
      <c r="I432" t="s">
        <v>576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3607</v>
      </c>
      <c r="C433" t="s">
        <v>3608</v>
      </c>
      <c r="D433" t="s">
        <v>573</v>
      </c>
      <c r="E433" t="s">
        <v>3612</v>
      </c>
      <c r="F433" t="s">
        <v>3613</v>
      </c>
      <c r="G433" t="s">
        <v>573</v>
      </c>
      <c r="H433" t="s">
        <v>3614</v>
      </c>
      <c r="I433" t="s">
        <v>576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3607</v>
      </c>
      <c r="C434" t="s">
        <v>3608</v>
      </c>
      <c r="D434" t="s">
        <v>2719</v>
      </c>
      <c r="E434" t="s">
        <v>3615</v>
      </c>
      <c r="F434" t="s">
        <v>3611</v>
      </c>
      <c r="G434" t="s">
        <v>2719</v>
      </c>
      <c r="H434" t="s">
        <v>3616</v>
      </c>
      <c r="I434" t="s">
        <v>576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3607</v>
      </c>
      <c r="C435" t="s">
        <v>3608</v>
      </c>
      <c r="D435" t="s">
        <v>2719</v>
      </c>
      <c r="E435" t="s">
        <v>3617</v>
      </c>
      <c r="F435" t="s">
        <v>3618</v>
      </c>
      <c r="G435" t="s">
        <v>2719</v>
      </c>
      <c r="H435" t="s">
        <v>3619</v>
      </c>
      <c r="I435" t="s">
        <v>576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1143</v>
      </c>
      <c r="C436" t="s">
        <v>3620</v>
      </c>
      <c r="D436" t="s">
        <v>2719</v>
      </c>
      <c r="E436" t="s">
        <v>3621</v>
      </c>
      <c r="F436" t="s">
        <v>3622</v>
      </c>
      <c r="G436" t="s">
        <v>2719</v>
      </c>
      <c r="H436" t="s">
        <v>3623</v>
      </c>
      <c r="I436" t="s">
        <v>576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3624</v>
      </c>
      <c r="C437" t="s">
        <v>3625</v>
      </c>
      <c r="D437" t="s">
        <v>573</v>
      </c>
      <c r="E437" t="s">
        <v>3626</v>
      </c>
      <c r="F437" t="s">
        <v>3627</v>
      </c>
      <c r="G437" t="s">
        <v>573</v>
      </c>
      <c r="H437" t="s">
        <v>3628</v>
      </c>
      <c r="I437" t="s">
        <v>576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3624</v>
      </c>
      <c r="C438" t="s">
        <v>3625</v>
      </c>
      <c r="D438" t="s">
        <v>573</v>
      </c>
      <c r="E438" t="s">
        <v>3629</v>
      </c>
      <c r="F438" t="s">
        <v>3630</v>
      </c>
      <c r="G438" t="s">
        <v>573</v>
      </c>
      <c r="H438" t="s">
        <v>3628</v>
      </c>
      <c r="I438" t="s">
        <v>576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3624</v>
      </c>
      <c r="C439" t="s">
        <v>3625</v>
      </c>
      <c r="D439" t="s">
        <v>573</v>
      </c>
      <c r="E439" t="s">
        <v>3631</v>
      </c>
      <c r="F439" t="s">
        <v>3632</v>
      </c>
      <c r="G439" t="s">
        <v>573</v>
      </c>
      <c r="H439" t="s">
        <v>3628</v>
      </c>
      <c r="I439" t="s">
        <v>576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3624</v>
      </c>
      <c r="C440" t="s">
        <v>3625</v>
      </c>
      <c r="D440" t="s">
        <v>573</v>
      </c>
      <c r="E440" t="s">
        <v>3633</v>
      </c>
      <c r="F440" t="s">
        <v>3634</v>
      </c>
      <c r="G440" t="s">
        <v>573</v>
      </c>
      <c r="H440" t="s">
        <v>3628</v>
      </c>
      <c r="I440" t="s">
        <v>576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3624</v>
      </c>
      <c r="C441" t="s">
        <v>3625</v>
      </c>
      <c r="D441" t="s">
        <v>2719</v>
      </c>
      <c r="E441" t="s">
        <v>3635</v>
      </c>
      <c r="F441" t="s">
        <v>3636</v>
      </c>
      <c r="G441" t="s">
        <v>2719</v>
      </c>
      <c r="H441" t="s">
        <v>3637</v>
      </c>
      <c r="I441" t="s">
        <v>576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3624</v>
      </c>
      <c r="C442" t="s">
        <v>3625</v>
      </c>
      <c r="D442" t="s">
        <v>2719</v>
      </c>
      <c r="E442" t="s">
        <v>3638</v>
      </c>
      <c r="F442" t="s">
        <v>3639</v>
      </c>
      <c r="G442" t="s">
        <v>2719</v>
      </c>
      <c r="H442" t="s">
        <v>3637</v>
      </c>
      <c r="I442" t="s">
        <v>576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1109</v>
      </c>
      <c r="C443" t="s">
        <v>3640</v>
      </c>
      <c r="D443" t="s">
        <v>2719</v>
      </c>
      <c r="F443" t="s">
        <v>3641</v>
      </c>
      <c r="G443" t="s">
        <v>2719</v>
      </c>
      <c r="H443" t="s">
        <v>3641</v>
      </c>
      <c r="I443" t="s">
        <v>711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1109</v>
      </c>
      <c r="C444" t="s">
        <v>3640</v>
      </c>
      <c r="D444" t="s">
        <v>2719</v>
      </c>
      <c r="F444" t="s">
        <v>3642</v>
      </c>
      <c r="G444" t="s">
        <v>2719</v>
      </c>
      <c r="H444" t="s">
        <v>3642</v>
      </c>
      <c r="I444" t="s">
        <v>711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1109</v>
      </c>
      <c r="C445" t="s">
        <v>3640</v>
      </c>
      <c r="D445" t="s">
        <v>2719</v>
      </c>
      <c r="F445" t="s">
        <v>3643</v>
      </c>
      <c r="G445" t="s">
        <v>2719</v>
      </c>
      <c r="H445" t="s">
        <v>3643</v>
      </c>
      <c r="I445" t="s">
        <v>711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1109</v>
      </c>
      <c r="C446" t="s">
        <v>3640</v>
      </c>
      <c r="D446" t="s">
        <v>2719</v>
      </c>
      <c r="F446" t="s">
        <v>3644</v>
      </c>
      <c r="G446" t="s">
        <v>2719</v>
      </c>
      <c r="H446" t="s">
        <v>3644</v>
      </c>
      <c r="I446" t="s">
        <v>711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1109</v>
      </c>
      <c r="C447" t="s">
        <v>3640</v>
      </c>
      <c r="D447" t="s">
        <v>2719</v>
      </c>
      <c r="F447" t="s">
        <v>3645</v>
      </c>
      <c r="G447" t="s">
        <v>2719</v>
      </c>
      <c r="H447" t="s">
        <v>3645</v>
      </c>
      <c r="I447" t="s">
        <v>711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1109</v>
      </c>
      <c r="C448" t="s">
        <v>3640</v>
      </c>
      <c r="D448" t="s">
        <v>2719</v>
      </c>
      <c r="F448" t="s">
        <v>3647</v>
      </c>
      <c r="G448" t="s">
        <v>2719</v>
      </c>
      <c r="H448" t="s">
        <v>3647</v>
      </c>
      <c r="I448" t="s">
        <v>711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1109</v>
      </c>
      <c r="C449" t="s">
        <v>3640</v>
      </c>
      <c r="D449" t="s">
        <v>2719</v>
      </c>
      <c r="F449" t="s">
        <v>3646</v>
      </c>
      <c r="G449" t="s">
        <v>2719</v>
      </c>
      <c r="H449" t="s">
        <v>3646</v>
      </c>
      <c r="I449" t="s">
        <v>711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1091</v>
      </c>
      <c r="C450" t="s">
        <v>3648</v>
      </c>
      <c r="D450" t="s">
        <v>573</v>
      </c>
      <c r="E450" t="s">
        <v>3649</v>
      </c>
      <c r="F450" t="s">
        <v>3650</v>
      </c>
      <c r="G450" t="s">
        <v>573</v>
      </c>
      <c r="H450" t="s">
        <v>3651</v>
      </c>
      <c r="I450" t="s">
        <v>1059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1091</v>
      </c>
      <c r="C451" t="s">
        <v>3648</v>
      </c>
      <c r="D451" t="s">
        <v>573</v>
      </c>
      <c r="E451" t="s">
        <v>3652</v>
      </c>
      <c r="F451" t="s">
        <v>3653</v>
      </c>
      <c r="G451" t="s">
        <v>573</v>
      </c>
      <c r="H451" t="s">
        <v>3651</v>
      </c>
      <c r="I451" t="s">
        <v>1059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3654</v>
      </c>
      <c r="C452" t="s">
        <v>3655</v>
      </c>
      <c r="D452" t="s">
        <v>573</v>
      </c>
      <c r="E452" t="s">
        <v>3656</v>
      </c>
      <c r="F452" t="s">
        <v>3657</v>
      </c>
      <c r="G452" t="s">
        <v>573</v>
      </c>
      <c r="H452" t="s">
        <v>3658</v>
      </c>
      <c r="I452" t="s">
        <v>576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3654</v>
      </c>
      <c r="C453" t="s">
        <v>3655</v>
      </c>
      <c r="D453" t="s">
        <v>2719</v>
      </c>
      <c r="E453" t="s">
        <v>3659</v>
      </c>
      <c r="F453" t="s">
        <v>3660</v>
      </c>
      <c r="G453" t="s">
        <v>2719</v>
      </c>
      <c r="H453" t="s">
        <v>3658</v>
      </c>
      <c r="I453" t="s">
        <v>576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1176</v>
      </c>
      <c r="C454" t="s">
        <v>3661</v>
      </c>
      <c r="D454" t="s">
        <v>573</v>
      </c>
      <c r="E454" t="s">
        <v>3662</v>
      </c>
      <c r="F454" t="s">
        <v>3663</v>
      </c>
      <c r="G454" t="s">
        <v>573</v>
      </c>
      <c r="H454" t="s">
        <v>3664</v>
      </c>
      <c r="I454" t="s">
        <v>576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1176</v>
      </c>
      <c r="C455" t="s">
        <v>3661</v>
      </c>
      <c r="D455" t="s">
        <v>2719</v>
      </c>
      <c r="E455" t="s">
        <v>3665</v>
      </c>
      <c r="F455" t="s">
        <v>3356</v>
      </c>
      <c r="G455" t="s">
        <v>2719</v>
      </c>
      <c r="H455" t="s">
        <v>3376</v>
      </c>
      <c r="I455" t="s">
        <v>576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3666</v>
      </c>
      <c r="C456" t="s">
        <v>3667</v>
      </c>
      <c r="D456" t="s">
        <v>573</v>
      </c>
      <c r="E456" t="s">
        <v>3668</v>
      </c>
      <c r="F456" t="s">
        <v>3669</v>
      </c>
      <c r="G456" t="s">
        <v>573</v>
      </c>
      <c r="H456" t="s">
        <v>3669</v>
      </c>
      <c r="I456" t="s">
        <v>576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3666</v>
      </c>
      <c r="C457" t="s">
        <v>3667</v>
      </c>
      <c r="D457" t="s">
        <v>573</v>
      </c>
      <c r="E457" t="s">
        <v>3672</v>
      </c>
      <c r="F457" t="s">
        <v>3673</v>
      </c>
      <c r="G457" t="s">
        <v>573</v>
      </c>
      <c r="H457" t="s">
        <v>3674</v>
      </c>
      <c r="I457" t="s">
        <v>576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3666</v>
      </c>
      <c r="C458" t="s">
        <v>3667</v>
      </c>
      <c r="D458" t="s">
        <v>573</v>
      </c>
      <c r="E458" t="s">
        <v>3670</v>
      </c>
      <c r="F458" t="s">
        <v>3671</v>
      </c>
      <c r="G458" t="s">
        <v>573</v>
      </c>
      <c r="H458" t="s">
        <v>3669</v>
      </c>
      <c r="I458" t="s">
        <v>576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3666</v>
      </c>
      <c r="C459" t="s">
        <v>3667</v>
      </c>
      <c r="D459" t="s">
        <v>573</v>
      </c>
      <c r="E459" t="s">
        <v>3675</v>
      </c>
      <c r="F459" t="s">
        <v>3676</v>
      </c>
      <c r="G459" t="s">
        <v>573</v>
      </c>
      <c r="H459" t="s">
        <v>3674</v>
      </c>
      <c r="I459" t="s">
        <v>576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3666</v>
      </c>
      <c r="C460" t="s">
        <v>3667</v>
      </c>
      <c r="D460" t="s">
        <v>2719</v>
      </c>
      <c r="E460" t="s">
        <v>3677</v>
      </c>
      <c r="F460" t="s">
        <v>3669</v>
      </c>
      <c r="G460" t="s">
        <v>2719</v>
      </c>
      <c r="H460" t="s">
        <v>3669</v>
      </c>
      <c r="I460" t="s">
        <v>576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3666</v>
      </c>
      <c r="C461" t="s">
        <v>3667</v>
      </c>
      <c r="D461" t="s">
        <v>2719</v>
      </c>
      <c r="E461" t="s">
        <v>3678</v>
      </c>
      <c r="F461" t="s">
        <v>3674</v>
      </c>
      <c r="G461" t="s">
        <v>2719</v>
      </c>
      <c r="H461" t="s">
        <v>3674</v>
      </c>
      <c r="I461" t="s">
        <v>576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1179</v>
      </c>
      <c r="C462" t="s">
        <v>3679</v>
      </c>
      <c r="D462" t="s">
        <v>573</v>
      </c>
      <c r="F462" t="s">
        <v>3684</v>
      </c>
      <c r="G462" t="s">
        <v>573</v>
      </c>
      <c r="H462" t="s">
        <v>3684</v>
      </c>
      <c r="I462" t="s">
        <v>938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1179</v>
      </c>
      <c r="C463" t="s">
        <v>3679</v>
      </c>
      <c r="D463" t="s">
        <v>573</v>
      </c>
      <c r="F463" t="s">
        <v>3680</v>
      </c>
      <c r="G463" t="s">
        <v>573</v>
      </c>
      <c r="H463" t="s">
        <v>3680</v>
      </c>
      <c r="I463" t="s">
        <v>938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1179</v>
      </c>
      <c r="C464" t="s">
        <v>3679</v>
      </c>
      <c r="D464" t="s">
        <v>573</v>
      </c>
      <c r="F464" t="s">
        <v>3683</v>
      </c>
      <c r="G464" t="s">
        <v>573</v>
      </c>
      <c r="H464" t="s">
        <v>3683</v>
      </c>
      <c r="I464" t="s">
        <v>938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1179</v>
      </c>
      <c r="C465" t="s">
        <v>3679</v>
      </c>
      <c r="D465" t="s">
        <v>573</v>
      </c>
      <c r="F465" t="s">
        <v>3681</v>
      </c>
      <c r="G465" t="s">
        <v>573</v>
      </c>
      <c r="H465" t="s">
        <v>3681</v>
      </c>
      <c r="I465" t="s">
        <v>938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1179</v>
      </c>
      <c r="C466" t="s">
        <v>3679</v>
      </c>
      <c r="D466" t="s">
        <v>573</v>
      </c>
      <c r="F466" t="s">
        <v>3682</v>
      </c>
      <c r="G466" t="s">
        <v>573</v>
      </c>
      <c r="H466" t="s">
        <v>3682</v>
      </c>
      <c r="I466" t="s">
        <v>938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1189</v>
      </c>
      <c r="C467" t="s">
        <v>3685</v>
      </c>
      <c r="D467" t="s">
        <v>2719</v>
      </c>
      <c r="E467" t="s">
        <v>3686</v>
      </c>
      <c r="F467" t="s">
        <v>3687</v>
      </c>
      <c r="G467" t="s">
        <v>2719</v>
      </c>
      <c r="H467" t="s">
        <v>3687</v>
      </c>
      <c r="I467" t="s">
        <v>576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1191</v>
      </c>
      <c r="C468" t="s">
        <v>3688</v>
      </c>
      <c r="D468" t="s">
        <v>573</v>
      </c>
      <c r="E468" t="s">
        <v>3689</v>
      </c>
      <c r="F468" t="s">
        <v>3690</v>
      </c>
      <c r="G468" t="s">
        <v>573</v>
      </c>
      <c r="H468" t="s">
        <v>3691</v>
      </c>
      <c r="I468" t="s">
        <v>576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1191</v>
      </c>
      <c r="C469" t="s">
        <v>3688</v>
      </c>
      <c r="D469" t="s">
        <v>573</v>
      </c>
      <c r="E469" t="s">
        <v>3692</v>
      </c>
      <c r="F469" t="s">
        <v>3693</v>
      </c>
      <c r="G469" t="s">
        <v>573</v>
      </c>
      <c r="H469" t="s">
        <v>3691</v>
      </c>
      <c r="I469" t="s">
        <v>576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3694</v>
      </c>
      <c r="C470" t="s">
        <v>3695</v>
      </c>
      <c r="D470" t="s">
        <v>573</v>
      </c>
      <c r="E470" t="s">
        <v>3696</v>
      </c>
      <c r="F470" t="s">
        <v>3431</v>
      </c>
      <c r="G470" t="s">
        <v>573</v>
      </c>
      <c r="H470" t="s">
        <v>3697</v>
      </c>
      <c r="I470" t="s">
        <v>576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3694</v>
      </c>
      <c r="C471" t="s">
        <v>3695</v>
      </c>
      <c r="D471" t="s">
        <v>573</v>
      </c>
      <c r="E471" t="s">
        <v>3698</v>
      </c>
      <c r="F471" t="s">
        <v>3434</v>
      </c>
      <c r="G471" t="s">
        <v>573</v>
      </c>
      <c r="H471" t="s">
        <v>3699</v>
      </c>
      <c r="I471" t="s">
        <v>576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3694</v>
      </c>
      <c r="C472" t="s">
        <v>3695</v>
      </c>
      <c r="D472" t="s">
        <v>573</v>
      </c>
      <c r="E472" t="s">
        <v>3700</v>
      </c>
      <c r="F472" t="s">
        <v>3701</v>
      </c>
      <c r="G472" t="s">
        <v>573</v>
      </c>
      <c r="H472" t="s">
        <v>3702</v>
      </c>
      <c r="I472" t="s">
        <v>576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3694</v>
      </c>
      <c r="C473" t="s">
        <v>3695</v>
      </c>
      <c r="D473" t="s">
        <v>573</v>
      </c>
      <c r="E473" t="s">
        <v>3703</v>
      </c>
      <c r="F473" t="s">
        <v>3704</v>
      </c>
      <c r="G473" t="s">
        <v>573</v>
      </c>
      <c r="H473" t="s">
        <v>3705</v>
      </c>
      <c r="I473" t="s">
        <v>576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3694</v>
      </c>
      <c r="C474" t="s">
        <v>3695</v>
      </c>
      <c r="D474" t="s">
        <v>573</v>
      </c>
      <c r="E474" t="s">
        <v>3706</v>
      </c>
      <c r="F474" t="s">
        <v>3707</v>
      </c>
      <c r="G474" t="s">
        <v>573</v>
      </c>
      <c r="H474" t="s">
        <v>3708</v>
      </c>
      <c r="I474" t="s">
        <v>576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3709</v>
      </c>
      <c r="C475" t="s">
        <v>3710</v>
      </c>
      <c r="D475" t="s">
        <v>573</v>
      </c>
      <c r="F475" t="s">
        <v>3714</v>
      </c>
      <c r="G475" t="s">
        <v>573</v>
      </c>
      <c r="H475" t="s">
        <v>3714</v>
      </c>
      <c r="I475" t="s">
        <v>711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3709</v>
      </c>
      <c r="C476" t="s">
        <v>3710</v>
      </c>
      <c r="D476" t="s">
        <v>573</v>
      </c>
      <c r="F476" t="s">
        <v>3720</v>
      </c>
      <c r="G476" t="s">
        <v>573</v>
      </c>
      <c r="H476" t="s">
        <v>3720</v>
      </c>
      <c r="I476" t="s">
        <v>711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3709</v>
      </c>
      <c r="C477" t="s">
        <v>3710</v>
      </c>
      <c r="D477" t="s">
        <v>573</v>
      </c>
      <c r="F477" t="s">
        <v>3713</v>
      </c>
      <c r="G477" t="s">
        <v>573</v>
      </c>
      <c r="H477" t="s">
        <v>3713</v>
      </c>
      <c r="I477" t="s">
        <v>711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3709</v>
      </c>
      <c r="C478" t="s">
        <v>3710</v>
      </c>
      <c r="D478" t="s">
        <v>573</v>
      </c>
      <c r="F478" t="s">
        <v>3717</v>
      </c>
      <c r="G478" t="s">
        <v>573</v>
      </c>
      <c r="H478" t="s">
        <v>3717</v>
      </c>
      <c r="I478" t="s">
        <v>711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3709</v>
      </c>
      <c r="C479" t="s">
        <v>3710</v>
      </c>
      <c r="D479" t="s">
        <v>573</v>
      </c>
      <c r="F479" t="s">
        <v>3711</v>
      </c>
      <c r="G479" t="s">
        <v>573</v>
      </c>
      <c r="H479" t="s">
        <v>3711</v>
      </c>
      <c r="I479" t="s">
        <v>711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3709</v>
      </c>
      <c r="C480" t="s">
        <v>3710</v>
      </c>
      <c r="D480" t="s">
        <v>573</v>
      </c>
      <c r="F480" t="s">
        <v>3718</v>
      </c>
      <c r="G480" t="s">
        <v>573</v>
      </c>
      <c r="H480" t="s">
        <v>3718</v>
      </c>
      <c r="I480" t="s">
        <v>711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3709</v>
      </c>
      <c r="C481" t="s">
        <v>3710</v>
      </c>
      <c r="D481" t="s">
        <v>573</v>
      </c>
      <c r="F481" t="s">
        <v>3715</v>
      </c>
      <c r="G481" t="s">
        <v>573</v>
      </c>
      <c r="H481" t="s">
        <v>3715</v>
      </c>
      <c r="I481" t="s">
        <v>711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3709</v>
      </c>
      <c r="C482" t="s">
        <v>3710</v>
      </c>
      <c r="D482" t="s">
        <v>573</v>
      </c>
      <c r="F482" t="s">
        <v>3716</v>
      </c>
      <c r="G482" t="s">
        <v>573</v>
      </c>
      <c r="H482" t="s">
        <v>3716</v>
      </c>
      <c r="I482" t="s">
        <v>711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3709</v>
      </c>
      <c r="C483" t="s">
        <v>3710</v>
      </c>
      <c r="D483" t="s">
        <v>573</v>
      </c>
      <c r="F483" t="s">
        <v>3719</v>
      </c>
      <c r="G483" t="s">
        <v>573</v>
      </c>
      <c r="H483" t="s">
        <v>3719</v>
      </c>
      <c r="I483" t="s">
        <v>711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3709</v>
      </c>
      <c r="C484" t="s">
        <v>3710</v>
      </c>
      <c r="D484" t="s">
        <v>573</v>
      </c>
      <c r="F484" t="s">
        <v>3712</v>
      </c>
      <c r="G484" t="s">
        <v>573</v>
      </c>
      <c r="H484" t="s">
        <v>3712</v>
      </c>
      <c r="I484" t="s">
        <v>711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1212</v>
      </c>
      <c r="C485" t="s">
        <v>3721</v>
      </c>
      <c r="D485" t="s">
        <v>573</v>
      </c>
      <c r="E485" t="s">
        <v>3725</v>
      </c>
      <c r="F485" t="s">
        <v>3726</v>
      </c>
      <c r="G485" t="s">
        <v>573</v>
      </c>
      <c r="H485" t="s">
        <v>3724</v>
      </c>
      <c r="I485" t="s">
        <v>576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1212</v>
      </c>
      <c r="C486" t="s">
        <v>3721</v>
      </c>
      <c r="D486" t="s">
        <v>573</v>
      </c>
      <c r="E486" t="s">
        <v>3722</v>
      </c>
      <c r="F486" t="s">
        <v>3723</v>
      </c>
      <c r="G486" t="s">
        <v>573</v>
      </c>
      <c r="H486" t="s">
        <v>3724</v>
      </c>
      <c r="I486" t="s">
        <v>576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1212</v>
      </c>
      <c r="C487" t="s">
        <v>3721</v>
      </c>
      <c r="D487" t="s">
        <v>2719</v>
      </c>
      <c r="E487" t="s">
        <v>3727</v>
      </c>
      <c r="F487" t="s">
        <v>3728</v>
      </c>
      <c r="G487" t="s">
        <v>2719</v>
      </c>
      <c r="H487" t="s">
        <v>3728</v>
      </c>
      <c r="I487" t="s">
        <v>576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3729</v>
      </c>
      <c r="C488" t="s">
        <v>3730</v>
      </c>
      <c r="D488" t="s">
        <v>573</v>
      </c>
      <c r="E488" t="s">
        <v>3731</v>
      </c>
      <c r="F488" t="s">
        <v>3732</v>
      </c>
      <c r="G488" t="s">
        <v>573</v>
      </c>
      <c r="H488" t="s">
        <v>3732</v>
      </c>
      <c r="I488" t="s">
        <v>576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3729</v>
      </c>
      <c r="C489" t="s">
        <v>3730</v>
      </c>
      <c r="D489" t="s">
        <v>2719</v>
      </c>
      <c r="E489" t="s">
        <v>3733</v>
      </c>
      <c r="F489" t="s">
        <v>3734</v>
      </c>
      <c r="G489" t="s">
        <v>2719</v>
      </c>
      <c r="H489" t="s">
        <v>3732</v>
      </c>
      <c r="I489" t="s">
        <v>576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1215</v>
      </c>
      <c r="C490" t="s">
        <v>3735</v>
      </c>
      <c r="D490" t="s">
        <v>2719</v>
      </c>
      <c r="E490" t="s">
        <v>3736</v>
      </c>
      <c r="F490" t="s">
        <v>3737</v>
      </c>
      <c r="G490" t="s">
        <v>2719</v>
      </c>
      <c r="H490" t="s">
        <v>3738</v>
      </c>
      <c r="I490" t="s">
        <v>711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1215</v>
      </c>
      <c r="C491" t="s">
        <v>3735</v>
      </c>
      <c r="D491" t="s">
        <v>2719</v>
      </c>
      <c r="E491" t="s">
        <v>3739</v>
      </c>
      <c r="F491" t="s">
        <v>3740</v>
      </c>
      <c r="G491" t="s">
        <v>2719</v>
      </c>
      <c r="H491" t="s">
        <v>3738</v>
      </c>
      <c r="I491" t="s">
        <v>711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3930</v>
      </c>
      <c r="C492" t="s">
        <v>3741</v>
      </c>
      <c r="D492" t="s">
        <v>2719</v>
      </c>
      <c r="E492" t="s">
        <v>3931</v>
      </c>
      <c r="F492" t="s">
        <v>3932</v>
      </c>
      <c r="G492" t="s">
        <v>2719</v>
      </c>
      <c r="H492" t="s">
        <v>3933</v>
      </c>
      <c r="I492" t="s">
        <v>711</v>
      </c>
      <c r="J492">
        <v>0</v>
      </c>
      <c r="L492" s="4"/>
      <c r="M492" s="4"/>
    </row>
    <row r="493" spans="1:13" x14ac:dyDescent="0.4">
      <c r="A493">
        <v>200000758</v>
      </c>
      <c r="B493" t="s">
        <v>3930</v>
      </c>
      <c r="C493" t="s">
        <v>3741</v>
      </c>
      <c r="D493" t="s">
        <v>2719</v>
      </c>
      <c r="E493" t="s">
        <v>3991</v>
      </c>
      <c r="F493" t="s">
        <v>3992</v>
      </c>
      <c r="G493" t="s">
        <v>2719</v>
      </c>
      <c r="H493" t="s">
        <v>3993</v>
      </c>
      <c r="I493" t="s">
        <v>576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1218</v>
      </c>
      <c r="C494" t="s">
        <v>3741</v>
      </c>
      <c r="D494" t="s">
        <v>2719</v>
      </c>
      <c r="E494" t="s">
        <v>3749</v>
      </c>
      <c r="F494" t="s">
        <v>3914</v>
      </c>
      <c r="G494" t="s">
        <v>2719</v>
      </c>
      <c r="H494" t="s">
        <v>3914</v>
      </c>
      <c r="I494" t="s">
        <v>711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1218</v>
      </c>
      <c r="C495" t="s">
        <v>3741</v>
      </c>
      <c r="D495" t="s">
        <v>2719</v>
      </c>
      <c r="E495" t="s">
        <v>3749</v>
      </c>
      <c r="F495" t="s">
        <v>3917</v>
      </c>
      <c r="G495" t="s">
        <v>2719</v>
      </c>
      <c r="H495" t="s">
        <v>3917</v>
      </c>
      <c r="I495" t="s">
        <v>711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1218</v>
      </c>
      <c r="C496" t="s">
        <v>3741</v>
      </c>
      <c r="D496" t="s">
        <v>2719</v>
      </c>
      <c r="E496" t="s">
        <v>3749</v>
      </c>
      <c r="F496" t="s">
        <v>3920</v>
      </c>
      <c r="G496" t="s">
        <v>2719</v>
      </c>
      <c r="H496" t="s">
        <v>3920</v>
      </c>
      <c r="I496" t="s">
        <v>711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1218</v>
      </c>
      <c r="C497" t="s">
        <v>3741</v>
      </c>
      <c r="D497" t="s">
        <v>2719</v>
      </c>
      <c r="E497" t="s">
        <v>3749</v>
      </c>
      <c r="F497" t="s">
        <v>3803</v>
      </c>
      <c r="G497" t="s">
        <v>2719</v>
      </c>
      <c r="H497" t="s">
        <v>3803</v>
      </c>
      <c r="I497" t="s">
        <v>711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1218</v>
      </c>
      <c r="C498" t="s">
        <v>3741</v>
      </c>
      <c r="D498" t="s">
        <v>2719</v>
      </c>
      <c r="E498" t="s">
        <v>3749</v>
      </c>
      <c r="F498" t="s">
        <v>3871</v>
      </c>
      <c r="G498" t="s">
        <v>2719</v>
      </c>
      <c r="H498" t="s">
        <v>3871</v>
      </c>
      <c r="I498" t="s">
        <v>711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1218</v>
      </c>
      <c r="C499" t="s">
        <v>3741</v>
      </c>
      <c r="D499" t="s">
        <v>2719</v>
      </c>
      <c r="E499" t="s">
        <v>3749</v>
      </c>
      <c r="F499" t="s">
        <v>3750</v>
      </c>
      <c r="G499" t="s">
        <v>2719</v>
      </c>
      <c r="H499" t="s">
        <v>3750</v>
      </c>
      <c r="I499" t="s">
        <v>711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1218</v>
      </c>
      <c r="C500" t="s">
        <v>3741</v>
      </c>
      <c r="D500" t="s">
        <v>2719</v>
      </c>
      <c r="E500" t="s">
        <v>3749</v>
      </c>
      <c r="F500" t="s">
        <v>3867</v>
      </c>
      <c r="G500" t="s">
        <v>2719</v>
      </c>
      <c r="H500" t="s">
        <v>3867</v>
      </c>
      <c r="I500" t="s">
        <v>711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1218</v>
      </c>
      <c r="C501" t="s">
        <v>3741</v>
      </c>
      <c r="D501" t="s">
        <v>2719</v>
      </c>
      <c r="E501" t="s">
        <v>3749</v>
      </c>
      <c r="F501" t="s">
        <v>3925</v>
      </c>
      <c r="G501" t="s">
        <v>2719</v>
      </c>
      <c r="H501" t="s">
        <v>3925</v>
      </c>
      <c r="I501" t="s">
        <v>711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1218</v>
      </c>
      <c r="C502" t="s">
        <v>3741</v>
      </c>
      <c r="D502" t="s">
        <v>2719</v>
      </c>
      <c r="E502" t="s">
        <v>3749</v>
      </c>
      <c r="F502" t="s">
        <v>3866</v>
      </c>
      <c r="G502" t="s">
        <v>2719</v>
      </c>
      <c r="H502" t="s">
        <v>3866</v>
      </c>
      <c r="I502" t="s">
        <v>711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1218</v>
      </c>
      <c r="C503" t="s">
        <v>3741</v>
      </c>
      <c r="D503" t="s">
        <v>2719</v>
      </c>
      <c r="E503" t="s">
        <v>3749</v>
      </c>
      <c r="F503" t="s">
        <v>3852</v>
      </c>
      <c r="G503" t="s">
        <v>2719</v>
      </c>
      <c r="H503" t="s">
        <v>3852</v>
      </c>
      <c r="I503" t="s">
        <v>711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1218</v>
      </c>
      <c r="C504" t="s">
        <v>3741</v>
      </c>
      <c r="D504" t="s">
        <v>2719</v>
      </c>
      <c r="E504" t="s">
        <v>3749</v>
      </c>
      <c r="F504" t="s">
        <v>3964</v>
      </c>
      <c r="G504" t="s">
        <v>2719</v>
      </c>
      <c r="H504" t="s">
        <v>3964</v>
      </c>
      <c r="I504" t="s">
        <v>711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1218</v>
      </c>
      <c r="C505" t="s">
        <v>3741</v>
      </c>
      <c r="D505" t="s">
        <v>2719</v>
      </c>
      <c r="E505" t="s">
        <v>3749</v>
      </c>
      <c r="F505" t="s">
        <v>3916</v>
      </c>
      <c r="G505" t="s">
        <v>2719</v>
      </c>
      <c r="H505" t="s">
        <v>3916</v>
      </c>
      <c r="I505" t="s">
        <v>711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1218</v>
      </c>
      <c r="C506" t="s">
        <v>3741</v>
      </c>
      <c r="D506" t="s">
        <v>2719</v>
      </c>
      <c r="E506" t="s">
        <v>3749</v>
      </c>
      <c r="F506" t="s">
        <v>3959</v>
      </c>
      <c r="G506" t="s">
        <v>2719</v>
      </c>
      <c r="H506" t="s">
        <v>3959</v>
      </c>
      <c r="I506" t="s">
        <v>711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1218</v>
      </c>
      <c r="C507" t="s">
        <v>3741</v>
      </c>
      <c r="D507" t="s">
        <v>2719</v>
      </c>
      <c r="E507" t="s">
        <v>3749</v>
      </c>
      <c r="F507" t="s">
        <v>3773</v>
      </c>
      <c r="G507" t="s">
        <v>2719</v>
      </c>
      <c r="H507" t="s">
        <v>3773</v>
      </c>
      <c r="I507" t="s">
        <v>711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1218</v>
      </c>
      <c r="C508" t="s">
        <v>3741</v>
      </c>
      <c r="D508" t="s">
        <v>2719</v>
      </c>
      <c r="E508" t="s">
        <v>3749</v>
      </c>
      <c r="F508" t="s">
        <v>3858</v>
      </c>
      <c r="G508" t="s">
        <v>2719</v>
      </c>
      <c r="H508" t="s">
        <v>3858</v>
      </c>
      <c r="I508" t="s">
        <v>711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1218</v>
      </c>
      <c r="C509" t="s">
        <v>3741</v>
      </c>
      <c r="D509" t="s">
        <v>2719</v>
      </c>
      <c r="E509" t="s">
        <v>3758</v>
      </c>
      <c r="F509" t="s">
        <v>3880</v>
      </c>
      <c r="G509" t="s">
        <v>2719</v>
      </c>
      <c r="H509" t="s">
        <v>3880</v>
      </c>
      <c r="I509" t="s">
        <v>711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1218</v>
      </c>
      <c r="C510" t="s">
        <v>3741</v>
      </c>
      <c r="D510" t="s">
        <v>2719</v>
      </c>
      <c r="E510" t="s">
        <v>3758</v>
      </c>
      <c r="F510" t="s">
        <v>3937</v>
      </c>
      <c r="G510" t="s">
        <v>2719</v>
      </c>
      <c r="H510" t="s">
        <v>3937</v>
      </c>
      <c r="I510" t="s">
        <v>711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1218</v>
      </c>
      <c r="C511" t="s">
        <v>3741</v>
      </c>
      <c r="D511" t="s">
        <v>2719</v>
      </c>
      <c r="E511" t="s">
        <v>3758</v>
      </c>
      <c r="F511" t="s">
        <v>3985</v>
      </c>
      <c r="G511" t="s">
        <v>2719</v>
      </c>
      <c r="H511" t="s">
        <v>3985</v>
      </c>
      <c r="I511" t="s">
        <v>711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1218</v>
      </c>
      <c r="C512" t="s">
        <v>3741</v>
      </c>
      <c r="D512" t="s">
        <v>2719</v>
      </c>
      <c r="E512" t="s">
        <v>3758</v>
      </c>
      <c r="F512" t="s">
        <v>3795</v>
      </c>
      <c r="G512" t="s">
        <v>2719</v>
      </c>
      <c r="H512" t="s">
        <v>3795</v>
      </c>
      <c r="I512" t="s">
        <v>711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1218</v>
      </c>
      <c r="C513" t="s">
        <v>3741</v>
      </c>
      <c r="D513" t="s">
        <v>2719</v>
      </c>
      <c r="E513" t="s">
        <v>3758</v>
      </c>
      <c r="F513" t="s">
        <v>3785</v>
      </c>
      <c r="G513" t="s">
        <v>2719</v>
      </c>
      <c r="H513" t="s">
        <v>3785</v>
      </c>
      <c r="I513" t="s">
        <v>711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1218</v>
      </c>
      <c r="C514" t="s">
        <v>3741</v>
      </c>
      <c r="D514" t="s">
        <v>2719</v>
      </c>
      <c r="E514" t="s">
        <v>3758</v>
      </c>
      <c r="F514" t="s">
        <v>3890</v>
      </c>
      <c r="G514" t="s">
        <v>2719</v>
      </c>
      <c r="H514" t="s">
        <v>3890</v>
      </c>
      <c r="I514" t="s">
        <v>711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1218</v>
      </c>
      <c r="C515" t="s">
        <v>3741</v>
      </c>
      <c r="D515" t="s">
        <v>2719</v>
      </c>
      <c r="E515" t="s">
        <v>3758</v>
      </c>
      <c r="F515" t="s">
        <v>3965</v>
      </c>
      <c r="G515" t="s">
        <v>2719</v>
      </c>
      <c r="H515" t="s">
        <v>3965</v>
      </c>
      <c r="I515" t="s">
        <v>711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1218</v>
      </c>
      <c r="C516" t="s">
        <v>3741</v>
      </c>
      <c r="D516" t="s">
        <v>2719</v>
      </c>
      <c r="E516" t="s">
        <v>3758</v>
      </c>
      <c r="F516" t="s">
        <v>3817</v>
      </c>
      <c r="G516" t="s">
        <v>2719</v>
      </c>
      <c r="H516" t="s">
        <v>3817</v>
      </c>
      <c r="I516" t="s">
        <v>711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1218</v>
      </c>
      <c r="C517" t="s">
        <v>3741</v>
      </c>
      <c r="D517" t="s">
        <v>2719</v>
      </c>
      <c r="E517" t="s">
        <v>3758</v>
      </c>
      <c r="F517" t="s">
        <v>3776</v>
      </c>
      <c r="G517" t="s">
        <v>2719</v>
      </c>
      <c r="H517" t="s">
        <v>3776</v>
      </c>
      <c r="I517" t="s">
        <v>711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1218</v>
      </c>
      <c r="C518" t="s">
        <v>3741</v>
      </c>
      <c r="D518" t="s">
        <v>2719</v>
      </c>
      <c r="E518" t="s">
        <v>3758</v>
      </c>
      <c r="F518" t="s">
        <v>3779</v>
      </c>
      <c r="G518" t="s">
        <v>2719</v>
      </c>
      <c r="H518" t="s">
        <v>3779</v>
      </c>
      <c r="I518" t="s">
        <v>711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1218</v>
      </c>
      <c r="C519" t="s">
        <v>3741</v>
      </c>
      <c r="D519" t="s">
        <v>2719</v>
      </c>
      <c r="E519" t="s">
        <v>3758</v>
      </c>
      <c r="F519" t="s">
        <v>3811</v>
      </c>
      <c r="G519" t="s">
        <v>2719</v>
      </c>
      <c r="H519" t="s">
        <v>3811</v>
      </c>
      <c r="I519" t="s">
        <v>711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1218</v>
      </c>
      <c r="C520" t="s">
        <v>3741</v>
      </c>
      <c r="D520" t="s">
        <v>2719</v>
      </c>
      <c r="E520" t="s">
        <v>3758</v>
      </c>
      <c r="F520" t="s">
        <v>3885</v>
      </c>
      <c r="G520" t="s">
        <v>2719</v>
      </c>
      <c r="H520" t="s">
        <v>3885</v>
      </c>
      <c r="I520" t="s">
        <v>711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1218</v>
      </c>
      <c r="C521" t="s">
        <v>3741</v>
      </c>
      <c r="D521" t="s">
        <v>2719</v>
      </c>
      <c r="E521" t="s">
        <v>3758</v>
      </c>
      <c r="F521" t="s">
        <v>3978</v>
      </c>
      <c r="G521" t="s">
        <v>2719</v>
      </c>
      <c r="H521" t="s">
        <v>3978</v>
      </c>
      <c r="I521" t="s">
        <v>711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1218</v>
      </c>
      <c r="C522" t="s">
        <v>3741</v>
      </c>
      <c r="D522" t="s">
        <v>2719</v>
      </c>
      <c r="E522" t="s">
        <v>3758</v>
      </c>
      <c r="F522" t="s">
        <v>3759</v>
      </c>
      <c r="G522" t="s">
        <v>2719</v>
      </c>
      <c r="H522" t="s">
        <v>3759</v>
      </c>
      <c r="I522" t="s">
        <v>711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1218</v>
      </c>
      <c r="C523" t="s">
        <v>3741</v>
      </c>
      <c r="D523" t="s">
        <v>2719</v>
      </c>
      <c r="E523" t="s">
        <v>3752</v>
      </c>
      <c r="F523" t="s">
        <v>3762</v>
      </c>
      <c r="G523" t="s">
        <v>2719</v>
      </c>
      <c r="H523" t="s">
        <v>3762</v>
      </c>
      <c r="I523" t="s">
        <v>711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1218</v>
      </c>
      <c r="C524" t="s">
        <v>3741</v>
      </c>
      <c r="D524" t="s">
        <v>2719</v>
      </c>
      <c r="E524" t="s">
        <v>3752</v>
      </c>
      <c r="F524" t="s">
        <v>3763</v>
      </c>
      <c r="G524" t="s">
        <v>2719</v>
      </c>
      <c r="H524" t="s">
        <v>3763</v>
      </c>
      <c r="I524" t="s">
        <v>711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1218</v>
      </c>
      <c r="C525" t="s">
        <v>3741</v>
      </c>
      <c r="D525" t="s">
        <v>2719</v>
      </c>
      <c r="E525" t="s">
        <v>3752</v>
      </c>
      <c r="F525" t="s">
        <v>3753</v>
      </c>
      <c r="G525" t="s">
        <v>2719</v>
      </c>
      <c r="H525" t="s">
        <v>3753</v>
      </c>
      <c r="I525" t="s">
        <v>711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1218</v>
      </c>
      <c r="C526" t="s">
        <v>3741</v>
      </c>
      <c r="D526" t="s">
        <v>2719</v>
      </c>
      <c r="E526" t="s">
        <v>3752</v>
      </c>
      <c r="F526" t="s">
        <v>3781</v>
      </c>
      <c r="G526" t="s">
        <v>2719</v>
      </c>
      <c r="H526" t="s">
        <v>3781</v>
      </c>
      <c r="I526" t="s">
        <v>711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1218</v>
      </c>
      <c r="C527" t="s">
        <v>3741</v>
      </c>
      <c r="D527" t="s">
        <v>2719</v>
      </c>
      <c r="E527" t="s">
        <v>3752</v>
      </c>
      <c r="F527" t="s">
        <v>3789</v>
      </c>
      <c r="G527" t="s">
        <v>2719</v>
      </c>
      <c r="H527" t="s">
        <v>3789</v>
      </c>
      <c r="I527" t="s">
        <v>711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1218</v>
      </c>
      <c r="C528" t="s">
        <v>3741</v>
      </c>
      <c r="D528" t="s">
        <v>2719</v>
      </c>
      <c r="E528" t="s">
        <v>3752</v>
      </c>
      <c r="F528" t="s">
        <v>3796</v>
      </c>
      <c r="G528" t="s">
        <v>2719</v>
      </c>
      <c r="H528" t="s">
        <v>3796</v>
      </c>
      <c r="I528" t="s">
        <v>711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1218</v>
      </c>
      <c r="C529" t="s">
        <v>3741</v>
      </c>
      <c r="D529" t="s">
        <v>2719</v>
      </c>
      <c r="E529" t="s">
        <v>3752</v>
      </c>
      <c r="F529" t="s">
        <v>3813</v>
      </c>
      <c r="G529" t="s">
        <v>2719</v>
      </c>
      <c r="H529" t="s">
        <v>3813</v>
      </c>
      <c r="I529" t="s">
        <v>711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1218</v>
      </c>
      <c r="C530" t="s">
        <v>3741</v>
      </c>
      <c r="D530" t="s">
        <v>2719</v>
      </c>
      <c r="E530" t="s">
        <v>3752</v>
      </c>
      <c r="F530" t="s">
        <v>3820</v>
      </c>
      <c r="G530" t="s">
        <v>2719</v>
      </c>
      <c r="H530" t="s">
        <v>3820</v>
      </c>
      <c r="I530" t="s">
        <v>711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1218</v>
      </c>
      <c r="C531" t="s">
        <v>3741</v>
      </c>
      <c r="D531" t="s">
        <v>2719</v>
      </c>
      <c r="E531" t="s">
        <v>3752</v>
      </c>
      <c r="F531" t="s">
        <v>3822</v>
      </c>
      <c r="G531" t="s">
        <v>2719</v>
      </c>
      <c r="H531" t="s">
        <v>3822</v>
      </c>
      <c r="I531" t="s">
        <v>711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1218</v>
      </c>
      <c r="C532" t="s">
        <v>3741</v>
      </c>
      <c r="D532" t="s">
        <v>2719</v>
      </c>
      <c r="E532" t="s">
        <v>3752</v>
      </c>
      <c r="F532" t="s">
        <v>3844</v>
      </c>
      <c r="G532" t="s">
        <v>2719</v>
      </c>
      <c r="H532" t="s">
        <v>3844</v>
      </c>
      <c r="I532" t="s">
        <v>711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1218</v>
      </c>
      <c r="C533" t="s">
        <v>3741</v>
      </c>
      <c r="D533" t="s">
        <v>2719</v>
      </c>
      <c r="E533" t="s">
        <v>3752</v>
      </c>
      <c r="F533" t="s">
        <v>3873</v>
      </c>
      <c r="G533" t="s">
        <v>2719</v>
      </c>
      <c r="H533" t="s">
        <v>3873</v>
      </c>
      <c r="I533" t="s">
        <v>711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1218</v>
      </c>
      <c r="C534" t="s">
        <v>3741</v>
      </c>
      <c r="D534" t="s">
        <v>2719</v>
      </c>
      <c r="E534" t="s">
        <v>3752</v>
      </c>
      <c r="F534" t="s">
        <v>3877</v>
      </c>
      <c r="G534" t="s">
        <v>2719</v>
      </c>
      <c r="H534" t="s">
        <v>3877</v>
      </c>
      <c r="I534" t="s">
        <v>711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1218</v>
      </c>
      <c r="C535" t="s">
        <v>3741</v>
      </c>
      <c r="D535" t="s">
        <v>2719</v>
      </c>
      <c r="E535" t="s">
        <v>3752</v>
      </c>
      <c r="F535" t="s">
        <v>3888</v>
      </c>
      <c r="G535" t="s">
        <v>2719</v>
      </c>
      <c r="H535" t="s">
        <v>3888</v>
      </c>
      <c r="I535" t="s">
        <v>711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1218</v>
      </c>
      <c r="C536" t="s">
        <v>3741</v>
      </c>
      <c r="D536" t="s">
        <v>2719</v>
      </c>
      <c r="E536" t="s">
        <v>3752</v>
      </c>
      <c r="F536" t="s">
        <v>3899</v>
      </c>
      <c r="G536" t="s">
        <v>2719</v>
      </c>
      <c r="H536" t="s">
        <v>3899</v>
      </c>
      <c r="I536" t="s">
        <v>711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1218</v>
      </c>
      <c r="C537" t="s">
        <v>3741</v>
      </c>
      <c r="D537" t="s">
        <v>2719</v>
      </c>
      <c r="E537" t="s">
        <v>3752</v>
      </c>
      <c r="F537" t="s">
        <v>3898</v>
      </c>
      <c r="G537" t="s">
        <v>2719</v>
      </c>
      <c r="H537" t="s">
        <v>3898</v>
      </c>
      <c r="I537" t="s">
        <v>711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1218</v>
      </c>
      <c r="C538" t="s">
        <v>3741</v>
      </c>
      <c r="D538" t="s">
        <v>2719</v>
      </c>
      <c r="E538" t="s">
        <v>3752</v>
      </c>
      <c r="F538" t="s">
        <v>3892</v>
      </c>
      <c r="G538" t="s">
        <v>2719</v>
      </c>
      <c r="H538" t="s">
        <v>3892</v>
      </c>
      <c r="I538" t="s">
        <v>711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1218</v>
      </c>
      <c r="C539" t="s">
        <v>3741</v>
      </c>
      <c r="D539" t="s">
        <v>2719</v>
      </c>
      <c r="E539" t="s">
        <v>3752</v>
      </c>
      <c r="F539" t="s">
        <v>3900</v>
      </c>
      <c r="G539" t="s">
        <v>2719</v>
      </c>
      <c r="H539" t="s">
        <v>3900</v>
      </c>
      <c r="I539" t="s">
        <v>711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1218</v>
      </c>
      <c r="C540" t="s">
        <v>3741</v>
      </c>
      <c r="D540" t="s">
        <v>2719</v>
      </c>
      <c r="E540" t="s">
        <v>3752</v>
      </c>
      <c r="F540" t="s">
        <v>3909</v>
      </c>
      <c r="G540" t="s">
        <v>2719</v>
      </c>
      <c r="H540" t="s">
        <v>3909</v>
      </c>
      <c r="I540" t="s">
        <v>711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1218</v>
      </c>
      <c r="C541" t="s">
        <v>3741</v>
      </c>
      <c r="D541" t="s">
        <v>2719</v>
      </c>
      <c r="E541" t="s">
        <v>3752</v>
      </c>
      <c r="F541" t="s">
        <v>3919</v>
      </c>
      <c r="G541" t="s">
        <v>2719</v>
      </c>
      <c r="H541" t="s">
        <v>3919</v>
      </c>
      <c r="I541" t="s">
        <v>711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1218</v>
      </c>
      <c r="C542" t="s">
        <v>3741</v>
      </c>
      <c r="D542" t="s">
        <v>2719</v>
      </c>
      <c r="E542" t="s">
        <v>3752</v>
      </c>
      <c r="F542" t="s">
        <v>3923</v>
      </c>
      <c r="G542" t="s">
        <v>2719</v>
      </c>
      <c r="H542" t="s">
        <v>3923</v>
      </c>
      <c r="I542" t="s">
        <v>711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1218</v>
      </c>
      <c r="C543" t="s">
        <v>3741</v>
      </c>
      <c r="D543" t="s">
        <v>2719</v>
      </c>
      <c r="E543" t="s">
        <v>3752</v>
      </c>
      <c r="F543" t="s">
        <v>3928</v>
      </c>
      <c r="G543" t="s">
        <v>2719</v>
      </c>
      <c r="H543" t="s">
        <v>3928</v>
      </c>
      <c r="I543" t="s">
        <v>711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1218</v>
      </c>
      <c r="C544" t="s">
        <v>3741</v>
      </c>
      <c r="D544" t="s">
        <v>2719</v>
      </c>
      <c r="E544" t="s">
        <v>3752</v>
      </c>
      <c r="F544" t="s">
        <v>3970</v>
      </c>
      <c r="G544" t="s">
        <v>2719</v>
      </c>
      <c r="H544" t="s">
        <v>3970</v>
      </c>
      <c r="I544" t="s">
        <v>711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1218</v>
      </c>
      <c r="C545" t="s">
        <v>3741</v>
      </c>
      <c r="D545" t="s">
        <v>2719</v>
      </c>
      <c r="E545" t="s">
        <v>3752</v>
      </c>
      <c r="F545" t="s">
        <v>3971</v>
      </c>
      <c r="G545" t="s">
        <v>2719</v>
      </c>
      <c r="H545" t="s">
        <v>3971</v>
      </c>
      <c r="I545" t="s">
        <v>711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1218</v>
      </c>
      <c r="C546" t="s">
        <v>3741</v>
      </c>
      <c r="D546" t="s">
        <v>2719</v>
      </c>
      <c r="E546" t="s">
        <v>3752</v>
      </c>
      <c r="F546" t="s">
        <v>3973</v>
      </c>
      <c r="G546" t="s">
        <v>2719</v>
      </c>
      <c r="H546" t="s">
        <v>3973</v>
      </c>
      <c r="I546" t="s">
        <v>711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1218</v>
      </c>
      <c r="C547" t="s">
        <v>3741</v>
      </c>
      <c r="D547" t="s">
        <v>2719</v>
      </c>
      <c r="E547" t="s">
        <v>3756</v>
      </c>
      <c r="F547" t="s">
        <v>3834</v>
      </c>
      <c r="G547" t="s">
        <v>2719</v>
      </c>
      <c r="H547" t="s">
        <v>3834</v>
      </c>
      <c r="I547" t="s">
        <v>711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1218</v>
      </c>
      <c r="C548" t="s">
        <v>3741</v>
      </c>
      <c r="D548" t="s">
        <v>2719</v>
      </c>
      <c r="E548" t="s">
        <v>3756</v>
      </c>
      <c r="F548" t="s">
        <v>3757</v>
      </c>
      <c r="G548" t="s">
        <v>2719</v>
      </c>
      <c r="H548" t="s">
        <v>3757</v>
      </c>
      <c r="I548" t="s">
        <v>711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1218</v>
      </c>
      <c r="C549" t="s">
        <v>3741</v>
      </c>
      <c r="D549" t="s">
        <v>2719</v>
      </c>
      <c r="E549" t="s">
        <v>3756</v>
      </c>
      <c r="F549" t="s">
        <v>3884</v>
      </c>
      <c r="G549" t="s">
        <v>2719</v>
      </c>
      <c r="H549" t="s">
        <v>3884</v>
      </c>
      <c r="I549" t="s">
        <v>711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1218</v>
      </c>
      <c r="C550" t="s">
        <v>3741</v>
      </c>
      <c r="D550" t="s">
        <v>2719</v>
      </c>
      <c r="E550" t="s">
        <v>3756</v>
      </c>
      <c r="F550" t="s">
        <v>3947</v>
      </c>
      <c r="G550" t="s">
        <v>2719</v>
      </c>
      <c r="H550" t="s">
        <v>3947</v>
      </c>
      <c r="I550" t="s">
        <v>711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1218</v>
      </c>
      <c r="C551" t="s">
        <v>3741</v>
      </c>
      <c r="D551" t="s">
        <v>2719</v>
      </c>
      <c r="E551" t="s">
        <v>3756</v>
      </c>
      <c r="F551" t="s">
        <v>3982</v>
      </c>
      <c r="G551" t="s">
        <v>2719</v>
      </c>
      <c r="H551" t="s">
        <v>3982</v>
      </c>
      <c r="I551" t="s">
        <v>711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1218</v>
      </c>
      <c r="C552" t="s">
        <v>3741</v>
      </c>
      <c r="D552" t="s">
        <v>2719</v>
      </c>
      <c r="E552" t="s">
        <v>3756</v>
      </c>
      <c r="F552" t="s">
        <v>3859</v>
      </c>
      <c r="G552" t="s">
        <v>2719</v>
      </c>
      <c r="H552" t="s">
        <v>3859</v>
      </c>
      <c r="I552" t="s">
        <v>711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1218</v>
      </c>
      <c r="C553" t="s">
        <v>3741</v>
      </c>
      <c r="D553" t="s">
        <v>2719</v>
      </c>
      <c r="E553" t="s">
        <v>3756</v>
      </c>
      <c r="F553" t="s">
        <v>3981</v>
      </c>
      <c r="G553" t="s">
        <v>2719</v>
      </c>
      <c r="H553" t="s">
        <v>3981</v>
      </c>
      <c r="I553" t="s">
        <v>711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1218</v>
      </c>
      <c r="C554" t="s">
        <v>3741</v>
      </c>
      <c r="D554" t="s">
        <v>2719</v>
      </c>
      <c r="E554" t="s">
        <v>3756</v>
      </c>
      <c r="F554" t="s">
        <v>3907</v>
      </c>
      <c r="G554" t="s">
        <v>2719</v>
      </c>
      <c r="H554" t="s">
        <v>3907</v>
      </c>
      <c r="I554" t="s">
        <v>711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1218</v>
      </c>
      <c r="C555" t="s">
        <v>3741</v>
      </c>
      <c r="D555" t="s">
        <v>2719</v>
      </c>
      <c r="E555" t="s">
        <v>3756</v>
      </c>
      <c r="F555" t="s">
        <v>3926</v>
      </c>
      <c r="G555" t="s">
        <v>2719</v>
      </c>
      <c r="H555" t="s">
        <v>3926</v>
      </c>
      <c r="I555" t="s">
        <v>711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1218</v>
      </c>
      <c r="C556" t="s">
        <v>3741</v>
      </c>
      <c r="D556" t="s">
        <v>2719</v>
      </c>
      <c r="E556" t="s">
        <v>3756</v>
      </c>
      <c r="F556" t="s">
        <v>3841</v>
      </c>
      <c r="G556" t="s">
        <v>2719</v>
      </c>
      <c r="H556" t="s">
        <v>3841</v>
      </c>
      <c r="I556" t="s">
        <v>711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1218</v>
      </c>
      <c r="C557" t="s">
        <v>3741</v>
      </c>
      <c r="D557" t="s">
        <v>2719</v>
      </c>
      <c r="E557" t="s">
        <v>3756</v>
      </c>
      <c r="F557" t="s">
        <v>3836</v>
      </c>
      <c r="G557" t="s">
        <v>2719</v>
      </c>
      <c r="H557" t="s">
        <v>3836</v>
      </c>
      <c r="I557" t="s">
        <v>711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1218</v>
      </c>
      <c r="C558" t="s">
        <v>3741</v>
      </c>
      <c r="D558" t="s">
        <v>2719</v>
      </c>
      <c r="E558" t="s">
        <v>3756</v>
      </c>
      <c r="F558" t="s">
        <v>3786</v>
      </c>
      <c r="G558" t="s">
        <v>2719</v>
      </c>
      <c r="H558" t="s">
        <v>3786</v>
      </c>
      <c r="I558" t="s">
        <v>711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1218</v>
      </c>
      <c r="C559" t="s">
        <v>3741</v>
      </c>
      <c r="D559" t="s">
        <v>2719</v>
      </c>
      <c r="E559" t="s">
        <v>3756</v>
      </c>
      <c r="F559" t="s">
        <v>3772</v>
      </c>
      <c r="G559" t="s">
        <v>2719</v>
      </c>
      <c r="H559" t="s">
        <v>3772</v>
      </c>
      <c r="I559" t="s">
        <v>711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1218</v>
      </c>
      <c r="C560" t="s">
        <v>3741</v>
      </c>
      <c r="D560" t="s">
        <v>2719</v>
      </c>
      <c r="E560" t="s">
        <v>3756</v>
      </c>
      <c r="F560" t="s">
        <v>3878</v>
      </c>
      <c r="G560" t="s">
        <v>2719</v>
      </c>
      <c r="H560" t="s">
        <v>3878</v>
      </c>
      <c r="I560" t="s">
        <v>711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1218</v>
      </c>
      <c r="C561" t="s">
        <v>3741</v>
      </c>
      <c r="D561" t="s">
        <v>2719</v>
      </c>
      <c r="E561" t="s">
        <v>3756</v>
      </c>
      <c r="F561" t="s">
        <v>3787</v>
      </c>
      <c r="G561" t="s">
        <v>2719</v>
      </c>
      <c r="H561" t="s">
        <v>3787</v>
      </c>
      <c r="I561" t="s">
        <v>711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1218</v>
      </c>
      <c r="C562" t="s">
        <v>3741</v>
      </c>
      <c r="D562" t="s">
        <v>2719</v>
      </c>
      <c r="E562" t="s">
        <v>3756</v>
      </c>
      <c r="F562" t="s">
        <v>3894</v>
      </c>
      <c r="G562" t="s">
        <v>2719</v>
      </c>
      <c r="H562" t="s">
        <v>3894</v>
      </c>
      <c r="I562" t="s">
        <v>711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1218</v>
      </c>
      <c r="C563" t="s">
        <v>3741</v>
      </c>
      <c r="D563" t="s">
        <v>2719</v>
      </c>
      <c r="E563" t="s">
        <v>3756</v>
      </c>
      <c r="F563" t="s">
        <v>3913</v>
      </c>
      <c r="G563" t="s">
        <v>2719</v>
      </c>
      <c r="H563" t="s">
        <v>3913</v>
      </c>
      <c r="I563" t="s">
        <v>711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1218</v>
      </c>
      <c r="C564" t="s">
        <v>3741</v>
      </c>
      <c r="D564" t="s">
        <v>2719</v>
      </c>
      <c r="E564" t="s">
        <v>3756</v>
      </c>
      <c r="F564" t="s">
        <v>3842</v>
      </c>
      <c r="G564" t="s">
        <v>2719</v>
      </c>
      <c r="H564" t="s">
        <v>3842</v>
      </c>
      <c r="I564" t="s">
        <v>711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1218</v>
      </c>
      <c r="C565" t="s">
        <v>3741</v>
      </c>
      <c r="D565" t="s">
        <v>2719</v>
      </c>
      <c r="E565" t="s">
        <v>3756</v>
      </c>
      <c r="F565" t="s">
        <v>3823</v>
      </c>
      <c r="G565" t="s">
        <v>2719</v>
      </c>
      <c r="H565" t="s">
        <v>3823</v>
      </c>
      <c r="I565" t="s">
        <v>711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1218</v>
      </c>
      <c r="C566" t="s">
        <v>3741</v>
      </c>
      <c r="D566" t="s">
        <v>2719</v>
      </c>
      <c r="E566" t="s">
        <v>3756</v>
      </c>
      <c r="F566" t="s">
        <v>3986</v>
      </c>
      <c r="G566" t="s">
        <v>2719</v>
      </c>
      <c r="H566" t="s">
        <v>3986</v>
      </c>
      <c r="I566" t="s">
        <v>711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1218</v>
      </c>
      <c r="C567" t="s">
        <v>3741</v>
      </c>
      <c r="D567" t="s">
        <v>2719</v>
      </c>
      <c r="E567" t="s">
        <v>3756</v>
      </c>
      <c r="F567" t="s">
        <v>3903</v>
      </c>
      <c r="G567" t="s">
        <v>2719</v>
      </c>
      <c r="H567" t="s">
        <v>3903</v>
      </c>
      <c r="I567" t="s">
        <v>711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1218</v>
      </c>
      <c r="C568" t="s">
        <v>3741</v>
      </c>
      <c r="D568" t="s">
        <v>2719</v>
      </c>
      <c r="E568" t="s">
        <v>3756</v>
      </c>
      <c r="F568" t="s">
        <v>3948</v>
      </c>
      <c r="G568" t="s">
        <v>2719</v>
      </c>
      <c r="H568" t="s">
        <v>3948</v>
      </c>
      <c r="I568" t="s">
        <v>711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1218</v>
      </c>
      <c r="C569" t="s">
        <v>3741</v>
      </c>
      <c r="D569" t="s">
        <v>2719</v>
      </c>
      <c r="E569" t="s">
        <v>3756</v>
      </c>
      <c r="F569" t="s">
        <v>3957</v>
      </c>
      <c r="G569" t="s">
        <v>2719</v>
      </c>
      <c r="H569" t="s">
        <v>3957</v>
      </c>
      <c r="I569" t="s">
        <v>711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1218</v>
      </c>
      <c r="C570" t="s">
        <v>3741</v>
      </c>
      <c r="D570" t="s">
        <v>2719</v>
      </c>
      <c r="E570" t="s">
        <v>3756</v>
      </c>
      <c r="F570" t="s">
        <v>3819</v>
      </c>
      <c r="G570" t="s">
        <v>2719</v>
      </c>
      <c r="H570" t="s">
        <v>3819</v>
      </c>
      <c r="I570" t="s">
        <v>711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1218</v>
      </c>
      <c r="C571" t="s">
        <v>3741</v>
      </c>
      <c r="D571" t="s">
        <v>2719</v>
      </c>
      <c r="E571" t="s">
        <v>3756</v>
      </c>
      <c r="F571" t="s">
        <v>3977</v>
      </c>
      <c r="G571" t="s">
        <v>2719</v>
      </c>
      <c r="H571" t="s">
        <v>3977</v>
      </c>
      <c r="I571" t="s">
        <v>711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1218</v>
      </c>
      <c r="C572" t="s">
        <v>3741</v>
      </c>
      <c r="D572" t="s">
        <v>2719</v>
      </c>
      <c r="E572" t="s">
        <v>3756</v>
      </c>
      <c r="F572" t="s">
        <v>3908</v>
      </c>
      <c r="G572" t="s">
        <v>2719</v>
      </c>
      <c r="H572" t="s">
        <v>3908</v>
      </c>
      <c r="I572" t="s">
        <v>711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1218</v>
      </c>
      <c r="C573" t="s">
        <v>3741</v>
      </c>
      <c r="D573" t="s">
        <v>2719</v>
      </c>
      <c r="E573" t="s">
        <v>3756</v>
      </c>
      <c r="F573" t="s">
        <v>3845</v>
      </c>
      <c r="G573" t="s">
        <v>2719</v>
      </c>
      <c r="H573" t="s">
        <v>3845</v>
      </c>
      <c r="I573" t="s">
        <v>711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1218</v>
      </c>
      <c r="C574" t="s">
        <v>3741</v>
      </c>
      <c r="D574" t="s">
        <v>2719</v>
      </c>
      <c r="E574" t="s">
        <v>3756</v>
      </c>
      <c r="F574" t="s">
        <v>3849</v>
      </c>
      <c r="G574" t="s">
        <v>2719</v>
      </c>
      <c r="H574" t="s">
        <v>3849</v>
      </c>
      <c r="I574" t="s">
        <v>711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1218</v>
      </c>
      <c r="C575" t="s">
        <v>3741</v>
      </c>
      <c r="D575" t="s">
        <v>2719</v>
      </c>
      <c r="E575" t="s">
        <v>3756</v>
      </c>
      <c r="F575" t="s">
        <v>3829</v>
      </c>
      <c r="G575" t="s">
        <v>2719</v>
      </c>
      <c r="H575" t="s">
        <v>3829</v>
      </c>
      <c r="I575" t="s">
        <v>711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1218</v>
      </c>
      <c r="C576" t="s">
        <v>3741</v>
      </c>
      <c r="D576" t="s">
        <v>2719</v>
      </c>
      <c r="E576" t="s">
        <v>3756</v>
      </c>
      <c r="F576" t="s">
        <v>3764</v>
      </c>
      <c r="G576" t="s">
        <v>2719</v>
      </c>
      <c r="H576" t="s">
        <v>3764</v>
      </c>
      <c r="I576" t="s">
        <v>711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1218</v>
      </c>
      <c r="C577" t="s">
        <v>3741</v>
      </c>
      <c r="D577" t="s">
        <v>2719</v>
      </c>
      <c r="E577" t="s">
        <v>3754</v>
      </c>
      <c r="F577" t="s">
        <v>3927</v>
      </c>
      <c r="G577" t="s">
        <v>2719</v>
      </c>
      <c r="H577" t="s">
        <v>3927</v>
      </c>
      <c r="I577" t="s">
        <v>711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1218</v>
      </c>
      <c r="C578" t="s">
        <v>3741</v>
      </c>
      <c r="D578" t="s">
        <v>2719</v>
      </c>
      <c r="E578" t="s">
        <v>3754</v>
      </c>
      <c r="F578" t="s">
        <v>3854</v>
      </c>
      <c r="G578" t="s">
        <v>2719</v>
      </c>
      <c r="H578" t="s">
        <v>3854</v>
      </c>
      <c r="I578" t="s">
        <v>711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1218</v>
      </c>
      <c r="C579" t="s">
        <v>3741</v>
      </c>
      <c r="D579" t="s">
        <v>2719</v>
      </c>
      <c r="E579" t="s">
        <v>3754</v>
      </c>
      <c r="F579" t="s">
        <v>3946</v>
      </c>
      <c r="G579" t="s">
        <v>2719</v>
      </c>
      <c r="H579" t="s">
        <v>3946</v>
      </c>
      <c r="I579" t="s">
        <v>711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1218</v>
      </c>
      <c r="C580" t="s">
        <v>3741</v>
      </c>
      <c r="D580" t="s">
        <v>2719</v>
      </c>
      <c r="E580" t="s">
        <v>3754</v>
      </c>
      <c r="F580" t="s">
        <v>3862</v>
      </c>
      <c r="G580" t="s">
        <v>2719</v>
      </c>
      <c r="H580" t="s">
        <v>3862</v>
      </c>
      <c r="I580" t="s">
        <v>711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1218</v>
      </c>
      <c r="C581" t="s">
        <v>3741</v>
      </c>
      <c r="D581" t="s">
        <v>2719</v>
      </c>
      <c r="E581" t="s">
        <v>3754</v>
      </c>
      <c r="F581" t="s">
        <v>3942</v>
      </c>
      <c r="G581" t="s">
        <v>2719</v>
      </c>
      <c r="H581" t="s">
        <v>3942</v>
      </c>
      <c r="I581" t="s">
        <v>711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1218</v>
      </c>
      <c r="C582" t="s">
        <v>3741</v>
      </c>
      <c r="D582" t="s">
        <v>2719</v>
      </c>
      <c r="E582" t="s">
        <v>3754</v>
      </c>
      <c r="F582" t="s">
        <v>3922</v>
      </c>
      <c r="G582" t="s">
        <v>2719</v>
      </c>
      <c r="H582" t="s">
        <v>3922</v>
      </c>
      <c r="I582" t="s">
        <v>711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1218</v>
      </c>
      <c r="C583" t="s">
        <v>3741</v>
      </c>
      <c r="D583" t="s">
        <v>2719</v>
      </c>
      <c r="E583" t="s">
        <v>3754</v>
      </c>
      <c r="F583" t="s">
        <v>3792</v>
      </c>
      <c r="G583" t="s">
        <v>2719</v>
      </c>
      <c r="H583" t="s">
        <v>3792</v>
      </c>
      <c r="I583" t="s">
        <v>711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1218</v>
      </c>
      <c r="C584" t="s">
        <v>3741</v>
      </c>
      <c r="D584" t="s">
        <v>2719</v>
      </c>
      <c r="E584" t="s">
        <v>3754</v>
      </c>
      <c r="F584" t="s">
        <v>3824</v>
      </c>
      <c r="G584" t="s">
        <v>2719</v>
      </c>
      <c r="H584" t="s">
        <v>3824</v>
      </c>
      <c r="I584" t="s">
        <v>711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1218</v>
      </c>
      <c r="C585" t="s">
        <v>3741</v>
      </c>
      <c r="D585" t="s">
        <v>2719</v>
      </c>
      <c r="E585" t="s">
        <v>3754</v>
      </c>
      <c r="F585" t="s">
        <v>3755</v>
      </c>
      <c r="G585" t="s">
        <v>2719</v>
      </c>
      <c r="H585" t="s">
        <v>3755</v>
      </c>
      <c r="I585" t="s">
        <v>711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1218</v>
      </c>
      <c r="C586" t="s">
        <v>3741</v>
      </c>
      <c r="D586" t="s">
        <v>2719</v>
      </c>
      <c r="E586" t="s">
        <v>3754</v>
      </c>
      <c r="F586" t="s">
        <v>3887</v>
      </c>
      <c r="G586" t="s">
        <v>2719</v>
      </c>
      <c r="H586" t="s">
        <v>3887</v>
      </c>
      <c r="I586" t="s">
        <v>711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1218</v>
      </c>
      <c r="C587" t="s">
        <v>3741</v>
      </c>
      <c r="D587" t="s">
        <v>2719</v>
      </c>
      <c r="E587" t="s">
        <v>3754</v>
      </c>
      <c r="F587" t="s">
        <v>3782</v>
      </c>
      <c r="G587" t="s">
        <v>2719</v>
      </c>
      <c r="H587" t="s">
        <v>3782</v>
      </c>
      <c r="I587" t="s">
        <v>711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1218</v>
      </c>
      <c r="C588" t="s">
        <v>3741</v>
      </c>
      <c r="D588" t="s">
        <v>2719</v>
      </c>
      <c r="E588" t="s">
        <v>3754</v>
      </c>
      <c r="F588" t="s">
        <v>3835</v>
      </c>
      <c r="G588" t="s">
        <v>2719</v>
      </c>
      <c r="H588" t="s">
        <v>3835</v>
      </c>
      <c r="I588" t="s">
        <v>711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1218</v>
      </c>
      <c r="C589" t="s">
        <v>3741</v>
      </c>
      <c r="D589" t="s">
        <v>2719</v>
      </c>
      <c r="E589" t="s">
        <v>3754</v>
      </c>
      <c r="F589" t="s">
        <v>3881</v>
      </c>
      <c r="G589" t="s">
        <v>2719</v>
      </c>
      <c r="H589" t="s">
        <v>3881</v>
      </c>
      <c r="I589" t="s">
        <v>711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1218</v>
      </c>
      <c r="C590" t="s">
        <v>3741</v>
      </c>
      <c r="D590" t="s">
        <v>2719</v>
      </c>
      <c r="E590" t="s">
        <v>3754</v>
      </c>
      <c r="F590" t="s">
        <v>3846</v>
      </c>
      <c r="G590" t="s">
        <v>2719</v>
      </c>
      <c r="H590" t="s">
        <v>3846</v>
      </c>
      <c r="I590" t="s">
        <v>711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1218</v>
      </c>
      <c r="C591" t="s">
        <v>3741</v>
      </c>
      <c r="D591" t="s">
        <v>2719</v>
      </c>
      <c r="E591" t="s">
        <v>3754</v>
      </c>
      <c r="F591" t="s">
        <v>3874</v>
      </c>
      <c r="G591" t="s">
        <v>2719</v>
      </c>
      <c r="H591" t="s">
        <v>3874</v>
      </c>
      <c r="I591" t="s">
        <v>711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1218</v>
      </c>
      <c r="C592" t="s">
        <v>3741</v>
      </c>
      <c r="D592" t="s">
        <v>2719</v>
      </c>
      <c r="E592" t="s">
        <v>3754</v>
      </c>
      <c r="F592" t="s">
        <v>3869</v>
      </c>
      <c r="G592" t="s">
        <v>2719</v>
      </c>
      <c r="H592" t="s">
        <v>3869</v>
      </c>
      <c r="I592" t="s">
        <v>711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1218</v>
      </c>
      <c r="C593" t="s">
        <v>3741</v>
      </c>
      <c r="D593" t="s">
        <v>2719</v>
      </c>
      <c r="E593" t="s">
        <v>3754</v>
      </c>
      <c r="F593" t="s">
        <v>3780</v>
      </c>
      <c r="G593" t="s">
        <v>2719</v>
      </c>
      <c r="H593" t="s">
        <v>3780</v>
      </c>
      <c r="I593" t="s">
        <v>711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1218</v>
      </c>
      <c r="C594" t="s">
        <v>3741</v>
      </c>
      <c r="D594" t="s">
        <v>2719</v>
      </c>
      <c r="E594" t="s">
        <v>3754</v>
      </c>
      <c r="F594" t="s">
        <v>3861</v>
      </c>
      <c r="G594" t="s">
        <v>2719</v>
      </c>
      <c r="H594" t="s">
        <v>3861</v>
      </c>
      <c r="I594" t="s">
        <v>711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1218</v>
      </c>
      <c r="C595" t="s">
        <v>3741</v>
      </c>
      <c r="D595" t="s">
        <v>2719</v>
      </c>
      <c r="E595" t="s">
        <v>3754</v>
      </c>
      <c r="F595" t="s">
        <v>3889</v>
      </c>
      <c r="G595" t="s">
        <v>2719</v>
      </c>
      <c r="H595" t="s">
        <v>3889</v>
      </c>
      <c r="I595" t="s">
        <v>711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1218</v>
      </c>
      <c r="C596" t="s">
        <v>3741</v>
      </c>
      <c r="D596" t="s">
        <v>2719</v>
      </c>
      <c r="E596" t="s">
        <v>3754</v>
      </c>
      <c r="F596" t="s">
        <v>3934</v>
      </c>
      <c r="G596" t="s">
        <v>2719</v>
      </c>
      <c r="H596" t="s">
        <v>3934</v>
      </c>
      <c r="I596" t="s">
        <v>711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1218</v>
      </c>
      <c r="C597" t="s">
        <v>3741</v>
      </c>
      <c r="D597" t="s">
        <v>2719</v>
      </c>
      <c r="E597" t="s">
        <v>3754</v>
      </c>
      <c r="F597" t="s">
        <v>3915</v>
      </c>
      <c r="G597" t="s">
        <v>2719</v>
      </c>
      <c r="H597" t="s">
        <v>3915</v>
      </c>
      <c r="I597" t="s">
        <v>711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1218</v>
      </c>
      <c r="C598" t="s">
        <v>3741</v>
      </c>
      <c r="D598" t="s">
        <v>2719</v>
      </c>
      <c r="E598" t="s">
        <v>3754</v>
      </c>
      <c r="F598" t="s">
        <v>3945</v>
      </c>
      <c r="G598" t="s">
        <v>2719</v>
      </c>
      <c r="H598" t="s">
        <v>3945</v>
      </c>
      <c r="I598" t="s">
        <v>711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1218</v>
      </c>
      <c r="C599" t="s">
        <v>3741</v>
      </c>
      <c r="D599" t="s">
        <v>2719</v>
      </c>
      <c r="E599" t="s">
        <v>3754</v>
      </c>
      <c r="F599" t="s">
        <v>3962</v>
      </c>
      <c r="G599" t="s">
        <v>2719</v>
      </c>
      <c r="H599" t="s">
        <v>3962</v>
      </c>
      <c r="I599" t="s">
        <v>711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1218</v>
      </c>
      <c r="C600" t="s">
        <v>3741</v>
      </c>
      <c r="D600" t="s">
        <v>2719</v>
      </c>
      <c r="E600" t="s">
        <v>3754</v>
      </c>
      <c r="F600" t="s">
        <v>3863</v>
      </c>
      <c r="G600" t="s">
        <v>2719</v>
      </c>
      <c r="H600" t="s">
        <v>3863</v>
      </c>
      <c r="I600" t="s">
        <v>711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1218</v>
      </c>
      <c r="C601" t="s">
        <v>3741</v>
      </c>
      <c r="D601" t="s">
        <v>2719</v>
      </c>
      <c r="E601" t="s">
        <v>3754</v>
      </c>
      <c r="F601" t="s">
        <v>3814</v>
      </c>
      <c r="G601" t="s">
        <v>2719</v>
      </c>
      <c r="H601" t="s">
        <v>3814</v>
      </c>
      <c r="I601" t="s">
        <v>711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1218</v>
      </c>
      <c r="C602" t="s">
        <v>3741</v>
      </c>
      <c r="D602" t="s">
        <v>2719</v>
      </c>
      <c r="E602" t="s">
        <v>3754</v>
      </c>
      <c r="F602" t="s">
        <v>3955</v>
      </c>
      <c r="G602" t="s">
        <v>2719</v>
      </c>
      <c r="H602" t="s">
        <v>3955</v>
      </c>
      <c r="I602" t="s">
        <v>711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1218</v>
      </c>
      <c r="C603" t="s">
        <v>3741</v>
      </c>
      <c r="D603" t="s">
        <v>2719</v>
      </c>
      <c r="E603" t="s">
        <v>3754</v>
      </c>
      <c r="F603" t="s">
        <v>3974</v>
      </c>
      <c r="G603" t="s">
        <v>2719</v>
      </c>
      <c r="H603" t="s">
        <v>3974</v>
      </c>
      <c r="I603" t="s">
        <v>711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1218</v>
      </c>
      <c r="C604" t="s">
        <v>3741</v>
      </c>
      <c r="D604" t="s">
        <v>2719</v>
      </c>
      <c r="E604" t="s">
        <v>3754</v>
      </c>
      <c r="F604" t="s">
        <v>3806</v>
      </c>
      <c r="G604" t="s">
        <v>2719</v>
      </c>
      <c r="H604" t="s">
        <v>3806</v>
      </c>
      <c r="I604" t="s">
        <v>711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1218</v>
      </c>
      <c r="C605" t="s">
        <v>3741</v>
      </c>
      <c r="D605" t="s">
        <v>2719</v>
      </c>
      <c r="E605" t="s">
        <v>3754</v>
      </c>
      <c r="F605" t="s">
        <v>3837</v>
      </c>
      <c r="G605" t="s">
        <v>2719</v>
      </c>
      <c r="H605" t="s">
        <v>3837</v>
      </c>
      <c r="I605" t="s">
        <v>711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1218</v>
      </c>
      <c r="C606" t="s">
        <v>3741</v>
      </c>
      <c r="D606" t="s">
        <v>2719</v>
      </c>
      <c r="E606" t="s">
        <v>3754</v>
      </c>
      <c r="F606" t="s">
        <v>3893</v>
      </c>
      <c r="G606" t="s">
        <v>2719</v>
      </c>
      <c r="H606" t="s">
        <v>3893</v>
      </c>
      <c r="I606" t="s">
        <v>711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1218</v>
      </c>
      <c r="C607" t="s">
        <v>3741</v>
      </c>
      <c r="D607" t="s">
        <v>2719</v>
      </c>
      <c r="E607" t="s">
        <v>3754</v>
      </c>
      <c r="F607" t="s">
        <v>3816</v>
      </c>
      <c r="G607" t="s">
        <v>2719</v>
      </c>
      <c r="H607" t="s">
        <v>3816</v>
      </c>
      <c r="I607" t="s">
        <v>711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1218</v>
      </c>
      <c r="C608" t="s">
        <v>3741</v>
      </c>
      <c r="D608" t="s">
        <v>2719</v>
      </c>
      <c r="E608" t="s">
        <v>3754</v>
      </c>
      <c r="F608" t="s">
        <v>3812</v>
      </c>
      <c r="G608" t="s">
        <v>2719</v>
      </c>
      <c r="H608" t="s">
        <v>3812</v>
      </c>
      <c r="I608" t="s">
        <v>711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1218</v>
      </c>
      <c r="C609" t="s">
        <v>3741</v>
      </c>
      <c r="D609" t="s">
        <v>2719</v>
      </c>
      <c r="E609" t="s">
        <v>3754</v>
      </c>
      <c r="F609" t="s">
        <v>3802</v>
      </c>
      <c r="G609" t="s">
        <v>2719</v>
      </c>
      <c r="H609" t="s">
        <v>3802</v>
      </c>
      <c r="I609" t="s">
        <v>711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1218</v>
      </c>
      <c r="C610" t="s">
        <v>3741</v>
      </c>
      <c r="D610" t="s">
        <v>2719</v>
      </c>
      <c r="E610" t="s">
        <v>3746</v>
      </c>
      <c r="F610" t="s">
        <v>3883</v>
      </c>
      <c r="G610" t="s">
        <v>2719</v>
      </c>
      <c r="H610" t="s">
        <v>3883</v>
      </c>
      <c r="I610" t="s">
        <v>711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1218</v>
      </c>
      <c r="C611" t="s">
        <v>3741</v>
      </c>
      <c r="D611" t="s">
        <v>2719</v>
      </c>
      <c r="E611" t="s">
        <v>3746</v>
      </c>
      <c r="F611" t="s">
        <v>3747</v>
      </c>
      <c r="G611" t="s">
        <v>2719</v>
      </c>
      <c r="H611" t="s">
        <v>3747</v>
      </c>
      <c r="I611" t="s">
        <v>711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1218</v>
      </c>
      <c r="C612" t="s">
        <v>3741</v>
      </c>
      <c r="D612" t="s">
        <v>2719</v>
      </c>
      <c r="E612" t="s">
        <v>3746</v>
      </c>
      <c r="F612" t="s">
        <v>3988</v>
      </c>
      <c r="G612" t="s">
        <v>2719</v>
      </c>
      <c r="H612" t="s">
        <v>3988</v>
      </c>
      <c r="I612" t="s">
        <v>711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1218</v>
      </c>
      <c r="C613" t="s">
        <v>3741</v>
      </c>
      <c r="D613" t="s">
        <v>2719</v>
      </c>
      <c r="E613" t="s">
        <v>3746</v>
      </c>
      <c r="F613" t="s">
        <v>3774</v>
      </c>
      <c r="G613" t="s">
        <v>2719</v>
      </c>
      <c r="H613" t="s">
        <v>3774</v>
      </c>
      <c r="I613" t="s">
        <v>711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1218</v>
      </c>
      <c r="C614" t="s">
        <v>3741</v>
      </c>
      <c r="D614" t="s">
        <v>2719</v>
      </c>
      <c r="E614" t="s">
        <v>3746</v>
      </c>
      <c r="F614" t="s">
        <v>3777</v>
      </c>
      <c r="G614" t="s">
        <v>2719</v>
      </c>
      <c r="H614" t="s">
        <v>3777</v>
      </c>
      <c r="I614" t="s">
        <v>711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1218</v>
      </c>
      <c r="C615" t="s">
        <v>3741</v>
      </c>
      <c r="D615" t="s">
        <v>2719</v>
      </c>
      <c r="E615" t="s">
        <v>3746</v>
      </c>
      <c r="F615" t="s">
        <v>3784</v>
      </c>
      <c r="G615" t="s">
        <v>2719</v>
      </c>
      <c r="H615" t="s">
        <v>3784</v>
      </c>
      <c r="I615" t="s">
        <v>711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1218</v>
      </c>
      <c r="C616" t="s">
        <v>3741</v>
      </c>
      <c r="D616" t="s">
        <v>2719</v>
      </c>
      <c r="E616" t="s">
        <v>3746</v>
      </c>
      <c r="F616" t="s">
        <v>3791</v>
      </c>
      <c r="G616" t="s">
        <v>2719</v>
      </c>
      <c r="H616" t="s">
        <v>3791</v>
      </c>
      <c r="I616" t="s">
        <v>711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1218</v>
      </c>
      <c r="C617" t="s">
        <v>3741</v>
      </c>
      <c r="D617" t="s">
        <v>2719</v>
      </c>
      <c r="E617" t="s">
        <v>3746</v>
      </c>
      <c r="F617" t="s">
        <v>3794</v>
      </c>
      <c r="G617" t="s">
        <v>2719</v>
      </c>
      <c r="H617" t="s">
        <v>3794</v>
      </c>
      <c r="I617" t="s">
        <v>711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1218</v>
      </c>
      <c r="C618" t="s">
        <v>3741</v>
      </c>
      <c r="D618" t="s">
        <v>2719</v>
      </c>
      <c r="E618" t="s">
        <v>3746</v>
      </c>
      <c r="F618" t="s">
        <v>3797</v>
      </c>
      <c r="G618" t="s">
        <v>2719</v>
      </c>
      <c r="H618" t="s">
        <v>3797</v>
      </c>
      <c r="I618" t="s">
        <v>711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1218</v>
      </c>
      <c r="C619" t="s">
        <v>3741</v>
      </c>
      <c r="D619" t="s">
        <v>2719</v>
      </c>
      <c r="E619" t="s">
        <v>3746</v>
      </c>
      <c r="F619" t="s">
        <v>3801</v>
      </c>
      <c r="G619" t="s">
        <v>2719</v>
      </c>
      <c r="H619" t="s">
        <v>3801</v>
      </c>
      <c r="I619" t="s">
        <v>711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1218</v>
      </c>
      <c r="C620" t="s">
        <v>3741</v>
      </c>
      <c r="D620" t="s">
        <v>2719</v>
      </c>
      <c r="E620" t="s">
        <v>3746</v>
      </c>
      <c r="F620" t="s">
        <v>3805</v>
      </c>
      <c r="G620" t="s">
        <v>2719</v>
      </c>
      <c r="H620" t="s">
        <v>3805</v>
      </c>
      <c r="I620" t="s">
        <v>711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1218</v>
      </c>
      <c r="C621" t="s">
        <v>3741</v>
      </c>
      <c r="D621" t="s">
        <v>2719</v>
      </c>
      <c r="E621" t="s">
        <v>3746</v>
      </c>
      <c r="F621" t="s">
        <v>3807</v>
      </c>
      <c r="G621" t="s">
        <v>2719</v>
      </c>
      <c r="H621" t="s">
        <v>3807</v>
      </c>
      <c r="I621" t="s">
        <v>711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1218</v>
      </c>
      <c r="C622" t="s">
        <v>3741</v>
      </c>
      <c r="D622" t="s">
        <v>2719</v>
      </c>
      <c r="E622" t="s">
        <v>3746</v>
      </c>
      <c r="F622" t="s">
        <v>3810</v>
      </c>
      <c r="G622" t="s">
        <v>2719</v>
      </c>
      <c r="H622" t="s">
        <v>3810</v>
      </c>
      <c r="I622" t="s">
        <v>711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1218</v>
      </c>
      <c r="C623" t="s">
        <v>3741</v>
      </c>
      <c r="D623" t="s">
        <v>2719</v>
      </c>
      <c r="E623" t="s">
        <v>3746</v>
      </c>
      <c r="F623" t="s">
        <v>3815</v>
      </c>
      <c r="G623" t="s">
        <v>2719</v>
      </c>
      <c r="H623" t="s">
        <v>3815</v>
      </c>
      <c r="I623" t="s">
        <v>711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1218</v>
      </c>
      <c r="C624" t="s">
        <v>3741</v>
      </c>
      <c r="D624" t="s">
        <v>2719</v>
      </c>
      <c r="E624" t="s">
        <v>3746</v>
      </c>
      <c r="F624" t="s">
        <v>3821</v>
      </c>
      <c r="G624" t="s">
        <v>2719</v>
      </c>
      <c r="H624" t="s">
        <v>3821</v>
      </c>
      <c r="I624" t="s">
        <v>711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1218</v>
      </c>
      <c r="C625" t="s">
        <v>3741</v>
      </c>
      <c r="D625" t="s">
        <v>2719</v>
      </c>
      <c r="E625" t="s">
        <v>3746</v>
      </c>
      <c r="F625" t="s">
        <v>3830</v>
      </c>
      <c r="G625" t="s">
        <v>2719</v>
      </c>
      <c r="H625" t="s">
        <v>3830</v>
      </c>
      <c r="I625" t="s">
        <v>711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1218</v>
      </c>
      <c r="C626" t="s">
        <v>3741</v>
      </c>
      <c r="D626" t="s">
        <v>2719</v>
      </c>
      <c r="E626" t="s">
        <v>3746</v>
      </c>
      <c r="F626" t="s">
        <v>3831</v>
      </c>
      <c r="G626" t="s">
        <v>2719</v>
      </c>
      <c r="H626" t="s">
        <v>3831</v>
      </c>
      <c r="I626" t="s">
        <v>711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1218</v>
      </c>
      <c r="C627" t="s">
        <v>3741</v>
      </c>
      <c r="D627" t="s">
        <v>2719</v>
      </c>
      <c r="E627" t="s">
        <v>3746</v>
      </c>
      <c r="F627" t="s">
        <v>3828</v>
      </c>
      <c r="G627" t="s">
        <v>2719</v>
      </c>
      <c r="H627" t="s">
        <v>3828</v>
      </c>
      <c r="I627" t="s">
        <v>711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1218</v>
      </c>
      <c r="C628" t="s">
        <v>3741</v>
      </c>
      <c r="D628" t="s">
        <v>2719</v>
      </c>
      <c r="E628" t="s">
        <v>3746</v>
      </c>
      <c r="F628" t="s">
        <v>3848</v>
      </c>
      <c r="G628" t="s">
        <v>2719</v>
      </c>
      <c r="H628" t="s">
        <v>3848</v>
      </c>
      <c r="I628" t="s">
        <v>711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1218</v>
      </c>
      <c r="C629" t="s">
        <v>3741</v>
      </c>
      <c r="D629" t="s">
        <v>2719</v>
      </c>
      <c r="E629" t="s">
        <v>3746</v>
      </c>
      <c r="F629" t="s">
        <v>3850</v>
      </c>
      <c r="G629" t="s">
        <v>2719</v>
      </c>
      <c r="H629" t="s">
        <v>3850</v>
      </c>
      <c r="I629" t="s">
        <v>711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1218</v>
      </c>
      <c r="C630" t="s">
        <v>3741</v>
      </c>
      <c r="D630" t="s">
        <v>2719</v>
      </c>
      <c r="E630" t="s">
        <v>3746</v>
      </c>
      <c r="F630" t="s">
        <v>3851</v>
      </c>
      <c r="G630" t="s">
        <v>2719</v>
      </c>
      <c r="H630" t="s">
        <v>3851</v>
      </c>
      <c r="I630" t="s">
        <v>711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1218</v>
      </c>
      <c r="C631" t="s">
        <v>3741</v>
      </c>
      <c r="D631" t="s">
        <v>2719</v>
      </c>
      <c r="E631" t="s">
        <v>3746</v>
      </c>
      <c r="F631" t="s">
        <v>3860</v>
      </c>
      <c r="G631" t="s">
        <v>2719</v>
      </c>
      <c r="H631" t="s">
        <v>3860</v>
      </c>
      <c r="I631" t="s">
        <v>711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1218</v>
      </c>
      <c r="C632" t="s">
        <v>3741</v>
      </c>
      <c r="D632" t="s">
        <v>2719</v>
      </c>
      <c r="E632" t="s">
        <v>3746</v>
      </c>
      <c r="F632" t="s">
        <v>3864</v>
      </c>
      <c r="G632" t="s">
        <v>2719</v>
      </c>
      <c r="H632" t="s">
        <v>3864</v>
      </c>
      <c r="I632" t="s">
        <v>711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1218</v>
      </c>
      <c r="C633" t="s">
        <v>3741</v>
      </c>
      <c r="D633" t="s">
        <v>2719</v>
      </c>
      <c r="E633" t="s">
        <v>3746</v>
      </c>
      <c r="F633" t="s">
        <v>3868</v>
      </c>
      <c r="G633" t="s">
        <v>2719</v>
      </c>
      <c r="H633" t="s">
        <v>3868</v>
      </c>
      <c r="I633" t="s">
        <v>711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1218</v>
      </c>
      <c r="C634" t="s">
        <v>3741</v>
      </c>
      <c r="D634" t="s">
        <v>2719</v>
      </c>
      <c r="E634" t="s">
        <v>3746</v>
      </c>
      <c r="F634" t="s">
        <v>3875</v>
      </c>
      <c r="G634" t="s">
        <v>2719</v>
      </c>
      <c r="H634" t="s">
        <v>3875</v>
      </c>
      <c r="I634" t="s">
        <v>711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1218</v>
      </c>
      <c r="C635" t="s">
        <v>3741</v>
      </c>
      <c r="D635" t="s">
        <v>2719</v>
      </c>
      <c r="E635" t="s">
        <v>3746</v>
      </c>
      <c r="F635" t="s">
        <v>3876</v>
      </c>
      <c r="G635" t="s">
        <v>2719</v>
      </c>
      <c r="H635" t="s">
        <v>3876</v>
      </c>
      <c r="I635" t="s">
        <v>711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1218</v>
      </c>
      <c r="C636" t="s">
        <v>3741</v>
      </c>
      <c r="D636" t="s">
        <v>2719</v>
      </c>
      <c r="E636" t="s">
        <v>3746</v>
      </c>
      <c r="F636" t="s">
        <v>3879</v>
      </c>
      <c r="G636" t="s">
        <v>2719</v>
      </c>
      <c r="H636" t="s">
        <v>3879</v>
      </c>
      <c r="I636" t="s">
        <v>711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1218</v>
      </c>
      <c r="C637" t="s">
        <v>3741</v>
      </c>
      <c r="D637" t="s">
        <v>2719</v>
      </c>
      <c r="E637" t="s">
        <v>3746</v>
      </c>
      <c r="F637" t="s">
        <v>3886</v>
      </c>
      <c r="G637" t="s">
        <v>2719</v>
      </c>
      <c r="H637" t="s">
        <v>3886</v>
      </c>
      <c r="I637" t="s">
        <v>711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1218</v>
      </c>
      <c r="C638" t="s">
        <v>3741</v>
      </c>
      <c r="D638" t="s">
        <v>2719</v>
      </c>
      <c r="E638" t="s">
        <v>3746</v>
      </c>
      <c r="F638" t="s">
        <v>3891</v>
      </c>
      <c r="G638" t="s">
        <v>2719</v>
      </c>
      <c r="H638" t="s">
        <v>3891</v>
      </c>
      <c r="I638" t="s">
        <v>711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1218</v>
      </c>
      <c r="C639" t="s">
        <v>3741</v>
      </c>
      <c r="D639" t="s">
        <v>2719</v>
      </c>
      <c r="E639" t="s">
        <v>3746</v>
      </c>
      <c r="F639" t="s">
        <v>3897</v>
      </c>
      <c r="G639" t="s">
        <v>2719</v>
      </c>
      <c r="H639" t="s">
        <v>3897</v>
      </c>
      <c r="I639" t="s">
        <v>711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1218</v>
      </c>
      <c r="C640" t="s">
        <v>3741</v>
      </c>
      <c r="D640" t="s">
        <v>2719</v>
      </c>
      <c r="E640" t="s">
        <v>3746</v>
      </c>
      <c r="F640" t="s">
        <v>3902</v>
      </c>
      <c r="G640" t="s">
        <v>2719</v>
      </c>
      <c r="H640" t="s">
        <v>3902</v>
      </c>
      <c r="I640" t="s">
        <v>711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1218</v>
      </c>
      <c r="C641" t="s">
        <v>3741</v>
      </c>
      <c r="D641" t="s">
        <v>2719</v>
      </c>
      <c r="E641" t="s">
        <v>3746</v>
      </c>
      <c r="F641" t="s">
        <v>3906</v>
      </c>
      <c r="G641" t="s">
        <v>2719</v>
      </c>
      <c r="H641" t="s">
        <v>3906</v>
      </c>
      <c r="I641" t="s">
        <v>711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1218</v>
      </c>
      <c r="C642" t="s">
        <v>3741</v>
      </c>
      <c r="D642" t="s">
        <v>2719</v>
      </c>
      <c r="E642" t="s">
        <v>3746</v>
      </c>
      <c r="F642" t="s">
        <v>3911</v>
      </c>
      <c r="G642" t="s">
        <v>2719</v>
      </c>
      <c r="H642" t="s">
        <v>3911</v>
      </c>
      <c r="I642" t="s">
        <v>711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1218</v>
      </c>
      <c r="C643" t="s">
        <v>3741</v>
      </c>
      <c r="D643" t="s">
        <v>2719</v>
      </c>
      <c r="E643" t="s">
        <v>3746</v>
      </c>
      <c r="F643" t="s">
        <v>3912</v>
      </c>
      <c r="G643" t="s">
        <v>2719</v>
      </c>
      <c r="H643" t="s">
        <v>3912</v>
      </c>
      <c r="I643" t="s">
        <v>711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1218</v>
      </c>
      <c r="C644" t="s">
        <v>3741</v>
      </c>
      <c r="D644" t="s">
        <v>2719</v>
      </c>
      <c r="E644" t="s">
        <v>3746</v>
      </c>
      <c r="F644" t="s">
        <v>3910</v>
      </c>
      <c r="G644" t="s">
        <v>2719</v>
      </c>
      <c r="H644" t="s">
        <v>3910</v>
      </c>
      <c r="I644" t="s">
        <v>711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1218</v>
      </c>
      <c r="C645" t="s">
        <v>3741</v>
      </c>
      <c r="D645" t="s">
        <v>2719</v>
      </c>
      <c r="E645" t="s">
        <v>3746</v>
      </c>
      <c r="F645" t="s">
        <v>3918</v>
      </c>
      <c r="G645" t="s">
        <v>2719</v>
      </c>
      <c r="H645" t="s">
        <v>3918</v>
      </c>
      <c r="I645" t="s">
        <v>711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1218</v>
      </c>
      <c r="C646" t="s">
        <v>3741</v>
      </c>
      <c r="D646" t="s">
        <v>2719</v>
      </c>
      <c r="E646" t="s">
        <v>3746</v>
      </c>
      <c r="F646" t="s">
        <v>3950</v>
      </c>
      <c r="G646" t="s">
        <v>2719</v>
      </c>
      <c r="H646" t="s">
        <v>3950</v>
      </c>
      <c r="I646" t="s">
        <v>711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1218</v>
      </c>
      <c r="C647" t="s">
        <v>3741</v>
      </c>
      <c r="D647" t="s">
        <v>2719</v>
      </c>
      <c r="E647" t="s">
        <v>3746</v>
      </c>
      <c r="F647" t="s">
        <v>3963</v>
      </c>
      <c r="G647" t="s">
        <v>2719</v>
      </c>
      <c r="H647" t="s">
        <v>3963</v>
      </c>
      <c r="I647" t="s">
        <v>711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1218</v>
      </c>
      <c r="C648" t="s">
        <v>3741</v>
      </c>
      <c r="D648" t="s">
        <v>2719</v>
      </c>
      <c r="E648" t="s">
        <v>3746</v>
      </c>
      <c r="F648" t="s">
        <v>3975</v>
      </c>
      <c r="G648" t="s">
        <v>2719</v>
      </c>
      <c r="H648" t="s">
        <v>3975</v>
      </c>
      <c r="I648" t="s">
        <v>711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1218</v>
      </c>
      <c r="C649" t="s">
        <v>3741</v>
      </c>
      <c r="D649" t="s">
        <v>2719</v>
      </c>
      <c r="E649" t="s">
        <v>3746</v>
      </c>
      <c r="F649" t="s">
        <v>3979</v>
      </c>
      <c r="G649" t="s">
        <v>2719</v>
      </c>
      <c r="H649" t="s">
        <v>3979</v>
      </c>
      <c r="I649" t="s">
        <v>711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1218</v>
      </c>
      <c r="C650" t="s">
        <v>3741</v>
      </c>
      <c r="D650" t="s">
        <v>2719</v>
      </c>
      <c r="E650" t="s">
        <v>3746</v>
      </c>
      <c r="F650" t="s">
        <v>3855</v>
      </c>
      <c r="G650" t="s">
        <v>2719</v>
      </c>
      <c r="H650" t="s">
        <v>3855</v>
      </c>
      <c r="I650" t="s">
        <v>711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1218</v>
      </c>
      <c r="C651" t="s">
        <v>3741</v>
      </c>
      <c r="D651" t="s">
        <v>2719</v>
      </c>
      <c r="E651" t="s">
        <v>3746</v>
      </c>
      <c r="F651" t="s">
        <v>3990</v>
      </c>
      <c r="G651" t="s">
        <v>2719</v>
      </c>
      <c r="H651" t="s">
        <v>3990</v>
      </c>
      <c r="I651" t="s">
        <v>711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1218</v>
      </c>
      <c r="C652" t="s">
        <v>3741</v>
      </c>
      <c r="D652" t="s">
        <v>2719</v>
      </c>
      <c r="E652" t="s">
        <v>3746</v>
      </c>
      <c r="F652" t="s">
        <v>3818</v>
      </c>
      <c r="G652" t="s">
        <v>2719</v>
      </c>
      <c r="H652" t="s">
        <v>3818</v>
      </c>
      <c r="I652" t="s">
        <v>711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1218</v>
      </c>
      <c r="C653" t="s">
        <v>3741</v>
      </c>
      <c r="D653" t="s">
        <v>2719</v>
      </c>
      <c r="E653" t="s">
        <v>3746</v>
      </c>
      <c r="F653" t="s">
        <v>3790</v>
      </c>
      <c r="G653" t="s">
        <v>2719</v>
      </c>
      <c r="H653" t="s">
        <v>3790</v>
      </c>
      <c r="I653" t="s">
        <v>711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1218</v>
      </c>
      <c r="C654" t="s">
        <v>3741</v>
      </c>
      <c r="D654" t="s">
        <v>2719</v>
      </c>
      <c r="E654" t="s">
        <v>3746</v>
      </c>
      <c r="F654" t="s">
        <v>3966</v>
      </c>
      <c r="G654" t="s">
        <v>2719</v>
      </c>
      <c r="H654" t="s">
        <v>3966</v>
      </c>
      <c r="I654" t="s">
        <v>711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1218</v>
      </c>
      <c r="C655" t="s">
        <v>3741</v>
      </c>
      <c r="D655" t="s">
        <v>2719</v>
      </c>
      <c r="E655" t="s">
        <v>3746</v>
      </c>
      <c r="F655" t="s">
        <v>3798</v>
      </c>
      <c r="G655" t="s">
        <v>2719</v>
      </c>
      <c r="H655" t="s">
        <v>3798</v>
      </c>
      <c r="I655" t="s">
        <v>711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1218</v>
      </c>
      <c r="C656" t="s">
        <v>3741</v>
      </c>
      <c r="D656" t="s">
        <v>2719</v>
      </c>
      <c r="E656" t="s">
        <v>3746</v>
      </c>
      <c r="F656" t="s">
        <v>3771</v>
      </c>
      <c r="G656" t="s">
        <v>2719</v>
      </c>
      <c r="H656" t="s">
        <v>3771</v>
      </c>
      <c r="I656" t="s">
        <v>711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1218</v>
      </c>
      <c r="C657" t="s">
        <v>3741</v>
      </c>
      <c r="D657" t="s">
        <v>2719</v>
      </c>
      <c r="E657" t="s">
        <v>3746</v>
      </c>
      <c r="F657" t="s">
        <v>3967</v>
      </c>
      <c r="G657" t="s">
        <v>2719</v>
      </c>
      <c r="H657" t="s">
        <v>3967</v>
      </c>
      <c r="I657" t="s">
        <v>711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1218</v>
      </c>
      <c r="C658" t="s">
        <v>3741</v>
      </c>
      <c r="D658" t="s">
        <v>2719</v>
      </c>
      <c r="E658" t="s">
        <v>3746</v>
      </c>
      <c r="F658" t="s">
        <v>3911</v>
      </c>
      <c r="G658" t="s">
        <v>2719</v>
      </c>
      <c r="H658" t="s">
        <v>3911</v>
      </c>
      <c r="I658" t="s">
        <v>711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1218</v>
      </c>
      <c r="C659" t="s">
        <v>3741</v>
      </c>
      <c r="D659" t="s">
        <v>2719</v>
      </c>
      <c r="E659" t="s">
        <v>3746</v>
      </c>
      <c r="F659" t="s">
        <v>3770</v>
      </c>
      <c r="G659" t="s">
        <v>2719</v>
      </c>
      <c r="H659" t="s">
        <v>3770</v>
      </c>
      <c r="I659" t="s">
        <v>711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1218</v>
      </c>
      <c r="C660" t="s">
        <v>3741</v>
      </c>
      <c r="D660" t="s">
        <v>2719</v>
      </c>
      <c r="E660" t="s">
        <v>3746</v>
      </c>
      <c r="F660" t="s">
        <v>3956</v>
      </c>
      <c r="G660" t="s">
        <v>2719</v>
      </c>
      <c r="H660" t="s">
        <v>3956</v>
      </c>
      <c r="I660" t="s">
        <v>711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1218</v>
      </c>
      <c r="C661" t="s">
        <v>3741</v>
      </c>
      <c r="D661" t="s">
        <v>2719</v>
      </c>
      <c r="E661" t="s">
        <v>3746</v>
      </c>
      <c r="F661" t="s">
        <v>3911</v>
      </c>
      <c r="G661" t="s">
        <v>2719</v>
      </c>
      <c r="H661" t="s">
        <v>3911</v>
      </c>
      <c r="I661" t="s">
        <v>711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1218</v>
      </c>
      <c r="C662" t="s">
        <v>3741</v>
      </c>
      <c r="D662" t="s">
        <v>2719</v>
      </c>
      <c r="E662" t="s">
        <v>3746</v>
      </c>
      <c r="F662" t="s">
        <v>3911</v>
      </c>
      <c r="G662" t="s">
        <v>2719</v>
      </c>
      <c r="H662" t="s">
        <v>3911</v>
      </c>
      <c r="I662" t="s">
        <v>711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1218</v>
      </c>
      <c r="C663" t="s">
        <v>3741</v>
      </c>
      <c r="D663" t="s">
        <v>2719</v>
      </c>
      <c r="E663" t="s">
        <v>3746</v>
      </c>
      <c r="F663" t="s">
        <v>3801</v>
      </c>
      <c r="G663" t="s">
        <v>2719</v>
      </c>
      <c r="H663" t="s">
        <v>3801</v>
      </c>
      <c r="I663" t="s">
        <v>711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1218</v>
      </c>
      <c r="C664" t="s">
        <v>3741</v>
      </c>
      <c r="D664" t="s">
        <v>2719</v>
      </c>
      <c r="E664" t="s">
        <v>3746</v>
      </c>
      <c r="F664" t="s">
        <v>3924</v>
      </c>
      <c r="G664" t="s">
        <v>2719</v>
      </c>
      <c r="H664" t="s">
        <v>3924</v>
      </c>
      <c r="I664" t="s">
        <v>711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1218</v>
      </c>
      <c r="C665" t="s">
        <v>3741</v>
      </c>
      <c r="D665" t="s">
        <v>2719</v>
      </c>
      <c r="E665" t="s">
        <v>3744</v>
      </c>
      <c r="F665" t="s">
        <v>3951</v>
      </c>
      <c r="G665" t="s">
        <v>2719</v>
      </c>
      <c r="H665" t="s">
        <v>3951</v>
      </c>
      <c r="I665" t="s">
        <v>711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1218</v>
      </c>
      <c r="C666" t="s">
        <v>3741</v>
      </c>
      <c r="D666" t="s">
        <v>2719</v>
      </c>
      <c r="E666" t="s">
        <v>3744</v>
      </c>
      <c r="F666" t="s">
        <v>3939</v>
      </c>
      <c r="G666" t="s">
        <v>2719</v>
      </c>
      <c r="H666" t="s">
        <v>3939</v>
      </c>
      <c r="I666" t="s">
        <v>711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1218</v>
      </c>
      <c r="C667" t="s">
        <v>3741</v>
      </c>
      <c r="D667" t="s">
        <v>2719</v>
      </c>
      <c r="E667" t="s">
        <v>3744</v>
      </c>
      <c r="F667" t="s">
        <v>3896</v>
      </c>
      <c r="G667" t="s">
        <v>2719</v>
      </c>
      <c r="H667" t="s">
        <v>3896</v>
      </c>
      <c r="I667" t="s">
        <v>711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1218</v>
      </c>
      <c r="C668" t="s">
        <v>3741</v>
      </c>
      <c r="D668" t="s">
        <v>2719</v>
      </c>
      <c r="E668" t="s">
        <v>3744</v>
      </c>
      <c r="F668" t="s">
        <v>3745</v>
      </c>
      <c r="G668" t="s">
        <v>2719</v>
      </c>
      <c r="H668" t="s">
        <v>3745</v>
      </c>
      <c r="I668" t="s">
        <v>711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1218</v>
      </c>
      <c r="C669" t="s">
        <v>3741</v>
      </c>
      <c r="D669" t="s">
        <v>2719</v>
      </c>
      <c r="E669" t="s">
        <v>3744</v>
      </c>
      <c r="F669" t="s">
        <v>3751</v>
      </c>
      <c r="G669" t="s">
        <v>2719</v>
      </c>
      <c r="H669" t="s">
        <v>3751</v>
      </c>
      <c r="I669" t="s">
        <v>711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1218</v>
      </c>
      <c r="C670" t="s">
        <v>3741</v>
      </c>
      <c r="D670" t="s">
        <v>2719</v>
      </c>
      <c r="E670" t="s">
        <v>3744</v>
      </c>
      <c r="F670" t="s">
        <v>3935</v>
      </c>
      <c r="G670" t="s">
        <v>2719</v>
      </c>
      <c r="H670" t="s">
        <v>3935</v>
      </c>
      <c r="I670" t="s">
        <v>711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1218</v>
      </c>
      <c r="C671" t="s">
        <v>3741</v>
      </c>
      <c r="D671" t="s">
        <v>2719</v>
      </c>
      <c r="E671" t="s">
        <v>3744</v>
      </c>
      <c r="F671" t="s">
        <v>3839</v>
      </c>
      <c r="G671" t="s">
        <v>2719</v>
      </c>
      <c r="H671" t="s">
        <v>3839</v>
      </c>
      <c r="I671" t="s">
        <v>711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1218</v>
      </c>
      <c r="C672" t="s">
        <v>3741</v>
      </c>
      <c r="D672" t="s">
        <v>2719</v>
      </c>
      <c r="E672" t="s">
        <v>3744</v>
      </c>
      <c r="F672" t="s">
        <v>3853</v>
      </c>
      <c r="G672" t="s">
        <v>2719</v>
      </c>
      <c r="H672" t="s">
        <v>3853</v>
      </c>
      <c r="I672" t="s">
        <v>711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1218</v>
      </c>
      <c r="C673" t="s">
        <v>3741</v>
      </c>
      <c r="D673" t="s">
        <v>2719</v>
      </c>
      <c r="E673" t="s">
        <v>3744</v>
      </c>
      <c r="F673" t="s">
        <v>3804</v>
      </c>
      <c r="G673" t="s">
        <v>2719</v>
      </c>
      <c r="H673" t="s">
        <v>3804</v>
      </c>
      <c r="I673" t="s">
        <v>711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1218</v>
      </c>
      <c r="C674" t="s">
        <v>3741</v>
      </c>
      <c r="D674" t="s">
        <v>2719</v>
      </c>
      <c r="E674" t="s">
        <v>3744</v>
      </c>
      <c r="F674" t="s">
        <v>3949</v>
      </c>
      <c r="G674" t="s">
        <v>2719</v>
      </c>
      <c r="H674" t="s">
        <v>3949</v>
      </c>
      <c r="I674" t="s">
        <v>711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1218</v>
      </c>
      <c r="C675" t="s">
        <v>3741</v>
      </c>
      <c r="D675" t="s">
        <v>2719</v>
      </c>
      <c r="E675" t="s">
        <v>3744</v>
      </c>
      <c r="F675" t="s">
        <v>3921</v>
      </c>
      <c r="G675" t="s">
        <v>2719</v>
      </c>
      <c r="H675" t="s">
        <v>3921</v>
      </c>
      <c r="I675" t="s">
        <v>711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1218</v>
      </c>
      <c r="C676" t="s">
        <v>3741</v>
      </c>
      <c r="D676" t="s">
        <v>2719</v>
      </c>
      <c r="E676" t="s">
        <v>3744</v>
      </c>
      <c r="F676" t="s">
        <v>3857</v>
      </c>
      <c r="G676" t="s">
        <v>2719</v>
      </c>
      <c r="H676" t="s">
        <v>3857</v>
      </c>
      <c r="I676" t="s">
        <v>711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1218</v>
      </c>
      <c r="C677" t="s">
        <v>3741</v>
      </c>
      <c r="D677" t="s">
        <v>2719</v>
      </c>
      <c r="E677" t="s">
        <v>3744</v>
      </c>
      <c r="F677" t="s">
        <v>3847</v>
      </c>
      <c r="G677" t="s">
        <v>2719</v>
      </c>
      <c r="H677" t="s">
        <v>3847</v>
      </c>
      <c r="I677" t="s">
        <v>711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1218</v>
      </c>
      <c r="C678" t="s">
        <v>3741</v>
      </c>
      <c r="D678" t="s">
        <v>2719</v>
      </c>
      <c r="E678" t="s">
        <v>3742</v>
      </c>
      <c r="F678" t="s">
        <v>3748</v>
      </c>
      <c r="G678" t="s">
        <v>2719</v>
      </c>
      <c r="H678" t="s">
        <v>3748</v>
      </c>
      <c r="I678" t="s">
        <v>711</v>
      </c>
      <c r="L678" s="4"/>
      <c r="M678" s="4"/>
    </row>
    <row r="679" spans="1:13" x14ac:dyDescent="0.4">
      <c r="A679">
        <v>200000758</v>
      </c>
      <c r="B679" t="s">
        <v>1218</v>
      </c>
      <c r="C679" t="s">
        <v>3741</v>
      </c>
      <c r="D679" t="s">
        <v>2719</v>
      </c>
      <c r="E679" t="s">
        <v>3742</v>
      </c>
      <c r="F679" t="s">
        <v>3943</v>
      </c>
      <c r="G679" t="s">
        <v>2719</v>
      </c>
      <c r="H679" t="s">
        <v>3943</v>
      </c>
      <c r="I679" t="s">
        <v>711</v>
      </c>
      <c r="L679" s="4"/>
      <c r="M679" s="4"/>
    </row>
    <row r="680" spans="1:13" x14ac:dyDescent="0.4">
      <c r="A680">
        <v>200000758</v>
      </c>
      <c r="B680" t="s">
        <v>1218</v>
      </c>
      <c r="C680" t="s">
        <v>3741</v>
      </c>
      <c r="D680" t="s">
        <v>2719</v>
      </c>
      <c r="E680" t="s">
        <v>3742</v>
      </c>
      <c r="F680" t="s">
        <v>3952</v>
      </c>
      <c r="G680" t="s">
        <v>2719</v>
      </c>
      <c r="H680" t="s">
        <v>3952</v>
      </c>
      <c r="I680" t="s">
        <v>711</v>
      </c>
      <c r="L680" s="4"/>
      <c r="M680" s="4"/>
    </row>
    <row r="681" spans="1:13" x14ac:dyDescent="0.4">
      <c r="A681">
        <v>200000758</v>
      </c>
      <c r="B681" t="s">
        <v>1218</v>
      </c>
      <c r="C681" t="s">
        <v>3741</v>
      </c>
      <c r="D681" t="s">
        <v>2719</v>
      </c>
      <c r="E681" t="s">
        <v>3742</v>
      </c>
      <c r="F681" t="s">
        <v>3765</v>
      </c>
      <c r="G681" t="s">
        <v>2719</v>
      </c>
      <c r="H681" t="s">
        <v>3765</v>
      </c>
      <c r="I681" t="s">
        <v>711</v>
      </c>
      <c r="L681" s="4"/>
      <c r="M681" s="4"/>
    </row>
    <row r="682" spans="1:13" x14ac:dyDescent="0.4">
      <c r="A682">
        <v>200000758</v>
      </c>
      <c r="B682" t="s">
        <v>1218</v>
      </c>
      <c r="C682" t="s">
        <v>3741</v>
      </c>
      <c r="D682" t="s">
        <v>2719</v>
      </c>
      <c r="E682" t="s">
        <v>3742</v>
      </c>
      <c r="F682" t="s">
        <v>3768</v>
      </c>
      <c r="G682" t="s">
        <v>2719</v>
      </c>
      <c r="H682" t="s">
        <v>3768</v>
      </c>
      <c r="I682" t="s">
        <v>711</v>
      </c>
      <c r="L682" s="4"/>
      <c r="M682" s="4"/>
    </row>
    <row r="683" spans="1:13" x14ac:dyDescent="0.4">
      <c r="A683">
        <v>200000758</v>
      </c>
      <c r="B683" t="s">
        <v>1218</v>
      </c>
      <c r="C683" t="s">
        <v>3741</v>
      </c>
      <c r="D683" t="s">
        <v>2719</v>
      </c>
      <c r="E683" t="s">
        <v>3742</v>
      </c>
      <c r="F683" t="s">
        <v>3769</v>
      </c>
      <c r="G683" t="s">
        <v>2719</v>
      </c>
      <c r="H683" t="s">
        <v>3769</v>
      </c>
      <c r="I683" t="s">
        <v>711</v>
      </c>
      <c r="L683" s="4"/>
      <c r="M683" s="4"/>
    </row>
    <row r="684" spans="1:13" x14ac:dyDescent="0.4">
      <c r="A684">
        <v>200000758</v>
      </c>
      <c r="B684" t="s">
        <v>1218</v>
      </c>
      <c r="C684" t="s">
        <v>3741</v>
      </c>
      <c r="D684" t="s">
        <v>2719</v>
      </c>
      <c r="E684" t="s">
        <v>3742</v>
      </c>
      <c r="F684" t="s">
        <v>3788</v>
      </c>
      <c r="G684" t="s">
        <v>2719</v>
      </c>
      <c r="H684" t="s">
        <v>3788</v>
      </c>
      <c r="I684" t="s">
        <v>711</v>
      </c>
      <c r="L684" s="4"/>
      <c r="M684" s="4"/>
    </row>
    <row r="685" spans="1:13" x14ac:dyDescent="0.4">
      <c r="A685">
        <v>200000758</v>
      </c>
      <c r="B685" t="s">
        <v>1218</v>
      </c>
      <c r="C685" t="s">
        <v>3741</v>
      </c>
      <c r="D685" t="s">
        <v>2719</v>
      </c>
      <c r="E685" t="s">
        <v>3742</v>
      </c>
      <c r="F685" t="s">
        <v>3799</v>
      </c>
      <c r="G685" t="s">
        <v>2719</v>
      </c>
      <c r="H685" t="s">
        <v>3799</v>
      </c>
      <c r="I685" t="s">
        <v>711</v>
      </c>
      <c r="L685" s="4"/>
      <c r="M685" s="4"/>
    </row>
    <row r="686" spans="1:13" x14ac:dyDescent="0.4">
      <c r="A686">
        <v>200000758</v>
      </c>
      <c r="B686" t="s">
        <v>1218</v>
      </c>
      <c r="C686" t="s">
        <v>3741</v>
      </c>
      <c r="D686" t="s">
        <v>2719</v>
      </c>
      <c r="E686" t="s">
        <v>3742</v>
      </c>
      <c r="F686" t="s">
        <v>3809</v>
      </c>
      <c r="G686" t="s">
        <v>2719</v>
      </c>
      <c r="H686" t="s">
        <v>3809</v>
      </c>
      <c r="I686" t="s">
        <v>711</v>
      </c>
      <c r="L686" s="4"/>
      <c r="M686" s="4"/>
    </row>
    <row r="687" spans="1:13" x14ac:dyDescent="0.4">
      <c r="A687">
        <v>200000758</v>
      </c>
      <c r="B687" t="s">
        <v>1218</v>
      </c>
      <c r="C687" t="s">
        <v>3741</v>
      </c>
      <c r="D687" t="s">
        <v>2719</v>
      </c>
      <c r="E687" t="s">
        <v>3742</v>
      </c>
      <c r="F687" t="s">
        <v>3825</v>
      </c>
      <c r="G687" t="s">
        <v>2719</v>
      </c>
      <c r="H687" t="s">
        <v>3825</v>
      </c>
      <c r="I687" t="s">
        <v>711</v>
      </c>
      <c r="L687" s="4"/>
      <c r="M687" s="4"/>
    </row>
    <row r="688" spans="1:13" x14ac:dyDescent="0.4">
      <c r="A688">
        <v>200000758</v>
      </c>
      <c r="B688" t="s">
        <v>1218</v>
      </c>
      <c r="C688" t="s">
        <v>3741</v>
      </c>
      <c r="D688" t="s">
        <v>2719</v>
      </c>
      <c r="E688" t="s">
        <v>3742</v>
      </c>
      <c r="F688" t="s">
        <v>3826</v>
      </c>
      <c r="G688" t="s">
        <v>2719</v>
      </c>
      <c r="H688" t="s">
        <v>3826</v>
      </c>
      <c r="I688" t="s">
        <v>711</v>
      </c>
      <c r="L688" s="4"/>
      <c r="M688" s="4"/>
    </row>
    <row r="689" spans="1:13" x14ac:dyDescent="0.4">
      <c r="A689">
        <v>200000758</v>
      </c>
      <c r="B689" t="s">
        <v>1218</v>
      </c>
      <c r="C689" t="s">
        <v>3741</v>
      </c>
      <c r="D689" t="s">
        <v>2719</v>
      </c>
      <c r="E689" t="s">
        <v>3742</v>
      </c>
      <c r="F689" t="s">
        <v>3827</v>
      </c>
      <c r="G689" t="s">
        <v>2719</v>
      </c>
      <c r="H689" t="s">
        <v>3827</v>
      </c>
      <c r="I689" t="s">
        <v>711</v>
      </c>
      <c r="L689" s="4"/>
      <c r="M689" s="4"/>
    </row>
    <row r="690" spans="1:13" x14ac:dyDescent="0.4">
      <c r="A690">
        <v>200000758</v>
      </c>
      <c r="B690" t="s">
        <v>1218</v>
      </c>
      <c r="C690" t="s">
        <v>3741</v>
      </c>
      <c r="D690" t="s">
        <v>2719</v>
      </c>
      <c r="E690" t="s">
        <v>3742</v>
      </c>
      <c r="F690" t="s">
        <v>3832</v>
      </c>
      <c r="G690" t="s">
        <v>2719</v>
      </c>
      <c r="H690" t="s">
        <v>3832</v>
      </c>
      <c r="I690" t="s">
        <v>711</v>
      </c>
      <c r="L690" s="4"/>
      <c r="M690" s="4"/>
    </row>
    <row r="691" spans="1:13" x14ac:dyDescent="0.4">
      <c r="A691">
        <v>200000758</v>
      </c>
      <c r="B691" t="s">
        <v>1218</v>
      </c>
      <c r="C691" t="s">
        <v>3741</v>
      </c>
      <c r="D691" t="s">
        <v>2719</v>
      </c>
      <c r="E691" t="s">
        <v>3742</v>
      </c>
      <c r="F691" t="s">
        <v>3833</v>
      </c>
      <c r="G691" t="s">
        <v>2719</v>
      </c>
      <c r="H691" t="s">
        <v>3833</v>
      </c>
      <c r="I691" t="s">
        <v>711</v>
      </c>
      <c r="L691" s="4"/>
      <c r="M691" s="4"/>
    </row>
    <row r="692" spans="1:13" x14ac:dyDescent="0.4">
      <c r="A692">
        <v>200000758</v>
      </c>
      <c r="B692" t="s">
        <v>1218</v>
      </c>
      <c r="C692" t="s">
        <v>3741</v>
      </c>
      <c r="D692" t="s">
        <v>2719</v>
      </c>
      <c r="E692" t="s">
        <v>3742</v>
      </c>
      <c r="F692" t="s">
        <v>3843</v>
      </c>
      <c r="G692" t="s">
        <v>2719</v>
      </c>
      <c r="H692" t="s">
        <v>3843</v>
      </c>
      <c r="I692" t="s">
        <v>711</v>
      </c>
      <c r="L692" s="4"/>
      <c r="M692" s="4"/>
    </row>
    <row r="693" spans="1:13" x14ac:dyDescent="0.4">
      <c r="A693">
        <v>200000758</v>
      </c>
      <c r="B693" t="s">
        <v>1218</v>
      </c>
      <c r="C693" t="s">
        <v>3741</v>
      </c>
      <c r="D693" t="s">
        <v>2719</v>
      </c>
      <c r="E693" t="s">
        <v>3742</v>
      </c>
      <c r="F693" t="s">
        <v>3856</v>
      </c>
      <c r="G693" t="s">
        <v>2719</v>
      </c>
      <c r="H693" t="s">
        <v>3856</v>
      </c>
      <c r="I693" t="s">
        <v>711</v>
      </c>
      <c r="L693" s="4"/>
      <c r="M693" s="4"/>
    </row>
    <row r="694" spans="1:13" x14ac:dyDescent="0.4">
      <c r="A694">
        <v>200000758</v>
      </c>
      <c r="B694" t="s">
        <v>1218</v>
      </c>
      <c r="C694" t="s">
        <v>3741</v>
      </c>
      <c r="D694" t="s">
        <v>2719</v>
      </c>
      <c r="E694" t="s">
        <v>3742</v>
      </c>
      <c r="F694" t="s">
        <v>3865</v>
      </c>
      <c r="G694" t="s">
        <v>2719</v>
      </c>
      <c r="H694" t="s">
        <v>3865</v>
      </c>
      <c r="I694" t="s">
        <v>711</v>
      </c>
      <c r="L694" s="4"/>
      <c r="M694" s="4"/>
    </row>
    <row r="695" spans="1:13" x14ac:dyDescent="0.4">
      <c r="A695">
        <v>200000758</v>
      </c>
      <c r="B695" t="s">
        <v>1218</v>
      </c>
      <c r="C695" t="s">
        <v>3741</v>
      </c>
      <c r="D695" t="s">
        <v>2719</v>
      </c>
      <c r="E695" t="s">
        <v>3742</v>
      </c>
      <c r="F695" t="s">
        <v>3872</v>
      </c>
      <c r="G695" t="s">
        <v>2719</v>
      </c>
      <c r="H695" t="s">
        <v>3872</v>
      </c>
      <c r="I695" t="s">
        <v>711</v>
      </c>
      <c r="L695" s="4"/>
      <c r="M695" s="4"/>
    </row>
    <row r="696" spans="1:13" x14ac:dyDescent="0.4">
      <c r="A696">
        <v>200000758</v>
      </c>
      <c r="B696" t="s">
        <v>1218</v>
      </c>
      <c r="C696" t="s">
        <v>3741</v>
      </c>
      <c r="D696" t="s">
        <v>2719</v>
      </c>
      <c r="E696" t="s">
        <v>3742</v>
      </c>
      <c r="F696" t="s">
        <v>3882</v>
      </c>
      <c r="G696" t="s">
        <v>2719</v>
      </c>
      <c r="H696" t="s">
        <v>3882</v>
      </c>
      <c r="I696" t="s">
        <v>711</v>
      </c>
      <c r="L696" s="4"/>
      <c r="M696" s="4"/>
    </row>
    <row r="697" spans="1:13" x14ac:dyDescent="0.4">
      <c r="A697">
        <v>200000758</v>
      </c>
      <c r="B697" t="s">
        <v>1218</v>
      </c>
      <c r="C697" t="s">
        <v>3741</v>
      </c>
      <c r="D697" t="s">
        <v>2719</v>
      </c>
      <c r="E697" t="s">
        <v>3742</v>
      </c>
      <c r="F697" t="s">
        <v>3895</v>
      </c>
      <c r="G697" t="s">
        <v>2719</v>
      </c>
      <c r="H697" t="s">
        <v>3895</v>
      </c>
      <c r="I697" t="s">
        <v>711</v>
      </c>
      <c r="L697" s="4"/>
      <c r="M697" s="4"/>
    </row>
    <row r="698" spans="1:13" x14ac:dyDescent="0.4">
      <c r="A698">
        <v>200000758</v>
      </c>
      <c r="B698" t="s">
        <v>1218</v>
      </c>
      <c r="C698" t="s">
        <v>3741</v>
      </c>
      <c r="D698" t="s">
        <v>2719</v>
      </c>
      <c r="E698" t="s">
        <v>3742</v>
      </c>
      <c r="F698" t="s">
        <v>3904</v>
      </c>
      <c r="G698" t="s">
        <v>2719</v>
      </c>
      <c r="H698" t="s">
        <v>3904</v>
      </c>
      <c r="I698" t="s">
        <v>711</v>
      </c>
      <c r="L698" s="4"/>
      <c r="M698" s="4"/>
    </row>
    <row r="699" spans="1:13" x14ac:dyDescent="0.4">
      <c r="A699">
        <v>200000758</v>
      </c>
      <c r="B699" t="s">
        <v>1218</v>
      </c>
      <c r="C699" t="s">
        <v>3741</v>
      </c>
      <c r="D699" t="s">
        <v>2719</v>
      </c>
      <c r="E699" t="s">
        <v>3742</v>
      </c>
      <c r="F699" t="s">
        <v>3929</v>
      </c>
      <c r="G699" t="s">
        <v>2719</v>
      </c>
      <c r="H699" t="s">
        <v>3929</v>
      </c>
      <c r="I699" t="s">
        <v>711</v>
      </c>
      <c r="L699" s="4"/>
      <c r="M699" s="4"/>
    </row>
    <row r="700" spans="1:13" x14ac:dyDescent="0.4">
      <c r="A700">
        <v>200000758</v>
      </c>
      <c r="B700" t="s">
        <v>1218</v>
      </c>
      <c r="C700" t="s">
        <v>3741</v>
      </c>
      <c r="D700" t="s">
        <v>2719</v>
      </c>
      <c r="E700" t="s">
        <v>3742</v>
      </c>
      <c r="F700" t="s">
        <v>3936</v>
      </c>
      <c r="G700" t="s">
        <v>2719</v>
      </c>
      <c r="H700" t="s">
        <v>3936</v>
      </c>
      <c r="I700" t="s">
        <v>711</v>
      </c>
      <c r="L700" s="4"/>
      <c r="M700" s="4"/>
    </row>
    <row r="701" spans="1:13" x14ac:dyDescent="0.4">
      <c r="A701">
        <v>200000758</v>
      </c>
      <c r="B701" t="s">
        <v>1218</v>
      </c>
      <c r="C701" t="s">
        <v>3741</v>
      </c>
      <c r="D701" t="s">
        <v>2719</v>
      </c>
      <c r="E701" t="s">
        <v>3742</v>
      </c>
      <c r="F701" t="s">
        <v>3938</v>
      </c>
      <c r="G701" t="s">
        <v>2719</v>
      </c>
      <c r="H701" t="s">
        <v>3938</v>
      </c>
      <c r="I701" t="s">
        <v>711</v>
      </c>
      <c r="L701" s="4"/>
      <c r="M701" s="4"/>
    </row>
    <row r="702" spans="1:13" x14ac:dyDescent="0.4">
      <c r="A702">
        <v>200000758</v>
      </c>
      <c r="B702" t="s">
        <v>1218</v>
      </c>
      <c r="C702" t="s">
        <v>3741</v>
      </c>
      <c r="D702" t="s">
        <v>2719</v>
      </c>
      <c r="E702" t="s">
        <v>3742</v>
      </c>
      <c r="F702" t="s">
        <v>3940</v>
      </c>
      <c r="G702" t="s">
        <v>2719</v>
      </c>
      <c r="H702" t="s">
        <v>3940</v>
      </c>
      <c r="I702" t="s">
        <v>711</v>
      </c>
      <c r="L702" s="4"/>
      <c r="M702" s="4"/>
    </row>
    <row r="703" spans="1:13" x14ac:dyDescent="0.4">
      <c r="A703">
        <v>200000758</v>
      </c>
      <c r="B703" t="s">
        <v>1218</v>
      </c>
      <c r="C703" t="s">
        <v>3741</v>
      </c>
      <c r="D703" t="s">
        <v>2719</v>
      </c>
      <c r="E703" t="s">
        <v>3742</v>
      </c>
      <c r="F703" t="s">
        <v>3944</v>
      </c>
      <c r="G703" t="s">
        <v>2719</v>
      </c>
      <c r="H703" t="s">
        <v>3944</v>
      </c>
      <c r="I703" t="s">
        <v>711</v>
      </c>
      <c r="L703" s="4"/>
      <c r="M703" s="4"/>
    </row>
    <row r="704" spans="1:13" x14ac:dyDescent="0.4">
      <c r="A704">
        <v>200000758</v>
      </c>
      <c r="B704" t="s">
        <v>1218</v>
      </c>
      <c r="C704" t="s">
        <v>3741</v>
      </c>
      <c r="D704" t="s">
        <v>2719</v>
      </c>
      <c r="E704" t="s">
        <v>3742</v>
      </c>
      <c r="F704" t="s">
        <v>3954</v>
      </c>
      <c r="G704" t="s">
        <v>2719</v>
      </c>
      <c r="H704" t="s">
        <v>3954</v>
      </c>
      <c r="I704" t="s">
        <v>711</v>
      </c>
      <c r="L704" s="4"/>
      <c r="M704" s="4"/>
    </row>
    <row r="705" spans="1:13" x14ac:dyDescent="0.4">
      <c r="A705">
        <v>200000758</v>
      </c>
      <c r="B705" t="s">
        <v>1218</v>
      </c>
      <c r="C705" t="s">
        <v>3741</v>
      </c>
      <c r="D705" t="s">
        <v>2719</v>
      </c>
      <c r="E705" t="s">
        <v>9952</v>
      </c>
      <c r="F705" t="s">
        <v>3958</v>
      </c>
      <c r="G705" t="s">
        <v>2719</v>
      </c>
      <c r="H705" t="s">
        <v>3958</v>
      </c>
      <c r="I705" t="s">
        <v>711</v>
      </c>
      <c r="L705" s="4"/>
      <c r="M705" s="4"/>
    </row>
    <row r="706" spans="1:13" x14ac:dyDescent="0.4">
      <c r="A706">
        <v>200000758</v>
      </c>
      <c r="B706" t="s">
        <v>1218</v>
      </c>
      <c r="C706" t="s">
        <v>3741</v>
      </c>
      <c r="D706" t="s">
        <v>2719</v>
      </c>
      <c r="E706" t="s">
        <v>3742</v>
      </c>
      <c r="F706" t="s">
        <v>3961</v>
      </c>
      <c r="G706" t="s">
        <v>2719</v>
      </c>
      <c r="H706" t="s">
        <v>3961</v>
      </c>
      <c r="I706" t="s">
        <v>711</v>
      </c>
      <c r="L706" s="4"/>
      <c r="M706" s="4"/>
    </row>
    <row r="707" spans="1:13" x14ac:dyDescent="0.4">
      <c r="A707">
        <v>200000758</v>
      </c>
      <c r="B707" t="s">
        <v>1218</v>
      </c>
      <c r="C707" t="s">
        <v>3741</v>
      </c>
      <c r="D707" t="s">
        <v>2719</v>
      </c>
      <c r="E707" t="s">
        <v>3742</v>
      </c>
      <c r="F707" t="s">
        <v>3953</v>
      </c>
      <c r="G707" t="s">
        <v>2719</v>
      </c>
      <c r="H707" t="s">
        <v>3953</v>
      </c>
      <c r="I707" t="s">
        <v>711</v>
      </c>
      <c r="L707" s="4"/>
      <c r="M707" s="4"/>
    </row>
    <row r="708" spans="1:13" x14ac:dyDescent="0.4">
      <c r="A708">
        <v>200000758</v>
      </c>
      <c r="B708" t="s">
        <v>1218</v>
      </c>
      <c r="C708" t="s">
        <v>3741</v>
      </c>
      <c r="D708" t="s">
        <v>2719</v>
      </c>
      <c r="E708" t="s">
        <v>3742</v>
      </c>
      <c r="F708" t="s">
        <v>3976</v>
      </c>
      <c r="G708" t="s">
        <v>2719</v>
      </c>
      <c r="H708" t="s">
        <v>3976</v>
      </c>
      <c r="I708" t="s">
        <v>711</v>
      </c>
      <c r="L708" s="4"/>
      <c r="M708" s="4"/>
    </row>
    <row r="709" spans="1:13" x14ac:dyDescent="0.4">
      <c r="A709">
        <v>200000758</v>
      </c>
      <c r="B709" t="s">
        <v>1218</v>
      </c>
      <c r="C709" t="s">
        <v>3741</v>
      </c>
      <c r="D709" t="s">
        <v>2719</v>
      </c>
      <c r="E709" t="s">
        <v>3742</v>
      </c>
      <c r="F709" t="s">
        <v>3980</v>
      </c>
      <c r="G709" t="s">
        <v>2719</v>
      </c>
      <c r="H709" t="s">
        <v>3980</v>
      </c>
      <c r="I709" t="s">
        <v>711</v>
      </c>
      <c r="L709" s="4"/>
      <c r="M709" s="4"/>
    </row>
    <row r="710" spans="1:13" x14ac:dyDescent="0.4">
      <c r="A710">
        <v>200000758</v>
      </c>
      <c r="B710" t="s">
        <v>1218</v>
      </c>
      <c r="C710" t="s">
        <v>3741</v>
      </c>
      <c r="D710" t="s">
        <v>2719</v>
      </c>
      <c r="E710" t="s">
        <v>3742</v>
      </c>
      <c r="F710" t="s">
        <v>3983</v>
      </c>
      <c r="G710" t="s">
        <v>2719</v>
      </c>
      <c r="H710" t="s">
        <v>3983</v>
      </c>
      <c r="I710" t="s">
        <v>711</v>
      </c>
      <c r="L710" s="4"/>
      <c r="M710" s="4"/>
    </row>
    <row r="711" spans="1:13" x14ac:dyDescent="0.4">
      <c r="A711">
        <v>200000758</v>
      </c>
      <c r="B711" t="s">
        <v>1218</v>
      </c>
      <c r="C711" t="s">
        <v>3741</v>
      </c>
      <c r="D711" t="s">
        <v>2719</v>
      </c>
      <c r="E711" t="s">
        <v>3742</v>
      </c>
      <c r="F711" t="s">
        <v>3984</v>
      </c>
      <c r="G711" t="s">
        <v>2719</v>
      </c>
      <c r="H711" t="s">
        <v>3984</v>
      </c>
      <c r="I711" t="s">
        <v>711</v>
      </c>
      <c r="L711" s="4"/>
      <c r="M711" s="4"/>
    </row>
    <row r="712" spans="1:13" x14ac:dyDescent="0.4">
      <c r="A712">
        <v>200000758</v>
      </c>
      <c r="B712" t="s">
        <v>1218</v>
      </c>
      <c r="C712" t="s">
        <v>3741</v>
      </c>
      <c r="D712" t="s">
        <v>2719</v>
      </c>
      <c r="E712" t="s">
        <v>3742</v>
      </c>
      <c r="F712" t="s">
        <v>3778</v>
      </c>
      <c r="G712" t="s">
        <v>2719</v>
      </c>
      <c r="H712" t="s">
        <v>3778</v>
      </c>
      <c r="I712" t="s">
        <v>711</v>
      </c>
      <c r="L712" s="4"/>
      <c r="M712" s="4"/>
    </row>
    <row r="713" spans="1:13" x14ac:dyDescent="0.4">
      <c r="A713">
        <v>200000758</v>
      </c>
      <c r="B713" t="s">
        <v>1218</v>
      </c>
      <c r="C713" t="s">
        <v>3741</v>
      </c>
      <c r="D713" t="s">
        <v>2719</v>
      </c>
      <c r="E713" t="s">
        <v>3742</v>
      </c>
      <c r="F713" t="s">
        <v>3799</v>
      </c>
      <c r="G713" t="s">
        <v>2719</v>
      </c>
      <c r="H713" t="s">
        <v>3799</v>
      </c>
      <c r="I713" t="s">
        <v>711</v>
      </c>
      <c r="L713" s="4"/>
      <c r="M713" s="4"/>
    </row>
    <row r="714" spans="1:13" x14ac:dyDescent="0.4">
      <c r="A714">
        <v>200000758</v>
      </c>
      <c r="B714" t="s">
        <v>1218</v>
      </c>
      <c r="C714" t="s">
        <v>3741</v>
      </c>
      <c r="D714" t="s">
        <v>2719</v>
      </c>
      <c r="E714" t="s">
        <v>3742</v>
      </c>
      <c r="F714" t="s">
        <v>3808</v>
      </c>
      <c r="G714" t="s">
        <v>2719</v>
      </c>
      <c r="H714" t="s">
        <v>3808</v>
      </c>
      <c r="I714" t="s">
        <v>711</v>
      </c>
      <c r="L714" s="4"/>
      <c r="M714" s="4"/>
    </row>
    <row r="715" spans="1:13" x14ac:dyDescent="0.4">
      <c r="A715">
        <v>200000758</v>
      </c>
      <c r="B715" t="s">
        <v>1218</v>
      </c>
      <c r="C715" t="s">
        <v>3741</v>
      </c>
      <c r="D715" t="s">
        <v>2719</v>
      </c>
      <c r="E715" t="s">
        <v>3742</v>
      </c>
      <c r="F715" t="s">
        <v>3838</v>
      </c>
      <c r="G715" t="s">
        <v>2719</v>
      </c>
      <c r="H715" t="s">
        <v>3838</v>
      </c>
      <c r="I715" t="s">
        <v>711</v>
      </c>
      <c r="L715" s="4"/>
      <c r="M715" s="4"/>
    </row>
    <row r="716" spans="1:13" x14ac:dyDescent="0.4">
      <c r="A716">
        <v>200000758</v>
      </c>
      <c r="B716" t="s">
        <v>1218</v>
      </c>
      <c r="C716" t="s">
        <v>3741</v>
      </c>
      <c r="D716" t="s">
        <v>2719</v>
      </c>
      <c r="E716" t="s">
        <v>3742</v>
      </c>
      <c r="F716" t="s">
        <v>3989</v>
      </c>
      <c r="G716" t="s">
        <v>2719</v>
      </c>
      <c r="H716" t="s">
        <v>3989</v>
      </c>
      <c r="I716" t="s">
        <v>711</v>
      </c>
      <c r="L716" s="4"/>
      <c r="M716" s="4"/>
    </row>
    <row r="717" spans="1:13" x14ac:dyDescent="0.4">
      <c r="A717">
        <v>200000758</v>
      </c>
      <c r="B717" t="s">
        <v>1218</v>
      </c>
      <c r="C717" t="s">
        <v>3741</v>
      </c>
      <c r="D717" t="s">
        <v>2719</v>
      </c>
      <c r="E717" t="s">
        <v>3742</v>
      </c>
      <c r="F717" t="s">
        <v>3940</v>
      </c>
      <c r="G717" t="s">
        <v>2719</v>
      </c>
      <c r="H717" t="s">
        <v>3940</v>
      </c>
      <c r="I717" t="s">
        <v>711</v>
      </c>
      <c r="L717" s="4"/>
      <c r="M717" s="4"/>
    </row>
    <row r="718" spans="1:13" x14ac:dyDescent="0.4">
      <c r="A718">
        <v>200000758</v>
      </c>
      <c r="B718" t="s">
        <v>1218</v>
      </c>
      <c r="C718" t="s">
        <v>3741</v>
      </c>
      <c r="D718" t="s">
        <v>2719</v>
      </c>
      <c r="E718" t="s">
        <v>3742</v>
      </c>
      <c r="F718" t="s">
        <v>3958</v>
      </c>
      <c r="G718" t="s">
        <v>2719</v>
      </c>
      <c r="H718" t="s">
        <v>3958</v>
      </c>
      <c r="I718" t="s">
        <v>711</v>
      </c>
      <c r="L718" s="4"/>
      <c r="M718" s="4"/>
    </row>
    <row r="719" spans="1:13" x14ac:dyDescent="0.4">
      <c r="A719">
        <v>200000758</v>
      </c>
      <c r="B719" t="s">
        <v>1218</v>
      </c>
      <c r="C719" t="s">
        <v>3741</v>
      </c>
      <c r="D719" t="s">
        <v>2719</v>
      </c>
      <c r="E719" t="s">
        <v>3742</v>
      </c>
      <c r="F719" t="s">
        <v>3987</v>
      </c>
      <c r="G719" t="s">
        <v>2719</v>
      </c>
      <c r="H719" t="s">
        <v>3987</v>
      </c>
      <c r="I719" t="s">
        <v>711</v>
      </c>
      <c r="L719" s="4"/>
      <c r="M719" s="4"/>
    </row>
    <row r="720" spans="1:13" x14ac:dyDescent="0.4">
      <c r="A720">
        <v>200000758</v>
      </c>
      <c r="B720" t="s">
        <v>1218</v>
      </c>
      <c r="C720" t="s">
        <v>3741</v>
      </c>
      <c r="D720" t="s">
        <v>2719</v>
      </c>
      <c r="E720" t="s">
        <v>3742</v>
      </c>
      <c r="F720" t="s">
        <v>3743</v>
      </c>
      <c r="G720" t="s">
        <v>2719</v>
      </c>
      <c r="H720" t="s">
        <v>3743</v>
      </c>
      <c r="I720" t="s">
        <v>711</v>
      </c>
      <c r="L720" s="4"/>
      <c r="M720" s="4"/>
    </row>
    <row r="721" spans="1:13" x14ac:dyDescent="0.4">
      <c r="A721">
        <v>200000758</v>
      </c>
      <c r="B721" t="s">
        <v>1218</v>
      </c>
      <c r="C721" t="s">
        <v>3741</v>
      </c>
      <c r="D721" t="s">
        <v>2719</v>
      </c>
      <c r="E721" t="s">
        <v>3742</v>
      </c>
      <c r="F721" t="s">
        <v>3766</v>
      </c>
      <c r="G721" t="s">
        <v>2719</v>
      </c>
      <c r="H721" t="s">
        <v>3766</v>
      </c>
      <c r="I721" t="s">
        <v>711</v>
      </c>
      <c r="L721" s="4"/>
      <c r="M721" s="4"/>
    </row>
    <row r="722" spans="1:13" x14ac:dyDescent="0.4">
      <c r="A722">
        <v>200000758</v>
      </c>
      <c r="B722" t="s">
        <v>1218</v>
      </c>
      <c r="C722" t="s">
        <v>3741</v>
      </c>
      <c r="D722" t="s">
        <v>2719</v>
      </c>
      <c r="E722" t="s">
        <v>3760</v>
      </c>
      <c r="F722" t="s">
        <v>3972</v>
      </c>
      <c r="G722" t="s">
        <v>2719</v>
      </c>
      <c r="H722" t="s">
        <v>3972</v>
      </c>
      <c r="I722" t="s">
        <v>711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1218</v>
      </c>
      <c r="C723" t="s">
        <v>3741</v>
      </c>
      <c r="D723" t="s">
        <v>2719</v>
      </c>
      <c r="E723" t="s">
        <v>3760</v>
      </c>
      <c r="F723" t="s">
        <v>3783</v>
      </c>
      <c r="G723" t="s">
        <v>2719</v>
      </c>
      <c r="H723" t="s">
        <v>3783</v>
      </c>
      <c r="I723" t="s">
        <v>711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1218</v>
      </c>
      <c r="C724" t="s">
        <v>3741</v>
      </c>
      <c r="D724" t="s">
        <v>2719</v>
      </c>
      <c r="E724" t="s">
        <v>3760</v>
      </c>
      <c r="F724" t="s">
        <v>3793</v>
      </c>
      <c r="G724" t="s">
        <v>2719</v>
      </c>
      <c r="H724" t="s">
        <v>3793</v>
      </c>
      <c r="I724" t="s">
        <v>711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1218</v>
      </c>
      <c r="C725" t="s">
        <v>3741</v>
      </c>
      <c r="D725" t="s">
        <v>2719</v>
      </c>
      <c r="E725" t="s">
        <v>3760</v>
      </c>
      <c r="F725" t="s">
        <v>3960</v>
      </c>
      <c r="G725" t="s">
        <v>2719</v>
      </c>
      <c r="H725" t="s">
        <v>3960</v>
      </c>
      <c r="I725" t="s">
        <v>711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1218</v>
      </c>
      <c r="C726" t="s">
        <v>3741</v>
      </c>
      <c r="D726" t="s">
        <v>2719</v>
      </c>
      <c r="E726" t="s">
        <v>3760</v>
      </c>
      <c r="F726" t="s">
        <v>3901</v>
      </c>
      <c r="G726" t="s">
        <v>2719</v>
      </c>
      <c r="H726" t="s">
        <v>3901</v>
      </c>
      <c r="I726" t="s">
        <v>711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1218</v>
      </c>
      <c r="C727" t="s">
        <v>3741</v>
      </c>
      <c r="D727" t="s">
        <v>2719</v>
      </c>
      <c r="E727" t="s">
        <v>3760</v>
      </c>
      <c r="F727" t="s">
        <v>3968</v>
      </c>
      <c r="G727" t="s">
        <v>2719</v>
      </c>
      <c r="H727" t="s">
        <v>3968</v>
      </c>
      <c r="I727" t="s">
        <v>711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1218</v>
      </c>
      <c r="C728" t="s">
        <v>3741</v>
      </c>
      <c r="D728" t="s">
        <v>2719</v>
      </c>
      <c r="E728" t="s">
        <v>3760</v>
      </c>
      <c r="F728" t="s">
        <v>3775</v>
      </c>
      <c r="G728" t="s">
        <v>2719</v>
      </c>
      <c r="H728" t="s">
        <v>3775</v>
      </c>
      <c r="I728" t="s">
        <v>711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1218</v>
      </c>
      <c r="C729" t="s">
        <v>3741</v>
      </c>
      <c r="D729" t="s">
        <v>2719</v>
      </c>
      <c r="E729" t="s">
        <v>3760</v>
      </c>
      <c r="F729" t="s">
        <v>3905</v>
      </c>
      <c r="G729" t="s">
        <v>2719</v>
      </c>
      <c r="H729" t="s">
        <v>3905</v>
      </c>
      <c r="I729" t="s">
        <v>711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1218</v>
      </c>
      <c r="C730" t="s">
        <v>3741</v>
      </c>
      <c r="D730" t="s">
        <v>2719</v>
      </c>
      <c r="E730" t="s">
        <v>3760</v>
      </c>
      <c r="F730" t="s">
        <v>3870</v>
      </c>
      <c r="G730" t="s">
        <v>2719</v>
      </c>
      <c r="H730" t="s">
        <v>3870</v>
      </c>
      <c r="I730" t="s">
        <v>711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1218</v>
      </c>
      <c r="C731" t="s">
        <v>3741</v>
      </c>
      <c r="D731" t="s">
        <v>2719</v>
      </c>
      <c r="E731" t="s">
        <v>3760</v>
      </c>
      <c r="F731" t="s">
        <v>3941</v>
      </c>
      <c r="G731" t="s">
        <v>2719</v>
      </c>
      <c r="H731" t="s">
        <v>3941</v>
      </c>
      <c r="I731" t="s">
        <v>711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1218</v>
      </c>
      <c r="C732" t="s">
        <v>3741</v>
      </c>
      <c r="D732" t="s">
        <v>2719</v>
      </c>
      <c r="E732" t="s">
        <v>3760</v>
      </c>
      <c r="F732" t="s">
        <v>3969</v>
      </c>
      <c r="G732" t="s">
        <v>2719</v>
      </c>
      <c r="H732" t="s">
        <v>3969</v>
      </c>
      <c r="I732" t="s">
        <v>711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1218</v>
      </c>
      <c r="C733" t="s">
        <v>3741</v>
      </c>
      <c r="D733" t="s">
        <v>2719</v>
      </c>
      <c r="E733" t="s">
        <v>3760</v>
      </c>
      <c r="F733" t="s">
        <v>3761</v>
      </c>
      <c r="G733" t="s">
        <v>2719</v>
      </c>
      <c r="H733" t="s">
        <v>3761</v>
      </c>
      <c r="I733" t="s">
        <v>711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1218</v>
      </c>
      <c r="C734" t="s">
        <v>3741</v>
      </c>
      <c r="D734" t="s">
        <v>2719</v>
      </c>
      <c r="E734" t="s">
        <v>3760</v>
      </c>
      <c r="F734" t="s">
        <v>3767</v>
      </c>
      <c r="G734" t="s">
        <v>2719</v>
      </c>
      <c r="H734" t="s">
        <v>3767</v>
      </c>
      <c r="I734" t="s">
        <v>711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1218</v>
      </c>
      <c r="C735" t="s">
        <v>3741</v>
      </c>
      <c r="D735" t="s">
        <v>2719</v>
      </c>
      <c r="E735" t="s">
        <v>3760</v>
      </c>
      <c r="F735" t="s">
        <v>3800</v>
      </c>
      <c r="G735" t="s">
        <v>2719</v>
      </c>
      <c r="H735" t="s">
        <v>3800</v>
      </c>
      <c r="I735" t="s">
        <v>711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1218</v>
      </c>
      <c r="C736" t="s">
        <v>3741</v>
      </c>
      <c r="D736" t="s">
        <v>2719</v>
      </c>
      <c r="E736" t="s">
        <v>3760</v>
      </c>
      <c r="F736" t="s">
        <v>3840</v>
      </c>
      <c r="G736" t="s">
        <v>2719</v>
      </c>
      <c r="H736" t="s">
        <v>3840</v>
      </c>
      <c r="I736" t="s">
        <v>711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3930</v>
      </c>
      <c r="C737" t="s">
        <v>3741</v>
      </c>
      <c r="D737" t="s">
        <v>573</v>
      </c>
      <c r="F737" t="s">
        <v>3756</v>
      </c>
      <c r="G737" t="s">
        <v>573</v>
      </c>
      <c r="H737" t="s">
        <v>3756</v>
      </c>
      <c r="I737" t="s">
        <v>711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3930</v>
      </c>
      <c r="C738" t="s">
        <v>3741</v>
      </c>
      <c r="D738" t="s">
        <v>2719</v>
      </c>
      <c r="F738" t="s">
        <v>3756</v>
      </c>
      <c r="G738" t="s">
        <v>2719</v>
      </c>
      <c r="H738" t="s">
        <v>3756</v>
      </c>
      <c r="I738" t="s">
        <v>711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3930</v>
      </c>
      <c r="C739" t="s">
        <v>3741</v>
      </c>
      <c r="D739" t="s">
        <v>573</v>
      </c>
      <c r="F739" t="s">
        <v>3742</v>
      </c>
      <c r="G739" t="s">
        <v>573</v>
      </c>
      <c r="H739" t="s">
        <v>3742</v>
      </c>
      <c r="I739" t="s">
        <v>711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3930</v>
      </c>
      <c r="C740" t="s">
        <v>3741</v>
      </c>
      <c r="D740" t="s">
        <v>2719</v>
      </c>
      <c r="F740" t="s">
        <v>3742</v>
      </c>
      <c r="G740" t="s">
        <v>2719</v>
      </c>
      <c r="H740" t="s">
        <v>3742</v>
      </c>
      <c r="I740" t="s">
        <v>711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1261</v>
      </c>
      <c r="C741" t="s">
        <v>3994</v>
      </c>
      <c r="D741" t="s">
        <v>573</v>
      </c>
      <c r="E741" t="s">
        <v>3995</v>
      </c>
      <c r="F741" t="s">
        <v>3996</v>
      </c>
      <c r="G741" t="s">
        <v>573</v>
      </c>
      <c r="H741" t="s">
        <v>3997</v>
      </c>
      <c r="I741" t="s">
        <v>576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3998</v>
      </c>
      <c r="C742" t="s">
        <v>3999</v>
      </c>
      <c r="D742" t="s">
        <v>573</v>
      </c>
      <c r="E742" t="s">
        <v>4000</v>
      </c>
      <c r="F742" t="s">
        <v>4001</v>
      </c>
      <c r="G742" t="s">
        <v>573</v>
      </c>
      <c r="H742" t="s">
        <v>4002</v>
      </c>
      <c r="I742" t="s">
        <v>576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3998</v>
      </c>
      <c r="C743" t="s">
        <v>3999</v>
      </c>
      <c r="D743" t="s">
        <v>573</v>
      </c>
      <c r="E743" t="s">
        <v>4003</v>
      </c>
      <c r="F743" t="s">
        <v>4004</v>
      </c>
      <c r="G743" t="s">
        <v>573</v>
      </c>
      <c r="H743" t="s">
        <v>4005</v>
      </c>
      <c r="I743" t="s">
        <v>576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3998</v>
      </c>
      <c r="C744" t="s">
        <v>3999</v>
      </c>
      <c r="D744" t="s">
        <v>573</v>
      </c>
      <c r="E744" t="s">
        <v>4028</v>
      </c>
      <c r="F744" t="s">
        <v>4029</v>
      </c>
      <c r="G744" t="s">
        <v>573</v>
      </c>
      <c r="H744" t="s">
        <v>4030</v>
      </c>
      <c r="I744" t="s">
        <v>576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3998</v>
      </c>
      <c r="C745" t="s">
        <v>3999</v>
      </c>
      <c r="D745" t="s">
        <v>573</v>
      </c>
      <c r="E745" t="s">
        <v>4023</v>
      </c>
      <c r="F745" t="s">
        <v>4024</v>
      </c>
      <c r="G745" t="s">
        <v>573</v>
      </c>
      <c r="H745" t="s">
        <v>4025</v>
      </c>
      <c r="I745" t="s">
        <v>576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3998</v>
      </c>
      <c r="C746" t="s">
        <v>3999</v>
      </c>
      <c r="D746" t="s">
        <v>573</v>
      </c>
      <c r="E746" t="s">
        <v>4038</v>
      </c>
      <c r="F746" t="s">
        <v>4039</v>
      </c>
      <c r="G746" t="s">
        <v>573</v>
      </c>
      <c r="H746" t="s">
        <v>4040</v>
      </c>
      <c r="I746" t="s">
        <v>576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3998</v>
      </c>
      <c r="C747" t="s">
        <v>3999</v>
      </c>
      <c r="D747" t="s">
        <v>573</v>
      </c>
      <c r="E747" t="s">
        <v>4026</v>
      </c>
      <c r="F747" t="s">
        <v>4027</v>
      </c>
      <c r="G747" t="s">
        <v>573</v>
      </c>
      <c r="H747" t="s">
        <v>4011</v>
      </c>
      <c r="I747" t="s">
        <v>576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3998</v>
      </c>
      <c r="C748" t="s">
        <v>3999</v>
      </c>
      <c r="D748" t="s">
        <v>573</v>
      </c>
      <c r="E748" t="s">
        <v>4021</v>
      </c>
      <c r="F748" t="s">
        <v>4022</v>
      </c>
      <c r="G748" t="s">
        <v>573</v>
      </c>
      <c r="H748" t="s">
        <v>4008</v>
      </c>
      <c r="I748" t="s">
        <v>576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3998</v>
      </c>
      <c r="C749" t="s">
        <v>3999</v>
      </c>
      <c r="D749" t="s">
        <v>573</v>
      </c>
      <c r="E749" t="s">
        <v>4031</v>
      </c>
      <c r="F749" t="s">
        <v>4032</v>
      </c>
      <c r="G749" t="s">
        <v>573</v>
      </c>
      <c r="H749" t="s">
        <v>4017</v>
      </c>
      <c r="I749" t="s">
        <v>576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3998</v>
      </c>
      <c r="C750" t="s">
        <v>3999</v>
      </c>
      <c r="D750" t="s">
        <v>573</v>
      </c>
      <c r="E750" t="s">
        <v>4033</v>
      </c>
      <c r="F750" t="s">
        <v>4034</v>
      </c>
      <c r="G750" t="s">
        <v>573</v>
      </c>
      <c r="H750" t="s">
        <v>4020</v>
      </c>
      <c r="I750" t="s">
        <v>576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3998</v>
      </c>
      <c r="C751" t="s">
        <v>3999</v>
      </c>
      <c r="D751" t="s">
        <v>573</v>
      </c>
      <c r="E751" t="s">
        <v>4041</v>
      </c>
      <c r="F751" t="s">
        <v>4042</v>
      </c>
      <c r="G751" t="s">
        <v>573</v>
      </c>
      <c r="H751" t="s">
        <v>4043</v>
      </c>
      <c r="I751" t="s">
        <v>576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3998</v>
      </c>
      <c r="C752" t="s">
        <v>3999</v>
      </c>
      <c r="D752" t="s">
        <v>573</v>
      </c>
      <c r="E752" t="s">
        <v>4035</v>
      </c>
      <c r="F752" t="s">
        <v>4036</v>
      </c>
      <c r="G752" t="s">
        <v>573</v>
      </c>
      <c r="H752" t="s">
        <v>4037</v>
      </c>
      <c r="I752" t="s">
        <v>576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3998</v>
      </c>
      <c r="C753" t="s">
        <v>3999</v>
      </c>
      <c r="D753" t="s">
        <v>573</v>
      </c>
      <c r="E753" t="s">
        <v>4044</v>
      </c>
      <c r="F753" t="s">
        <v>4045</v>
      </c>
      <c r="G753" t="s">
        <v>573</v>
      </c>
      <c r="H753" t="s">
        <v>4046</v>
      </c>
      <c r="I753" t="s">
        <v>576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3998</v>
      </c>
      <c r="C754" t="s">
        <v>3999</v>
      </c>
      <c r="D754" t="s">
        <v>573</v>
      </c>
      <c r="E754" t="s">
        <v>4012</v>
      </c>
      <c r="F754" t="s">
        <v>4013</v>
      </c>
      <c r="G754" t="s">
        <v>573</v>
      </c>
      <c r="H754" t="s">
        <v>4014</v>
      </c>
      <c r="I754" t="s">
        <v>576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3998</v>
      </c>
      <c r="C755" t="s">
        <v>3999</v>
      </c>
      <c r="D755" t="s">
        <v>573</v>
      </c>
      <c r="E755" t="s">
        <v>4009</v>
      </c>
      <c r="F755" t="s">
        <v>4010</v>
      </c>
      <c r="G755" t="s">
        <v>573</v>
      </c>
      <c r="H755" t="s">
        <v>4011</v>
      </c>
      <c r="I755" t="s">
        <v>576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3998</v>
      </c>
      <c r="C756" t="s">
        <v>3999</v>
      </c>
      <c r="D756" t="s">
        <v>573</v>
      </c>
      <c r="E756" t="s">
        <v>4006</v>
      </c>
      <c r="F756" t="s">
        <v>4007</v>
      </c>
      <c r="G756" t="s">
        <v>573</v>
      </c>
      <c r="H756" t="s">
        <v>4008</v>
      </c>
      <c r="I756" t="s">
        <v>576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3998</v>
      </c>
      <c r="C757" t="s">
        <v>3999</v>
      </c>
      <c r="D757" t="s">
        <v>573</v>
      </c>
      <c r="E757" t="s">
        <v>4015</v>
      </c>
      <c r="F757" t="s">
        <v>4016</v>
      </c>
      <c r="G757" t="s">
        <v>573</v>
      </c>
      <c r="H757" t="s">
        <v>4017</v>
      </c>
      <c r="I757" t="s">
        <v>576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3998</v>
      </c>
      <c r="C758" t="s">
        <v>3999</v>
      </c>
      <c r="D758" t="s">
        <v>573</v>
      </c>
      <c r="E758" t="s">
        <v>4018</v>
      </c>
      <c r="F758" t="s">
        <v>4019</v>
      </c>
      <c r="G758" t="s">
        <v>573</v>
      </c>
      <c r="H758" t="s">
        <v>4020</v>
      </c>
      <c r="I758" t="s">
        <v>576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3998</v>
      </c>
      <c r="C759" t="s">
        <v>3999</v>
      </c>
      <c r="D759" t="s">
        <v>2719</v>
      </c>
      <c r="E759" t="s">
        <v>4047</v>
      </c>
      <c r="F759" t="s">
        <v>4001</v>
      </c>
      <c r="G759" t="s">
        <v>2719</v>
      </c>
      <c r="H759" t="s">
        <v>4002</v>
      </c>
      <c r="I759" t="s">
        <v>576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3998</v>
      </c>
      <c r="C760" t="s">
        <v>3999</v>
      </c>
      <c r="D760" t="s">
        <v>2719</v>
      </c>
      <c r="E760" t="s">
        <v>4057</v>
      </c>
      <c r="F760" t="s">
        <v>4039</v>
      </c>
      <c r="G760" t="s">
        <v>2719</v>
      </c>
      <c r="H760" t="s">
        <v>4058</v>
      </c>
      <c r="I760" t="s">
        <v>576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3998</v>
      </c>
      <c r="C761" t="s">
        <v>3999</v>
      </c>
      <c r="D761" t="s">
        <v>2719</v>
      </c>
      <c r="E761" t="s">
        <v>4048</v>
      </c>
      <c r="F761" t="s">
        <v>4049</v>
      </c>
      <c r="G761" t="s">
        <v>2719</v>
      </c>
      <c r="H761" t="s">
        <v>4050</v>
      </c>
      <c r="I761" t="s">
        <v>576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3998</v>
      </c>
      <c r="C762" t="s">
        <v>3999</v>
      </c>
      <c r="D762" t="s">
        <v>2719</v>
      </c>
      <c r="E762" t="s">
        <v>4059</v>
      </c>
      <c r="F762" t="s">
        <v>4060</v>
      </c>
      <c r="G762" t="s">
        <v>2719</v>
      </c>
      <c r="H762" t="s">
        <v>4060</v>
      </c>
      <c r="I762" t="s">
        <v>576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3998</v>
      </c>
      <c r="C763" t="s">
        <v>3999</v>
      </c>
      <c r="D763" t="s">
        <v>2719</v>
      </c>
      <c r="E763" t="s">
        <v>4064</v>
      </c>
      <c r="F763" t="s">
        <v>4065</v>
      </c>
      <c r="G763" t="s">
        <v>2719</v>
      </c>
      <c r="H763" t="s">
        <v>4066</v>
      </c>
      <c r="I763" t="s">
        <v>576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3998</v>
      </c>
      <c r="C764" t="s">
        <v>3999</v>
      </c>
      <c r="D764" t="s">
        <v>2719</v>
      </c>
      <c r="E764" t="s">
        <v>4067</v>
      </c>
      <c r="F764" t="s">
        <v>4068</v>
      </c>
      <c r="G764" t="s">
        <v>2719</v>
      </c>
      <c r="H764" t="s">
        <v>4069</v>
      </c>
      <c r="I764" t="s">
        <v>576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3998</v>
      </c>
      <c r="C765" t="s">
        <v>3999</v>
      </c>
      <c r="D765" t="s">
        <v>2719</v>
      </c>
      <c r="E765" t="s">
        <v>4061</v>
      </c>
      <c r="F765" t="s">
        <v>4062</v>
      </c>
      <c r="G765" t="s">
        <v>2719</v>
      </c>
      <c r="H765" t="s">
        <v>4063</v>
      </c>
      <c r="I765" t="s">
        <v>576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3998</v>
      </c>
      <c r="C766" t="s">
        <v>3999</v>
      </c>
      <c r="D766" t="s">
        <v>2719</v>
      </c>
      <c r="E766" t="s">
        <v>4051</v>
      </c>
      <c r="F766" t="s">
        <v>4052</v>
      </c>
      <c r="G766" t="s">
        <v>2719</v>
      </c>
      <c r="H766" t="s">
        <v>4053</v>
      </c>
      <c r="I766" t="s">
        <v>576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3998</v>
      </c>
      <c r="C767" t="s">
        <v>3999</v>
      </c>
      <c r="D767" t="s">
        <v>2719</v>
      </c>
      <c r="E767" t="s">
        <v>4054</v>
      </c>
      <c r="F767" t="s">
        <v>4055</v>
      </c>
      <c r="G767" t="s">
        <v>2719</v>
      </c>
      <c r="H767" t="s">
        <v>4056</v>
      </c>
      <c r="I767" t="s">
        <v>576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1227</v>
      </c>
      <c r="C768" t="s">
        <v>4070</v>
      </c>
      <c r="D768" t="s">
        <v>573</v>
      </c>
      <c r="F768" t="s">
        <v>4072</v>
      </c>
      <c r="G768" t="s">
        <v>573</v>
      </c>
      <c r="H768" t="s">
        <v>4072</v>
      </c>
      <c r="I768" t="s">
        <v>711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1227</v>
      </c>
      <c r="C769" t="s">
        <v>4070</v>
      </c>
      <c r="D769" t="s">
        <v>573</v>
      </c>
      <c r="F769" t="s">
        <v>4072</v>
      </c>
      <c r="G769" t="s">
        <v>573</v>
      </c>
      <c r="H769" t="s">
        <v>4072</v>
      </c>
      <c r="I769" t="s">
        <v>711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1227</v>
      </c>
      <c r="C770" t="s">
        <v>4070</v>
      </c>
      <c r="D770" t="s">
        <v>573</v>
      </c>
      <c r="F770" t="s">
        <v>4072</v>
      </c>
      <c r="G770" t="s">
        <v>573</v>
      </c>
      <c r="H770" t="s">
        <v>4072</v>
      </c>
      <c r="I770" t="s">
        <v>711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1227</v>
      </c>
      <c r="C771" t="s">
        <v>4070</v>
      </c>
      <c r="D771" t="s">
        <v>573</v>
      </c>
      <c r="F771" t="s">
        <v>4071</v>
      </c>
      <c r="G771" t="s">
        <v>573</v>
      </c>
      <c r="H771" t="s">
        <v>4071</v>
      </c>
      <c r="I771" t="s">
        <v>711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1227</v>
      </c>
      <c r="C772" t="s">
        <v>4070</v>
      </c>
      <c r="D772" t="s">
        <v>4083</v>
      </c>
      <c r="F772" t="s">
        <v>4080</v>
      </c>
      <c r="G772" t="s">
        <v>4083</v>
      </c>
      <c r="H772" t="s">
        <v>4080</v>
      </c>
      <c r="I772" t="s">
        <v>711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1227</v>
      </c>
      <c r="C773" t="s">
        <v>4070</v>
      </c>
      <c r="D773" t="s">
        <v>4083</v>
      </c>
      <c r="F773" t="s">
        <v>4079</v>
      </c>
      <c r="G773" t="s">
        <v>4083</v>
      </c>
      <c r="H773" t="s">
        <v>4079</v>
      </c>
      <c r="I773" t="s">
        <v>711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1227</v>
      </c>
      <c r="C774" t="s">
        <v>4070</v>
      </c>
      <c r="D774" t="s">
        <v>4083</v>
      </c>
      <c r="F774" t="s">
        <v>4084</v>
      </c>
      <c r="G774" t="s">
        <v>4083</v>
      </c>
      <c r="H774" t="s">
        <v>4084</v>
      </c>
      <c r="I774" t="s">
        <v>711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1227</v>
      </c>
      <c r="C775" t="s">
        <v>4070</v>
      </c>
      <c r="D775" t="s">
        <v>2719</v>
      </c>
      <c r="F775" t="s">
        <v>4077</v>
      </c>
      <c r="G775" t="s">
        <v>2719</v>
      </c>
      <c r="H775" t="s">
        <v>4077</v>
      </c>
      <c r="I775" t="s">
        <v>711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1227</v>
      </c>
      <c r="C776" t="s">
        <v>4070</v>
      </c>
      <c r="D776" t="s">
        <v>2719</v>
      </c>
      <c r="F776" t="s">
        <v>4077</v>
      </c>
      <c r="G776" t="s">
        <v>2719</v>
      </c>
      <c r="H776" t="s">
        <v>4077</v>
      </c>
      <c r="I776" t="s">
        <v>711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1227</v>
      </c>
      <c r="C777" t="s">
        <v>4070</v>
      </c>
      <c r="D777" t="s">
        <v>2719</v>
      </c>
      <c r="F777" t="s">
        <v>4079</v>
      </c>
      <c r="G777" t="s">
        <v>2719</v>
      </c>
      <c r="H777" t="s">
        <v>4079</v>
      </c>
      <c r="I777" t="s">
        <v>711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1227</v>
      </c>
      <c r="C778" t="s">
        <v>4070</v>
      </c>
      <c r="D778" t="s">
        <v>2719</v>
      </c>
      <c r="F778" t="s">
        <v>4080</v>
      </c>
      <c r="G778" t="s">
        <v>2719</v>
      </c>
      <c r="H778" t="s">
        <v>4080</v>
      </c>
      <c r="I778" t="s">
        <v>711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1227</v>
      </c>
      <c r="C779" t="s">
        <v>4070</v>
      </c>
      <c r="D779" t="s">
        <v>2719</v>
      </c>
      <c r="F779" t="s">
        <v>4071</v>
      </c>
      <c r="G779" t="s">
        <v>2719</v>
      </c>
      <c r="H779" t="s">
        <v>4071</v>
      </c>
      <c r="I779" t="s">
        <v>711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1227</v>
      </c>
      <c r="C780" t="s">
        <v>4070</v>
      </c>
      <c r="D780" t="s">
        <v>2719</v>
      </c>
      <c r="F780" t="s">
        <v>4081</v>
      </c>
      <c r="G780" t="s">
        <v>2719</v>
      </c>
      <c r="H780" t="s">
        <v>4081</v>
      </c>
      <c r="I780" t="s">
        <v>711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1227</v>
      </c>
      <c r="C781" t="s">
        <v>4070</v>
      </c>
      <c r="D781" t="s">
        <v>2719</v>
      </c>
      <c r="F781" t="s">
        <v>4078</v>
      </c>
      <c r="G781" t="s">
        <v>2719</v>
      </c>
      <c r="H781" t="s">
        <v>4078</v>
      </c>
      <c r="I781" t="s">
        <v>711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1227</v>
      </c>
      <c r="C782" t="s">
        <v>4070</v>
      </c>
      <c r="D782" t="s">
        <v>2719</v>
      </c>
      <c r="F782" t="s">
        <v>4074</v>
      </c>
      <c r="G782" t="s">
        <v>2719</v>
      </c>
      <c r="H782" t="s">
        <v>4074</v>
      </c>
      <c r="I782" t="s">
        <v>711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1227</v>
      </c>
      <c r="C783" t="s">
        <v>4070</v>
      </c>
      <c r="D783" t="s">
        <v>2719</v>
      </c>
      <c r="F783" t="s">
        <v>4072</v>
      </c>
      <c r="G783" t="s">
        <v>2719</v>
      </c>
      <c r="H783" t="s">
        <v>4072</v>
      </c>
      <c r="I783" t="s">
        <v>711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1227</v>
      </c>
      <c r="C784" t="s">
        <v>4070</v>
      </c>
      <c r="D784" t="s">
        <v>2719</v>
      </c>
      <c r="F784" t="s">
        <v>4082</v>
      </c>
      <c r="G784" t="s">
        <v>2719</v>
      </c>
      <c r="H784" t="s">
        <v>4082</v>
      </c>
      <c r="I784" t="s">
        <v>711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1227</v>
      </c>
      <c r="C785" t="s">
        <v>4070</v>
      </c>
      <c r="D785" t="s">
        <v>2719</v>
      </c>
      <c r="F785" t="s">
        <v>4076</v>
      </c>
      <c r="G785" t="s">
        <v>2719</v>
      </c>
      <c r="H785" t="s">
        <v>4076</v>
      </c>
      <c r="I785" t="s">
        <v>711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1227</v>
      </c>
      <c r="C786" t="s">
        <v>4070</v>
      </c>
      <c r="D786" t="s">
        <v>2719</v>
      </c>
      <c r="F786" t="s">
        <v>4075</v>
      </c>
      <c r="G786" t="s">
        <v>2719</v>
      </c>
      <c r="H786" t="s">
        <v>4075</v>
      </c>
      <c r="I786" t="s">
        <v>711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1227</v>
      </c>
      <c r="C787" t="s">
        <v>4070</v>
      </c>
      <c r="D787" t="s">
        <v>2719</v>
      </c>
      <c r="F787" t="s">
        <v>4073</v>
      </c>
      <c r="G787" t="s">
        <v>2719</v>
      </c>
      <c r="H787" t="s">
        <v>4073</v>
      </c>
      <c r="I787" t="s">
        <v>711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1277</v>
      </c>
      <c r="C788" t="s">
        <v>4085</v>
      </c>
      <c r="D788" t="s">
        <v>4083</v>
      </c>
      <c r="E788" t="s">
        <v>4095</v>
      </c>
      <c r="F788" t="s">
        <v>4096</v>
      </c>
      <c r="G788" t="s">
        <v>4083</v>
      </c>
      <c r="H788" t="s">
        <v>4097</v>
      </c>
      <c r="I788" t="s">
        <v>576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1277</v>
      </c>
      <c r="C789" t="s">
        <v>4085</v>
      </c>
      <c r="D789" t="s">
        <v>4083</v>
      </c>
      <c r="E789" t="s">
        <v>4089</v>
      </c>
      <c r="F789" t="s">
        <v>4090</v>
      </c>
      <c r="G789" t="s">
        <v>4083</v>
      </c>
      <c r="H789" t="s">
        <v>4091</v>
      </c>
      <c r="I789" t="s">
        <v>576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1277</v>
      </c>
      <c r="C790" t="s">
        <v>4085</v>
      </c>
      <c r="D790" t="s">
        <v>4083</v>
      </c>
      <c r="E790" t="s">
        <v>4092</v>
      </c>
      <c r="F790" t="s">
        <v>4093</v>
      </c>
      <c r="G790" t="s">
        <v>4083</v>
      </c>
      <c r="H790" t="s">
        <v>4094</v>
      </c>
      <c r="I790" t="s">
        <v>576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1277</v>
      </c>
      <c r="C791" t="s">
        <v>4085</v>
      </c>
      <c r="D791" t="s">
        <v>4083</v>
      </c>
      <c r="E791" t="s">
        <v>4086</v>
      </c>
      <c r="F791" t="s">
        <v>4087</v>
      </c>
      <c r="G791" t="s">
        <v>4083</v>
      </c>
      <c r="H791" t="s">
        <v>4088</v>
      </c>
      <c r="I791" t="s">
        <v>576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4098</v>
      </c>
      <c r="C792" t="s">
        <v>4099</v>
      </c>
      <c r="D792" t="s">
        <v>573</v>
      </c>
      <c r="E792" t="s">
        <v>4100</v>
      </c>
      <c r="F792" t="s">
        <v>4101</v>
      </c>
      <c r="G792" t="s">
        <v>573</v>
      </c>
      <c r="H792" t="s">
        <v>4102</v>
      </c>
      <c r="I792" t="s">
        <v>576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4098</v>
      </c>
      <c r="C793" t="s">
        <v>4099</v>
      </c>
      <c r="D793" t="s">
        <v>2719</v>
      </c>
      <c r="E793" t="s">
        <v>4103</v>
      </c>
      <c r="F793" t="s">
        <v>4104</v>
      </c>
      <c r="G793" t="s">
        <v>2719</v>
      </c>
      <c r="H793" t="s">
        <v>4105</v>
      </c>
      <c r="I793" t="s">
        <v>576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4106</v>
      </c>
      <c r="C794" t="s">
        <v>4107</v>
      </c>
      <c r="D794" t="s">
        <v>573</v>
      </c>
      <c r="E794" t="s">
        <v>4108</v>
      </c>
      <c r="F794" t="s">
        <v>4109</v>
      </c>
      <c r="G794" t="s">
        <v>573</v>
      </c>
      <c r="H794" t="s">
        <v>4110</v>
      </c>
      <c r="I794" t="s">
        <v>576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4106</v>
      </c>
      <c r="C795" t="s">
        <v>4107</v>
      </c>
      <c r="D795" t="s">
        <v>573</v>
      </c>
      <c r="E795" t="s">
        <v>4111</v>
      </c>
      <c r="F795" t="s">
        <v>4112</v>
      </c>
      <c r="G795" t="s">
        <v>573</v>
      </c>
      <c r="H795" t="s">
        <v>4110</v>
      </c>
      <c r="I795" t="s">
        <v>576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4106</v>
      </c>
      <c r="C796" t="s">
        <v>4107</v>
      </c>
      <c r="D796" t="s">
        <v>573</v>
      </c>
      <c r="E796" t="s">
        <v>4113</v>
      </c>
      <c r="F796" t="s">
        <v>4114</v>
      </c>
      <c r="G796" t="s">
        <v>573</v>
      </c>
      <c r="H796" t="s">
        <v>4110</v>
      </c>
      <c r="I796" t="s">
        <v>576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4106</v>
      </c>
      <c r="C797" t="s">
        <v>4107</v>
      </c>
      <c r="D797" t="s">
        <v>573</v>
      </c>
      <c r="E797" t="s">
        <v>4115</v>
      </c>
      <c r="F797" t="s">
        <v>4116</v>
      </c>
      <c r="G797" t="s">
        <v>573</v>
      </c>
      <c r="H797" t="s">
        <v>4110</v>
      </c>
      <c r="I797" t="s">
        <v>576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4106</v>
      </c>
      <c r="C798" t="s">
        <v>4107</v>
      </c>
      <c r="D798" t="s">
        <v>2719</v>
      </c>
      <c r="E798" t="s">
        <v>4117</v>
      </c>
      <c r="F798" t="s">
        <v>4118</v>
      </c>
      <c r="G798" t="s">
        <v>2719</v>
      </c>
      <c r="H798" t="s">
        <v>4110</v>
      </c>
      <c r="I798" t="s">
        <v>576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1329</v>
      </c>
      <c r="C799" t="s">
        <v>4119</v>
      </c>
      <c r="D799" t="s">
        <v>573</v>
      </c>
      <c r="E799" t="s">
        <v>4120</v>
      </c>
      <c r="F799" t="s">
        <v>4121</v>
      </c>
      <c r="G799" t="s">
        <v>573</v>
      </c>
      <c r="H799" t="s">
        <v>4122</v>
      </c>
      <c r="I799" t="s">
        <v>711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1308</v>
      </c>
      <c r="C800" t="s">
        <v>4123</v>
      </c>
      <c r="D800" t="s">
        <v>2719</v>
      </c>
      <c r="E800" t="s">
        <v>4124</v>
      </c>
      <c r="F800" t="s">
        <v>4125</v>
      </c>
      <c r="G800" t="s">
        <v>2719</v>
      </c>
      <c r="H800" t="s">
        <v>4126</v>
      </c>
      <c r="I800" t="s">
        <v>938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1264</v>
      </c>
      <c r="C801" t="s">
        <v>4127</v>
      </c>
      <c r="D801" t="s">
        <v>2719</v>
      </c>
      <c r="F801" t="s">
        <v>4128</v>
      </c>
      <c r="G801" t="s">
        <v>2719</v>
      </c>
      <c r="H801" t="s">
        <v>4128</v>
      </c>
      <c r="I801" t="s">
        <v>711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1264</v>
      </c>
      <c r="C802" t="s">
        <v>4127</v>
      </c>
      <c r="D802" t="s">
        <v>2719</v>
      </c>
      <c r="F802" t="s">
        <v>4129</v>
      </c>
      <c r="G802" t="s">
        <v>2719</v>
      </c>
      <c r="H802" t="s">
        <v>4129</v>
      </c>
      <c r="I802" t="s">
        <v>711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1264</v>
      </c>
      <c r="C803" t="s">
        <v>4127</v>
      </c>
      <c r="D803" t="s">
        <v>2719</v>
      </c>
      <c r="F803" t="s">
        <v>4130</v>
      </c>
      <c r="G803" t="s">
        <v>2719</v>
      </c>
      <c r="H803" t="s">
        <v>4130</v>
      </c>
      <c r="I803" t="s">
        <v>711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1264</v>
      </c>
      <c r="C804" t="s">
        <v>4127</v>
      </c>
      <c r="D804" t="s">
        <v>2719</v>
      </c>
      <c r="F804" t="s">
        <v>4131</v>
      </c>
      <c r="G804" t="s">
        <v>2719</v>
      </c>
      <c r="H804" t="s">
        <v>4131</v>
      </c>
      <c r="I804" t="s">
        <v>711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1264</v>
      </c>
      <c r="C805" t="s">
        <v>4127</v>
      </c>
      <c r="D805" t="s">
        <v>2719</v>
      </c>
      <c r="F805" t="s">
        <v>4132</v>
      </c>
      <c r="G805" t="s">
        <v>2719</v>
      </c>
      <c r="H805" t="s">
        <v>4132</v>
      </c>
      <c r="I805" t="s">
        <v>711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1264</v>
      </c>
      <c r="C806" t="s">
        <v>4127</v>
      </c>
      <c r="D806" t="s">
        <v>2719</v>
      </c>
      <c r="F806" t="s">
        <v>4133</v>
      </c>
      <c r="G806" t="s">
        <v>2719</v>
      </c>
      <c r="H806" t="s">
        <v>4133</v>
      </c>
      <c r="I806" t="s">
        <v>711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1264</v>
      </c>
      <c r="C807" t="s">
        <v>4127</v>
      </c>
      <c r="D807" t="s">
        <v>2719</v>
      </c>
      <c r="F807" t="s">
        <v>4134</v>
      </c>
      <c r="G807" t="s">
        <v>2719</v>
      </c>
      <c r="H807" t="s">
        <v>4134</v>
      </c>
      <c r="I807" t="s">
        <v>711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4135</v>
      </c>
      <c r="C808" t="s">
        <v>4136</v>
      </c>
      <c r="D808" t="s">
        <v>573</v>
      </c>
      <c r="E808" t="s">
        <v>4137</v>
      </c>
      <c r="F808" t="s">
        <v>4138</v>
      </c>
      <c r="G808" t="s">
        <v>573</v>
      </c>
      <c r="H808" t="s">
        <v>4139</v>
      </c>
      <c r="I808" t="s">
        <v>576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4135</v>
      </c>
      <c r="C809" t="s">
        <v>4136</v>
      </c>
      <c r="D809" t="s">
        <v>573</v>
      </c>
      <c r="E809" t="s">
        <v>4140</v>
      </c>
      <c r="F809" t="s">
        <v>4141</v>
      </c>
      <c r="G809" t="s">
        <v>573</v>
      </c>
      <c r="H809" t="s">
        <v>4139</v>
      </c>
      <c r="I809" t="s">
        <v>576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4135</v>
      </c>
      <c r="C810" t="s">
        <v>4136</v>
      </c>
      <c r="D810" t="s">
        <v>2719</v>
      </c>
      <c r="E810" t="s">
        <v>4142</v>
      </c>
      <c r="F810" t="s">
        <v>4143</v>
      </c>
      <c r="G810" t="s">
        <v>2719</v>
      </c>
      <c r="H810" t="s">
        <v>4143</v>
      </c>
      <c r="I810" t="s">
        <v>576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1357</v>
      </c>
      <c r="C811" t="s">
        <v>4144</v>
      </c>
      <c r="D811" t="s">
        <v>573</v>
      </c>
      <c r="F811" t="s">
        <v>4145</v>
      </c>
      <c r="G811" t="s">
        <v>573</v>
      </c>
      <c r="H811" t="s">
        <v>4146</v>
      </c>
      <c r="I811" t="s">
        <v>711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1357</v>
      </c>
      <c r="C812" t="s">
        <v>4144</v>
      </c>
      <c r="D812" t="s">
        <v>573</v>
      </c>
      <c r="F812" t="s">
        <v>4147</v>
      </c>
      <c r="G812" t="s">
        <v>573</v>
      </c>
      <c r="H812" t="s">
        <v>4146</v>
      </c>
      <c r="I812" t="s">
        <v>711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1357</v>
      </c>
      <c r="C813" t="s">
        <v>4144</v>
      </c>
      <c r="D813" t="s">
        <v>4083</v>
      </c>
      <c r="F813" t="s">
        <v>4154</v>
      </c>
      <c r="G813" t="s">
        <v>4083</v>
      </c>
      <c r="H813" t="s">
        <v>4154</v>
      </c>
      <c r="I813" t="s">
        <v>711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1357</v>
      </c>
      <c r="C814" t="s">
        <v>4144</v>
      </c>
      <c r="D814" t="s">
        <v>4083</v>
      </c>
      <c r="F814" t="s">
        <v>4154</v>
      </c>
      <c r="G814" t="s">
        <v>4083</v>
      </c>
      <c r="H814" t="s">
        <v>4154</v>
      </c>
      <c r="I814" t="s">
        <v>711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1357</v>
      </c>
      <c r="C815" t="s">
        <v>4144</v>
      </c>
      <c r="D815" t="s">
        <v>4083</v>
      </c>
      <c r="F815" t="s">
        <v>4163</v>
      </c>
      <c r="G815" t="s">
        <v>4083</v>
      </c>
      <c r="H815" t="s">
        <v>4163</v>
      </c>
      <c r="I815" t="s">
        <v>711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1357</v>
      </c>
      <c r="C816" t="s">
        <v>4144</v>
      </c>
      <c r="D816" t="s">
        <v>4083</v>
      </c>
      <c r="F816" t="s">
        <v>4157</v>
      </c>
      <c r="G816" t="s">
        <v>4083</v>
      </c>
      <c r="H816" t="s">
        <v>4157</v>
      </c>
      <c r="I816" t="s">
        <v>711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1357</v>
      </c>
      <c r="C817" t="s">
        <v>4144</v>
      </c>
      <c r="D817" t="s">
        <v>4083</v>
      </c>
      <c r="F817" t="s">
        <v>4158</v>
      </c>
      <c r="G817" t="s">
        <v>4083</v>
      </c>
      <c r="H817" t="s">
        <v>4158</v>
      </c>
      <c r="I817" t="s">
        <v>711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1357</v>
      </c>
      <c r="C818" t="s">
        <v>4144</v>
      </c>
      <c r="D818" t="s">
        <v>4083</v>
      </c>
      <c r="F818" t="s">
        <v>4158</v>
      </c>
      <c r="G818" t="s">
        <v>4083</v>
      </c>
      <c r="H818" t="s">
        <v>4158</v>
      </c>
      <c r="I818" t="s">
        <v>711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1357</v>
      </c>
      <c r="C819" t="s">
        <v>4144</v>
      </c>
      <c r="D819" t="s">
        <v>4083</v>
      </c>
      <c r="F819" t="s">
        <v>4160</v>
      </c>
      <c r="G819" t="s">
        <v>4083</v>
      </c>
      <c r="H819" t="s">
        <v>4160</v>
      </c>
      <c r="I819" t="s">
        <v>711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1357</v>
      </c>
      <c r="C820" t="s">
        <v>4144</v>
      </c>
      <c r="D820" t="s">
        <v>4083</v>
      </c>
      <c r="F820" t="s">
        <v>4162</v>
      </c>
      <c r="G820" t="s">
        <v>4083</v>
      </c>
      <c r="H820" t="s">
        <v>4162</v>
      </c>
      <c r="I820" t="s">
        <v>711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1357</v>
      </c>
      <c r="C821" t="s">
        <v>4144</v>
      </c>
      <c r="D821" t="s">
        <v>2719</v>
      </c>
      <c r="F821" t="s">
        <v>4148</v>
      </c>
      <c r="G821" t="s">
        <v>2719</v>
      </c>
      <c r="H821" t="s">
        <v>4148</v>
      </c>
      <c r="I821" t="s">
        <v>711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1357</v>
      </c>
      <c r="C822" t="s">
        <v>4144</v>
      </c>
      <c r="D822" t="s">
        <v>2719</v>
      </c>
      <c r="F822" t="s">
        <v>4148</v>
      </c>
      <c r="G822" t="s">
        <v>2719</v>
      </c>
      <c r="H822" t="s">
        <v>4148</v>
      </c>
      <c r="I822" t="s">
        <v>711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1357</v>
      </c>
      <c r="C823" t="s">
        <v>4144</v>
      </c>
      <c r="D823" t="s">
        <v>2719</v>
      </c>
      <c r="F823" t="s">
        <v>4149</v>
      </c>
      <c r="G823" t="s">
        <v>2719</v>
      </c>
      <c r="H823" t="s">
        <v>4149</v>
      </c>
      <c r="I823" t="s">
        <v>711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1357</v>
      </c>
      <c r="C824" t="s">
        <v>4144</v>
      </c>
      <c r="D824" t="s">
        <v>2719</v>
      </c>
      <c r="F824" t="s">
        <v>4150</v>
      </c>
      <c r="G824" t="s">
        <v>2719</v>
      </c>
      <c r="H824" t="s">
        <v>4150</v>
      </c>
      <c r="I824" t="s">
        <v>711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1357</v>
      </c>
      <c r="C825" t="s">
        <v>4144</v>
      </c>
      <c r="D825" t="s">
        <v>2719</v>
      </c>
      <c r="F825" t="s">
        <v>4151</v>
      </c>
      <c r="G825" t="s">
        <v>2719</v>
      </c>
      <c r="H825" t="s">
        <v>4151</v>
      </c>
      <c r="I825" t="s">
        <v>711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1357</v>
      </c>
      <c r="C826" t="s">
        <v>4144</v>
      </c>
      <c r="D826" t="s">
        <v>2719</v>
      </c>
      <c r="F826" t="s">
        <v>4152</v>
      </c>
      <c r="G826" t="s">
        <v>2719</v>
      </c>
      <c r="H826" t="s">
        <v>4152</v>
      </c>
      <c r="I826" t="s">
        <v>711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1357</v>
      </c>
      <c r="C827" t="s">
        <v>4144</v>
      </c>
      <c r="D827" t="s">
        <v>2719</v>
      </c>
      <c r="F827" t="s">
        <v>4152</v>
      </c>
      <c r="G827" t="s">
        <v>2719</v>
      </c>
      <c r="H827" t="s">
        <v>4152</v>
      </c>
      <c r="I827" t="s">
        <v>711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1357</v>
      </c>
      <c r="C828" t="s">
        <v>4144</v>
      </c>
      <c r="D828" t="s">
        <v>2719</v>
      </c>
      <c r="F828" t="s">
        <v>4153</v>
      </c>
      <c r="G828" t="s">
        <v>2719</v>
      </c>
      <c r="H828" t="s">
        <v>4153</v>
      </c>
      <c r="I828" t="s">
        <v>711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1357</v>
      </c>
      <c r="C829" t="s">
        <v>4144</v>
      </c>
      <c r="D829" t="s">
        <v>2719</v>
      </c>
      <c r="F829" t="s">
        <v>4154</v>
      </c>
      <c r="G829" t="s">
        <v>2719</v>
      </c>
      <c r="H829" t="s">
        <v>4154</v>
      </c>
      <c r="I829" t="s">
        <v>711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1357</v>
      </c>
      <c r="C830" t="s">
        <v>4144</v>
      </c>
      <c r="D830" t="s">
        <v>2719</v>
      </c>
      <c r="F830" t="s">
        <v>4154</v>
      </c>
      <c r="G830" t="s">
        <v>2719</v>
      </c>
      <c r="H830" t="s">
        <v>4154</v>
      </c>
      <c r="I830" t="s">
        <v>711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1357</v>
      </c>
      <c r="C831" t="s">
        <v>4144</v>
      </c>
      <c r="D831" t="s">
        <v>2719</v>
      </c>
      <c r="F831" t="s">
        <v>4155</v>
      </c>
      <c r="G831" t="s">
        <v>2719</v>
      </c>
      <c r="H831" t="s">
        <v>4155</v>
      </c>
      <c r="I831" t="s">
        <v>711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1357</v>
      </c>
      <c r="C832" t="s">
        <v>4144</v>
      </c>
      <c r="D832" t="s">
        <v>2719</v>
      </c>
      <c r="F832" t="s">
        <v>4155</v>
      </c>
      <c r="G832" t="s">
        <v>2719</v>
      </c>
      <c r="H832" t="s">
        <v>4155</v>
      </c>
      <c r="I832" t="s">
        <v>711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1357</v>
      </c>
      <c r="C833" t="s">
        <v>4144</v>
      </c>
      <c r="D833" t="s">
        <v>2719</v>
      </c>
      <c r="F833" t="s">
        <v>4156</v>
      </c>
      <c r="G833" t="s">
        <v>2719</v>
      </c>
      <c r="H833" t="s">
        <v>4156</v>
      </c>
      <c r="I833" t="s">
        <v>711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1357</v>
      </c>
      <c r="C834" t="s">
        <v>4144</v>
      </c>
      <c r="D834" t="s">
        <v>2719</v>
      </c>
      <c r="F834" t="s">
        <v>4157</v>
      </c>
      <c r="G834" t="s">
        <v>2719</v>
      </c>
      <c r="H834" t="s">
        <v>4157</v>
      </c>
      <c r="I834" t="s">
        <v>711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1357</v>
      </c>
      <c r="C835" t="s">
        <v>4144</v>
      </c>
      <c r="D835" t="s">
        <v>2719</v>
      </c>
      <c r="F835" t="s">
        <v>4157</v>
      </c>
      <c r="G835" t="s">
        <v>2719</v>
      </c>
      <c r="H835" t="s">
        <v>4157</v>
      </c>
      <c r="I835" t="s">
        <v>711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1357</v>
      </c>
      <c r="C836" t="s">
        <v>4144</v>
      </c>
      <c r="D836" t="s">
        <v>2719</v>
      </c>
      <c r="F836" t="s">
        <v>4158</v>
      </c>
      <c r="G836" t="s">
        <v>2719</v>
      </c>
      <c r="H836" t="s">
        <v>4158</v>
      </c>
      <c r="I836" t="s">
        <v>711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1357</v>
      </c>
      <c r="C837" t="s">
        <v>4144</v>
      </c>
      <c r="D837" t="s">
        <v>2719</v>
      </c>
      <c r="F837" t="s">
        <v>4158</v>
      </c>
      <c r="G837" t="s">
        <v>2719</v>
      </c>
      <c r="H837" t="s">
        <v>4158</v>
      </c>
      <c r="I837" t="s">
        <v>711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1357</v>
      </c>
      <c r="C838" t="s">
        <v>4144</v>
      </c>
      <c r="D838" t="s">
        <v>2719</v>
      </c>
      <c r="F838" t="s">
        <v>4159</v>
      </c>
      <c r="G838" t="s">
        <v>2719</v>
      </c>
      <c r="H838" t="s">
        <v>4159</v>
      </c>
      <c r="I838" t="s">
        <v>711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1357</v>
      </c>
      <c r="C839" t="s">
        <v>4144</v>
      </c>
      <c r="D839" t="s">
        <v>2719</v>
      </c>
      <c r="F839" t="s">
        <v>4160</v>
      </c>
      <c r="G839" t="s">
        <v>2719</v>
      </c>
      <c r="H839" t="s">
        <v>4160</v>
      </c>
      <c r="I839" t="s">
        <v>711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1357</v>
      </c>
      <c r="C840" t="s">
        <v>4144</v>
      </c>
      <c r="D840" t="s">
        <v>2719</v>
      </c>
      <c r="F840" t="s">
        <v>4161</v>
      </c>
      <c r="G840" t="s">
        <v>2719</v>
      </c>
      <c r="H840" t="s">
        <v>4161</v>
      </c>
      <c r="I840" t="s">
        <v>711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1357</v>
      </c>
      <c r="C841" t="s">
        <v>4144</v>
      </c>
      <c r="D841" t="s">
        <v>2719</v>
      </c>
      <c r="F841" t="s">
        <v>4162</v>
      </c>
      <c r="G841" t="s">
        <v>2719</v>
      </c>
      <c r="H841" t="s">
        <v>4162</v>
      </c>
      <c r="I841" t="s">
        <v>711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1357</v>
      </c>
      <c r="C842" t="s">
        <v>4144</v>
      </c>
      <c r="D842" t="s">
        <v>2719</v>
      </c>
      <c r="F842" t="s">
        <v>4162</v>
      </c>
      <c r="G842" t="s">
        <v>2719</v>
      </c>
      <c r="H842" t="s">
        <v>4162</v>
      </c>
      <c r="I842" t="s">
        <v>711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4164</v>
      </c>
      <c r="C843" t="s">
        <v>4165</v>
      </c>
      <c r="D843" t="s">
        <v>2719</v>
      </c>
      <c r="E843" t="s">
        <v>4166</v>
      </c>
      <c r="F843" t="s">
        <v>4233</v>
      </c>
      <c r="G843" t="s">
        <v>2719</v>
      </c>
      <c r="H843" t="s">
        <v>4233</v>
      </c>
      <c r="I843" t="s">
        <v>4232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4164</v>
      </c>
      <c r="C844" t="s">
        <v>4165</v>
      </c>
      <c r="D844" t="s">
        <v>2719</v>
      </c>
      <c r="E844" t="s">
        <v>4166</v>
      </c>
      <c r="F844" t="s">
        <v>4183</v>
      </c>
      <c r="G844" t="s">
        <v>2719</v>
      </c>
      <c r="H844" t="s">
        <v>4183</v>
      </c>
      <c r="I844" t="s">
        <v>4168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4164</v>
      </c>
      <c r="C845" t="s">
        <v>4165</v>
      </c>
      <c r="D845" t="s">
        <v>2719</v>
      </c>
      <c r="E845" t="s">
        <v>4166</v>
      </c>
      <c r="F845" t="s">
        <v>4231</v>
      </c>
      <c r="G845" t="s">
        <v>2719</v>
      </c>
      <c r="H845" t="s">
        <v>4231</v>
      </c>
      <c r="I845" t="s">
        <v>4232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4164</v>
      </c>
      <c r="C846" t="s">
        <v>4165</v>
      </c>
      <c r="D846" t="s">
        <v>2719</v>
      </c>
      <c r="E846" t="s">
        <v>4166</v>
      </c>
      <c r="F846" t="s">
        <v>4253</v>
      </c>
      <c r="G846" t="s">
        <v>2719</v>
      </c>
      <c r="H846" t="s">
        <v>4253</v>
      </c>
      <c r="I846" t="s">
        <v>4168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4164</v>
      </c>
      <c r="C847" t="s">
        <v>4165</v>
      </c>
      <c r="D847" t="s">
        <v>2719</v>
      </c>
      <c r="E847" t="s">
        <v>4166</v>
      </c>
      <c r="F847" t="s">
        <v>4167</v>
      </c>
      <c r="G847" t="s">
        <v>2719</v>
      </c>
      <c r="H847" t="s">
        <v>4167</v>
      </c>
      <c r="I847" t="s">
        <v>4168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4164</v>
      </c>
      <c r="C848" t="s">
        <v>4165</v>
      </c>
      <c r="D848" t="s">
        <v>2719</v>
      </c>
      <c r="E848" t="s">
        <v>4188</v>
      </c>
      <c r="F848" t="s">
        <v>4189</v>
      </c>
      <c r="G848" t="s">
        <v>2719</v>
      </c>
      <c r="H848" t="s">
        <v>4189</v>
      </c>
      <c r="I848" t="s">
        <v>711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4164</v>
      </c>
      <c r="C849" t="s">
        <v>4165</v>
      </c>
      <c r="D849" t="s">
        <v>2719</v>
      </c>
      <c r="E849" t="s">
        <v>4188</v>
      </c>
      <c r="F849" t="s">
        <v>4256</v>
      </c>
      <c r="G849" t="s">
        <v>2719</v>
      </c>
      <c r="H849" t="s">
        <v>4256</v>
      </c>
      <c r="I849" t="s">
        <v>711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4164</v>
      </c>
      <c r="C850" t="s">
        <v>4165</v>
      </c>
      <c r="D850" t="s">
        <v>2719</v>
      </c>
      <c r="E850" t="s">
        <v>4188</v>
      </c>
      <c r="F850" t="s">
        <v>4193</v>
      </c>
      <c r="G850" t="s">
        <v>2719</v>
      </c>
      <c r="H850" t="s">
        <v>4193</v>
      </c>
      <c r="I850" t="s">
        <v>711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4164</v>
      </c>
      <c r="C851" t="s">
        <v>4165</v>
      </c>
      <c r="D851" t="s">
        <v>2719</v>
      </c>
      <c r="E851" t="s">
        <v>4188</v>
      </c>
      <c r="F851" t="s">
        <v>4200</v>
      </c>
      <c r="G851" t="s">
        <v>2719</v>
      </c>
      <c r="H851" t="s">
        <v>4200</v>
      </c>
      <c r="I851" t="s">
        <v>711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4164</v>
      </c>
      <c r="C852" t="s">
        <v>4165</v>
      </c>
      <c r="D852" t="s">
        <v>2719</v>
      </c>
      <c r="E852" t="s">
        <v>4188</v>
      </c>
      <c r="F852" t="s">
        <v>4204</v>
      </c>
      <c r="G852" t="s">
        <v>2719</v>
      </c>
      <c r="H852" t="s">
        <v>4204</v>
      </c>
      <c r="I852" t="s">
        <v>711</v>
      </c>
      <c r="J852">
        <v>0</v>
      </c>
      <c r="L852" s="4"/>
      <c r="M852" s="4"/>
    </row>
    <row r="853" spans="1:13" x14ac:dyDescent="0.4">
      <c r="A853">
        <v>200000920</v>
      </c>
      <c r="B853" t="s">
        <v>4164</v>
      </c>
      <c r="C853" t="s">
        <v>4165</v>
      </c>
      <c r="D853" t="s">
        <v>2719</v>
      </c>
      <c r="E853" t="s">
        <v>4188</v>
      </c>
      <c r="F853" t="s">
        <v>4222</v>
      </c>
      <c r="G853" t="s">
        <v>2719</v>
      </c>
      <c r="H853" t="s">
        <v>4222</v>
      </c>
      <c r="I853" t="s">
        <v>711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4164</v>
      </c>
      <c r="C854" t="s">
        <v>4165</v>
      </c>
      <c r="D854" t="s">
        <v>2719</v>
      </c>
      <c r="E854" t="s">
        <v>4188</v>
      </c>
      <c r="F854" t="s">
        <v>4224</v>
      </c>
      <c r="G854" t="s">
        <v>2719</v>
      </c>
      <c r="H854" t="s">
        <v>4224</v>
      </c>
      <c r="I854" t="s">
        <v>711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4164</v>
      </c>
      <c r="C855" t="s">
        <v>4165</v>
      </c>
      <c r="D855" t="s">
        <v>2719</v>
      </c>
      <c r="E855" t="s">
        <v>4188</v>
      </c>
      <c r="F855" t="s">
        <v>4241</v>
      </c>
      <c r="G855" t="s">
        <v>2719</v>
      </c>
      <c r="H855" t="s">
        <v>4241</v>
      </c>
      <c r="I855" t="s">
        <v>711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4164</v>
      </c>
      <c r="C856" t="s">
        <v>4165</v>
      </c>
      <c r="D856" t="s">
        <v>2719</v>
      </c>
      <c r="E856" t="s">
        <v>4188</v>
      </c>
      <c r="F856" t="s">
        <v>4250</v>
      </c>
      <c r="G856" t="s">
        <v>2719</v>
      </c>
      <c r="H856" t="s">
        <v>4250</v>
      </c>
      <c r="I856" t="s">
        <v>711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4164</v>
      </c>
      <c r="C857" t="s">
        <v>4165</v>
      </c>
      <c r="D857" t="s">
        <v>2719</v>
      </c>
      <c r="E857" t="s">
        <v>4188</v>
      </c>
      <c r="F857" t="s">
        <v>4263</v>
      </c>
      <c r="G857" t="s">
        <v>2719</v>
      </c>
      <c r="H857" t="s">
        <v>4263</v>
      </c>
      <c r="I857" t="s">
        <v>711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4164</v>
      </c>
      <c r="C858" t="s">
        <v>4165</v>
      </c>
      <c r="D858" t="s">
        <v>2719</v>
      </c>
      <c r="E858" t="s">
        <v>4175</v>
      </c>
      <c r="F858" t="s">
        <v>4260</v>
      </c>
      <c r="G858" t="s">
        <v>2719</v>
      </c>
      <c r="H858" t="s">
        <v>4260</v>
      </c>
      <c r="I858" t="s">
        <v>711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4164</v>
      </c>
      <c r="C859" t="s">
        <v>4165</v>
      </c>
      <c r="D859" t="s">
        <v>2719</v>
      </c>
      <c r="E859" t="s">
        <v>4175</v>
      </c>
      <c r="F859" t="s">
        <v>4203</v>
      </c>
      <c r="G859" t="s">
        <v>2719</v>
      </c>
      <c r="H859" t="s">
        <v>4203</v>
      </c>
      <c r="I859" t="s">
        <v>711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4164</v>
      </c>
      <c r="C860" t="s">
        <v>4165</v>
      </c>
      <c r="D860" t="s">
        <v>2719</v>
      </c>
      <c r="E860" t="s">
        <v>4175</v>
      </c>
      <c r="F860" t="s">
        <v>4261</v>
      </c>
      <c r="G860" t="s">
        <v>2719</v>
      </c>
      <c r="H860" t="s">
        <v>4261</v>
      </c>
      <c r="I860" t="s">
        <v>711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4164</v>
      </c>
      <c r="C861" t="s">
        <v>4165</v>
      </c>
      <c r="D861" t="s">
        <v>2719</v>
      </c>
      <c r="E861" t="s">
        <v>4175</v>
      </c>
      <c r="F861" t="s">
        <v>4249</v>
      </c>
      <c r="G861" t="s">
        <v>2719</v>
      </c>
      <c r="H861" t="s">
        <v>4249</v>
      </c>
      <c r="I861" t="s">
        <v>711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4164</v>
      </c>
      <c r="C862" t="s">
        <v>4165</v>
      </c>
      <c r="D862" t="s">
        <v>2719</v>
      </c>
      <c r="E862" t="s">
        <v>4175</v>
      </c>
      <c r="F862" t="s">
        <v>4187</v>
      </c>
      <c r="G862" t="s">
        <v>2719</v>
      </c>
      <c r="H862" t="s">
        <v>4187</v>
      </c>
      <c r="I862" t="s">
        <v>711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4164</v>
      </c>
      <c r="C863" t="s">
        <v>4165</v>
      </c>
      <c r="D863" t="s">
        <v>2719</v>
      </c>
      <c r="E863" t="s">
        <v>4175</v>
      </c>
      <c r="F863" t="s">
        <v>4176</v>
      </c>
      <c r="G863" t="s">
        <v>2719</v>
      </c>
      <c r="H863" t="s">
        <v>4176</v>
      </c>
      <c r="I863" t="s">
        <v>711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4164</v>
      </c>
      <c r="C864" t="s">
        <v>4165</v>
      </c>
      <c r="D864" t="s">
        <v>2719</v>
      </c>
      <c r="E864" t="s">
        <v>4175</v>
      </c>
      <c r="F864" t="s">
        <v>4208</v>
      </c>
      <c r="G864" t="s">
        <v>2719</v>
      </c>
      <c r="H864" t="s">
        <v>4208</v>
      </c>
      <c r="I864" t="s">
        <v>711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4164</v>
      </c>
      <c r="C865" t="s">
        <v>4165</v>
      </c>
      <c r="D865" t="s">
        <v>2719</v>
      </c>
      <c r="E865" t="s">
        <v>4169</v>
      </c>
      <c r="F865" t="s">
        <v>4251</v>
      </c>
      <c r="G865" t="s">
        <v>2719</v>
      </c>
      <c r="H865" t="s">
        <v>4251</v>
      </c>
      <c r="I865" t="s">
        <v>711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4164</v>
      </c>
      <c r="C866" t="s">
        <v>4165</v>
      </c>
      <c r="D866" t="s">
        <v>2719</v>
      </c>
      <c r="E866" t="s">
        <v>4169</v>
      </c>
      <c r="F866" t="s">
        <v>4182</v>
      </c>
      <c r="G866" t="s">
        <v>2719</v>
      </c>
      <c r="H866" t="s">
        <v>4182</v>
      </c>
      <c r="I866" t="s">
        <v>711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4164</v>
      </c>
      <c r="C867" t="s">
        <v>4165</v>
      </c>
      <c r="D867" t="s">
        <v>2719</v>
      </c>
      <c r="E867" t="s">
        <v>4169</v>
      </c>
      <c r="F867" t="s">
        <v>4202</v>
      </c>
      <c r="G867" t="s">
        <v>2719</v>
      </c>
      <c r="H867" t="s">
        <v>4202</v>
      </c>
      <c r="I867" t="s">
        <v>711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4164</v>
      </c>
      <c r="C868" t="s">
        <v>4165</v>
      </c>
      <c r="D868" t="s">
        <v>2719</v>
      </c>
      <c r="E868" t="s">
        <v>4169</v>
      </c>
      <c r="F868" t="s">
        <v>4230</v>
      </c>
      <c r="G868" t="s">
        <v>2719</v>
      </c>
      <c r="H868" t="s">
        <v>4230</v>
      </c>
      <c r="I868" t="s">
        <v>711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4164</v>
      </c>
      <c r="C869" t="s">
        <v>4165</v>
      </c>
      <c r="D869" t="s">
        <v>2719</v>
      </c>
      <c r="E869" t="s">
        <v>4169</v>
      </c>
      <c r="F869" t="s">
        <v>4174</v>
      </c>
      <c r="G869" t="s">
        <v>2719</v>
      </c>
      <c r="H869" t="s">
        <v>4174</v>
      </c>
      <c r="I869" t="s">
        <v>711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4164</v>
      </c>
      <c r="C870" t="s">
        <v>4165</v>
      </c>
      <c r="D870" t="s">
        <v>2719</v>
      </c>
      <c r="E870" t="s">
        <v>4169</v>
      </c>
      <c r="F870" t="s">
        <v>4223</v>
      </c>
      <c r="G870" t="s">
        <v>2719</v>
      </c>
      <c r="H870" t="s">
        <v>4223</v>
      </c>
      <c r="I870" t="s">
        <v>711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4164</v>
      </c>
      <c r="C871" t="s">
        <v>4165</v>
      </c>
      <c r="D871" t="s">
        <v>2719</v>
      </c>
      <c r="E871" t="s">
        <v>4169</v>
      </c>
      <c r="F871" t="s">
        <v>4247</v>
      </c>
      <c r="G871" t="s">
        <v>2719</v>
      </c>
      <c r="H871" t="s">
        <v>4247</v>
      </c>
      <c r="I871" t="s">
        <v>711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4164</v>
      </c>
      <c r="C872" t="s">
        <v>4165</v>
      </c>
      <c r="D872" t="s">
        <v>2719</v>
      </c>
      <c r="E872" t="s">
        <v>4169</v>
      </c>
      <c r="F872" t="s">
        <v>4171</v>
      </c>
      <c r="G872" t="s">
        <v>2719</v>
      </c>
      <c r="H872" t="s">
        <v>4171</v>
      </c>
      <c r="I872" t="s">
        <v>711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4164</v>
      </c>
      <c r="C873" t="s">
        <v>4165</v>
      </c>
      <c r="D873" t="s">
        <v>2719</v>
      </c>
      <c r="E873" t="s">
        <v>4169</v>
      </c>
      <c r="F873" t="s">
        <v>4248</v>
      </c>
      <c r="G873" t="s">
        <v>2719</v>
      </c>
      <c r="H873" t="s">
        <v>4248</v>
      </c>
      <c r="I873" t="s">
        <v>711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4164</v>
      </c>
      <c r="C874" t="s">
        <v>4165</v>
      </c>
      <c r="D874" t="s">
        <v>2719</v>
      </c>
      <c r="E874" t="s">
        <v>4169</v>
      </c>
      <c r="F874" t="s">
        <v>4170</v>
      </c>
      <c r="G874" t="s">
        <v>2719</v>
      </c>
      <c r="H874" t="s">
        <v>4170</v>
      </c>
      <c r="I874" t="s">
        <v>711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4164</v>
      </c>
      <c r="C875" t="s">
        <v>4165</v>
      </c>
      <c r="D875" t="s">
        <v>2719</v>
      </c>
      <c r="E875" t="s">
        <v>4172</v>
      </c>
      <c r="F875" t="s">
        <v>4225</v>
      </c>
      <c r="G875" t="s">
        <v>2719</v>
      </c>
      <c r="H875" t="s">
        <v>4225</v>
      </c>
      <c r="I875" t="s">
        <v>711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4164</v>
      </c>
      <c r="C876" t="s">
        <v>4165</v>
      </c>
      <c r="D876" t="s">
        <v>2719</v>
      </c>
      <c r="E876" t="s">
        <v>4172</v>
      </c>
      <c r="F876" t="s">
        <v>4237</v>
      </c>
      <c r="G876" t="s">
        <v>2719</v>
      </c>
      <c r="H876" t="s">
        <v>4237</v>
      </c>
      <c r="I876" t="s">
        <v>711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4164</v>
      </c>
      <c r="C877" t="s">
        <v>4165</v>
      </c>
      <c r="D877" t="s">
        <v>2719</v>
      </c>
      <c r="E877" t="s">
        <v>4172</v>
      </c>
      <c r="F877" t="s">
        <v>4209</v>
      </c>
      <c r="G877" t="s">
        <v>2719</v>
      </c>
      <c r="H877" t="s">
        <v>4209</v>
      </c>
      <c r="I877" t="s">
        <v>711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4164</v>
      </c>
      <c r="C878" t="s">
        <v>4165</v>
      </c>
      <c r="D878" t="s">
        <v>2719</v>
      </c>
      <c r="E878" t="s">
        <v>4172</v>
      </c>
      <c r="F878" t="s">
        <v>4265</v>
      </c>
      <c r="G878" t="s">
        <v>2719</v>
      </c>
      <c r="H878" t="s">
        <v>4265</v>
      </c>
      <c r="I878" t="s">
        <v>711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4164</v>
      </c>
      <c r="C879" t="s">
        <v>4165</v>
      </c>
      <c r="D879" t="s">
        <v>2719</v>
      </c>
      <c r="E879" t="s">
        <v>4172</v>
      </c>
      <c r="F879" t="s">
        <v>4201</v>
      </c>
      <c r="G879" t="s">
        <v>2719</v>
      </c>
      <c r="H879" t="s">
        <v>4201</v>
      </c>
      <c r="I879" t="s">
        <v>711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4164</v>
      </c>
      <c r="C880" t="s">
        <v>4165</v>
      </c>
      <c r="D880" t="s">
        <v>2719</v>
      </c>
      <c r="E880" t="s">
        <v>4172</v>
      </c>
      <c r="F880" t="s">
        <v>4173</v>
      </c>
      <c r="G880" t="s">
        <v>2719</v>
      </c>
      <c r="H880" t="s">
        <v>4173</v>
      </c>
      <c r="I880" t="s">
        <v>711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4164</v>
      </c>
      <c r="C881" t="s">
        <v>4165</v>
      </c>
      <c r="D881" t="s">
        <v>2719</v>
      </c>
      <c r="E881" t="s">
        <v>4172</v>
      </c>
      <c r="F881" t="s">
        <v>4197</v>
      </c>
      <c r="G881" t="s">
        <v>2719</v>
      </c>
      <c r="H881" t="s">
        <v>4197</v>
      </c>
      <c r="I881" t="s">
        <v>711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4164</v>
      </c>
      <c r="C882" t="s">
        <v>4165</v>
      </c>
      <c r="D882" t="s">
        <v>2719</v>
      </c>
      <c r="E882" t="s">
        <v>4172</v>
      </c>
      <c r="F882" t="s">
        <v>4190</v>
      </c>
      <c r="G882" t="s">
        <v>2719</v>
      </c>
      <c r="H882" t="s">
        <v>4190</v>
      </c>
      <c r="I882" t="s">
        <v>711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4164</v>
      </c>
      <c r="C883" t="s">
        <v>4165</v>
      </c>
      <c r="D883" t="s">
        <v>2719</v>
      </c>
      <c r="E883" t="s">
        <v>4172</v>
      </c>
      <c r="F883" t="s">
        <v>4213</v>
      </c>
      <c r="G883" t="s">
        <v>2719</v>
      </c>
      <c r="H883" t="s">
        <v>4213</v>
      </c>
      <c r="I883" t="s">
        <v>711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4164</v>
      </c>
      <c r="C884" t="s">
        <v>4165</v>
      </c>
      <c r="D884" t="s">
        <v>2719</v>
      </c>
      <c r="E884" t="s">
        <v>4172</v>
      </c>
      <c r="F884" t="s">
        <v>4262</v>
      </c>
      <c r="G884" t="s">
        <v>2719</v>
      </c>
      <c r="H884" t="s">
        <v>4262</v>
      </c>
      <c r="I884" t="s">
        <v>711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4164</v>
      </c>
      <c r="C885" t="s">
        <v>4165</v>
      </c>
      <c r="D885" t="s">
        <v>2719</v>
      </c>
      <c r="E885" t="s">
        <v>4172</v>
      </c>
      <c r="F885" t="s">
        <v>4246</v>
      </c>
      <c r="G885" t="s">
        <v>2719</v>
      </c>
      <c r="H885" t="s">
        <v>4246</v>
      </c>
      <c r="I885" t="s">
        <v>711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4164</v>
      </c>
      <c r="C886" t="s">
        <v>4165</v>
      </c>
      <c r="D886" t="s">
        <v>2719</v>
      </c>
      <c r="E886" t="s">
        <v>4172</v>
      </c>
      <c r="F886" t="s">
        <v>4207</v>
      </c>
      <c r="G886" t="s">
        <v>2719</v>
      </c>
      <c r="H886" t="s">
        <v>4207</v>
      </c>
      <c r="I886" t="s">
        <v>711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4164</v>
      </c>
      <c r="C887" t="s">
        <v>4165</v>
      </c>
      <c r="D887" t="s">
        <v>2719</v>
      </c>
      <c r="E887" t="s">
        <v>4172</v>
      </c>
      <c r="F887" t="s">
        <v>4206</v>
      </c>
      <c r="G887" t="s">
        <v>2719</v>
      </c>
      <c r="H887" t="s">
        <v>4206</v>
      </c>
      <c r="I887" t="s">
        <v>711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4164</v>
      </c>
      <c r="C888" t="s">
        <v>4165</v>
      </c>
      <c r="D888" t="s">
        <v>2719</v>
      </c>
      <c r="E888" t="s">
        <v>4177</v>
      </c>
      <c r="F888" t="s">
        <v>4220</v>
      </c>
      <c r="G888" t="s">
        <v>2719</v>
      </c>
      <c r="H888" t="s">
        <v>4220</v>
      </c>
      <c r="I888" t="s">
        <v>711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4164</v>
      </c>
      <c r="C889" t="s">
        <v>4165</v>
      </c>
      <c r="D889" t="s">
        <v>2719</v>
      </c>
      <c r="E889" t="s">
        <v>4177</v>
      </c>
      <c r="F889" t="s">
        <v>4244</v>
      </c>
      <c r="G889" t="s">
        <v>2719</v>
      </c>
      <c r="H889" t="s">
        <v>4244</v>
      </c>
      <c r="I889" t="s">
        <v>711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4164</v>
      </c>
      <c r="C890" t="s">
        <v>4165</v>
      </c>
      <c r="D890" t="s">
        <v>2719</v>
      </c>
      <c r="E890" t="s">
        <v>4177</v>
      </c>
      <c r="F890" t="s">
        <v>4178</v>
      </c>
      <c r="G890" t="s">
        <v>2719</v>
      </c>
      <c r="H890" t="s">
        <v>4178</v>
      </c>
      <c r="I890" t="s">
        <v>711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4164</v>
      </c>
      <c r="C891" t="s">
        <v>4165</v>
      </c>
      <c r="D891" t="s">
        <v>2719</v>
      </c>
      <c r="E891" t="s">
        <v>4177</v>
      </c>
      <c r="F891" t="s">
        <v>4216</v>
      </c>
      <c r="G891" t="s">
        <v>2719</v>
      </c>
      <c r="H891" t="s">
        <v>4216</v>
      </c>
      <c r="I891" t="s">
        <v>711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4164</v>
      </c>
      <c r="C892" t="s">
        <v>4165</v>
      </c>
      <c r="D892" t="s">
        <v>2719</v>
      </c>
      <c r="E892" t="s">
        <v>4180</v>
      </c>
      <c r="F892" t="s">
        <v>4212</v>
      </c>
      <c r="G892" t="s">
        <v>2719</v>
      </c>
      <c r="H892" t="s">
        <v>4212</v>
      </c>
      <c r="I892" t="s">
        <v>711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4164</v>
      </c>
      <c r="C893" t="s">
        <v>4165</v>
      </c>
      <c r="D893" t="s">
        <v>2719</v>
      </c>
      <c r="E893" t="s">
        <v>4180</v>
      </c>
      <c r="F893" t="s">
        <v>4211</v>
      </c>
      <c r="G893" t="s">
        <v>2719</v>
      </c>
      <c r="H893" t="s">
        <v>4211</v>
      </c>
      <c r="I893" t="s">
        <v>711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4164</v>
      </c>
      <c r="C894" t="s">
        <v>4165</v>
      </c>
      <c r="D894" t="s">
        <v>2719</v>
      </c>
      <c r="E894" t="s">
        <v>4180</v>
      </c>
      <c r="F894" t="s">
        <v>4205</v>
      </c>
      <c r="G894" t="s">
        <v>2719</v>
      </c>
      <c r="H894" t="s">
        <v>4205</v>
      </c>
      <c r="I894" t="s">
        <v>711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4164</v>
      </c>
      <c r="C895" t="s">
        <v>4165</v>
      </c>
      <c r="D895" t="s">
        <v>2719</v>
      </c>
      <c r="E895" t="s">
        <v>4180</v>
      </c>
      <c r="F895" t="s">
        <v>4221</v>
      </c>
      <c r="G895" t="s">
        <v>2719</v>
      </c>
      <c r="H895" t="s">
        <v>4221</v>
      </c>
      <c r="I895" t="s">
        <v>711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4164</v>
      </c>
      <c r="C896" t="s">
        <v>4165</v>
      </c>
      <c r="D896" t="s">
        <v>2719</v>
      </c>
      <c r="E896" t="s">
        <v>4180</v>
      </c>
      <c r="F896" t="s">
        <v>4264</v>
      </c>
      <c r="G896" t="s">
        <v>2719</v>
      </c>
      <c r="H896" t="s">
        <v>4264</v>
      </c>
      <c r="I896" t="s">
        <v>711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4164</v>
      </c>
      <c r="C897" t="s">
        <v>4165</v>
      </c>
      <c r="D897" t="s">
        <v>2719</v>
      </c>
      <c r="E897" t="s">
        <v>4180</v>
      </c>
      <c r="F897" t="s">
        <v>4234</v>
      </c>
      <c r="G897" t="s">
        <v>2719</v>
      </c>
      <c r="H897" t="s">
        <v>4234</v>
      </c>
      <c r="I897" t="s">
        <v>711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4164</v>
      </c>
      <c r="C898" t="s">
        <v>4165</v>
      </c>
      <c r="D898" t="s">
        <v>2719</v>
      </c>
      <c r="E898" t="s">
        <v>4180</v>
      </c>
      <c r="F898" t="s">
        <v>4195</v>
      </c>
      <c r="G898" t="s">
        <v>2719</v>
      </c>
      <c r="H898" t="s">
        <v>4195</v>
      </c>
      <c r="I898" t="s">
        <v>711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4164</v>
      </c>
      <c r="C899" t="s">
        <v>4165</v>
      </c>
      <c r="D899" t="s">
        <v>2719</v>
      </c>
      <c r="E899" t="s">
        <v>4180</v>
      </c>
      <c r="F899" t="s">
        <v>4194</v>
      </c>
      <c r="G899" t="s">
        <v>2719</v>
      </c>
      <c r="H899" t="s">
        <v>4194</v>
      </c>
      <c r="I899" t="s">
        <v>711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4164</v>
      </c>
      <c r="C900" t="s">
        <v>4165</v>
      </c>
      <c r="D900" t="s">
        <v>2719</v>
      </c>
      <c r="E900" t="s">
        <v>4180</v>
      </c>
      <c r="F900" t="s">
        <v>4181</v>
      </c>
      <c r="G900" t="s">
        <v>2719</v>
      </c>
      <c r="H900" t="s">
        <v>4181</v>
      </c>
      <c r="I900" t="s">
        <v>711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4164</v>
      </c>
      <c r="C901" t="s">
        <v>4165</v>
      </c>
      <c r="D901" t="s">
        <v>2719</v>
      </c>
      <c r="E901" t="s">
        <v>4180</v>
      </c>
      <c r="F901" t="s">
        <v>4226</v>
      </c>
      <c r="G901" t="s">
        <v>2719</v>
      </c>
      <c r="H901" t="s">
        <v>4226</v>
      </c>
      <c r="I901" t="s">
        <v>711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4164</v>
      </c>
      <c r="C902" t="s">
        <v>4165</v>
      </c>
      <c r="D902" t="s">
        <v>2719</v>
      </c>
      <c r="E902" t="s">
        <v>4180</v>
      </c>
      <c r="F902" t="s">
        <v>4243</v>
      </c>
      <c r="G902" t="s">
        <v>2719</v>
      </c>
      <c r="H902" t="s">
        <v>4243</v>
      </c>
      <c r="I902" t="s">
        <v>711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4164</v>
      </c>
      <c r="C903" t="s">
        <v>4165</v>
      </c>
      <c r="D903" t="s">
        <v>2719</v>
      </c>
      <c r="E903" t="s">
        <v>4180</v>
      </c>
      <c r="F903" t="s">
        <v>4219</v>
      </c>
      <c r="G903" t="s">
        <v>2719</v>
      </c>
      <c r="H903" t="s">
        <v>4219</v>
      </c>
      <c r="I903" t="s">
        <v>711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4164</v>
      </c>
      <c r="C904" t="s">
        <v>4165</v>
      </c>
      <c r="D904" t="s">
        <v>2719</v>
      </c>
      <c r="E904" t="s">
        <v>4184</v>
      </c>
      <c r="F904" t="s">
        <v>4185</v>
      </c>
      <c r="G904" t="s">
        <v>2719</v>
      </c>
      <c r="H904" t="s">
        <v>4185</v>
      </c>
      <c r="I904" t="s">
        <v>711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4164</v>
      </c>
      <c r="C905" t="s">
        <v>4165</v>
      </c>
      <c r="D905" t="s">
        <v>2719</v>
      </c>
      <c r="E905" t="s">
        <v>4191</v>
      </c>
      <c r="F905" t="s">
        <v>4257</v>
      </c>
      <c r="G905" t="s">
        <v>2719</v>
      </c>
      <c r="H905" t="s">
        <v>4257</v>
      </c>
      <c r="I905" t="s">
        <v>711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4164</v>
      </c>
      <c r="C906" t="s">
        <v>4165</v>
      </c>
      <c r="D906" t="s">
        <v>2719</v>
      </c>
      <c r="E906" t="s">
        <v>4191</v>
      </c>
      <c r="F906" t="s">
        <v>4217</v>
      </c>
      <c r="G906" t="s">
        <v>2719</v>
      </c>
      <c r="H906" t="s">
        <v>4217</v>
      </c>
      <c r="I906" t="s">
        <v>711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4164</v>
      </c>
      <c r="C907" t="s">
        <v>4165</v>
      </c>
      <c r="D907" t="s">
        <v>2719</v>
      </c>
      <c r="E907" t="s">
        <v>4191</v>
      </c>
      <c r="F907" t="s">
        <v>4210</v>
      </c>
      <c r="G907" t="s">
        <v>2719</v>
      </c>
      <c r="H907" t="s">
        <v>4210</v>
      </c>
      <c r="I907" t="s">
        <v>711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4164</v>
      </c>
      <c r="C908" t="s">
        <v>4165</v>
      </c>
      <c r="D908" t="s">
        <v>2719</v>
      </c>
      <c r="E908" t="s">
        <v>4191</v>
      </c>
      <c r="F908" t="s">
        <v>4242</v>
      </c>
      <c r="G908" t="s">
        <v>2719</v>
      </c>
      <c r="H908" t="s">
        <v>4242</v>
      </c>
      <c r="I908" t="s">
        <v>711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4164</v>
      </c>
      <c r="C909" t="s">
        <v>4165</v>
      </c>
      <c r="D909" t="s">
        <v>2719</v>
      </c>
      <c r="E909" t="s">
        <v>4191</v>
      </c>
      <c r="F909" t="s">
        <v>4196</v>
      </c>
      <c r="G909" t="s">
        <v>2719</v>
      </c>
      <c r="H909" t="s">
        <v>4196</v>
      </c>
      <c r="I909" t="s">
        <v>711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4164</v>
      </c>
      <c r="C910" t="s">
        <v>4165</v>
      </c>
      <c r="D910" t="s">
        <v>2719</v>
      </c>
      <c r="E910" t="s">
        <v>4191</v>
      </c>
      <c r="F910" t="s">
        <v>4255</v>
      </c>
      <c r="G910" t="s">
        <v>2719</v>
      </c>
      <c r="H910" t="s">
        <v>4255</v>
      </c>
      <c r="I910" t="s">
        <v>711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4164</v>
      </c>
      <c r="C911" t="s">
        <v>4165</v>
      </c>
      <c r="D911" t="s">
        <v>2719</v>
      </c>
      <c r="E911" t="s">
        <v>4191</v>
      </c>
      <c r="F911" t="s">
        <v>4229</v>
      </c>
      <c r="G911" t="s">
        <v>2719</v>
      </c>
      <c r="H911" t="s">
        <v>4229</v>
      </c>
      <c r="I911" t="s">
        <v>711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4164</v>
      </c>
      <c r="C912" t="s">
        <v>4165</v>
      </c>
      <c r="D912" t="s">
        <v>2719</v>
      </c>
      <c r="E912" t="s">
        <v>4191</v>
      </c>
      <c r="F912" t="s">
        <v>4245</v>
      </c>
      <c r="G912" t="s">
        <v>2719</v>
      </c>
      <c r="H912" t="s">
        <v>4245</v>
      </c>
      <c r="I912" t="s">
        <v>711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4164</v>
      </c>
      <c r="C913" t="s">
        <v>4165</v>
      </c>
      <c r="D913" t="s">
        <v>2719</v>
      </c>
      <c r="E913" t="s">
        <v>4191</v>
      </c>
      <c r="F913" t="s">
        <v>4215</v>
      </c>
      <c r="G913" t="s">
        <v>2719</v>
      </c>
      <c r="H913" t="s">
        <v>4215</v>
      </c>
      <c r="I913" t="s">
        <v>711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4164</v>
      </c>
      <c r="C914" t="s">
        <v>4165</v>
      </c>
      <c r="D914" t="s">
        <v>2719</v>
      </c>
      <c r="E914" t="s">
        <v>4191</v>
      </c>
      <c r="F914" t="s">
        <v>4192</v>
      </c>
      <c r="G914" t="s">
        <v>2719</v>
      </c>
      <c r="H914" t="s">
        <v>4192</v>
      </c>
      <c r="I914" t="s">
        <v>711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4164</v>
      </c>
      <c r="C915" t="s">
        <v>4165</v>
      </c>
      <c r="D915" t="s">
        <v>2719</v>
      </c>
      <c r="E915" t="s">
        <v>4191</v>
      </c>
      <c r="F915" t="s">
        <v>4259</v>
      </c>
      <c r="G915" t="s">
        <v>2719</v>
      </c>
      <c r="H915" t="s">
        <v>4259</v>
      </c>
      <c r="I915" t="s">
        <v>711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4164</v>
      </c>
      <c r="C916" t="s">
        <v>4165</v>
      </c>
      <c r="D916" t="s">
        <v>2719</v>
      </c>
      <c r="E916" t="s">
        <v>4191</v>
      </c>
      <c r="F916" t="s">
        <v>4252</v>
      </c>
      <c r="G916" t="s">
        <v>2719</v>
      </c>
      <c r="H916" t="s">
        <v>4252</v>
      </c>
      <c r="I916" t="s">
        <v>711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4164</v>
      </c>
      <c r="C917" t="s">
        <v>4165</v>
      </c>
      <c r="D917" t="s">
        <v>2719</v>
      </c>
      <c r="E917" t="s">
        <v>4191</v>
      </c>
      <c r="F917" t="s">
        <v>4218</v>
      </c>
      <c r="G917" t="s">
        <v>2719</v>
      </c>
      <c r="H917" t="s">
        <v>4218</v>
      </c>
      <c r="I917" t="s">
        <v>711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4164</v>
      </c>
      <c r="C918" t="s">
        <v>4165</v>
      </c>
      <c r="D918" t="s">
        <v>2719</v>
      </c>
      <c r="E918" t="s">
        <v>4191</v>
      </c>
      <c r="F918" t="s">
        <v>4214</v>
      </c>
      <c r="G918" t="s">
        <v>2719</v>
      </c>
      <c r="H918" t="s">
        <v>4214</v>
      </c>
      <c r="I918" t="s">
        <v>711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4164</v>
      </c>
      <c r="C919" t="s">
        <v>4165</v>
      </c>
      <c r="D919" t="s">
        <v>2719</v>
      </c>
      <c r="E919" t="s">
        <v>4191</v>
      </c>
      <c r="F919" t="s">
        <v>4254</v>
      </c>
      <c r="G919" t="s">
        <v>2719</v>
      </c>
      <c r="H919" t="s">
        <v>4254</v>
      </c>
      <c r="I919" t="s">
        <v>711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4164</v>
      </c>
      <c r="C920" t="s">
        <v>4165</v>
      </c>
      <c r="D920" t="s">
        <v>2719</v>
      </c>
      <c r="E920" t="s">
        <v>4191</v>
      </c>
      <c r="F920" t="s">
        <v>4258</v>
      </c>
      <c r="G920" t="s">
        <v>2719</v>
      </c>
      <c r="H920" t="s">
        <v>4258</v>
      </c>
      <c r="I920" t="s">
        <v>711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4164</v>
      </c>
      <c r="C921" t="s">
        <v>4165</v>
      </c>
      <c r="D921" t="s">
        <v>2719</v>
      </c>
      <c r="E921" t="s">
        <v>4191</v>
      </c>
      <c r="F921" t="s">
        <v>4227</v>
      </c>
      <c r="G921" t="s">
        <v>2719</v>
      </c>
      <c r="H921" t="s">
        <v>4227</v>
      </c>
      <c r="I921" t="s">
        <v>711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4164</v>
      </c>
      <c r="C922" t="s">
        <v>4165</v>
      </c>
      <c r="D922" t="s">
        <v>2719</v>
      </c>
      <c r="E922" t="s">
        <v>4191</v>
      </c>
      <c r="F922" t="s">
        <v>4199</v>
      </c>
      <c r="G922" t="s">
        <v>2719</v>
      </c>
      <c r="H922" t="s">
        <v>4199</v>
      </c>
      <c r="I922" t="s">
        <v>711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4164</v>
      </c>
      <c r="C923" t="s">
        <v>4165</v>
      </c>
      <c r="D923" t="s">
        <v>2719</v>
      </c>
      <c r="E923" t="s">
        <v>4179</v>
      </c>
      <c r="F923" t="s">
        <v>4175</v>
      </c>
      <c r="G923" t="s">
        <v>2719</v>
      </c>
      <c r="H923" t="s">
        <v>4175</v>
      </c>
      <c r="I923" t="s">
        <v>711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4164</v>
      </c>
      <c r="C924" t="s">
        <v>4165</v>
      </c>
      <c r="D924" t="s">
        <v>2719</v>
      </c>
      <c r="E924" t="s">
        <v>4179</v>
      </c>
      <c r="F924" t="s">
        <v>4186</v>
      </c>
      <c r="G924" t="s">
        <v>2719</v>
      </c>
      <c r="H924" t="s">
        <v>4186</v>
      </c>
      <c r="I924" t="s">
        <v>711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4164</v>
      </c>
      <c r="C925" t="s">
        <v>4165</v>
      </c>
      <c r="D925" t="s">
        <v>2719</v>
      </c>
      <c r="E925" t="s">
        <v>4179</v>
      </c>
      <c r="F925" t="s">
        <v>4228</v>
      </c>
      <c r="G925" t="s">
        <v>2719</v>
      </c>
      <c r="H925" t="s">
        <v>4228</v>
      </c>
      <c r="I925" t="s">
        <v>711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4164</v>
      </c>
      <c r="C926" t="s">
        <v>4165</v>
      </c>
      <c r="D926" t="s">
        <v>2719</v>
      </c>
      <c r="E926" t="s">
        <v>4179</v>
      </c>
      <c r="F926" t="s">
        <v>4236</v>
      </c>
      <c r="G926" t="s">
        <v>2719</v>
      </c>
      <c r="H926" t="s">
        <v>4236</v>
      </c>
      <c r="I926" t="s">
        <v>711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4164</v>
      </c>
      <c r="C927" t="s">
        <v>4165</v>
      </c>
      <c r="D927" t="s">
        <v>2719</v>
      </c>
      <c r="E927" t="s">
        <v>4179</v>
      </c>
      <c r="F927" t="s">
        <v>4235</v>
      </c>
      <c r="G927" t="s">
        <v>2719</v>
      </c>
      <c r="H927" t="s">
        <v>4235</v>
      </c>
      <c r="I927" t="s">
        <v>711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4164</v>
      </c>
      <c r="C928" t="s">
        <v>4165</v>
      </c>
      <c r="D928" t="s">
        <v>2719</v>
      </c>
      <c r="E928" t="s">
        <v>4179</v>
      </c>
      <c r="F928" t="s">
        <v>4238</v>
      </c>
      <c r="G928" t="s">
        <v>2719</v>
      </c>
      <c r="H928" t="s">
        <v>4238</v>
      </c>
      <c r="I928" t="s">
        <v>711</v>
      </c>
      <c r="J928">
        <v>0</v>
      </c>
      <c r="L928" s="4"/>
      <c r="M928" s="4"/>
    </row>
    <row r="929" spans="1:13" x14ac:dyDescent="0.4">
      <c r="A929">
        <v>200000920</v>
      </c>
      <c r="B929" t="s">
        <v>4164</v>
      </c>
      <c r="C929" t="s">
        <v>4165</v>
      </c>
      <c r="D929" t="s">
        <v>2719</v>
      </c>
      <c r="E929" t="s">
        <v>4179</v>
      </c>
      <c r="F929" t="s">
        <v>4240</v>
      </c>
      <c r="G929" t="s">
        <v>2719</v>
      </c>
      <c r="H929" t="s">
        <v>4240</v>
      </c>
      <c r="I929" t="s">
        <v>711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4164</v>
      </c>
      <c r="C930" t="s">
        <v>4165</v>
      </c>
      <c r="D930" t="s">
        <v>2719</v>
      </c>
      <c r="E930" t="s">
        <v>4179</v>
      </c>
      <c r="F930" t="s">
        <v>4198</v>
      </c>
      <c r="G930" t="s">
        <v>2719</v>
      </c>
      <c r="H930" t="s">
        <v>4198</v>
      </c>
      <c r="I930" t="s">
        <v>711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4164</v>
      </c>
      <c r="C931" t="s">
        <v>4165</v>
      </c>
      <c r="D931" t="s">
        <v>2719</v>
      </c>
      <c r="E931" t="s">
        <v>4179</v>
      </c>
      <c r="F931" t="s">
        <v>4239</v>
      </c>
      <c r="G931" t="s">
        <v>2719</v>
      </c>
      <c r="H931" t="s">
        <v>4239</v>
      </c>
      <c r="I931" t="s">
        <v>711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4266</v>
      </c>
      <c r="C932" t="s">
        <v>4267</v>
      </c>
      <c r="D932" t="s">
        <v>573</v>
      </c>
      <c r="E932" t="s">
        <v>4268</v>
      </c>
      <c r="F932" t="s">
        <v>4269</v>
      </c>
      <c r="G932" t="s">
        <v>573</v>
      </c>
      <c r="H932" t="s">
        <v>4270</v>
      </c>
      <c r="I932" t="s">
        <v>576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4266</v>
      </c>
      <c r="C933" t="s">
        <v>4267</v>
      </c>
      <c r="D933" t="s">
        <v>2719</v>
      </c>
      <c r="E933" t="s">
        <v>4271</v>
      </c>
      <c r="F933" t="s">
        <v>4270</v>
      </c>
      <c r="G933" t="s">
        <v>2719</v>
      </c>
      <c r="H933" t="s">
        <v>4270</v>
      </c>
      <c r="I933" t="s">
        <v>576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1319</v>
      </c>
      <c r="C934" t="s">
        <v>4272</v>
      </c>
      <c r="D934" t="s">
        <v>573</v>
      </c>
      <c r="F934" t="s">
        <v>4274</v>
      </c>
      <c r="G934" t="s">
        <v>573</v>
      </c>
      <c r="H934" t="s">
        <v>4274</v>
      </c>
      <c r="I934" t="s">
        <v>711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1319</v>
      </c>
      <c r="C935" t="s">
        <v>4272</v>
      </c>
      <c r="D935" t="s">
        <v>573</v>
      </c>
      <c r="F935" t="s">
        <v>4277</v>
      </c>
      <c r="G935" t="s">
        <v>573</v>
      </c>
      <c r="H935" t="s">
        <v>4277</v>
      </c>
      <c r="I935" t="s">
        <v>711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1319</v>
      </c>
      <c r="C936" t="s">
        <v>4272</v>
      </c>
      <c r="D936" t="s">
        <v>573</v>
      </c>
      <c r="F936" t="s">
        <v>4275</v>
      </c>
      <c r="G936" t="s">
        <v>573</v>
      </c>
      <c r="H936" t="s">
        <v>4275</v>
      </c>
      <c r="I936" t="s">
        <v>711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1319</v>
      </c>
      <c r="C937" t="s">
        <v>4272</v>
      </c>
      <c r="D937" t="s">
        <v>573</v>
      </c>
      <c r="F937" t="s">
        <v>4273</v>
      </c>
      <c r="G937" t="s">
        <v>573</v>
      </c>
      <c r="H937" t="s">
        <v>4273</v>
      </c>
      <c r="I937" t="s">
        <v>711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1319</v>
      </c>
      <c r="C938" t="s">
        <v>4272</v>
      </c>
      <c r="D938" t="s">
        <v>573</v>
      </c>
      <c r="F938" t="s">
        <v>4276</v>
      </c>
      <c r="G938" t="s">
        <v>573</v>
      </c>
      <c r="H938" t="s">
        <v>4276</v>
      </c>
      <c r="I938" t="s">
        <v>711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1341</v>
      </c>
      <c r="C939" t="s">
        <v>4278</v>
      </c>
      <c r="D939" t="s">
        <v>2719</v>
      </c>
      <c r="F939" t="s">
        <v>2505</v>
      </c>
      <c r="G939" t="s">
        <v>2719</v>
      </c>
      <c r="H939" t="s">
        <v>9007</v>
      </c>
      <c r="I939" t="s">
        <v>711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1341</v>
      </c>
      <c r="C940" t="s">
        <v>4278</v>
      </c>
      <c r="D940" t="s">
        <v>2719</v>
      </c>
      <c r="F940" t="s">
        <v>4406</v>
      </c>
      <c r="G940" t="s">
        <v>2719</v>
      </c>
      <c r="H940" t="s">
        <v>4406</v>
      </c>
      <c r="I940" t="s">
        <v>711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1341</v>
      </c>
      <c r="C941" t="s">
        <v>4278</v>
      </c>
      <c r="D941" t="s">
        <v>2719</v>
      </c>
      <c r="F941" t="s">
        <v>4282</v>
      </c>
      <c r="G941" t="s">
        <v>2719</v>
      </c>
      <c r="H941" t="s">
        <v>4282</v>
      </c>
      <c r="I941" t="s">
        <v>711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1341</v>
      </c>
      <c r="C942" t="s">
        <v>4278</v>
      </c>
      <c r="D942" t="s">
        <v>2719</v>
      </c>
      <c r="F942" t="s">
        <v>4202</v>
      </c>
      <c r="G942" t="s">
        <v>2719</v>
      </c>
      <c r="H942" t="s">
        <v>4202</v>
      </c>
      <c r="I942" t="s">
        <v>711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1341</v>
      </c>
      <c r="C943" t="s">
        <v>4278</v>
      </c>
      <c r="D943" t="s">
        <v>2719</v>
      </c>
      <c r="F943" t="s">
        <v>4379</v>
      </c>
      <c r="G943" t="s">
        <v>2719</v>
      </c>
      <c r="H943" t="s">
        <v>4379</v>
      </c>
      <c r="I943" t="s">
        <v>711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1341</v>
      </c>
      <c r="C944" t="s">
        <v>4278</v>
      </c>
      <c r="D944" t="s">
        <v>2719</v>
      </c>
      <c r="F944" t="s">
        <v>4286</v>
      </c>
      <c r="G944" t="s">
        <v>2719</v>
      </c>
      <c r="H944" t="s">
        <v>4286</v>
      </c>
      <c r="I944" t="s">
        <v>711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1341</v>
      </c>
      <c r="C945" t="s">
        <v>4278</v>
      </c>
      <c r="D945" t="s">
        <v>2719</v>
      </c>
      <c r="F945" t="s">
        <v>4223</v>
      </c>
      <c r="G945" t="s">
        <v>2719</v>
      </c>
      <c r="H945" t="s">
        <v>4223</v>
      </c>
      <c r="I945" t="s">
        <v>711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1341</v>
      </c>
      <c r="C946" t="s">
        <v>4278</v>
      </c>
      <c r="D946" t="s">
        <v>2719</v>
      </c>
      <c r="F946" t="s">
        <v>4247</v>
      </c>
      <c r="G946" t="s">
        <v>2719</v>
      </c>
      <c r="H946" t="s">
        <v>4247</v>
      </c>
      <c r="I946" t="s">
        <v>711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1341</v>
      </c>
      <c r="C947" t="s">
        <v>4278</v>
      </c>
      <c r="D947" t="s">
        <v>2719</v>
      </c>
      <c r="F947" t="s">
        <v>4283</v>
      </c>
      <c r="G947" t="s">
        <v>2719</v>
      </c>
      <c r="H947" t="s">
        <v>4283</v>
      </c>
      <c r="I947" t="s">
        <v>711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1341</v>
      </c>
      <c r="C948" t="s">
        <v>4278</v>
      </c>
      <c r="D948" t="s">
        <v>2719</v>
      </c>
      <c r="F948" t="s">
        <v>4400</v>
      </c>
      <c r="G948" t="s">
        <v>2719</v>
      </c>
      <c r="H948" t="s">
        <v>4400</v>
      </c>
      <c r="I948" t="s">
        <v>711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1341</v>
      </c>
      <c r="C949" t="s">
        <v>4278</v>
      </c>
      <c r="D949" t="s">
        <v>2719</v>
      </c>
      <c r="F949" t="s">
        <v>4281</v>
      </c>
      <c r="G949" t="s">
        <v>2719</v>
      </c>
      <c r="H949" t="s">
        <v>4281</v>
      </c>
      <c r="I949" t="s">
        <v>711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1341</v>
      </c>
      <c r="C950" t="s">
        <v>4278</v>
      </c>
      <c r="D950" t="s">
        <v>2719</v>
      </c>
      <c r="F950" t="s">
        <v>4345</v>
      </c>
      <c r="G950" t="s">
        <v>2719</v>
      </c>
      <c r="H950" t="s">
        <v>4345</v>
      </c>
      <c r="I950" t="s">
        <v>711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1341</v>
      </c>
      <c r="C951" t="s">
        <v>4278</v>
      </c>
      <c r="D951" t="s">
        <v>2719</v>
      </c>
      <c r="F951" t="s">
        <v>4367</v>
      </c>
      <c r="G951" t="s">
        <v>2719</v>
      </c>
      <c r="H951" t="s">
        <v>4367</v>
      </c>
      <c r="I951" t="s">
        <v>711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1341</v>
      </c>
      <c r="C952" t="s">
        <v>4278</v>
      </c>
      <c r="D952" t="s">
        <v>2719</v>
      </c>
      <c r="F952" t="s">
        <v>4392</v>
      </c>
      <c r="G952" t="s">
        <v>2719</v>
      </c>
      <c r="H952" t="s">
        <v>4392</v>
      </c>
      <c r="I952" t="s">
        <v>711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1341</v>
      </c>
      <c r="C953" t="s">
        <v>4278</v>
      </c>
      <c r="D953" t="s">
        <v>2719</v>
      </c>
      <c r="F953" t="s">
        <v>4300</v>
      </c>
      <c r="G953" t="s">
        <v>2719</v>
      </c>
      <c r="H953" t="s">
        <v>4300</v>
      </c>
      <c r="I953" t="s">
        <v>711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1341</v>
      </c>
      <c r="C954" t="s">
        <v>4278</v>
      </c>
      <c r="D954" t="s">
        <v>2719</v>
      </c>
      <c r="F954" t="s">
        <v>4349</v>
      </c>
      <c r="G954" t="s">
        <v>2719</v>
      </c>
      <c r="H954" t="s">
        <v>4349</v>
      </c>
      <c r="I954" t="s">
        <v>711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1341</v>
      </c>
      <c r="C955" t="s">
        <v>4278</v>
      </c>
      <c r="D955" t="s">
        <v>2719</v>
      </c>
      <c r="F955" t="s">
        <v>9008</v>
      </c>
      <c r="G955" t="s">
        <v>2719</v>
      </c>
      <c r="H955" t="s">
        <v>9008</v>
      </c>
      <c r="I955" t="s">
        <v>711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1341</v>
      </c>
      <c r="C956" t="s">
        <v>4278</v>
      </c>
      <c r="D956" t="s">
        <v>2719</v>
      </c>
      <c r="F956" t="s">
        <v>4402</v>
      </c>
      <c r="G956" t="s">
        <v>2719</v>
      </c>
      <c r="H956" t="s">
        <v>4402</v>
      </c>
      <c r="I956" t="s">
        <v>711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1341</v>
      </c>
      <c r="C957" t="s">
        <v>4278</v>
      </c>
      <c r="D957" t="s">
        <v>2719</v>
      </c>
      <c r="F957" t="s">
        <v>4354</v>
      </c>
      <c r="G957" t="s">
        <v>2719</v>
      </c>
      <c r="H957" t="s">
        <v>4354</v>
      </c>
      <c r="I957" t="s">
        <v>711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1341</v>
      </c>
      <c r="C958" t="s">
        <v>4278</v>
      </c>
      <c r="D958" t="s">
        <v>2719</v>
      </c>
      <c r="F958" t="s">
        <v>4397</v>
      </c>
      <c r="G958" t="s">
        <v>2719</v>
      </c>
      <c r="H958" t="s">
        <v>4397</v>
      </c>
      <c r="I958" t="s">
        <v>711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1341</v>
      </c>
      <c r="C959" t="s">
        <v>4278</v>
      </c>
      <c r="D959" t="s">
        <v>2719</v>
      </c>
      <c r="F959" t="s">
        <v>4421</v>
      </c>
      <c r="G959" t="s">
        <v>2719</v>
      </c>
      <c r="H959" t="s">
        <v>4421</v>
      </c>
      <c r="I959" t="s">
        <v>711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1341</v>
      </c>
      <c r="C960" t="s">
        <v>4278</v>
      </c>
      <c r="D960" t="s">
        <v>2719</v>
      </c>
      <c r="F960" t="s">
        <v>4365</v>
      </c>
      <c r="G960" t="s">
        <v>2719</v>
      </c>
      <c r="H960" t="s">
        <v>4365</v>
      </c>
      <c r="I960" t="s">
        <v>711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1341</v>
      </c>
      <c r="C961" t="s">
        <v>4278</v>
      </c>
      <c r="D961" t="s">
        <v>2719</v>
      </c>
      <c r="F961" t="s">
        <v>2759</v>
      </c>
      <c r="G961" t="s">
        <v>2719</v>
      </c>
      <c r="H961" t="s">
        <v>2759</v>
      </c>
      <c r="I961" t="s">
        <v>711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1341</v>
      </c>
      <c r="C962" t="s">
        <v>4278</v>
      </c>
      <c r="D962" t="s">
        <v>2719</v>
      </c>
      <c r="F962" t="s">
        <v>2760</v>
      </c>
      <c r="G962" t="s">
        <v>2719</v>
      </c>
      <c r="H962" t="s">
        <v>2760</v>
      </c>
      <c r="I962" t="s">
        <v>711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1341</v>
      </c>
      <c r="C963" t="s">
        <v>4278</v>
      </c>
      <c r="D963" t="s">
        <v>2719</v>
      </c>
      <c r="F963" t="s">
        <v>4359</v>
      </c>
      <c r="G963" t="s">
        <v>2719</v>
      </c>
      <c r="H963" t="s">
        <v>4359</v>
      </c>
      <c r="I963" t="s">
        <v>711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1341</v>
      </c>
      <c r="C964" t="s">
        <v>4278</v>
      </c>
      <c r="D964" t="s">
        <v>2719</v>
      </c>
      <c r="F964" t="s">
        <v>4307</v>
      </c>
      <c r="G964" t="s">
        <v>2719</v>
      </c>
      <c r="H964" t="s">
        <v>4307</v>
      </c>
      <c r="I964" t="s">
        <v>711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1341</v>
      </c>
      <c r="C965" t="s">
        <v>4278</v>
      </c>
      <c r="D965" t="s">
        <v>2719</v>
      </c>
      <c r="F965" t="s">
        <v>9009</v>
      </c>
      <c r="G965" t="s">
        <v>2719</v>
      </c>
      <c r="H965" t="s">
        <v>9009</v>
      </c>
      <c r="I965" t="s">
        <v>711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1341</v>
      </c>
      <c r="C966" t="s">
        <v>4278</v>
      </c>
      <c r="D966" t="s">
        <v>2719</v>
      </c>
      <c r="F966" t="s">
        <v>4341</v>
      </c>
      <c r="G966" t="s">
        <v>2719</v>
      </c>
      <c r="H966" t="s">
        <v>4341</v>
      </c>
      <c r="I966" t="s">
        <v>711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1341</v>
      </c>
      <c r="C967" t="s">
        <v>4278</v>
      </c>
      <c r="D967" t="s">
        <v>2719</v>
      </c>
      <c r="F967" t="s">
        <v>4366</v>
      </c>
      <c r="G967" t="s">
        <v>2719</v>
      </c>
      <c r="H967" t="s">
        <v>4366</v>
      </c>
      <c r="I967" t="s">
        <v>711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1341</v>
      </c>
      <c r="C968" t="s">
        <v>4278</v>
      </c>
      <c r="D968" t="s">
        <v>2719</v>
      </c>
      <c r="F968" t="s">
        <v>4340</v>
      </c>
      <c r="G968" t="s">
        <v>2719</v>
      </c>
      <c r="H968" t="s">
        <v>4340</v>
      </c>
      <c r="I968" t="s">
        <v>711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1341</v>
      </c>
      <c r="C969" t="s">
        <v>4278</v>
      </c>
      <c r="D969" t="s">
        <v>2719</v>
      </c>
      <c r="F969" t="s">
        <v>4343</v>
      </c>
      <c r="G969" t="s">
        <v>2719</v>
      </c>
      <c r="H969" t="s">
        <v>4343</v>
      </c>
      <c r="I969" t="s">
        <v>711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1341</v>
      </c>
      <c r="C970" t="s">
        <v>4278</v>
      </c>
      <c r="D970" t="s">
        <v>2719</v>
      </c>
      <c r="F970" t="s">
        <v>4418</v>
      </c>
      <c r="G970" t="s">
        <v>2719</v>
      </c>
      <c r="H970" t="s">
        <v>4418</v>
      </c>
      <c r="I970" t="s">
        <v>711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1341</v>
      </c>
      <c r="C971" t="s">
        <v>4278</v>
      </c>
      <c r="D971" t="s">
        <v>2719</v>
      </c>
      <c r="F971" t="s">
        <v>4414</v>
      </c>
      <c r="G971" t="s">
        <v>2719</v>
      </c>
      <c r="H971" t="s">
        <v>4414</v>
      </c>
      <c r="I971" t="s">
        <v>711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1341</v>
      </c>
      <c r="C972" t="s">
        <v>4278</v>
      </c>
      <c r="D972" t="s">
        <v>2719</v>
      </c>
      <c r="F972" t="s">
        <v>4422</v>
      </c>
      <c r="G972" t="s">
        <v>2719</v>
      </c>
      <c r="H972" t="s">
        <v>4422</v>
      </c>
      <c r="I972" t="s">
        <v>711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1341</v>
      </c>
      <c r="C973" t="s">
        <v>4278</v>
      </c>
      <c r="D973" t="s">
        <v>2719</v>
      </c>
      <c r="F973" t="s">
        <v>4415</v>
      </c>
      <c r="G973" t="s">
        <v>2719</v>
      </c>
      <c r="H973" t="s">
        <v>4415</v>
      </c>
      <c r="I973" t="s">
        <v>711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1341</v>
      </c>
      <c r="C974" t="s">
        <v>4278</v>
      </c>
      <c r="D974" t="s">
        <v>2719</v>
      </c>
      <c r="F974" t="s">
        <v>4309</v>
      </c>
      <c r="G974" t="s">
        <v>2719</v>
      </c>
      <c r="H974" t="s">
        <v>4309</v>
      </c>
      <c r="I974" t="s">
        <v>711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1341</v>
      </c>
      <c r="C975" t="s">
        <v>4278</v>
      </c>
      <c r="D975" t="s">
        <v>2719</v>
      </c>
      <c r="F975" t="s">
        <v>4324</v>
      </c>
      <c r="G975" t="s">
        <v>2719</v>
      </c>
      <c r="H975" t="s">
        <v>4324</v>
      </c>
      <c r="I975" t="s">
        <v>711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1341</v>
      </c>
      <c r="C976" t="s">
        <v>4278</v>
      </c>
      <c r="D976" t="s">
        <v>2719</v>
      </c>
      <c r="F976" t="s">
        <v>4296</v>
      </c>
      <c r="G976" t="s">
        <v>2719</v>
      </c>
      <c r="H976" t="s">
        <v>4296</v>
      </c>
      <c r="I976" t="s">
        <v>711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1341</v>
      </c>
      <c r="C977" t="s">
        <v>4278</v>
      </c>
      <c r="D977" t="s">
        <v>2719</v>
      </c>
      <c r="F977" t="s">
        <v>4420</v>
      </c>
      <c r="G977" t="s">
        <v>2719</v>
      </c>
      <c r="H977" t="s">
        <v>4420</v>
      </c>
      <c r="I977" t="s">
        <v>711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1341</v>
      </c>
      <c r="C978" t="s">
        <v>4278</v>
      </c>
      <c r="D978" t="s">
        <v>2719</v>
      </c>
      <c r="F978" t="s">
        <v>9010</v>
      </c>
      <c r="G978" t="s">
        <v>2719</v>
      </c>
      <c r="H978" t="s">
        <v>9010</v>
      </c>
      <c r="I978" t="s">
        <v>711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1341</v>
      </c>
      <c r="C979" t="s">
        <v>4278</v>
      </c>
      <c r="D979" t="s">
        <v>2719</v>
      </c>
      <c r="F979" t="s">
        <v>9011</v>
      </c>
      <c r="G979" t="s">
        <v>2719</v>
      </c>
      <c r="H979" t="s">
        <v>9011</v>
      </c>
      <c r="I979" t="s">
        <v>711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1341</v>
      </c>
      <c r="C980" t="s">
        <v>4278</v>
      </c>
      <c r="D980" t="s">
        <v>2719</v>
      </c>
      <c r="F980" t="s">
        <v>9012</v>
      </c>
      <c r="G980" t="s">
        <v>2719</v>
      </c>
      <c r="H980" t="s">
        <v>9012</v>
      </c>
      <c r="I980" t="s">
        <v>711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1341</v>
      </c>
      <c r="C981" t="s">
        <v>4278</v>
      </c>
      <c r="D981" t="s">
        <v>2719</v>
      </c>
      <c r="F981" t="s">
        <v>4362</v>
      </c>
      <c r="G981" t="s">
        <v>2719</v>
      </c>
      <c r="H981" t="s">
        <v>4362</v>
      </c>
      <c r="I981" t="s">
        <v>711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1341</v>
      </c>
      <c r="C982" t="s">
        <v>4278</v>
      </c>
      <c r="D982" t="s">
        <v>2719</v>
      </c>
      <c r="F982" t="s">
        <v>4360</v>
      </c>
      <c r="G982" t="s">
        <v>2719</v>
      </c>
      <c r="H982" t="s">
        <v>4360</v>
      </c>
      <c r="I982" t="s">
        <v>711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1341</v>
      </c>
      <c r="C983" t="s">
        <v>4278</v>
      </c>
      <c r="D983" t="s">
        <v>2719</v>
      </c>
      <c r="F983" t="s">
        <v>4299</v>
      </c>
      <c r="G983" t="s">
        <v>2719</v>
      </c>
      <c r="H983" t="s">
        <v>4299</v>
      </c>
      <c r="I983" t="s">
        <v>711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1341</v>
      </c>
      <c r="C984" t="s">
        <v>4278</v>
      </c>
      <c r="D984" t="s">
        <v>2719</v>
      </c>
      <c r="F984" t="s">
        <v>4331</v>
      </c>
      <c r="G984" t="s">
        <v>2719</v>
      </c>
      <c r="H984" t="s">
        <v>4331</v>
      </c>
      <c r="I984" t="s">
        <v>711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1341</v>
      </c>
      <c r="C985" t="s">
        <v>4278</v>
      </c>
      <c r="D985" t="s">
        <v>2719</v>
      </c>
      <c r="F985" t="s">
        <v>4321</v>
      </c>
      <c r="G985" t="s">
        <v>2719</v>
      </c>
      <c r="H985" t="s">
        <v>4321</v>
      </c>
      <c r="I985" t="s">
        <v>711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1341</v>
      </c>
      <c r="C986" t="s">
        <v>4278</v>
      </c>
      <c r="D986" t="s">
        <v>2719</v>
      </c>
      <c r="F986" t="s">
        <v>4405</v>
      </c>
      <c r="G986" t="s">
        <v>2719</v>
      </c>
      <c r="H986" t="s">
        <v>4405</v>
      </c>
      <c r="I986" t="s">
        <v>711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1341</v>
      </c>
      <c r="C987" t="s">
        <v>4278</v>
      </c>
      <c r="D987" t="s">
        <v>2719</v>
      </c>
      <c r="F987" t="s">
        <v>4317</v>
      </c>
      <c r="G987" t="s">
        <v>2719</v>
      </c>
      <c r="H987" t="s">
        <v>4317</v>
      </c>
      <c r="I987" t="s">
        <v>711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1341</v>
      </c>
      <c r="C988" t="s">
        <v>4278</v>
      </c>
      <c r="D988" t="s">
        <v>2719</v>
      </c>
      <c r="F988" t="s">
        <v>4413</v>
      </c>
      <c r="G988" t="s">
        <v>2719</v>
      </c>
      <c r="H988" t="s">
        <v>4413</v>
      </c>
      <c r="I988" t="s">
        <v>711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1341</v>
      </c>
      <c r="C989" t="s">
        <v>4278</v>
      </c>
      <c r="D989" t="s">
        <v>2719</v>
      </c>
      <c r="F989" t="s">
        <v>4372</v>
      </c>
      <c r="G989" t="s">
        <v>2719</v>
      </c>
      <c r="H989" t="s">
        <v>4372</v>
      </c>
      <c r="I989" t="s">
        <v>711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1341</v>
      </c>
      <c r="C990" t="s">
        <v>4278</v>
      </c>
      <c r="D990" t="s">
        <v>2719</v>
      </c>
      <c r="F990" t="s">
        <v>4413</v>
      </c>
      <c r="G990" t="s">
        <v>2719</v>
      </c>
      <c r="H990" t="s">
        <v>4413</v>
      </c>
      <c r="I990" t="s">
        <v>711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1341</v>
      </c>
      <c r="C991" t="s">
        <v>4278</v>
      </c>
      <c r="D991" t="s">
        <v>2719</v>
      </c>
      <c r="F991" t="s">
        <v>4316</v>
      </c>
      <c r="G991" t="s">
        <v>2719</v>
      </c>
      <c r="H991" t="s">
        <v>4316</v>
      </c>
      <c r="I991" t="s">
        <v>711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1341</v>
      </c>
      <c r="C992" t="s">
        <v>4278</v>
      </c>
      <c r="D992" t="s">
        <v>2719</v>
      </c>
      <c r="F992" t="s">
        <v>4403</v>
      </c>
      <c r="G992" t="s">
        <v>2719</v>
      </c>
      <c r="H992" t="s">
        <v>4403</v>
      </c>
      <c r="I992" t="s">
        <v>711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1341</v>
      </c>
      <c r="C993" t="s">
        <v>4278</v>
      </c>
      <c r="D993" t="s">
        <v>2719</v>
      </c>
      <c r="F993" t="s">
        <v>4293</v>
      </c>
      <c r="G993" t="s">
        <v>2719</v>
      </c>
      <c r="H993" t="s">
        <v>4293</v>
      </c>
      <c r="I993" t="s">
        <v>711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1341</v>
      </c>
      <c r="C994" t="s">
        <v>4278</v>
      </c>
      <c r="D994" t="s">
        <v>2719</v>
      </c>
      <c r="F994" t="s">
        <v>4318</v>
      </c>
      <c r="G994" t="s">
        <v>2719</v>
      </c>
      <c r="H994" t="s">
        <v>4318</v>
      </c>
      <c r="I994" t="s">
        <v>711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1341</v>
      </c>
      <c r="C995" t="s">
        <v>4278</v>
      </c>
      <c r="D995" t="s">
        <v>2719</v>
      </c>
      <c r="F995" t="s">
        <v>4295</v>
      </c>
      <c r="G995" t="s">
        <v>2719</v>
      </c>
      <c r="H995" t="s">
        <v>4295</v>
      </c>
      <c r="I995" t="s">
        <v>711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1341</v>
      </c>
      <c r="C996" t="s">
        <v>4278</v>
      </c>
      <c r="D996" t="s">
        <v>2719</v>
      </c>
      <c r="F996" t="s">
        <v>4409</v>
      </c>
      <c r="G996" t="s">
        <v>2719</v>
      </c>
      <c r="H996" t="s">
        <v>4409</v>
      </c>
      <c r="I996" t="s">
        <v>711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1341</v>
      </c>
      <c r="C997" t="s">
        <v>4278</v>
      </c>
      <c r="D997" t="s">
        <v>2719</v>
      </c>
      <c r="F997" t="s">
        <v>4323</v>
      </c>
      <c r="G997" t="s">
        <v>2719</v>
      </c>
      <c r="H997" t="s">
        <v>4323</v>
      </c>
      <c r="I997" t="s">
        <v>711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1341</v>
      </c>
      <c r="C998" t="s">
        <v>4278</v>
      </c>
      <c r="D998" t="s">
        <v>2719</v>
      </c>
      <c r="F998" t="s">
        <v>4291</v>
      </c>
      <c r="G998" t="s">
        <v>2719</v>
      </c>
      <c r="H998" t="s">
        <v>4291</v>
      </c>
      <c r="I998" t="s">
        <v>711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1341</v>
      </c>
      <c r="C999" t="s">
        <v>4278</v>
      </c>
      <c r="D999" t="s">
        <v>2719</v>
      </c>
      <c r="F999" t="s">
        <v>9013</v>
      </c>
      <c r="G999" t="s">
        <v>2719</v>
      </c>
      <c r="H999" t="s">
        <v>9013</v>
      </c>
      <c r="I999" t="s">
        <v>711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1341</v>
      </c>
      <c r="C1000" t="s">
        <v>4278</v>
      </c>
      <c r="D1000" t="s">
        <v>2719</v>
      </c>
      <c r="F1000" t="s">
        <v>4381</v>
      </c>
      <c r="G1000" t="s">
        <v>2719</v>
      </c>
      <c r="H1000" t="s">
        <v>4381</v>
      </c>
      <c r="I1000" t="s">
        <v>711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1341</v>
      </c>
      <c r="C1001" t="s">
        <v>4278</v>
      </c>
      <c r="D1001" t="s">
        <v>2719</v>
      </c>
      <c r="F1001" t="s">
        <v>4416</v>
      </c>
      <c r="G1001" t="s">
        <v>2719</v>
      </c>
      <c r="H1001" t="s">
        <v>4416</v>
      </c>
      <c r="I1001" t="s">
        <v>711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1341</v>
      </c>
      <c r="C1002" t="s">
        <v>4278</v>
      </c>
      <c r="D1002" t="s">
        <v>2719</v>
      </c>
      <c r="F1002" t="s">
        <v>4423</v>
      </c>
      <c r="G1002" t="s">
        <v>2719</v>
      </c>
      <c r="H1002" t="s">
        <v>4423</v>
      </c>
      <c r="I1002" t="s">
        <v>711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1341</v>
      </c>
      <c r="C1003" t="s">
        <v>4278</v>
      </c>
      <c r="D1003" t="s">
        <v>2719</v>
      </c>
      <c r="F1003" t="s">
        <v>4334</v>
      </c>
      <c r="G1003" t="s">
        <v>2719</v>
      </c>
      <c r="H1003" t="s">
        <v>4334</v>
      </c>
      <c r="I1003" t="s">
        <v>711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1341</v>
      </c>
      <c r="C1004" t="s">
        <v>4278</v>
      </c>
      <c r="D1004" t="s">
        <v>2719</v>
      </c>
      <c r="F1004" t="s">
        <v>4410</v>
      </c>
      <c r="G1004" t="s">
        <v>2719</v>
      </c>
      <c r="H1004" t="s">
        <v>4410</v>
      </c>
      <c r="I1004" t="s">
        <v>711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1341</v>
      </c>
      <c r="C1005" t="s">
        <v>4278</v>
      </c>
      <c r="D1005" t="s">
        <v>2719</v>
      </c>
      <c r="F1005" t="s">
        <v>4288</v>
      </c>
      <c r="G1005" t="s">
        <v>2719</v>
      </c>
      <c r="H1005" t="s">
        <v>4288</v>
      </c>
      <c r="I1005" t="s">
        <v>711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1341</v>
      </c>
      <c r="C1006" t="s">
        <v>4278</v>
      </c>
      <c r="D1006" t="s">
        <v>2719</v>
      </c>
      <c r="F1006" t="s">
        <v>4347</v>
      </c>
      <c r="G1006" t="s">
        <v>2719</v>
      </c>
      <c r="H1006" t="s">
        <v>4347</v>
      </c>
      <c r="I1006" t="s">
        <v>711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1341</v>
      </c>
      <c r="C1007" t="s">
        <v>4278</v>
      </c>
      <c r="D1007" t="s">
        <v>2719</v>
      </c>
      <c r="F1007" t="s">
        <v>4352</v>
      </c>
      <c r="G1007" t="s">
        <v>2719</v>
      </c>
      <c r="H1007" t="s">
        <v>4352</v>
      </c>
      <c r="I1007" t="s">
        <v>711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1341</v>
      </c>
      <c r="C1008" t="s">
        <v>4278</v>
      </c>
      <c r="D1008" t="s">
        <v>2719</v>
      </c>
      <c r="F1008" t="s">
        <v>4396</v>
      </c>
      <c r="G1008" t="s">
        <v>2719</v>
      </c>
      <c r="H1008" t="s">
        <v>4396</v>
      </c>
      <c r="I1008" t="s">
        <v>711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1341</v>
      </c>
      <c r="C1009" t="s">
        <v>4278</v>
      </c>
      <c r="D1009" t="s">
        <v>2719</v>
      </c>
      <c r="F1009" t="s">
        <v>3643</v>
      </c>
      <c r="G1009" t="s">
        <v>2719</v>
      </c>
      <c r="H1009" t="s">
        <v>3643</v>
      </c>
      <c r="I1009" t="s">
        <v>711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1341</v>
      </c>
      <c r="C1010" t="s">
        <v>4278</v>
      </c>
      <c r="D1010" t="s">
        <v>2719</v>
      </c>
      <c r="F1010" t="s">
        <v>4305</v>
      </c>
      <c r="G1010" t="s">
        <v>2719</v>
      </c>
      <c r="H1010" t="s">
        <v>4305</v>
      </c>
      <c r="I1010" t="s">
        <v>711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1341</v>
      </c>
      <c r="C1011" t="s">
        <v>4278</v>
      </c>
      <c r="D1011" t="s">
        <v>2719</v>
      </c>
      <c r="F1011" t="s">
        <v>4377</v>
      </c>
      <c r="G1011" t="s">
        <v>2719</v>
      </c>
      <c r="H1011" t="s">
        <v>4377</v>
      </c>
      <c r="I1011" t="s">
        <v>711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1341</v>
      </c>
      <c r="C1012" t="s">
        <v>4278</v>
      </c>
      <c r="D1012" t="s">
        <v>2719</v>
      </c>
      <c r="F1012" t="s">
        <v>4072</v>
      </c>
      <c r="G1012" t="s">
        <v>2719</v>
      </c>
      <c r="H1012" t="s">
        <v>4072</v>
      </c>
      <c r="I1012" t="s">
        <v>711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1341</v>
      </c>
      <c r="C1013" t="s">
        <v>4278</v>
      </c>
      <c r="D1013" t="s">
        <v>2719</v>
      </c>
      <c r="F1013" t="s">
        <v>4357</v>
      </c>
      <c r="G1013" t="s">
        <v>2719</v>
      </c>
      <c r="H1013" t="s">
        <v>4357</v>
      </c>
      <c r="I1013" t="s">
        <v>711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1341</v>
      </c>
      <c r="C1014" t="s">
        <v>4278</v>
      </c>
      <c r="D1014" t="s">
        <v>2719</v>
      </c>
      <c r="F1014" t="s">
        <v>4302</v>
      </c>
      <c r="G1014" t="s">
        <v>2719</v>
      </c>
      <c r="H1014" t="s">
        <v>4302</v>
      </c>
      <c r="I1014" t="s">
        <v>711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1341</v>
      </c>
      <c r="C1015" t="s">
        <v>4278</v>
      </c>
      <c r="D1015" t="s">
        <v>2719</v>
      </c>
      <c r="F1015" t="s">
        <v>4332</v>
      </c>
      <c r="G1015" t="s">
        <v>2719</v>
      </c>
      <c r="H1015" t="s">
        <v>4332</v>
      </c>
      <c r="I1015" t="s">
        <v>711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1341</v>
      </c>
      <c r="C1016" t="s">
        <v>4278</v>
      </c>
      <c r="D1016" t="s">
        <v>2719</v>
      </c>
      <c r="F1016" t="s">
        <v>4358</v>
      </c>
      <c r="G1016" t="s">
        <v>2719</v>
      </c>
      <c r="H1016" t="s">
        <v>4358</v>
      </c>
      <c r="I1016" t="s">
        <v>711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1341</v>
      </c>
      <c r="C1017" t="s">
        <v>4278</v>
      </c>
      <c r="D1017" t="s">
        <v>2719</v>
      </c>
      <c r="F1017" t="s">
        <v>4315</v>
      </c>
      <c r="G1017" t="s">
        <v>2719</v>
      </c>
      <c r="H1017" t="s">
        <v>4315</v>
      </c>
      <c r="I1017" t="s">
        <v>711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1341</v>
      </c>
      <c r="C1018" t="s">
        <v>4278</v>
      </c>
      <c r="D1018" t="s">
        <v>2719</v>
      </c>
      <c r="F1018" t="s">
        <v>9014</v>
      </c>
      <c r="G1018" t="s">
        <v>2719</v>
      </c>
      <c r="H1018" t="s">
        <v>9014</v>
      </c>
      <c r="I1018" t="s">
        <v>711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1341</v>
      </c>
      <c r="C1019" t="s">
        <v>4278</v>
      </c>
      <c r="D1019" t="s">
        <v>2719</v>
      </c>
      <c r="F1019" t="s">
        <v>4336</v>
      </c>
      <c r="G1019" t="s">
        <v>2719</v>
      </c>
      <c r="H1019" t="s">
        <v>4336</v>
      </c>
      <c r="I1019" t="s">
        <v>711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1341</v>
      </c>
      <c r="C1020" t="s">
        <v>4278</v>
      </c>
      <c r="D1020" t="s">
        <v>2719</v>
      </c>
      <c r="F1020" t="s">
        <v>4361</v>
      </c>
      <c r="G1020" t="s">
        <v>2719</v>
      </c>
      <c r="H1020" t="s">
        <v>4361</v>
      </c>
      <c r="I1020" t="s">
        <v>711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1341</v>
      </c>
      <c r="C1021" t="s">
        <v>4278</v>
      </c>
      <c r="D1021" t="s">
        <v>2719</v>
      </c>
      <c r="F1021" t="s">
        <v>4391</v>
      </c>
      <c r="G1021" t="s">
        <v>2719</v>
      </c>
      <c r="H1021" t="s">
        <v>4391</v>
      </c>
      <c r="I1021" t="s">
        <v>711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1341</v>
      </c>
      <c r="C1022" t="s">
        <v>4278</v>
      </c>
      <c r="D1022" t="s">
        <v>2719</v>
      </c>
      <c r="F1022" t="s">
        <v>9015</v>
      </c>
      <c r="G1022" t="s">
        <v>2719</v>
      </c>
      <c r="H1022" t="s">
        <v>9015</v>
      </c>
      <c r="I1022" t="s">
        <v>711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1341</v>
      </c>
      <c r="C1023" t="s">
        <v>4278</v>
      </c>
      <c r="D1023" t="s">
        <v>2719</v>
      </c>
      <c r="F1023" t="s">
        <v>4289</v>
      </c>
      <c r="G1023" t="s">
        <v>2719</v>
      </c>
      <c r="H1023" t="s">
        <v>4289</v>
      </c>
      <c r="I1023" t="s">
        <v>711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1341</v>
      </c>
      <c r="C1024" t="s">
        <v>4278</v>
      </c>
      <c r="D1024" t="s">
        <v>2719</v>
      </c>
      <c r="F1024" t="s">
        <v>9016</v>
      </c>
      <c r="G1024" t="s">
        <v>2719</v>
      </c>
      <c r="H1024" t="s">
        <v>9016</v>
      </c>
      <c r="I1024" t="s">
        <v>711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1341</v>
      </c>
      <c r="C1025" t="s">
        <v>4278</v>
      </c>
      <c r="D1025" t="s">
        <v>2719</v>
      </c>
      <c r="F1025" t="s">
        <v>9017</v>
      </c>
      <c r="G1025" t="s">
        <v>2719</v>
      </c>
      <c r="H1025" t="s">
        <v>9017</v>
      </c>
      <c r="I1025" t="s">
        <v>711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1341</v>
      </c>
      <c r="C1026" t="s">
        <v>4278</v>
      </c>
      <c r="D1026" t="s">
        <v>2719</v>
      </c>
      <c r="F1026" t="s">
        <v>4310</v>
      </c>
      <c r="G1026" t="s">
        <v>2719</v>
      </c>
      <c r="H1026" t="s">
        <v>4310</v>
      </c>
      <c r="I1026" t="s">
        <v>711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1341</v>
      </c>
      <c r="C1027" t="s">
        <v>4278</v>
      </c>
      <c r="D1027" t="s">
        <v>2719</v>
      </c>
      <c r="F1027" t="s">
        <v>9018</v>
      </c>
      <c r="G1027" t="s">
        <v>2719</v>
      </c>
      <c r="H1027" t="s">
        <v>9018</v>
      </c>
      <c r="I1027" t="s">
        <v>711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1341</v>
      </c>
      <c r="C1028" t="s">
        <v>4278</v>
      </c>
      <c r="D1028" t="s">
        <v>2719</v>
      </c>
      <c r="F1028" t="s">
        <v>9019</v>
      </c>
      <c r="G1028" t="s">
        <v>2719</v>
      </c>
      <c r="H1028" t="s">
        <v>9019</v>
      </c>
      <c r="I1028" t="s">
        <v>711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1341</v>
      </c>
      <c r="C1029" t="s">
        <v>4278</v>
      </c>
      <c r="D1029" t="s">
        <v>2719</v>
      </c>
      <c r="F1029" t="s">
        <v>4337</v>
      </c>
      <c r="G1029" t="s">
        <v>2719</v>
      </c>
      <c r="H1029" t="s">
        <v>4337</v>
      </c>
      <c r="I1029" t="s">
        <v>711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1341</v>
      </c>
      <c r="C1030" t="s">
        <v>4278</v>
      </c>
      <c r="D1030" t="s">
        <v>2719</v>
      </c>
      <c r="F1030" t="s">
        <v>4355</v>
      </c>
      <c r="G1030" t="s">
        <v>2719</v>
      </c>
      <c r="H1030" t="s">
        <v>4355</v>
      </c>
      <c r="I1030" t="s">
        <v>711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1341</v>
      </c>
      <c r="C1031" t="s">
        <v>4278</v>
      </c>
      <c r="D1031" t="s">
        <v>2719</v>
      </c>
      <c r="F1031" t="s">
        <v>4376</v>
      </c>
      <c r="G1031" t="s">
        <v>2719</v>
      </c>
      <c r="H1031" t="s">
        <v>4376</v>
      </c>
      <c r="I1031" t="s">
        <v>711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1341</v>
      </c>
      <c r="C1032" t="s">
        <v>4278</v>
      </c>
      <c r="D1032" t="s">
        <v>2719</v>
      </c>
      <c r="F1032" t="s">
        <v>4385</v>
      </c>
      <c r="G1032" t="s">
        <v>2719</v>
      </c>
      <c r="H1032" t="s">
        <v>4385</v>
      </c>
      <c r="I1032" t="s">
        <v>711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1341</v>
      </c>
      <c r="C1033" t="s">
        <v>4278</v>
      </c>
      <c r="D1033" t="s">
        <v>2719</v>
      </c>
      <c r="F1033" t="s">
        <v>4285</v>
      </c>
      <c r="G1033" t="s">
        <v>2719</v>
      </c>
      <c r="H1033" t="s">
        <v>4285</v>
      </c>
      <c r="I1033" t="s">
        <v>711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1341</v>
      </c>
      <c r="C1034" t="s">
        <v>4278</v>
      </c>
      <c r="D1034" t="s">
        <v>2719</v>
      </c>
      <c r="F1034" t="s">
        <v>4292</v>
      </c>
      <c r="G1034" t="s">
        <v>2719</v>
      </c>
      <c r="H1034" t="s">
        <v>4292</v>
      </c>
      <c r="I1034" t="s">
        <v>711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1341</v>
      </c>
      <c r="C1035" t="s">
        <v>4278</v>
      </c>
      <c r="D1035" t="s">
        <v>2719</v>
      </c>
      <c r="F1035" t="s">
        <v>4292</v>
      </c>
      <c r="G1035" t="s">
        <v>2719</v>
      </c>
      <c r="H1035" t="s">
        <v>4292</v>
      </c>
      <c r="I1035" t="s">
        <v>711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1341</v>
      </c>
      <c r="C1036" t="s">
        <v>4278</v>
      </c>
      <c r="D1036" t="s">
        <v>2719</v>
      </c>
      <c r="F1036" t="s">
        <v>4292</v>
      </c>
      <c r="G1036" t="s">
        <v>2719</v>
      </c>
      <c r="H1036" t="s">
        <v>4292</v>
      </c>
      <c r="I1036" t="s">
        <v>711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1341</v>
      </c>
      <c r="C1037" t="s">
        <v>4278</v>
      </c>
      <c r="D1037" t="s">
        <v>2719</v>
      </c>
      <c r="F1037" t="s">
        <v>4294</v>
      </c>
      <c r="G1037" t="s">
        <v>2719</v>
      </c>
      <c r="H1037" t="s">
        <v>4294</v>
      </c>
      <c r="I1037" t="s">
        <v>711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1341</v>
      </c>
      <c r="C1038" t="s">
        <v>4278</v>
      </c>
      <c r="D1038" t="s">
        <v>2719</v>
      </c>
      <c r="F1038" t="s">
        <v>4297</v>
      </c>
      <c r="G1038" t="s">
        <v>2719</v>
      </c>
      <c r="H1038" t="s">
        <v>4297</v>
      </c>
      <c r="I1038" t="s">
        <v>711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1341</v>
      </c>
      <c r="C1039" t="s">
        <v>4278</v>
      </c>
      <c r="D1039" t="s">
        <v>2719</v>
      </c>
      <c r="F1039" t="s">
        <v>4298</v>
      </c>
      <c r="G1039" t="s">
        <v>2719</v>
      </c>
      <c r="H1039" t="s">
        <v>4298</v>
      </c>
      <c r="I1039" t="s">
        <v>711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1341</v>
      </c>
      <c r="C1040" t="s">
        <v>4278</v>
      </c>
      <c r="D1040" t="s">
        <v>2719</v>
      </c>
      <c r="F1040" t="s">
        <v>4306</v>
      </c>
      <c r="G1040" t="s">
        <v>2719</v>
      </c>
      <c r="H1040" t="s">
        <v>4306</v>
      </c>
      <c r="I1040" t="s">
        <v>711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1341</v>
      </c>
      <c r="C1041" t="s">
        <v>4278</v>
      </c>
      <c r="D1041" t="s">
        <v>2719</v>
      </c>
      <c r="F1041" t="s">
        <v>4311</v>
      </c>
      <c r="G1041" t="s">
        <v>2719</v>
      </c>
      <c r="H1041" t="s">
        <v>4311</v>
      </c>
      <c r="I1041" t="s">
        <v>711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1341</v>
      </c>
      <c r="C1042" t="s">
        <v>4278</v>
      </c>
      <c r="D1042" t="s">
        <v>2719</v>
      </c>
      <c r="F1042" t="s">
        <v>4313</v>
      </c>
      <c r="G1042" t="s">
        <v>2719</v>
      </c>
      <c r="H1042" t="s">
        <v>4313</v>
      </c>
      <c r="I1042" t="s">
        <v>711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1341</v>
      </c>
      <c r="C1043" t="s">
        <v>4278</v>
      </c>
      <c r="D1043" t="s">
        <v>2719</v>
      </c>
      <c r="F1043" t="s">
        <v>4314</v>
      </c>
      <c r="G1043" t="s">
        <v>2719</v>
      </c>
      <c r="H1043" t="s">
        <v>4314</v>
      </c>
      <c r="I1043" t="s">
        <v>711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1341</v>
      </c>
      <c r="C1044" t="s">
        <v>4278</v>
      </c>
      <c r="D1044" t="s">
        <v>2719</v>
      </c>
      <c r="F1044" t="s">
        <v>4326</v>
      </c>
      <c r="G1044" t="s">
        <v>2719</v>
      </c>
      <c r="H1044" t="s">
        <v>4326</v>
      </c>
      <c r="I1044" t="s">
        <v>711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1341</v>
      </c>
      <c r="C1045" t="s">
        <v>4278</v>
      </c>
      <c r="D1045" t="s">
        <v>2719</v>
      </c>
      <c r="F1045" t="s">
        <v>4326</v>
      </c>
      <c r="G1045" t="s">
        <v>2719</v>
      </c>
      <c r="H1045" t="s">
        <v>4326</v>
      </c>
      <c r="I1045" t="s">
        <v>711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1341</v>
      </c>
      <c r="C1046" t="s">
        <v>4278</v>
      </c>
      <c r="D1046" t="s">
        <v>2719</v>
      </c>
      <c r="F1046" t="s">
        <v>4328</v>
      </c>
      <c r="G1046" t="s">
        <v>2719</v>
      </c>
      <c r="H1046" t="s">
        <v>4328</v>
      </c>
      <c r="I1046" t="s">
        <v>711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1341</v>
      </c>
      <c r="C1047" t="s">
        <v>4278</v>
      </c>
      <c r="D1047" t="s">
        <v>2719</v>
      </c>
      <c r="F1047" t="s">
        <v>4328</v>
      </c>
      <c r="G1047" t="s">
        <v>2719</v>
      </c>
      <c r="H1047" t="s">
        <v>4328</v>
      </c>
      <c r="I1047" t="s">
        <v>711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1341</v>
      </c>
      <c r="C1048" t="s">
        <v>4278</v>
      </c>
      <c r="D1048" t="s">
        <v>2719</v>
      </c>
      <c r="F1048" t="s">
        <v>4330</v>
      </c>
      <c r="G1048" t="s">
        <v>2719</v>
      </c>
      <c r="H1048" t="s">
        <v>4330</v>
      </c>
      <c r="I1048" t="s">
        <v>711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1341</v>
      </c>
      <c r="C1049" t="s">
        <v>4278</v>
      </c>
      <c r="D1049" t="s">
        <v>2719</v>
      </c>
      <c r="F1049" t="s">
        <v>4335</v>
      </c>
      <c r="G1049" t="s">
        <v>2719</v>
      </c>
      <c r="H1049" t="s">
        <v>4335</v>
      </c>
      <c r="I1049" t="s">
        <v>711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1341</v>
      </c>
      <c r="C1050" t="s">
        <v>4278</v>
      </c>
      <c r="D1050" t="s">
        <v>2719</v>
      </c>
      <c r="F1050" t="s">
        <v>4342</v>
      </c>
      <c r="G1050" t="s">
        <v>2719</v>
      </c>
      <c r="H1050" t="s">
        <v>4342</v>
      </c>
      <c r="I1050" t="s">
        <v>711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1341</v>
      </c>
      <c r="C1051" t="s">
        <v>4278</v>
      </c>
      <c r="D1051" t="s">
        <v>2719</v>
      </c>
      <c r="F1051" t="s">
        <v>4342</v>
      </c>
      <c r="G1051" t="s">
        <v>2719</v>
      </c>
      <c r="H1051" t="s">
        <v>4342</v>
      </c>
      <c r="I1051" t="s">
        <v>711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1341</v>
      </c>
      <c r="C1052" t="s">
        <v>4278</v>
      </c>
      <c r="D1052" t="s">
        <v>2719</v>
      </c>
      <c r="F1052" t="s">
        <v>4350</v>
      </c>
      <c r="G1052" t="s">
        <v>2719</v>
      </c>
      <c r="H1052" t="s">
        <v>4350</v>
      </c>
      <c r="I1052" t="s">
        <v>711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1341</v>
      </c>
      <c r="C1053" t="s">
        <v>4278</v>
      </c>
      <c r="D1053" t="s">
        <v>2719</v>
      </c>
      <c r="F1053" t="s">
        <v>4353</v>
      </c>
      <c r="G1053" t="s">
        <v>2719</v>
      </c>
      <c r="H1053" t="s">
        <v>4353</v>
      </c>
      <c r="I1053" t="s">
        <v>711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1341</v>
      </c>
      <c r="C1054" t="s">
        <v>4278</v>
      </c>
      <c r="D1054" t="s">
        <v>2719</v>
      </c>
      <c r="F1054" t="s">
        <v>4356</v>
      </c>
      <c r="G1054" t="s">
        <v>2719</v>
      </c>
      <c r="H1054" t="s">
        <v>4356</v>
      </c>
      <c r="I1054" t="s">
        <v>711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1341</v>
      </c>
      <c r="C1055" t="s">
        <v>4278</v>
      </c>
      <c r="D1055" t="s">
        <v>2719</v>
      </c>
      <c r="F1055" t="s">
        <v>4371</v>
      </c>
      <c r="G1055" t="s">
        <v>2719</v>
      </c>
      <c r="H1055" t="s">
        <v>4371</v>
      </c>
      <c r="I1055" t="s">
        <v>711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1341</v>
      </c>
      <c r="C1056" t="s">
        <v>4278</v>
      </c>
      <c r="D1056" t="s">
        <v>2719</v>
      </c>
      <c r="F1056" t="s">
        <v>4373</v>
      </c>
      <c r="G1056" t="s">
        <v>2719</v>
      </c>
      <c r="H1056" t="s">
        <v>4373</v>
      </c>
      <c r="I1056" t="s">
        <v>711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1341</v>
      </c>
      <c r="C1057" t="s">
        <v>4278</v>
      </c>
      <c r="D1057" t="s">
        <v>2719</v>
      </c>
      <c r="F1057" t="s">
        <v>4374</v>
      </c>
      <c r="G1057" t="s">
        <v>2719</v>
      </c>
      <c r="H1057" t="s">
        <v>4374</v>
      </c>
      <c r="I1057" t="s">
        <v>711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1341</v>
      </c>
      <c r="C1058" t="s">
        <v>4278</v>
      </c>
      <c r="D1058" t="s">
        <v>2719</v>
      </c>
      <c r="F1058" t="s">
        <v>4382</v>
      </c>
      <c r="G1058" t="s">
        <v>2719</v>
      </c>
      <c r="H1058" t="s">
        <v>4382</v>
      </c>
      <c r="I1058" t="s">
        <v>711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1341</v>
      </c>
      <c r="C1059" t="s">
        <v>4278</v>
      </c>
      <c r="D1059" t="s">
        <v>2719</v>
      </c>
      <c r="F1059" t="s">
        <v>4387</v>
      </c>
      <c r="G1059" t="s">
        <v>2719</v>
      </c>
      <c r="H1059" t="s">
        <v>4387</v>
      </c>
      <c r="I1059" t="s">
        <v>711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1341</v>
      </c>
      <c r="C1060" t="s">
        <v>4278</v>
      </c>
      <c r="D1060" t="s">
        <v>2719</v>
      </c>
      <c r="F1060" t="s">
        <v>4388</v>
      </c>
      <c r="G1060" t="s">
        <v>2719</v>
      </c>
      <c r="H1060" t="s">
        <v>4388</v>
      </c>
      <c r="I1060" t="s">
        <v>711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1341</v>
      </c>
      <c r="C1061" t="s">
        <v>4278</v>
      </c>
      <c r="D1061" t="s">
        <v>2719</v>
      </c>
      <c r="F1061" t="s">
        <v>4388</v>
      </c>
      <c r="G1061" t="s">
        <v>2719</v>
      </c>
      <c r="H1061" t="s">
        <v>4388</v>
      </c>
      <c r="I1061" t="s">
        <v>711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1341</v>
      </c>
      <c r="C1062" t="s">
        <v>4278</v>
      </c>
      <c r="D1062" t="s">
        <v>2719</v>
      </c>
      <c r="F1062" t="s">
        <v>4390</v>
      </c>
      <c r="G1062" t="s">
        <v>2719</v>
      </c>
      <c r="H1062" t="s">
        <v>4390</v>
      </c>
      <c r="I1062" t="s">
        <v>711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1341</v>
      </c>
      <c r="C1063" t="s">
        <v>4278</v>
      </c>
      <c r="D1063" t="s">
        <v>2719</v>
      </c>
      <c r="F1063" t="s">
        <v>4390</v>
      </c>
      <c r="G1063" t="s">
        <v>2719</v>
      </c>
      <c r="H1063" t="s">
        <v>4390</v>
      </c>
      <c r="I1063" t="s">
        <v>711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1341</v>
      </c>
      <c r="C1064" t="s">
        <v>4278</v>
      </c>
      <c r="D1064" t="s">
        <v>2719</v>
      </c>
      <c r="F1064" t="s">
        <v>4394</v>
      </c>
      <c r="G1064" t="s">
        <v>2719</v>
      </c>
      <c r="H1064" t="s">
        <v>4394</v>
      </c>
      <c r="I1064" t="s">
        <v>711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1341</v>
      </c>
      <c r="C1065" t="s">
        <v>4278</v>
      </c>
      <c r="D1065" t="s">
        <v>2719</v>
      </c>
      <c r="F1065" t="s">
        <v>4394</v>
      </c>
      <c r="G1065" t="s">
        <v>2719</v>
      </c>
      <c r="H1065" t="s">
        <v>4394</v>
      </c>
      <c r="I1065" t="s">
        <v>711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1341</v>
      </c>
      <c r="C1066" t="s">
        <v>4278</v>
      </c>
      <c r="D1066" t="s">
        <v>2719</v>
      </c>
      <c r="F1066" t="s">
        <v>4425</v>
      </c>
      <c r="G1066" t="s">
        <v>2719</v>
      </c>
      <c r="H1066" t="s">
        <v>4425</v>
      </c>
      <c r="I1066" t="s">
        <v>711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1341</v>
      </c>
      <c r="C1067" t="s">
        <v>4278</v>
      </c>
      <c r="D1067" t="s">
        <v>2719</v>
      </c>
      <c r="F1067" t="s">
        <v>4425</v>
      </c>
      <c r="G1067" t="s">
        <v>2719</v>
      </c>
      <c r="H1067" t="s">
        <v>4425</v>
      </c>
      <c r="I1067" t="s">
        <v>711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1341</v>
      </c>
      <c r="C1068" t="s">
        <v>4278</v>
      </c>
      <c r="D1068" t="s">
        <v>2719</v>
      </c>
      <c r="F1068" t="s">
        <v>4401</v>
      </c>
      <c r="G1068" t="s">
        <v>2719</v>
      </c>
      <c r="H1068" t="s">
        <v>4401</v>
      </c>
      <c r="I1068" t="s">
        <v>711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1341</v>
      </c>
      <c r="C1069" t="s">
        <v>4278</v>
      </c>
      <c r="D1069" t="s">
        <v>2719</v>
      </c>
      <c r="F1069" t="s">
        <v>4401</v>
      </c>
      <c r="G1069" t="s">
        <v>2719</v>
      </c>
      <c r="H1069" t="s">
        <v>4401</v>
      </c>
      <c r="I1069" t="s">
        <v>711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1341</v>
      </c>
      <c r="C1070" t="s">
        <v>4278</v>
      </c>
      <c r="D1070" t="s">
        <v>2719</v>
      </c>
      <c r="F1070" t="s">
        <v>4412</v>
      </c>
      <c r="G1070" t="s">
        <v>2719</v>
      </c>
      <c r="H1070" t="s">
        <v>4412</v>
      </c>
      <c r="I1070" t="s">
        <v>711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1341</v>
      </c>
      <c r="C1071" t="s">
        <v>4278</v>
      </c>
      <c r="D1071" t="s">
        <v>2719</v>
      </c>
      <c r="F1071" t="s">
        <v>4287</v>
      </c>
      <c r="G1071" t="s">
        <v>2719</v>
      </c>
      <c r="H1071" t="s">
        <v>4287</v>
      </c>
      <c r="I1071" t="s">
        <v>711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1341</v>
      </c>
      <c r="C1072" t="s">
        <v>4278</v>
      </c>
      <c r="D1072" t="s">
        <v>2719</v>
      </c>
      <c r="F1072" t="s">
        <v>4301</v>
      </c>
      <c r="G1072" t="s">
        <v>2719</v>
      </c>
      <c r="H1072" t="s">
        <v>4301</v>
      </c>
      <c r="I1072" t="s">
        <v>711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1341</v>
      </c>
      <c r="C1073" t="s">
        <v>4278</v>
      </c>
      <c r="D1073" t="s">
        <v>2719</v>
      </c>
      <c r="F1073" t="s">
        <v>4301</v>
      </c>
      <c r="G1073" t="s">
        <v>2719</v>
      </c>
      <c r="H1073" t="s">
        <v>4301</v>
      </c>
      <c r="I1073" t="s">
        <v>711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1341</v>
      </c>
      <c r="C1074" t="s">
        <v>4278</v>
      </c>
      <c r="D1074" t="s">
        <v>2719</v>
      </c>
      <c r="F1074" t="s">
        <v>9020</v>
      </c>
      <c r="G1074" t="s">
        <v>2719</v>
      </c>
      <c r="H1074" t="s">
        <v>9020</v>
      </c>
      <c r="I1074" t="s">
        <v>711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1341</v>
      </c>
      <c r="C1075" t="s">
        <v>4278</v>
      </c>
      <c r="D1075" t="s">
        <v>2719</v>
      </c>
      <c r="F1075" t="s">
        <v>4319</v>
      </c>
      <c r="G1075" t="s">
        <v>2719</v>
      </c>
      <c r="H1075" t="s">
        <v>4319</v>
      </c>
      <c r="I1075" t="s">
        <v>711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1341</v>
      </c>
      <c r="C1076" t="s">
        <v>4278</v>
      </c>
      <c r="D1076" t="s">
        <v>2719</v>
      </c>
      <c r="F1076" t="s">
        <v>4319</v>
      </c>
      <c r="G1076" t="s">
        <v>2719</v>
      </c>
      <c r="H1076" t="s">
        <v>4319</v>
      </c>
      <c r="I1076" t="s">
        <v>711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1341</v>
      </c>
      <c r="C1077" t="s">
        <v>4278</v>
      </c>
      <c r="D1077" t="s">
        <v>2719</v>
      </c>
      <c r="F1077" t="s">
        <v>9021</v>
      </c>
      <c r="G1077" t="s">
        <v>2719</v>
      </c>
      <c r="H1077" t="s">
        <v>9021</v>
      </c>
      <c r="I1077" t="s">
        <v>711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1341</v>
      </c>
      <c r="C1078" t="s">
        <v>4278</v>
      </c>
      <c r="D1078" t="s">
        <v>2719</v>
      </c>
      <c r="F1078" t="s">
        <v>9022</v>
      </c>
      <c r="G1078" t="s">
        <v>2719</v>
      </c>
      <c r="H1078" t="s">
        <v>9022</v>
      </c>
      <c r="I1078" t="s">
        <v>711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1341</v>
      </c>
      <c r="C1079" t="s">
        <v>4278</v>
      </c>
      <c r="D1079" t="s">
        <v>2719</v>
      </c>
      <c r="F1079" t="s">
        <v>9023</v>
      </c>
      <c r="G1079" t="s">
        <v>2719</v>
      </c>
      <c r="H1079" t="s">
        <v>9023</v>
      </c>
      <c r="I1079" t="s">
        <v>711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1341</v>
      </c>
      <c r="C1080" t="s">
        <v>4278</v>
      </c>
      <c r="D1080" t="s">
        <v>2719</v>
      </c>
      <c r="F1080" t="s">
        <v>9024</v>
      </c>
      <c r="G1080" t="s">
        <v>2719</v>
      </c>
      <c r="H1080" t="s">
        <v>9024</v>
      </c>
      <c r="I1080" t="s">
        <v>711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1341</v>
      </c>
      <c r="C1081" t="s">
        <v>4278</v>
      </c>
      <c r="D1081" t="s">
        <v>2719</v>
      </c>
      <c r="F1081" t="s">
        <v>9024</v>
      </c>
      <c r="G1081" t="s">
        <v>2719</v>
      </c>
      <c r="H1081" t="s">
        <v>9024</v>
      </c>
      <c r="I1081" t="s">
        <v>711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1341</v>
      </c>
      <c r="C1082" t="s">
        <v>4278</v>
      </c>
      <c r="D1082" t="s">
        <v>2719</v>
      </c>
      <c r="F1082" t="s">
        <v>9025</v>
      </c>
      <c r="G1082" t="s">
        <v>2719</v>
      </c>
      <c r="H1082" t="s">
        <v>9025</v>
      </c>
      <c r="I1082" t="s">
        <v>711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1341</v>
      </c>
      <c r="C1083" t="s">
        <v>4278</v>
      </c>
      <c r="D1083" t="s">
        <v>2719</v>
      </c>
      <c r="F1083" t="s">
        <v>4378</v>
      </c>
      <c r="G1083" t="s">
        <v>2719</v>
      </c>
      <c r="H1083" t="s">
        <v>4378</v>
      </c>
      <c r="I1083" t="s">
        <v>711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1341</v>
      </c>
      <c r="C1084" t="s">
        <v>4278</v>
      </c>
      <c r="D1084" t="s">
        <v>2719</v>
      </c>
      <c r="F1084" t="s">
        <v>9026</v>
      </c>
      <c r="G1084" t="s">
        <v>2719</v>
      </c>
      <c r="H1084" t="s">
        <v>9026</v>
      </c>
      <c r="I1084" t="s">
        <v>711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1341</v>
      </c>
      <c r="C1085" t="s">
        <v>4278</v>
      </c>
      <c r="D1085" t="s">
        <v>2719</v>
      </c>
      <c r="F1085" t="s">
        <v>9027</v>
      </c>
      <c r="G1085" t="s">
        <v>2719</v>
      </c>
      <c r="H1085" t="s">
        <v>9027</v>
      </c>
      <c r="I1085" t="s">
        <v>711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1341</v>
      </c>
      <c r="C1086" t="s">
        <v>4278</v>
      </c>
      <c r="D1086" t="s">
        <v>2719</v>
      </c>
      <c r="F1086" t="s">
        <v>9028</v>
      </c>
      <c r="G1086" t="s">
        <v>2719</v>
      </c>
      <c r="H1086" t="s">
        <v>9028</v>
      </c>
      <c r="I1086" t="s">
        <v>711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1341</v>
      </c>
      <c r="C1087" t="s">
        <v>4278</v>
      </c>
      <c r="D1087" t="s">
        <v>2719</v>
      </c>
      <c r="F1087" t="s">
        <v>9028</v>
      </c>
      <c r="G1087" t="s">
        <v>2719</v>
      </c>
      <c r="H1087" t="s">
        <v>9028</v>
      </c>
      <c r="I1087" t="s">
        <v>711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1341</v>
      </c>
      <c r="C1088" t="s">
        <v>4278</v>
      </c>
      <c r="D1088" t="s">
        <v>2719</v>
      </c>
      <c r="F1088" t="s">
        <v>4408</v>
      </c>
      <c r="G1088" t="s">
        <v>2719</v>
      </c>
      <c r="H1088" t="s">
        <v>4408</v>
      </c>
      <c r="I1088" t="s">
        <v>711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1341</v>
      </c>
      <c r="C1089" t="s">
        <v>4278</v>
      </c>
      <c r="D1089" t="s">
        <v>2719</v>
      </c>
      <c r="F1089" t="s">
        <v>4337</v>
      </c>
      <c r="G1089" t="s">
        <v>2719</v>
      </c>
      <c r="H1089" t="s">
        <v>4337</v>
      </c>
      <c r="I1089" t="s">
        <v>711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1341</v>
      </c>
      <c r="C1090" t="s">
        <v>4278</v>
      </c>
      <c r="D1090" t="s">
        <v>2719</v>
      </c>
      <c r="F1090" t="s">
        <v>4337</v>
      </c>
      <c r="G1090" t="s">
        <v>2719</v>
      </c>
      <c r="H1090" t="s">
        <v>4337</v>
      </c>
      <c r="I1090" t="s">
        <v>711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1341</v>
      </c>
      <c r="C1091" t="s">
        <v>4278</v>
      </c>
      <c r="D1091" t="s">
        <v>2719</v>
      </c>
      <c r="F1091" t="s">
        <v>9029</v>
      </c>
      <c r="G1091" t="s">
        <v>2719</v>
      </c>
      <c r="H1091" t="s">
        <v>9029</v>
      </c>
      <c r="I1091" t="s">
        <v>711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1341</v>
      </c>
      <c r="C1092" t="s">
        <v>4278</v>
      </c>
      <c r="D1092" t="s">
        <v>2719</v>
      </c>
      <c r="F1092" t="s">
        <v>9030</v>
      </c>
      <c r="G1092" t="s">
        <v>2719</v>
      </c>
      <c r="H1092" t="s">
        <v>9030</v>
      </c>
      <c r="I1092" t="s">
        <v>711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1341</v>
      </c>
      <c r="C1093" t="s">
        <v>4278</v>
      </c>
      <c r="D1093" t="s">
        <v>2719</v>
      </c>
      <c r="F1093" t="s">
        <v>9031</v>
      </c>
      <c r="G1093" t="s">
        <v>2719</v>
      </c>
      <c r="H1093" t="s">
        <v>9031</v>
      </c>
      <c r="I1093" t="s">
        <v>711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1341</v>
      </c>
      <c r="C1094" t="s">
        <v>4278</v>
      </c>
      <c r="D1094" t="s">
        <v>2719</v>
      </c>
      <c r="F1094" t="s">
        <v>9032</v>
      </c>
      <c r="G1094" t="s">
        <v>2719</v>
      </c>
      <c r="H1094" t="s">
        <v>9032</v>
      </c>
      <c r="I1094" t="s">
        <v>711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1341</v>
      </c>
      <c r="C1095" t="s">
        <v>4278</v>
      </c>
      <c r="D1095" t="s">
        <v>2719</v>
      </c>
      <c r="F1095" t="s">
        <v>9033</v>
      </c>
      <c r="G1095" t="s">
        <v>2719</v>
      </c>
      <c r="H1095" t="s">
        <v>9033</v>
      </c>
      <c r="I1095" t="s">
        <v>711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1341</v>
      </c>
      <c r="C1096" t="s">
        <v>4278</v>
      </c>
      <c r="D1096" t="s">
        <v>2719</v>
      </c>
      <c r="F1096" t="s">
        <v>9034</v>
      </c>
      <c r="G1096" t="s">
        <v>2719</v>
      </c>
      <c r="H1096" t="s">
        <v>9034</v>
      </c>
      <c r="I1096" t="s">
        <v>711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1341</v>
      </c>
      <c r="C1097" t="s">
        <v>4278</v>
      </c>
      <c r="D1097" t="s">
        <v>2719</v>
      </c>
      <c r="F1097" t="s">
        <v>4389</v>
      </c>
      <c r="G1097" t="s">
        <v>2719</v>
      </c>
      <c r="H1097" t="s">
        <v>4389</v>
      </c>
      <c r="I1097" t="s">
        <v>711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1341</v>
      </c>
      <c r="C1098" t="s">
        <v>4278</v>
      </c>
      <c r="D1098" t="s">
        <v>2719</v>
      </c>
      <c r="F1098" t="s">
        <v>9035</v>
      </c>
      <c r="G1098" t="s">
        <v>2719</v>
      </c>
      <c r="H1098" t="s">
        <v>9035</v>
      </c>
      <c r="I1098" t="s">
        <v>711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1341</v>
      </c>
      <c r="C1099" t="s">
        <v>4278</v>
      </c>
      <c r="D1099" t="s">
        <v>2719</v>
      </c>
      <c r="F1099" t="s">
        <v>9036</v>
      </c>
      <c r="G1099" t="s">
        <v>2719</v>
      </c>
      <c r="H1099" t="s">
        <v>9036</v>
      </c>
      <c r="I1099" t="s">
        <v>711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1341</v>
      </c>
      <c r="C1100" t="s">
        <v>4278</v>
      </c>
      <c r="D1100" t="s">
        <v>2719</v>
      </c>
      <c r="F1100" t="s">
        <v>9036</v>
      </c>
      <c r="G1100" t="s">
        <v>2719</v>
      </c>
      <c r="H1100" t="s">
        <v>9036</v>
      </c>
      <c r="I1100" t="s">
        <v>711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1341</v>
      </c>
      <c r="C1101" t="s">
        <v>4278</v>
      </c>
      <c r="D1101" t="s">
        <v>2719</v>
      </c>
      <c r="F1101" t="s">
        <v>9037</v>
      </c>
      <c r="G1101" t="s">
        <v>2719</v>
      </c>
      <c r="H1101" t="s">
        <v>9037</v>
      </c>
      <c r="I1101" t="s">
        <v>711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1341</v>
      </c>
      <c r="C1102" t="s">
        <v>4278</v>
      </c>
      <c r="D1102" t="s">
        <v>2719</v>
      </c>
      <c r="F1102" t="s">
        <v>9037</v>
      </c>
      <c r="G1102" t="s">
        <v>2719</v>
      </c>
      <c r="H1102" t="s">
        <v>9037</v>
      </c>
      <c r="I1102" t="s">
        <v>711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1341</v>
      </c>
      <c r="C1103" t="s">
        <v>4278</v>
      </c>
      <c r="D1103" t="s">
        <v>2719</v>
      </c>
      <c r="F1103" t="s">
        <v>4329</v>
      </c>
      <c r="G1103" t="s">
        <v>2719</v>
      </c>
      <c r="H1103" t="s">
        <v>4329</v>
      </c>
      <c r="I1103" t="s">
        <v>711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1341</v>
      </c>
      <c r="C1104" t="s">
        <v>4278</v>
      </c>
      <c r="D1104" t="s">
        <v>2719</v>
      </c>
      <c r="F1104" t="s">
        <v>4364</v>
      </c>
      <c r="G1104" t="s">
        <v>2719</v>
      </c>
      <c r="H1104" t="s">
        <v>4364</v>
      </c>
      <c r="I1104" t="s">
        <v>711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1341</v>
      </c>
      <c r="C1105" t="s">
        <v>4278</v>
      </c>
      <c r="D1105" t="s">
        <v>2719</v>
      </c>
      <c r="F1105" t="s">
        <v>4364</v>
      </c>
      <c r="G1105" t="s">
        <v>2719</v>
      </c>
      <c r="H1105" t="s">
        <v>4364</v>
      </c>
      <c r="I1105" t="s">
        <v>711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1341</v>
      </c>
      <c r="C1106" t="s">
        <v>4278</v>
      </c>
      <c r="D1106" t="s">
        <v>2719</v>
      </c>
      <c r="F1106" t="s">
        <v>4399</v>
      </c>
      <c r="G1106" t="s">
        <v>2719</v>
      </c>
      <c r="H1106" t="s">
        <v>4399</v>
      </c>
      <c r="I1106" t="s">
        <v>711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1341</v>
      </c>
      <c r="C1107" t="s">
        <v>4278</v>
      </c>
      <c r="D1107" t="s">
        <v>2719</v>
      </c>
      <c r="F1107" t="s">
        <v>4344</v>
      </c>
      <c r="G1107" t="s">
        <v>2719</v>
      </c>
      <c r="H1107" t="s">
        <v>4344</v>
      </c>
      <c r="I1107" t="s">
        <v>711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1341</v>
      </c>
      <c r="C1108" t="s">
        <v>4278</v>
      </c>
      <c r="D1108" t="s">
        <v>2719</v>
      </c>
      <c r="F1108" t="s">
        <v>4348</v>
      </c>
      <c r="G1108" t="s">
        <v>2719</v>
      </c>
      <c r="H1108" t="s">
        <v>4348</v>
      </c>
      <c r="I1108" t="s">
        <v>711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1341</v>
      </c>
      <c r="C1109" t="s">
        <v>4278</v>
      </c>
      <c r="D1109" t="s">
        <v>2719</v>
      </c>
      <c r="F1109" t="s">
        <v>4348</v>
      </c>
      <c r="G1109" t="s">
        <v>2719</v>
      </c>
      <c r="H1109" t="s">
        <v>4348</v>
      </c>
      <c r="I1109" t="s">
        <v>711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1341</v>
      </c>
      <c r="C1110" t="s">
        <v>4278</v>
      </c>
      <c r="D1110" t="s">
        <v>2719</v>
      </c>
      <c r="F1110" t="s">
        <v>9038</v>
      </c>
      <c r="G1110" t="s">
        <v>2719</v>
      </c>
      <c r="H1110" t="s">
        <v>9038</v>
      </c>
      <c r="I1110" t="s">
        <v>711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1341</v>
      </c>
      <c r="C1111" t="s">
        <v>4278</v>
      </c>
      <c r="D1111" t="s">
        <v>2719</v>
      </c>
      <c r="F1111" t="s">
        <v>9039</v>
      </c>
      <c r="G1111" t="s">
        <v>2719</v>
      </c>
      <c r="H1111" t="s">
        <v>9039</v>
      </c>
      <c r="I1111" t="s">
        <v>711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1341</v>
      </c>
      <c r="C1112" t="s">
        <v>4278</v>
      </c>
      <c r="D1112" t="s">
        <v>2719</v>
      </c>
      <c r="F1112" t="s">
        <v>9040</v>
      </c>
      <c r="G1112" t="s">
        <v>2719</v>
      </c>
      <c r="H1112" t="s">
        <v>9040</v>
      </c>
      <c r="I1112" t="s">
        <v>711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1341</v>
      </c>
      <c r="C1113" t="s">
        <v>4278</v>
      </c>
      <c r="D1113" t="s">
        <v>2719</v>
      </c>
      <c r="F1113" t="s">
        <v>9041</v>
      </c>
      <c r="G1113" t="s">
        <v>2719</v>
      </c>
      <c r="H1113" t="s">
        <v>9041</v>
      </c>
      <c r="I1113" t="s">
        <v>711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1341</v>
      </c>
      <c r="C1114" t="s">
        <v>4278</v>
      </c>
      <c r="D1114" t="s">
        <v>2719</v>
      </c>
      <c r="F1114" t="s">
        <v>4303</v>
      </c>
      <c r="G1114" t="s">
        <v>2719</v>
      </c>
      <c r="H1114" t="s">
        <v>4303</v>
      </c>
      <c r="I1114" t="s">
        <v>711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1341</v>
      </c>
      <c r="C1115" t="s">
        <v>4278</v>
      </c>
      <c r="D1115" t="s">
        <v>2719</v>
      </c>
      <c r="F1115" t="s">
        <v>4308</v>
      </c>
      <c r="G1115" t="s">
        <v>2719</v>
      </c>
      <c r="H1115" t="s">
        <v>4308</v>
      </c>
      <c r="I1115" t="s">
        <v>711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1341</v>
      </c>
      <c r="C1116" t="s">
        <v>4278</v>
      </c>
      <c r="D1116" t="s">
        <v>2719</v>
      </c>
      <c r="F1116" t="s">
        <v>9042</v>
      </c>
      <c r="G1116" t="s">
        <v>2719</v>
      </c>
      <c r="H1116" t="s">
        <v>9042</v>
      </c>
      <c r="I1116" t="s">
        <v>711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1341</v>
      </c>
      <c r="C1117" t="s">
        <v>4278</v>
      </c>
      <c r="D1117" t="s">
        <v>2719</v>
      </c>
      <c r="F1117" t="s">
        <v>9043</v>
      </c>
      <c r="G1117" t="s">
        <v>2719</v>
      </c>
      <c r="H1117" t="s">
        <v>9043</v>
      </c>
      <c r="I1117" t="s">
        <v>711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1341</v>
      </c>
      <c r="C1118" t="s">
        <v>4278</v>
      </c>
      <c r="D1118" t="s">
        <v>2719</v>
      </c>
      <c r="F1118" t="s">
        <v>9044</v>
      </c>
      <c r="G1118" t="s">
        <v>2719</v>
      </c>
      <c r="H1118" t="s">
        <v>9044</v>
      </c>
      <c r="I1118" t="s">
        <v>711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1341</v>
      </c>
      <c r="C1119" t="s">
        <v>4278</v>
      </c>
      <c r="D1119" t="s">
        <v>2719</v>
      </c>
      <c r="F1119" t="s">
        <v>4325</v>
      </c>
      <c r="G1119" t="s">
        <v>2719</v>
      </c>
      <c r="H1119" t="s">
        <v>4325</v>
      </c>
      <c r="I1119" t="s">
        <v>711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1341</v>
      </c>
      <c r="C1120" t="s">
        <v>4278</v>
      </c>
      <c r="D1120" t="s">
        <v>2719</v>
      </c>
      <c r="F1120" t="s">
        <v>9045</v>
      </c>
      <c r="G1120" t="s">
        <v>2719</v>
      </c>
      <c r="H1120" t="s">
        <v>9045</v>
      </c>
      <c r="I1120" t="s">
        <v>711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1341</v>
      </c>
      <c r="C1121" t="s">
        <v>4278</v>
      </c>
      <c r="D1121" t="s">
        <v>2719</v>
      </c>
      <c r="F1121" t="s">
        <v>9045</v>
      </c>
      <c r="G1121" t="s">
        <v>2719</v>
      </c>
      <c r="H1121" t="s">
        <v>9045</v>
      </c>
      <c r="I1121" t="s">
        <v>711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1341</v>
      </c>
      <c r="C1122" t="s">
        <v>4278</v>
      </c>
      <c r="D1122" t="s">
        <v>2719</v>
      </c>
      <c r="F1122" t="s">
        <v>9046</v>
      </c>
      <c r="G1122" t="s">
        <v>2719</v>
      </c>
      <c r="H1122" t="s">
        <v>9046</v>
      </c>
      <c r="I1122" t="s">
        <v>711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1341</v>
      </c>
      <c r="C1123" t="s">
        <v>4278</v>
      </c>
      <c r="D1123" t="s">
        <v>2719</v>
      </c>
      <c r="F1123" t="s">
        <v>4395</v>
      </c>
      <c r="G1123" t="s">
        <v>2719</v>
      </c>
      <c r="H1123" t="s">
        <v>4395</v>
      </c>
      <c r="I1123" t="s">
        <v>711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1341</v>
      </c>
      <c r="C1124" t="s">
        <v>4278</v>
      </c>
      <c r="D1124" t="s">
        <v>2719</v>
      </c>
      <c r="F1124" t="s">
        <v>4419</v>
      </c>
      <c r="G1124" t="s">
        <v>2719</v>
      </c>
      <c r="H1124" t="s">
        <v>4419</v>
      </c>
      <c r="I1124" t="s">
        <v>711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1341</v>
      </c>
      <c r="C1125" t="s">
        <v>4278</v>
      </c>
      <c r="D1125" t="s">
        <v>2719</v>
      </c>
      <c r="F1125" t="s">
        <v>9047</v>
      </c>
      <c r="G1125" t="s">
        <v>2719</v>
      </c>
      <c r="H1125" t="s">
        <v>9047</v>
      </c>
      <c r="I1125" t="s">
        <v>711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1341</v>
      </c>
      <c r="C1126" t="s">
        <v>4278</v>
      </c>
      <c r="D1126" t="s">
        <v>2719</v>
      </c>
      <c r="F1126" t="s">
        <v>9048</v>
      </c>
      <c r="G1126" t="s">
        <v>2719</v>
      </c>
      <c r="H1126" t="s">
        <v>9048</v>
      </c>
      <c r="I1126" t="s">
        <v>711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1341</v>
      </c>
      <c r="C1127" t="s">
        <v>4278</v>
      </c>
      <c r="D1127" t="s">
        <v>2719</v>
      </c>
      <c r="F1127" t="s">
        <v>4338</v>
      </c>
      <c r="G1127" t="s">
        <v>2719</v>
      </c>
      <c r="H1127" t="s">
        <v>4338</v>
      </c>
      <c r="I1127" t="s">
        <v>711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1341</v>
      </c>
      <c r="C1128" t="s">
        <v>4278</v>
      </c>
      <c r="D1128" t="s">
        <v>2719</v>
      </c>
      <c r="F1128" t="s">
        <v>9049</v>
      </c>
      <c r="G1128" t="s">
        <v>2719</v>
      </c>
      <c r="H1128" t="s">
        <v>9049</v>
      </c>
      <c r="I1128" t="s">
        <v>711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1341</v>
      </c>
      <c r="C1129" t="s">
        <v>4278</v>
      </c>
      <c r="D1129" t="s">
        <v>2719</v>
      </c>
      <c r="F1129" t="s">
        <v>9050</v>
      </c>
      <c r="G1129" t="s">
        <v>2719</v>
      </c>
      <c r="H1129" t="s">
        <v>9050</v>
      </c>
      <c r="I1129" t="s">
        <v>711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1341</v>
      </c>
      <c r="C1130" t="s">
        <v>4278</v>
      </c>
      <c r="D1130" t="s">
        <v>2719</v>
      </c>
      <c r="F1130" t="s">
        <v>9051</v>
      </c>
      <c r="G1130" t="s">
        <v>2719</v>
      </c>
      <c r="H1130" t="s">
        <v>9051</v>
      </c>
      <c r="I1130" t="s">
        <v>711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1341</v>
      </c>
      <c r="C1131" t="s">
        <v>4278</v>
      </c>
      <c r="D1131" t="s">
        <v>2719</v>
      </c>
      <c r="F1131" t="s">
        <v>4279</v>
      </c>
      <c r="G1131" t="s">
        <v>2719</v>
      </c>
      <c r="H1131" t="s">
        <v>4279</v>
      </c>
      <c r="I1131" t="s">
        <v>711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1341</v>
      </c>
      <c r="C1132" t="s">
        <v>4278</v>
      </c>
      <c r="D1132" t="s">
        <v>2719</v>
      </c>
      <c r="F1132" t="s">
        <v>4284</v>
      </c>
      <c r="G1132" t="s">
        <v>2719</v>
      </c>
      <c r="H1132" t="s">
        <v>4284</v>
      </c>
      <c r="I1132" t="s">
        <v>711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1341</v>
      </c>
      <c r="C1133" t="s">
        <v>4278</v>
      </c>
      <c r="D1133" t="s">
        <v>2719</v>
      </c>
      <c r="F1133" t="s">
        <v>4280</v>
      </c>
      <c r="G1133" t="s">
        <v>2719</v>
      </c>
      <c r="H1133" t="s">
        <v>4280</v>
      </c>
      <c r="I1133" t="s">
        <v>711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1341</v>
      </c>
      <c r="C1134" t="s">
        <v>4278</v>
      </c>
      <c r="D1134" t="s">
        <v>2719</v>
      </c>
      <c r="F1134" t="s">
        <v>9052</v>
      </c>
      <c r="G1134" t="s">
        <v>2719</v>
      </c>
      <c r="H1134" t="s">
        <v>9052</v>
      </c>
      <c r="I1134" t="s">
        <v>711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1341</v>
      </c>
      <c r="C1135" t="s">
        <v>4278</v>
      </c>
      <c r="D1135" t="s">
        <v>2719</v>
      </c>
      <c r="F1135" t="s">
        <v>9053</v>
      </c>
      <c r="G1135" t="s">
        <v>2719</v>
      </c>
      <c r="H1135" t="s">
        <v>9053</v>
      </c>
      <c r="I1135" t="s">
        <v>711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1341</v>
      </c>
      <c r="C1136" t="s">
        <v>4278</v>
      </c>
      <c r="D1136" t="s">
        <v>2719</v>
      </c>
      <c r="F1136" t="s">
        <v>9054</v>
      </c>
      <c r="G1136" t="s">
        <v>2719</v>
      </c>
      <c r="H1136" t="s">
        <v>9054</v>
      </c>
      <c r="I1136" t="s">
        <v>711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1341</v>
      </c>
      <c r="C1137" t="s">
        <v>4278</v>
      </c>
      <c r="D1137" t="s">
        <v>2719</v>
      </c>
      <c r="F1137" t="s">
        <v>9055</v>
      </c>
      <c r="G1137" t="s">
        <v>2719</v>
      </c>
      <c r="H1137" t="s">
        <v>9055</v>
      </c>
      <c r="I1137" t="s">
        <v>711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1341</v>
      </c>
      <c r="C1138" t="s">
        <v>4278</v>
      </c>
      <c r="D1138" t="s">
        <v>2719</v>
      </c>
      <c r="F1138" t="s">
        <v>9056</v>
      </c>
      <c r="G1138" t="s">
        <v>2719</v>
      </c>
      <c r="H1138" t="s">
        <v>9056</v>
      </c>
      <c r="I1138" t="s">
        <v>711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1341</v>
      </c>
      <c r="C1139" t="s">
        <v>4278</v>
      </c>
      <c r="D1139" t="s">
        <v>2719</v>
      </c>
      <c r="F1139" t="s">
        <v>9057</v>
      </c>
      <c r="G1139" t="s">
        <v>2719</v>
      </c>
      <c r="H1139" t="s">
        <v>9057</v>
      </c>
      <c r="I1139" t="s">
        <v>711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1341</v>
      </c>
      <c r="C1140" t="s">
        <v>4278</v>
      </c>
      <c r="D1140" t="s">
        <v>2719</v>
      </c>
      <c r="F1140" t="s">
        <v>9057</v>
      </c>
      <c r="G1140" t="s">
        <v>2719</v>
      </c>
      <c r="H1140" t="s">
        <v>9057</v>
      </c>
      <c r="I1140" t="s">
        <v>711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1341</v>
      </c>
      <c r="C1141" t="s">
        <v>4278</v>
      </c>
      <c r="D1141" t="s">
        <v>2719</v>
      </c>
      <c r="F1141" t="s">
        <v>9058</v>
      </c>
      <c r="G1141" t="s">
        <v>2719</v>
      </c>
      <c r="H1141" t="s">
        <v>9058</v>
      </c>
      <c r="I1141" t="s">
        <v>711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1341</v>
      </c>
      <c r="C1142" t="s">
        <v>4278</v>
      </c>
      <c r="D1142" t="s">
        <v>2719</v>
      </c>
      <c r="F1142" t="s">
        <v>9059</v>
      </c>
      <c r="G1142" t="s">
        <v>2719</v>
      </c>
      <c r="H1142" t="s">
        <v>9059</v>
      </c>
      <c r="I1142" t="s">
        <v>711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1341</v>
      </c>
      <c r="C1143" t="s">
        <v>4278</v>
      </c>
      <c r="D1143" t="s">
        <v>2719</v>
      </c>
      <c r="F1143" t="s">
        <v>9060</v>
      </c>
      <c r="G1143" t="s">
        <v>2719</v>
      </c>
      <c r="H1143" t="s">
        <v>9060</v>
      </c>
      <c r="I1143" t="s">
        <v>711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1341</v>
      </c>
      <c r="C1144" t="s">
        <v>4278</v>
      </c>
      <c r="D1144" t="s">
        <v>2719</v>
      </c>
      <c r="F1144" t="s">
        <v>9061</v>
      </c>
      <c r="G1144" t="s">
        <v>2719</v>
      </c>
      <c r="H1144" t="s">
        <v>9061</v>
      </c>
      <c r="I1144" t="s">
        <v>711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1341</v>
      </c>
      <c r="C1145" t="s">
        <v>4278</v>
      </c>
      <c r="D1145" t="s">
        <v>2719</v>
      </c>
      <c r="F1145" t="s">
        <v>9062</v>
      </c>
      <c r="G1145" t="s">
        <v>2719</v>
      </c>
      <c r="H1145" t="s">
        <v>9062</v>
      </c>
      <c r="I1145" t="s">
        <v>711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1341</v>
      </c>
      <c r="C1146" t="s">
        <v>4278</v>
      </c>
      <c r="D1146" t="s">
        <v>2719</v>
      </c>
      <c r="F1146" t="s">
        <v>9063</v>
      </c>
      <c r="G1146" t="s">
        <v>2719</v>
      </c>
      <c r="H1146" t="s">
        <v>9063</v>
      </c>
      <c r="I1146" t="s">
        <v>711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1341</v>
      </c>
      <c r="C1147" t="s">
        <v>4278</v>
      </c>
      <c r="D1147" t="s">
        <v>2719</v>
      </c>
      <c r="F1147" t="s">
        <v>9064</v>
      </c>
      <c r="G1147" t="s">
        <v>2719</v>
      </c>
      <c r="H1147" t="s">
        <v>9064</v>
      </c>
      <c r="I1147" t="s">
        <v>711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1341</v>
      </c>
      <c r="C1148" t="s">
        <v>4278</v>
      </c>
      <c r="D1148" t="s">
        <v>2719</v>
      </c>
      <c r="F1148" t="s">
        <v>9065</v>
      </c>
      <c r="G1148" t="s">
        <v>2719</v>
      </c>
      <c r="H1148" t="s">
        <v>9065</v>
      </c>
      <c r="I1148" t="s">
        <v>711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1341</v>
      </c>
      <c r="C1149" t="s">
        <v>4278</v>
      </c>
      <c r="D1149" t="s">
        <v>2719</v>
      </c>
      <c r="F1149" t="s">
        <v>9066</v>
      </c>
      <c r="G1149" t="s">
        <v>2719</v>
      </c>
      <c r="H1149" t="s">
        <v>9066</v>
      </c>
      <c r="I1149" t="s">
        <v>711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1341</v>
      </c>
      <c r="C1150" t="s">
        <v>4278</v>
      </c>
      <c r="D1150" t="s">
        <v>2719</v>
      </c>
      <c r="F1150" t="s">
        <v>9067</v>
      </c>
      <c r="G1150" t="s">
        <v>2719</v>
      </c>
      <c r="H1150" t="s">
        <v>9067</v>
      </c>
      <c r="I1150" t="s">
        <v>711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1341</v>
      </c>
      <c r="C1151" t="s">
        <v>4278</v>
      </c>
      <c r="D1151" t="s">
        <v>2719</v>
      </c>
      <c r="F1151" t="s">
        <v>9068</v>
      </c>
      <c r="G1151" t="s">
        <v>2719</v>
      </c>
      <c r="H1151" t="s">
        <v>9068</v>
      </c>
      <c r="I1151" t="s">
        <v>711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1341</v>
      </c>
      <c r="C1152" t="s">
        <v>4278</v>
      </c>
      <c r="D1152" t="s">
        <v>2719</v>
      </c>
      <c r="F1152" t="s">
        <v>9069</v>
      </c>
      <c r="G1152" t="s">
        <v>2719</v>
      </c>
      <c r="H1152" t="s">
        <v>9069</v>
      </c>
      <c r="I1152" t="s">
        <v>711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1341</v>
      </c>
      <c r="C1153" t="s">
        <v>4278</v>
      </c>
      <c r="D1153" t="s">
        <v>2719</v>
      </c>
      <c r="F1153" t="s">
        <v>9070</v>
      </c>
      <c r="G1153" t="s">
        <v>2719</v>
      </c>
      <c r="H1153" t="s">
        <v>9070</v>
      </c>
      <c r="I1153" t="s">
        <v>711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1341</v>
      </c>
      <c r="C1154" t="s">
        <v>4278</v>
      </c>
      <c r="D1154" t="s">
        <v>2719</v>
      </c>
      <c r="F1154" t="s">
        <v>9071</v>
      </c>
      <c r="G1154" t="s">
        <v>2719</v>
      </c>
      <c r="H1154" t="s">
        <v>9071</v>
      </c>
      <c r="I1154" t="s">
        <v>711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1341</v>
      </c>
      <c r="C1155" t="s">
        <v>4278</v>
      </c>
      <c r="D1155" t="s">
        <v>2719</v>
      </c>
      <c r="F1155" t="s">
        <v>9072</v>
      </c>
      <c r="G1155" t="s">
        <v>2719</v>
      </c>
      <c r="H1155" t="s">
        <v>9072</v>
      </c>
      <c r="I1155" t="s">
        <v>711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1341</v>
      </c>
      <c r="C1156" t="s">
        <v>4278</v>
      </c>
      <c r="D1156" t="s">
        <v>2719</v>
      </c>
      <c r="F1156" t="s">
        <v>9073</v>
      </c>
      <c r="G1156" t="s">
        <v>2719</v>
      </c>
      <c r="H1156" t="s">
        <v>9073</v>
      </c>
      <c r="I1156" t="s">
        <v>711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1341</v>
      </c>
      <c r="C1157" t="s">
        <v>4278</v>
      </c>
      <c r="D1157" t="s">
        <v>2719</v>
      </c>
      <c r="F1157" t="s">
        <v>9074</v>
      </c>
      <c r="G1157" t="s">
        <v>2719</v>
      </c>
      <c r="H1157" t="s">
        <v>9074</v>
      </c>
      <c r="I1157" t="s">
        <v>711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1341</v>
      </c>
      <c r="C1158" t="s">
        <v>4278</v>
      </c>
      <c r="D1158" t="s">
        <v>2719</v>
      </c>
      <c r="F1158" t="s">
        <v>9075</v>
      </c>
      <c r="G1158" t="s">
        <v>2719</v>
      </c>
      <c r="H1158" t="s">
        <v>9075</v>
      </c>
      <c r="I1158" t="s">
        <v>711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1341</v>
      </c>
      <c r="C1159" t="s">
        <v>4278</v>
      </c>
      <c r="D1159" t="s">
        <v>2719</v>
      </c>
      <c r="F1159" t="s">
        <v>9076</v>
      </c>
      <c r="G1159" t="s">
        <v>2719</v>
      </c>
      <c r="H1159" t="s">
        <v>9076</v>
      </c>
      <c r="I1159" t="s">
        <v>711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1341</v>
      </c>
      <c r="C1160" t="s">
        <v>4278</v>
      </c>
      <c r="D1160" t="s">
        <v>2719</v>
      </c>
      <c r="F1160" t="s">
        <v>9077</v>
      </c>
      <c r="G1160" t="s">
        <v>2719</v>
      </c>
      <c r="H1160" t="s">
        <v>9077</v>
      </c>
      <c r="I1160" t="s">
        <v>711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1341</v>
      </c>
      <c r="C1161" t="s">
        <v>4278</v>
      </c>
      <c r="D1161" t="s">
        <v>2719</v>
      </c>
      <c r="F1161" t="s">
        <v>9078</v>
      </c>
      <c r="G1161" t="s">
        <v>2719</v>
      </c>
      <c r="H1161" t="s">
        <v>9078</v>
      </c>
      <c r="I1161" t="s">
        <v>711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1341</v>
      </c>
      <c r="C1162" t="s">
        <v>4278</v>
      </c>
      <c r="D1162" t="s">
        <v>2719</v>
      </c>
      <c r="F1162" t="s">
        <v>9079</v>
      </c>
      <c r="G1162" t="s">
        <v>2719</v>
      </c>
      <c r="H1162" t="s">
        <v>9079</v>
      </c>
      <c r="I1162" t="s">
        <v>711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1341</v>
      </c>
      <c r="C1163" t="s">
        <v>4278</v>
      </c>
      <c r="D1163" t="s">
        <v>2719</v>
      </c>
      <c r="F1163" t="s">
        <v>9079</v>
      </c>
      <c r="G1163" t="s">
        <v>2719</v>
      </c>
      <c r="H1163" t="s">
        <v>9079</v>
      </c>
      <c r="I1163" t="s">
        <v>711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1341</v>
      </c>
      <c r="C1164" t="s">
        <v>4278</v>
      </c>
      <c r="D1164" t="s">
        <v>2719</v>
      </c>
      <c r="F1164" t="s">
        <v>9080</v>
      </c>
      <c r="G1164" t="s">
        <v>2719</v>
      </c>
      <c r="H1164" t="s">
        <v>9080</v>
      </c>
      <c r="I1164" t="s">
        <v>711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1341</v>
      </c>
      <c r="C1165" t="s">
        <v>4278</v>
      </c>
      <c r="D1165" t="s">
        <v>2719</v>
      </c>
      <c r="F1165" t="s">
        <v>9081</v>
      </c>
      <c r="G1165" t="s">
        <v>2719</v>
      </c>
      <c r="H1165" t="s">
        <v>9081</v>
      </c>
      <c r="I1165" t="s">
        <v>711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1341</v>
      </c>
      <c r="C1166" t="s">
        <v>4278</v>
      </c>
      <c r="D1166" t="s">
        <v>2719</v>
      </c>
      <c r="F1166" t="s">
        <v>9082</v>
      </c>
      <c r="G1166" t="s">
        <v>2719</v>
      </c>
      <c r="H1166" t="s">
        <v>9082</v>
      </c>
      <c r="I1166" t="s">
        <v>711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1341</v>
      </c>
      <c r="C1167" t="s">
        <v>4278</v>
      </c>
      <c r="D1167" t="s">
        <v>2719</v>
      </c>
      <c r="F1167" t="s">
        <v>9083</v>
      </c>
      <c r="G1167" t="s">
        <v>2719</v>
      </c>
      <c r="H1167" t="s">
        <v>9083</v>
      </c>
      <c r="I1167" t="s">
        <v>711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1341</v>
      </c>
      <c r="C1168" t="s">
        <v>4278</v>
      </c>
      <c r="D1168" t="s">
        <v>2719</v>
      </c>
      <c r="F1168" t="s">
        <v>9084</v>
      </c>
      <c r="G1168" t="s">
        <v>2719</v>
      </c>
      <c r="H1168" t="s">
        <v>9084</v>
      </c>
      <c r="I1168" t="s">
        <v>711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1341</v>
      </c>
      <c r="C1169" t="s">
        <v>4278</v>
      </c>
      <c r="D1169" t="s">
        <v>2719</v>
      </c>
      <c r="F1169" t="s">
        <v>9085</v>
      </c>
      <c r="G1169" t="s">
        <v>2719</v>
      </c>
      <c r="H1169" t="s">
        <v>9085</v>
      </c>
      <c r="I1169" t="s">
        <v>711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1341</v>
      </c>
      <c r="C1170" t="s">
        <v>4278</v>
      </c>
      <c r="D1170" t="s">
        <v>2719</v>
      </c>
      <c r="F1170" t="s">
        <v>9086</v>
      </c>
      <c r="G1170" t="s">
        <v>2719</v>
      </c>
      <c r="H1170" t="s">
        <v>9086</v>
      </c>
      <c r="I1170" t="s">
        <v>711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1341</v>
      </c>
      <c r="C1171" t="s">
        <v>4278</v>
      </c>
      <c r="D1171" t="s">
        <v>2719</v>
      </c>
      <c r="F1171" t="s">
        <v>9087</v>
      </c>
      <c r="G1171" t="s">
        <v>2719</v>
      </c>
      <c r="H1171" t="s">
        <v>9087</v>
      </c>
      <c r="I1171" t="s">
        <v>711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1341</v>
      </c>
      <c r="C1172" t="s">
        <v>4278</v>
      </c>
      <c r="D1172" t="s">
        <v>2719</v>
      </c>
      <c r="F1172" t="s">
        <v>9088</v>
      </c>
      <c r="G1172" t="s">
        <v>2719</v>
      </c>
      <c r="H1172" t="s">
        <v>9088</v>
      </c>
      <c r="I1172" t="s">
        <v>711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1341</v>
      </c>
      <c r="C1173" t="s">
        <v>4278</v>
      </c>
      <c r="D1173" t="s">
        <v>2719</v>
      </c>
      <c r="F1173" t="s">
        <v>9089</v>
      </c>
      <c r="G1173" t="s">
        <v>2719</v>
      </c>
      <c r="H1173" t="s">
        <v>9089</v>
      </c>
      <c r="I1173" t="s">
        <v>711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1341</v>
      </c>
      <c r="C1174" t="s">
        <v>4278</v>
      </c>
      <c r="D1174" t="s">
        <v>2719</v>
      </c>
      <c r="F1174" t="s">
        <v>9090</v>
      </c>
      <c r="G1174" t="s">
        <v>2719</v>
      </c>
      <c r="H1174" t="s">
        <v>9090</v>
      </c>
      <c r="I1174" t="s">
        <v>711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1341</v>
      </c>
      <c r="C1175" t="s">
        <v>4278</v>
      </c>
      <c r="D1175" t="s">
        <v>2719</v>
      </c>
      <c r="F1175" t="s">
        <v>9090</v>
      </c>
      <c r="G1175" t="s">
        <v>2719</v>
      </c>
      <c r="H1175" t="s">
        <v>9090</v>
      </c>
      <c r="I1175" t="s">
        <v>711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1341</v>
      </c>
      <c r="C1176" t="s">
        <v>4278</v>
      </c>
      <c r="D1176" t="s">
        <v>2719</v>
      </c>
      <c r="F1176" t="s">
        <v>9091</v>
      </c>
      <c r="G1176" t="s">
        <v>2719</v>
      </c>
      <c r="H1176" t="s">
        <v>9091</v>
      </c>
      <c r="I1176" t="s">
        <v>711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1341</v>
      </c>
      <c r="C1177" t="s">
        <v>4278</v>
      </c>
      <c r="D1177" t="s">
        <v>2719</v>
      </c>
      <c r="F1177" t="s">
        <v>9091</v>
      </c>
      <c r="G1177" t="s">
        <v>2719</v>
      </c>
      <c r="H1177" t="s">
        <v>9091</v>
      </c>
      <c r="I1177" t="s">
        <v>711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1341</v>
      </c>
      <c r="C1178" t="s">
        <v>4278</v>
      </c>
      <c r="D1178" t="s">
        <v>2719</v>
      </c>
      <c r="F1178" t="s">
        <v>9091</v>
      </c>
      <c r="G1178" t="s">
        <v>2719</v>
      </c>
      <c r="H1178" t="s">
        <v>9091</v>
      </c>
      <c r="I1178" t="s">
        <v>711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1341</v>
      </c>
      <c r="C1179" t="s">
        <v>4278</v>
      </c>
      <c r="D1179" t="s">
        <v>2719</v>
      </c>
      <c r="F1179" t="s">
        <v>9092</v>
      </c>
      <c r="G1179" t="s">
        <v>2719</v>
      </c>
      <c r="H1179" t="s">
        <v>9092</v>
      </c>
      <c r="I1179" t="s">
        <v>711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1341</v>
      </c>
      <c r="C1180" t="s">
        <v>4278</v>
      </c>
      <c r="D1180" t="s">
        <v>2719</v>
      </c>
      <c r="F1180" t="s">
        <v>9093</v>
      </c>
      <c r="G1180" t="s">
        <v>2719</v>
      </c>
      <c r="H1180" t="s">
        <v>9093</v>
      </c>
      <c r="I1180" t="s">
        <v>711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1341</v>
      </c>
      <c r="C1181" t="s">
        <v>4278</v>
      </c>
      <c r="D1181" t="s">
        <v>2719</v>
      </c>
      <c r="F1181" t="s">
        <v>4382</v>
      </c>
      <c r="G1181" t="s">
        <v>2719</v>
      </c>
      <c r="H1181" t="s">
        <v>4382</v>
      </c>
      <c r="I1181" t="s">
        <v>711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1341</v>
      </c>
      <c r="C1182" t="s">
        <v>4278</v>
      </c>
      <c r="D1182" t="s">
        <v>2719</v>
      </c>
      <c r="F1182" t="s">
        <v>4382</v>
      </c>
      <c r="G1182" t="s">
        <v>2719</v>
      </c>
      <c r="H1182" t="s">
        <v>4382</v>
      </c>
      <c r="I1182" t="s">
        <v>711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1341</v>
      </c>
      <c r="C1183" t="s">
        <v>4278</v>
      </c>
      <c r="D1183" t="s">
        <v>2719</v>
      </c>
      <c r="F1183" t="s">
        <v>9094</v>
      </c>
      <c r="G1183" t="s">
        <v>2719</v>
      </c>
      <c r="H1183" t="s">
        <v>9094</v>
      </c>
      <c r="I1183" t="s">
        <v>711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1341</v>
      </c>
      <c r="C1184" t="s">
        <v>4278</v>
      </c>
      <c r="D1184" t="s">
        <v>2719</v>
      </c>
      <c r="F1184" t="s">
        <v>3909</v>
      </c>
      <c r="G1184" t="s">
        <v>2719</v>
      </c>
      <c r="H1184" t="s">
        <v>3909</v>
      </c>
      <c r="I1184" t="s">
        <v>711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1341</v>
      </c>
      <c r="C1185" t="s">
        <v>4278</v>
      </c>
      <c r="D1185" t="s">
        <v>2719</v>
      </c>
      <c r="F1185" t="s">
        <v>3909</v>
      </c>
      <c r="G1185" t="s">
        <v>2719</v>
      </c>
      <c r="H1185" t="s">
        <v>3909</v>
      </c>
      <c r="I1185" t="s">
        <v>711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1341</v>
      </c>
      <c r="C1186" t="s">
        <v>4278</v>
      </c>
      <c r="D1186" t="s">
        <v>2719</v>
      </c>
      <c r="F1186" t="s">
        <v>9095</v>
      </c>
      <c r="G1186" t="s">
        <v>2719</v>
      </c>
      <c r="H1186" t="s">
        <v>9095</v>
      </c>
      <c r="I1186" t="s">
        <v>711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1341</v>
      </c>
      <c r="C1187" t="s">
        <v>4278</v>
      </c>
      <c r="D1187" t="s">
        <v>2719</v>
      </c>
      <c r="F1187" t="s">
        <v>9096</v>
      </c>
      <c r="G1187" t="s">
        <v>2719</v>
      </c>
      <c r="H1187" t="s">
        <v>9096</v>
      </c>
      <c r="I1187" t="s">
        <v>711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1341</v>
      </c>
      <c r="C1188" t="s">
        <v>4278</v>
      </c>
      <c r="D1188" t="s">
        <v>2719</v>
      </c>
      <c r="F1188" t="s">
        <v>9097</v>
      </c>
      <c r="G1188" t="s">
        <v>2719</v>
      </c>
      <c r="H1188" t="s">
        <v>9097</v>
      </c>
      <c r="I1188" t="s">
        <v>711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1341</v>
      </c>
      <c r="C1189" t="s">
        <v>4278</v>
      </c>
      <c r="D1189" t="s">
        <v>2719</v>
      </c>
      <c r="F1189" t="s">
        <v>9098</v>
      </c>
      <c r="G1189" t="s">
        <v>2719</v>
      </c>
      <c r="H1189" t="s">
        <v>9098</v>
      </c>
      <c r="I1189" t="s">
        <v>711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1341</v>
      </c>
      <c r="C1190" t="s">
        <v>4278</v>
      </c>
      <c r="D1190" t="s">
        <v>2719</v>
      </c>
      <c r="F1190" t="s">
        <v>9099</v>
      </c>
      <c r="G1190" t="s">
        <v>2719</v>
      </c>
      <c r="H1190" t="s">
        <v>9099</v>
      </c>
      <c r="I1190" t="s">
        <v>711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1341</v>
      </c>
      <c r="C1191" t="s">
        <v>4278</v>
      </c>
      <c r="D1191" t="s">
        <v>2719</v>
      </c>
      <c r="F1191" t="s">
        <v>9100</v>
      </c>
      <c r="G1191" t="s">
        <v>2719</v>
      </c>
      <c r="H1191" t="s">
        <v>9100</v>
      </c>
      <c r="I1191" t="s">
        <v>711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1341</v>
      </c>
      <c r="C1192" t="s">
        <v>4278</v>
      </c>
      <c r="D1192" t="s">
        <v>2719</v>
      </c>
      <c r="F1192" t="s">
        <v>9101</v>
      </c>
      <c r="G1192" t="s">
        <v>2719</v>
      </c>
      <c r="H1192" t="s">
        <v>9101</v>
      </c>
      <c r="I1192" t="s">
        <v>711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1341</v>
      </c>
      <c r="C1193" t="s">
        <v>4278</v>
      </c>
      <c r="D1193" t="s">
        <v>2719</v>
      </c>
      <c r="F1193" t="s">
        <v>9102</v>
      </c>
      <c r="G1193" t="s">
        <v>2719</v>
      </c>
      <c r="H1193" t="s">
        <v>9102</v>
      </c>
      <c r="I1193" t="s">
        <v>711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1341</v>
      </c>
      <c r="C1194" t="s">
        <v>4278</v>
      </c>
      <c r="D1194" t="s">
        <v>2719</v>
      </c>
      <c r="F1194" t="s">
        <v>9102</v>
      </c>
      <c r="G1194" t="s">
        <v>2719</v>
      </c>
      <c r="H1194" t="s">
        <v>9102</v>
      </c>
      <c r="I1194" t="s">
        <v>711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1341</v>
      </c>
      <c r="C1195" t="s">
        <v>4278</v>
      </c>
      <c r="D1195" t="s">
        <v>2719</v>
      </c>
      <c r="F1195" t="s">
        <v>9103</v>
      </c>
      <c r="G1195" t="s">
        <v>2719</v>
      </c>
      <c r="H1195" t="s">
        <v>9103</v>
      </c>
      <c r="I1195" t="s">
        <v>711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1341</v>
      </c>
      <c r="C1196" t="s">
        <v>4278</v>
      </c>
      <c r="D1196" t="s">
        <v>2719</v>
      </c>
      <c r="F1196" t="s">
        <v>9103</v>
      </c>
      <c r="G1196" t="s">
        <v>2719</v>
      </c>
      <c r="H1196" t="s">
        <v>9103</v>
      </c>
      <c r="I1196" t="s">
        <v>711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1341</v>
      </c>
      <c r="C1197" t="s">
        <v>4278</v>
      </c>
      <c r="D1197" t="s">
        <v>2719</v>
      </c>
      <c r="F1197" t="s">
        <v>9104</v>
      </c>
      <c r="G1197" t="s">
        <v>2719</v>
      </c>
      <c r="H1197" t="s">
        <v>9104</v>
      </c>
      <c r="I1197" t="s">
        <v>711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1341</v>
      </c>
      <c r="C1198" t="s">
        <v>4278</v>
      </c>
      <c r="D1198" t="s">
        <v>2719</v>
      </c>
      <c r="F1198" t="s">
        <v>9105</v>
      </c>
      <c r="G1198" t="s">
        <v>2719</v>
      </c>
      <c r="H1198" t="s">
        <v>9105</v>
      </c>
      <c r="I1198" t="s">
        <v>711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1341</v>
      </c>
      <c r="C1199" t="s">
        <v>4278</v>
      </c>
      <c r="D1199" t="s">
        <v>2719</v>
      </c>
      <c r="F1199" t="s">
        <v>9106</v>
      </c>
      <c r="G1199" t="s">
        <v>2719</v>
      </c>
      <c r="H1199" t="s">
        <v>9106</v>
      </c>
      <c r="I1199" t="s">
        <v>711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1341</v>
      </c>
      <c r="C1200" t="s">
        <v>4278</v>
      </c>
      <c r="D1200" t="s">
        <v>2719</v>
      </c>
      <c r="F1200" t="s">
        <v>4407</v>
      </c>
      <c r="G1200" t="s">
        <v>2719</v>
      </c>
      <c r="H1200" t="s">
        <v>4407</v>
      </c>
      <c r="I1200" t="s">
        <v>711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1341</v>
      </c>
      <c r="C1201" t="s">
        <v>4278</v>
      </c>
      <c r="D1201" t="s">
        <v>2719</v>
      </c>
      <c r="F1201" t="s">
        <v>4407</v>
      </c>
      <c r="G1201" t="s">
        <v>2719</v>
      </c>
      <c r="H1201" t="s">
        <v>4407</v>
      </c>
      <c r="I1201" t="s">
        <v>711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1341</v>
      </c>
      <c r="C1202" t="s">
        <v>4278</v>
      </c>
      <c r="D1202" t="s">
        <v>2719</v>
      </c>
      <c r="F1202" t="s">
        <v>9107</v>
      </c>
      <c r="G1202" t="s">
        <v>2719</v>
      </c>
      <c r="H1202" t="s">
        <v>9107</v>
      </c>
      <c r="I1202" t="s">
        <v>711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1341</v>
      </c>
      <c r="C1203" t="s">
        <v>4278</v>
      </c>
      <c r="D1203" t="s">
        <v>2719</v>
      </c>
      <c r="F1203" t="s">
        <v>9108</v>
      </c>
      <c r="G1203" t="s">
        <v>2719</v>
      </c>
      <c r="H1203" t="s">
        <v>9108</v>
      </c>
      <c r="I1203" t="s">
        <v>711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1341</v>
      </c>
      <c r="C1204" t="s">
        <v>4278</v>
      </c>
      <c r="D1204" t="s">
        <v>2719</v>
      </c>
      <c r="F1204" t="s">
        <v>9109</v>
      </c>
      <c r="G1204" t="s">
        <v>2719</v>
      </c>
      <c r="H1204" t="s">
        <v>9109</v>
      </c>
      <c r="I1204" t="s">
        <v>711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1341</v>
      </c>
      <c r="C1205" t="s">
        <v>4278</v>
      </c>
      <c r="D1205" t="s">
        <v>2719</v>
      </c>
      <c r="F1205" t="s">
        <v>9110</v>
      </c>
      <c r="G1205" t="s">
        <v>2719</v>
      </c>
      <c r="H1205" t="s">
        <v>9110</v>
      </c>
      <c r="I1205" t="s">
        <v>711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1341</v>
      </c>
      <c r="C1206" t="s">
        <v>4278</v>
      </c>
      <c r="D1206" t="s">
        <v>2719</v>
      </c>
      <c r="F1206" t="s">
        <v>9111</v>
      </c>
      <c r="G1206" t="s">
        <v>2719</v>
      </c>
      <c r="H1206" t="s">
        <v>9111</v>
      </c>
      <c r="I1206" t="s">
        <v>711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1341</v>
      </c>
      <c r="C1207" t="s">
        <v>4278</v>
      </c>
      <c r="D1207" t="s">
        <v>2719</v>
      </c>
      <c r="F1207" t="s">
        <v>9112</v>
      </c>
      <c r="G1207" t="s">
        <v>2719</v>
      </c>
      <c r="H1207" t="s">
        <v>9112</v>
      </c>
      <c r="I1207" t="s">
        <v>711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1341</v>
      </c>
      <c r="C1208" t="s">
        <v>4278</v>
      </c>
      <c r="D1208" t="s">
        <v>2719</v>
      </c>
      <c r="F1208" t="s">
        <v>9113</v>
      </c>
      <c r="G1208" t="s">
        <v>2719</v>
      </c>
      <c r="H1208" t="s">
        <v>9113</v>
      </c>
      <c r="I1208" t="s">
        <v>711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1341</v>
      </c>
      <c r="C1209" t="s">
        <v>4278</v>
      </c>
      <c r="D1209" t="s">
        <v>2719</v>
      </c>
      <c r="F1209" t="s">
        <v>9114</v>
      </c>
      <c r="G1209" t="s">
        <v>2719</v>
      </c>
      <c r="H1209" t="s">
        <v>9114</v>
      </c>
      <c r="I1209" t="s">
        <v>711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1341</v>
      </c>
      <c r="C1210" t="s">
        <v>4278</v>
      </c>
      <c r="D1210" t="s">
        <v>2719</v>
      </c>
      <c r="F1210" t="s">
        <v>9115</v>
      </c>
      <c r="G1210" t="s">
        <v>2719</v>
      </c>
      <c r="H1210" t="s">
        <v>9115</v>
      </c>
      <c r="I1210" t="s">
        <v>711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1341</v>
      </c>
      <c r="C1211" t="s">
        <v>4278</v>
      </c>
      <c r="D1211" t="s">
        <v>2719</v>
      </c>
      <c r="F1211" t="s">
        <v>9115</v>
      </c>
      <c r="G1211" t="s">
        <v>2719</v>
      </c>
      <c r="H1211" t="s">
        <v>9115</v>
      </c>
      <c r="I1211" t="s">
        <v>711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1341</v>
      </c>
      <c r="C1212" t="s">
        <v>4278</v>
      </c>
      <c r="D1212" t="s">
        <v>2719</v>
      </c>
      <c r="F1212" t="s">
        <v>9116</v>
      </c>
      <c r="G1212" t="s">
        <v>2719</v>
      </c>
      <c r="H1212" t="s">
        <v>9116</v>
      </c>
      <c r="I1212" t="s">
        <v>711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1341</v>
      </c>
      <c r="C1213" t="s">
        <v>4278</v>
      </c>
      <c r="D1213" t="s">
        <v>2719</v>
      </c>
      <c r="F1213" t="s">
        <v>9117</v>
      </c>
      <c r="G1213" t="s">
        <v>2719</v>
      </c>
      <c r="H1213" t="s">
        <v>9117</v>
      </c>
      <c r="I1213" t="s">
        <v>711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1341</v>
      </c>
      <c r="C1214" t="s">
        <v>4278</v>
      </c>
      <c r="D1214" t="s">
        <v>2719</v>
      </c>
      <c r="F1214" t="s">
        <v>9118</v>
      </c>
      <c r="G1214" t="s">
        <v>2719</v>
      </c>
      <c r="H1214" t="s">
        <v>9118</v>
      </c>
      <c r="I1214" t="s">
        <v>711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1341</v>
      </c>
      <c r="C1215" t="s">
        <v>4278</v>
      </c>
      <c r="D1215" t="s">
        <v>2719</v>
      </c>
      <c r="F1215" t="s">
        <v>9119</v>
      </c>
      <c r="G1215" t="s">
        <v>2719</v>
      </c>
      <c r="H1215" t="s">
        <v>9119</v>
      </c>
      <c r="I1215" t="s">
        <v>711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1341</v>
      </c>
      <c r="C1216" t="s">
        <v>4278</v>
      </c>
      <c r="D1216" t="s">
        <v>2719</v>
      </c>
      <c r="F1216" t="s">
        <v>9120</v>
      </c>
      <c r="G1216" t="s">
        <v>2719</v>
      </c>
      <c r="H1216" t="s">
        <v>9120</v>
      </c>
      <c r="I1216" t="s">
        <v>711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1341</v>
      </c>
      <c r="C1217" t="s">
        <v>4278</v>
      </c>
      <c r="D1217" t="s">
        <v>2719</v>
      </c>
      <c r="F1217" t="s">
        <v>9121</v>
      </c>
      <c r="G1217" t="s">
        <v>2719</v>
      </c>
      <c r="H1217" t="s">
        <v>9121</v>
      </c>
      <c r="I1217" t="s">
        <v>711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1341</v>
      </c>
      <c r="C1218" t="s">
        <v>4278</v>
      </c>
      <c r="D1218" t="s">
        <v>2719</v>
      </c>
      <c r="F1218" t="s">
        <v>9035</v>
      </c>
      <c r="G1218" t="s">
        <v>2719</v>
      </c>
      <c r="H1218" t="s">
        <v>9035</v>
      </c>
      <c r="I1218" t="s">
        <v>711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1341</v>
      </c>
      <c r="C1219" t="s">
        <v>4278</v>
      </c>
      <c r="D1219" t="s">
        <v>2719</v>
      </c>
      <c r="F1219" t="s">
        <v>9122</v>
      </c>
      <c r="G1219" t="s">
        <v>2719</v>
      </c>
      <c r="H1219" t="s">
        <v>9122</v>
      </c>
      <c r="I1219" t="s">
        <v>711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1341</v>
      </c>
      <c r="C1220" t="s">
        <v>4278</v>
      </c>
      <c r="D1220" t="s">
        <v>2719</v>
      </c>
      <c r="F1220" t="s">
        <v>4322</v>
      </c>
      <c r="G1220" t="s">
        <v>2719</v>
      </c>
      <c r="H1220" t="s">
        <v>4322</v>
      </c>
      <c r="I1220" t="s">
        <v>711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1341</v>
      </c>
      <c r="C1221" t="s">
        <v>4278</v>
      </c>
      <c r="D1221" t="s">
        <v>2719</v>
      </c>
      <c r="F1221" t="s">
        <v>9123</v>
      </c>
      <c r="G1221" t="s">
        <v>2719</v>
      </c>
      <c r="H1221" t="s">
        <v>9123</v>
      </c>
      <c r="I1221" t="s">
        <v>711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1341</v>
      </c>
      <c r="C1222" t="s">
        <v>4278</v>
      </c>
      <c r="D1222" t="s">
        <v>2719</v>
      </c>
      <c r="F1222" t="s">
        <v>9124</v>
      </c>
      <c r="G1222" t="s">
        <v>2719</v>
      </c>
      <c r="H1222" t="s">
        <v>9124</v>
      </c>
      <c r="I1222" t="s">
        <v>711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1341</v>
      </c>
      <c r="C1223" t="s">
        <v>4278</v>
      </c>
      <c r="D1223" t="s">
        <v>2719</v>
      </c>
      <c r="F1223" t="s">
        <v>4333</v>
      </c>
      <c r="G1223" t="s">
        <v>2719</v>
      </c>
      <c r="H1223" t="s">
        <v>4333</v>
      </c>
      <c r="I1223" t="s">
        <v>711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1341</v>
      </c>
      <c r="C1224" t="s">
        <v>4278</v>
      </c>
      <c r="D1224" t="s">
        <v>2719</v>
      </c>
      <c r="F1224" t="s">
        <v>9125</v>
      </c>
      <c r="G1224" t="s">
        <v>2719</v>
      </c>
      <c r="H1224" t="s">
        <v>9125</v>
      </c>
      <c r="I1224" t="s">
        <v>711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1341</v>
      </c>
      <c r="C1225" t="s">
        <v>4278</v>
      </c>
      <c r="D1225" t="s">
        <v>2719</v>
      </c>
      <c r="F1225" t="s">
        <v>9126</v>
      </c>
      <c r="G1225" t="s">
        <v>2719</v>
      </c>
      <c r="H1225" t="s">
        <v>9126</v>
      </c>
      <c r="I1225" t="s">
        <v>711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1341</v>
      </c>
      <c r="C1226" t="s">
        <v>4278</v>
      </c>
      <c r="D1226" t="s">
        <v>2719</v>
      </c>
      <c r="F1226" t="s">
        <v>9127</v>
      </c>
      <c r="G1226" t="s">
        <v>2719</v>
      </c>
      <c r="H1226" t="s">
        <v>9127</v>
      </c>
      <c r="I1226" t="s">
        <v>711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1341</v>
      </c>
      <c r="C1227" t="s">
        <v>4278</v>
      </c>
      <c r="D1227" t="s">
        <v>2719</v>
      </c>
      <c r="F1227" t="s">
        <v>4363</v>
      </c>
      <c r="G1227" t="s">
        <v>2719</v>
      </c>
      <c r="H1227" t="s">
        <v>4363</v>
      </c>
      <c r="I1227" t="s">
        <v>711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1341</v>
      </c>
      <c r="C1228" t="s">
        <v>4278</v>
      </c>
      <c r="D1228" t="s">
        <v>2719</v>
      </c>
      <c r="F1228" t="s">
        <v>4370</v>
      </c>
      <c r="G1228" t="s">
        <v>2719</v>
      </c>
      <c r="H1228" t="s">
        <v>4370</v>
      </c>
      <c r="I1228" t="s">
        <v>711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1341</v>
      </c>
      <c r="C1229" t="s">
        <v>4278</v>
      </c>
      <c r="D1229" t="s">
        <v>2719</v>
      </c>
      <c r="F1229" t="s">
        <v>9128</v>
      </c>
      <c r="G1229" t="s">
        <v>2719</v>
      </c>
      <c r="H1229" t="s">
        <v>9128</v>
      </c>
      <c r="I1229" t="s">
        <v>711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1341</v>
      </c>
      <c r="C1230" t="s">
        <v>4278</v>
      </c>
      <c r="D1230" t="s">
        <v>2719</v>
      </c>
      <c r="F1230" t="s">
        <v>4386</v>
      </c>
      <c r="G1230" t="s">
        <v>2719</v>
      </c>
      <c r="H1230" t="s">
        <v>4386</v>
      </c>
      <c r="I1230" t="s">
        <v>711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1341</v>
      </c>
      <c r="C1231" t="s">
        <v>4278</v>
      </c>
      <c r="D1231" t="s">
        <v>2719</v>
      </c>
      <c r="F1231" t="s">
        <v>9129</v>
      </c>
      <c r="G1231" t="s">
        <v>2719</v>
      </c>
      <c r="H1231" t="s">
        <v>9129</v>
      </c>
      <c r="I1231" t="s">
        <v>711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1341</v>
      </c>
      <c r="C1232" t="s">
        <v>4278</v>
      </c>
      <c r="D1232" t="s">
        <v>2719</v>
      </c>
      <c r="F1232" t="s">
        <v>9130</v>
      </c>
      <c r="G1232" t="s">
        <v>2719</v>
      </c>
      <c r="H1232" t="s">
        <v>9130</v>
      </c>
      <c r="I1232" t="s">
        <v>711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1341</v>
      </c>
      <c r="C1233" t="s">
        <v>4278</v>
      </c>
      <c r="D1233" t="s">
        <v>2719</v>
      </c>
      <c r="F1233" t="s">
        <v>4393</v>
      </c>
      <c r="G1233" t="s">
        <v>2719</v>
      </c>
      <c r="H1233" t="s">
        <v>4393</v>
      </c>
      <c r="I1233" t="s">
        <v>711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1341</v>
      </c>
      <c r="C1234" t="s">
        <v>4278</v>
      </c>
      <c r="D1234" t="s">
        <v>2719</v>
      </c>
      <c r="F1234" t="s">
        <v>9131</v>
      </c>
      <c r="G1234" t="s">
        <v>2719</v>
      </c>
      <c r="H1234" t="s">
        <v>9131</v>
      </c>
      <c r="I1234" t="s">
        <v>711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1341</v>
      </c>
      <c r="C1235" t="s">
        <v>4278</v>
      </c>
      <c r="D1235" t="s">
        <v>2719</v>
      </c>
      <c r="F1235" t="s">
        <v>4859</v>
      </c>
      <c r="G1235" t="s">
        <v>2719</v>
      </c>
      <c r="H1235" t="s">
        <v>4859</v>
      </c>
      <c r="I1235" t="s">
        <v>711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1341</v>
      </c>
      <c r="C1236" t="s">
        <v>4278</v>
      </c>
      <c r="D1236" t="s">
        <v>2719</v>
      </c>
      <c r="F1236" t="s">
        <v>9132</v>
      </c>
      <c r="G1236" t="s">
        <v>2719</v>
      </c>
      <c r="H1236" t="s">
        <v>9132</v>
      </c>
      <c r="I1236" t="s">
        <v>711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1341</v>
      </c>
      <c r="C1237" t="s">
        <v>4278</v>
      </c>
      <c r="D1237" t="s">
        <v>2719</v>
      </c>
      <c r="F1237" t="s">
        <v>9133</v>
      </c>
      <c r="G1237" t="s">
        <v>2719</v>
      </c>
      <c r="H1237" t="s">
        <v>9133</v>
      </c>
      <c r="I1237" t="s">
        <v>711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1341</v>
      </c>
      <c r="C1238" t="s">
        <v>4278</v>
      </c>
      <c r="D1238" t="s">
        <v>2719</v>
      </c>
      <c r="F1238" t="s">
        <v>4411</v>
      </c>
      <c r="G1238" t="s">
        <v>2719</v>
      </c>
      <c r="H1238" t="s">
        <v>4411</v>
      </c>
      <c r="I1238" t="s">
        <v>711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1341</v>
      </c>
      <c r="C1239" t="s">
        <v>4278</v>
      </c>
      <c r="D1239" t="s">
        <v>2719</v>
      </c>
      <c r="F1239" t="s">
        <v>9134</v>
      </c>
      <c r="G1239" t="s">
        <v>2719</v>
      </c>
      <c r="H1239" t="s">
        <v>9134</v>
      </c>
      <c r="I1239" t="s">
        <v>711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1341</v>
      </c>
      <c r="C1240" t="s">
        <v>4278</v>
      </c>
      <c r="D1240" t="s">
        <v>2719</v>
      </c>
      <c r="F1240" t="s">
        <v>9135</v>
      </c>
      <c r="G1240" t="s">
        <v>2719</v>
      </c>
      <c r="H1240" t="s">
        <v>9135</v>
      </c>
      <c r="I1240" t="s">
        <v>711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1341</v>
      </c>
      <c r="C1241" t="s">
        <v>4278</v>
      </c>
      <c r="D1241" t="s">
        <v>2719</v>
      </c>
      <c r="F1241" t="s">
        <v>9136</v>
      </c>
      <c r="G1241" t="s">
        <v>2719</v>
      </c>
      <c r="H1241" t="s">
        <v>9136</v>
      </c>
      <c r="I1241" t="s">
        <v>711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1341</v>
      </c>
      <c r="C1242" t="s">
        <v>4278</v>
      </c>
      <c r="D1242" t="s">
        <v>2719</v>
      </c>
      <c r="F1242" t="s">
        <v>9137</v>
      </c>
      <c r="G1242" t="s">
        <v>2719</v>
      </c>
      <c r="H1242" t="s">
        <v>9137</v>
      </c>
      <c r="I1242" t="s">
        <v>711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1341</v>
      </c>
      <c r="C1243" t="s">
        <v>4278</v>
      </c>
      <c r="D1243" t="s">
        <v>2719</v>
      </c>
      <c r="F1243" t="s">
        <v>9138</v>
      </c>
      <c r="G1243" t="s">
        <v>2719</v>
      </c>
      <c r="H1243" t="s">
        <v>9138</v>
      </c>
      <c r="I1243" t="s">
        <v>711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1341</v>
      </c>
      <c r="C1244" t="s">
        <v>4278</v>
      </c>
      <c r="D1244" t="s">
        <v>2719</v>
      </c>
      <c r="F1244" t="s">
        <v>9139</v>
      </c>
      <c r="G1244" t="s">
        <v>2719</v>
      </c>
      <c r="H1244" t="s">
        <v>9139</v>
      </c>
      <c r="I1244" t="s">
        <v>711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1341</v>
      </c>
      <c r="C1245" t="s">
        <v>4278</v>
      </c>
      <c r="D1245" t="s">
        <v>2719</v>
      </c>
      <c r="F1245" t="s">
        <v>4322</v>
      </c>
      <c r="G1245" t="s">
        <v>2719</v>
      </c>
      <c r="H1245" t="s">
        <v>4322</v>
      </c>
      <c r="I1245" t="s">
        <v>711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1341</v>
      </c>
      <c r="C1246" t="s">
        <v>4278</v>
      </c>
      <c r="D1246" t="s">
        <v>2719</v>
      </c>
      <c r="F1246" t="s">
        <v>4339</v>
      </c>
      <c r="G1246" t="s">
        <v>2719</v>
      </c>
      <c r="H1246" t="s">
        <v>4339</v>
      </c>
      <c r="I1246" t="s">
        <v>711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1341</v>
      </c>
      <c r="C1247" t="s">
        <v>4278</v>
      </c>
      <c r="D1247" t="s">
        <v>2719</v>
      </c>
      <c r="F1247" t="s">
        <v>4384</v>
      </c>
      <c r="G1247" t="s">
        <v>2719</v>
      </c>
      <c r="H1247" t="s">
        <v>4384</v>
      </c>
      <c r="I1247" t="s">
        <v>711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1341</v>
      </c>
      <c r="C1248" t="s">
        <v>4278</v>
      </c>
      <c r="D1248" t="s">
        <v>2719</v>
      </c>
      <c r="F1248" t="s">
        <v>4384</v>
      </c>
      <c r="G1248" t="s">
        <v>2719</v>
      </c>
      <c r="H1248" t="s">
        <v>4384</v>
      </c>
      <c r="I1248" t="s">
        <v>711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1341</v>
      </c>
      <c r="C1249" t="s">
        <v>4278</v>
      </c>
      <c r="D1249" t="s">
        <v>2719</v>
      </c>
      <c r="F1249" t="s">
        <v>4398</v>
      </c>
      <c r="G1249" t="s">
        <v>2719</v>
      </c>
      <c r="H1249" t="s">
        <v>4398</v>
      </c>
      <c r="I1249" t="s">
        <v>711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1341</v>
      </c>
      <c r="C1250" t="s">
        <v>4278</v>
      </c>
      <c r="D1250" t="s">
        <v>2719</v>
      </c>
      <c r="F1250" t="s">
        <v>4424</v>
      </c>
      <c r="G1250" t="s">
        <v>2719</v>
      </c>
      <c r="H1250" t="s">
        <v>4424</v>
      </c>
      <c r="I1250" t="s">
        <v>711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1341</v>
      </c>
      <c r="C1251" t="s">
        <v>4278</v>
      </c>
      <c r="D1251" t="s">
        <v>2719</v>
      </c>
      <c r="F1251" t="s">
        <v>9140</v>
      </c>
      <c r="G1251" t="s">
        <v>2719</v>
      </c>
      <c r="H1251" t="s">
        <v>9140</v>
      </c>
      <c r="I1251" t="s">
        <v>711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1341</v>
      </c>
      <c r="C1252" t="s">
        <v>4278</v>
      </c>
      <c r="D1252" t="s">
        <v>2719</v>
      </c>
      <c r="F1252" t="s">
        <v>9141</v>
      </c>
      <c r="G1252" t="s">
        <v>2719</v>
      </c>
      <c r="H1252" t="s">
        <v>9141</v>
      </c>
      <c r="I1252" t="s">
        <v>711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1341</v>
      </c>
      <c r="C1253" t="s">
        <v>4278</v>
      </c>
      <c r="D1253" t="s">
        <v>2719</v>
      </c>
      <c r="F1253" t="s">
        <v>9142</v>
      </c>
      <c r="G1253" t="s">
        <v>2719</v>
      </c>
      <c r="H1253" t="s">
        <v>9142</v>
      </c>
      <c r="I1253" t="s">
        <v>711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1341</v>
      </c>
      <c r="C1254" t="s">
        <v>4278</v>
      </c>
      <c r="D1254" t="s">
        <v>2719</v>
      </c>
      <c r="F1254" t="s">
        <v>9143</v>
      </c>
      <c r="G1254" t="s">
        <v>2719</v>
      </c>
      <c r="H1254" t="s">
        <v>9143</v>
      </c>
      <c r="I1254" t="s">
        <v>711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1341</v>
      </c>
      <c r="C1255" t="s">
        <v>4278</v>
      </c>
      <c r="D1255" t="s">
        <v>2719</v>
      </c>
      <c r="F1255" t="s">
        <v>9143</v>
      </c>
      <c r="G1255" t="s">
        <v>2719</v>
      </c>
      <c r="H1255" t="s">
        <v>9143</v>
      </c>
      <c r="I1255" t="s">
        <v>711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1341</v>
      </c>
      <c r="C1256" t="s">
        <v>4278</v>
      </c>
      <c r="D1256" t="s">
        <v>2719</v>
      </c>
      <c r="F1256" t="s">
        <v>9144</v>
      </c>
      <c r="G1256" t="s">
        <v>2719</v>
      </c>
      <c r="H1256" t="s">
        <v>9144</v>
      </c>
      <c r="I1256" t="s">
        <v>711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1341</v>
      </c>
      <c r="C1257" t="s">
        <v>4278</v>
      </c>
      <c r="D1257" t="s">
        <v>2719</v>
      </c>
      <c r="F1257" t="s">
        <v>9145</v>
      </c>
      <c r="G1257" t="s">
        <v>2719</v>
      </c>
      <c r="H1257" t="s">
        <v>9145</v>
      </c>
      <c r="I1257" t="s">
        <v>711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1341</v>
      </c>
      <c r="C1258" t="s">
        <v>4278</v>
      </c>
      <c r="D1258" t="s">
        <v>2719</v>
      </c>
      <c r="F1258" t="s">
        <v>9145</v>
      </c>
      <c r="G1258" t="s">
        <v>2719</v>
      </c>
      <c r="H1258" t="s">
        <v>9145</v>
      </c>
      <c r="I1258" t="s">
        <v>711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1341</v>
      </c>
      <c r="C1259" t="s">
        <v>4278</v>
      </c>
      <c r="D1259" t="s">
        <v>2719</v>
      </c>
      <c r="F1259" t="s">
        <v>9146</v>
      </c>
      <c r="G1259" t="s">
        <v>2719</v>
      </c>
      <c r="H1259" t="s">
        <v>9146</v>
      </c>
      <c r="I1259" t="s">
        <v>711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1341</v>
      </c>
      <c r="C1260" t="s">
        <v>4278</v>
      </c>
      <c r="D1260" t="s">
        <v>2719</v>
      </c>
      <c r="F1260" t="s">
        <v>9146</v>
      </c>
      <c r="G1260" t="s">
        <v>2719</v>
      </c>
      <c r="H1260" t="s">
        <v>9146</v>
      </c>
      <c r="I1260" t="s">
        <v>711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1341</v>
      </c>
      <c r="C1261" t="s">
        <v>4278</v>
      </c>
      <c r="D1261" t="s">
        <v>2719</v>
      </c>
      <c r="F1261" t="s">
        <v>9147</v>
      </c>
      <c r="G1261" t="s">
        <v>2719</v>
      </c>
      <c r="H1261" t="s">
        <v>9147</v>
      </c>
      <c r="I1261" t="s">
        <v>711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1341</v>
      </c>
      <c r="C1262" t="s">
        <v>4278</v>
      </c>
      <c r="D1262" t="s">
        <v>2719</v>
      </c>
      <c r="F1262" t="s">
        <v>9148</v>
      </c>
      <c r="G1262" t="s">
        <v>2719</v>
      </c>
      <c r="H1262" t="s">
        <v>9148</v>
      </c>
      <c r="I1262" t="s">
        <v>711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1341</v>
      </c>
      <c r="C1263" t="s">
        <v>4278</v>
      </c>
      <c r="D1263" t="s">
        <v>2719</v>
      </c>
      <c r="F1263" t="s">
        <v>4383</v>
      </c>
      <c r="G1263" t="s">
        <v>2719</v>
      </c>
      <c r="H1263" t="s">
        <v>4383</v>
      </c>
      <c r="I1263" t="s">
        <v>711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1341</v>
      </c>
      <c r="C1264" t="s">
        <v>4278</v>
      </c>
      <c r="D1264" t="s">
        <v>2719</v>
      </c>
      <c r="F1264" t="s">
        <v>9149</v>
      </c>
      <c r="G1264" t="s">
        <v>2719</v>
      </c>
      <c r="H1264" t="s">
        <v>9149</v>
      </c>
      <c r="I1264" t="s">
        <v>711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1341</v>
      </c>
      <c r="C1265" t="s">
        <v>4278</v>
      </c>
      <c r="D1265" t="s">
        <v>2719</v>
      </c>
      <c r="F1265" t="s">
        <v>9150</v>
      </c>
      <c r="G1265" t="s">
        <v>2719</v>
      </c>
      <c r="H1265" t="s">
        <v>9150</v>
      </c>
      <c r="I1265" t="s">
        <v>711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1341</v>
      </c>
      <c r="C1266" t="s">
        <v>4278</v>
      </c>
      <c r="D1266" t="s">
        <v>2719</v>
      </c>
      <c r="F1266" t="s">
        <v>4404</v>
      </c>
      <c r="G1266" t="s">
        <v>2719</v>
      </c>
      <c r="H1266" t="s">
        <v>4404</v>
      </c>
      <c r="I1266" t="s">
        <v>711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1341</v>
      </c>
      <c r="C1267" t="s">
        <v>4278</v>
      </c>
      <c r="D1267" t="s">
        <v>2719</v>
      </c>
      <c r="F1267" t="s">
        <v>4404</v>
      </c>
      <c r="G1267" t="s">
        <v>2719</v>
      </c>
      <c r="H1267" t="s">
        <v>4404</v>
      </c>
      <c r="I1267" t="s">
        <v>711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1341</v>
      </c>
      <c r="C1268" t="s">
        <v>4278</v>
      </c>
      <c r="D1268" t="s">
        <v>2719</v>
      </c>
      <c r="F1268" t="s">
        <v>9151</v>
      </c>
      <c r="G1268" t="s">
        <v>2719</v>
      </c>
      <c r="H1268" t="s">
        <v>9151</v>
      </c>
      <c r="I1268" t="s">
        <v>711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1341</v>
      </c>
      <c r="C1269" t="s">
        <v>4278</v>
      </c>
      <c r="D1269" t="s">
        <v>2719</v>
      </c>
      <c r="F1269" t="s">
        <v>9152</v>
      </c>
      <c r="G1269" t="s">
        <v>2719</v>
      </c>
      <c r="H1269" t="s">
        <v>9152</v>
      </c>
      <c r="I1269" t="s">
        <v>711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1341</v>
      </c>
      <c r="C1270" t="s">
        <v>4278</v>
      </c>
      <c r="D1270" t="s">
        <v>2719</v>
      </c>
      <c r="F1270" t="s">
        <v>4380</v>
      </c>
      <c r="G1270" t="s">
        <v>2719</v>
      </c>
      <c r="H1270" t="s">
        <v>4380</v>
      </c>
      <c r="I1270" t="s">
        <v>711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1341</v>
      </c>
      <c r="C1271" t="s">
        <v>4278</v>
      </c>
      <c r="D1271" t="s">
        <v>2719</v>
      </c>
      <c r="F1271" t="s">
        <v>4346</v>
      </c>
      <c r="G1271" t="s">
        <v>2719</v>
      </c>
      <c r="H1271" t="s">
        <v>4346</v>
      </c>
      <c r="I1271" t="s">
        <v>711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1341</v>
      </c>
      <c r="C1272" t="s">
        <v>4278</v>
      </c>
      <c r="D1272" t="s">
        <v>2719</v>
      </c>
      <c r="F1272" t="s">
        <v>9153</v>
      </c>
      <c r="G1272" t="s">
        <v>2719</v>
      </c>
      <c r="H1272" t="s">
        <v>9153</v>
      </c>
      <c r="I1272" t="s">
        <v>711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1341</v>
      </c>
      <c r="C1273" t="s">
        <v>4278</v>
      </c>
      <c r="D1273" t="s">
        <v>2719</v>
      </c>
      <c r="F1273" t="s">
        <v>4304</v>
      </c>
      <c r="G1273" t="s">
        <v>2719</v>
      </c>
      <c r="H1273" t="s">
        <v>4304</v>
      </c>
      <c r="I1273" t="s">
        <v>711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1341</v>
      </c>
      <c r="C1274" t="s">
        <v>4278</v>
      </c>
      <c r="D1274" t="s">
        <v>2719</v>
      </c>
      <c r="F1274" t="s">
        <v>9154</v>
      </c>
      <c r="G1274" t="s">
        <v>2719</v>
      </c>
      <c r="H1274" t="s">
        <v>9154</v>
      </c>
      <c r="I1274" t="s">
        <v>711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1341</v>
      </c>
      <c r="C1275" t="s">
        <v>4278</v>
      </c>
      <c r="D1275" t="s">
        <v>2719</v>
      </c>
      <c r="F1275" t="s">
        <v>9155</v>
      </c>
      <c r="G1275" t="s">
        <v>2719</v>
      </c>
      <c r="H1275" t="s">
        <v>9155</v>
      </c>
      <c r="I1275" t="s">
        <v>711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1341</v>
      </c>
      <c r="C1276" t="s">
        <v>4278</v>
      </c>
      <c r="D1276" t="s">
        <v>2719</v>
      </c>
      <c r="F1276" t="s">
        <v>9156</v>
      </c>
      <c r="G1276" t="s">
        <v>2719</v>
      </c>
      <c r="H1276" t="s">
        <v>9156</v>
      </c>
      <c r="I1276" t="s">
        <v>711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1341</v>
      </c>
      <c r="C1277" t="s">
        <v>4278</v>
      </c>
      <c r="D1277" t="s">
        <v>2719</v>
      </c>
      <c r="F1277" t="s">
        <v>9157</v>
      </c>
      <c r="G1277" t="s">
        <v>2719</v>
      </c>
      <c r="H1277" t="s">
        <v>9157</v>
      </c>
      <c r="I1277" t="s">
        <v>711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1341</v>
      </c>
      <c r="C1278" t="s">
        <v>4278</v>
      </c>
      <c r="D1278" t="s">
        <v>2719</v>
      </c>
      <c r="F1278" t="s">
        <v>9158</v>
      </c>
      <c r="G1278" t="s">
        <v>2719</v>
      </c>
      <c r="H1278" t="s">
        <v>9158</v>
      </c>
      <c r="I1278" t="s">
        <v>711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1341</v>
      </c>
      <c r="C1279" t="s">
        <v>4278</v>
      </c>
      <c r="D1279" t="s">
        <v>2719</v>
      </c>
      <c r="F1279" t="s">
        <v>9159</v>
      </c>
      <c r="G1279" t="s">
        <v>2719</v>
      </c>
      <c r="H1279" t="s">
        <v>9159</v>
      </c>
      <c r="I1279" t="s">
        <v>711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1341</v>
      </c>
      <c r="C1280" t="s">
        <v>4278</v>
      </c>
      <c r="D1280" t="s">
        <v>2719</v>
      </c>
      <c r="F1280" t="s">
        <v>9160</v>
      </c>
      <c r="G1280" t="s">
        <v>2719</v>
      </c>
      <c r="H1280" t="s">
        <v>9160</v>
      </c>
      <c r="I1280" t="s">
        <v>711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1341</v>
      </c>
      <c r="C1281" t="s">
        <v>4278</v>
      </c>
      <c r="D1281" t="s">
        <v>2719</v>
      </c>
      <c r="F1281" t="s">
        <v>9161</v>
      </c>
      <c r="G1281" t="s">
        <v>2719</v>
      </c>
      <c r="H1281" t="s">
        <v>9161</v>
      </c>
      <c r="I1281" t="s">
        <v>711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1341</v>
      </c>
      <c r="C1282" t="s">
        <v>4278</v>
      </c>
      <c r="D1282" t="s">
        <v>2719</v>
      </c>
      <c r="F1282" t="s">
        <v>9162</v>
      </c>
      <c r="G1282" t="s">
        <v>2719</v>
      </c>
      <c r="H1282" t="s">
        <v>9162</v>
      </c>
      <c r="I1282" t="s">
        <v>711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1341</v>
      </c>
      <c r="C1283" t="s">
        <v>4278</v>
      </c>
      <c r="D1283" t="s">
        <v>2719</v>
      </c>
      <c r="F1283" t="s">
        <v>7365</v>
      </c>
      <c r="G1283" t="s">
        <v>2719</v>
      </c>
      <c r="H1283" t="s">
        <v>7365</v>
      </c>
      <c r="I1283" t="s">
        <v>711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1341</v>
      </c>
      <c r="C1284" t="s">
        <v>4278</v>
      </c>
      <c r="D1284" t="s">
        <v>2719</v>
      </c>
      <c r="F1284" t="s">
        <v>9163</v>
      </c>
      <c r="G1284" t="s">
        <v>2719</v>
      </c>
      <c r="H1284" t="s">
        <v>9163</v>
      </c>
      <c r="I1284" t="s">
        <v>711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1341</v>
      </c>
      <c r="C1285" t="s">
        <v>4278</v>
      </c>
      <c r="D1285" t="s">
        <v>2719</v>
      </c>
      <c r="F1285" t="s">
        <v>9164</v>
      </c>
      <c r="G1285" t="s">
        <v>2719</v>
      </c>
      <c r="H1285" t="s">
        <v>9164</v>
      </c>
      <c r="I1285" t="s">
        <v>711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1341</v>
      </c>
      <c r="C1286" t="s">
        <v>4278</v>
      </c>
      <c r="D1286" t="s">
        <v>2719</v>
      </c>
      <c r="F1286" t="s">
        <v>9165</v>
      </c>
      <c r="G1286" t="s">
        <v>2719</v>
      </c>
      <c r="H1286" t="s">
        <v>9165</v>
      </c>
      <c r="I1286" t="s">
        <v>711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1341</v>
      </c>
      <c r="C1287" t="s">
        <v>4278</v>
      </c>
      <c r="D1287" t="s">
        <v>2719</v>
      </c>
      <c r="F1287" t="s">
        <v>9166</v>
      </c>
      <c r="G1287" t="s">
        <v>2719</v>
      </c>
      <c r="H1287" t="s">
        <v>9166</v>
      </c>
      <c r="I1287" t="s">
        <v>711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1341</v>
      </c>
      <c r="C1288" t="s">
        <v>4278</v>
      </c>
      <c r="D1288" t="s">
        <v>2719</v>
      </c>
      <c r="F1288" t="s">
        <v>9167</v>
      </c>
      <c r="G1288" t="s">
        <v>2719</v>
      </c>
      <c r="H1288" t="s">
        <v>9167</v>
      </c>
      <c r="I1288" t="s">
        <v>711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1341</v>
      </c>
      <c r="C1289" t="s">
        <v>4278</v>
      </c>
      <c r="D1289" t="s">
        <v>2719</v>
      </c>
      <c r="F1289" t="s">
        <v>9168</v>
      </c>
      <c r="G1289" t="s">
        <v>2719</v>
      </c>
      <c r="H1289" t="s">
        <v>9168</v>
      </c>
      <c r="I1289" t="s">
        <v>711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1341</v>
      </c>
      <c r="C1290" t="s">
        <v>4278</v>
      </c>
      <c r="D1290" t="s">
        <v>2719</v>
      </c>
      <c r="F1290" t="s">
        <v>4351</v>
      </c>
      <c r="G1290" t="s">
        <v>2719</v>
      </c>
      <c r="H1290" t="s">
        <v>4351</v>
      </c>
      <c r="I1290" t="s">
        <v>711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1341</v>
      </c>
      <c r="C1291" t="s">
        <v>4278</v>
      </c>
      <c r="D1291" t="s">
        <v>2719</v>
      </c>
      <c r="F1291" t="s">
        <v>9169</v>
      </c>
      <c r="G1291" t="s">
        <v>2719</v>
      </c>
      <c r="H1291" t="s">
        <v>9169</v>
      </c>
      <c r="I1291" t="s">
        <v>711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1341</v>
      </c>
      <c r="C1292" t="s">
        <v>4278</v>
      </c>
      <c r="D1292" t="s">
        <v>2719</v>
      </c>
      <c r="F1292" t="s">
        <v>9170</v>
      </c>
      <c r="G1292" t="s">
        <v>2719</v>
      </c>
      <c r="H1292" t="s">
        <v>9170</v>
      </c>
      <c r="I1292" t="s">
        <v>711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1341</v>
      </c>
      <c r="C1293" t="s">
        <v>4278</v>
      </c>
      <c r="D1293" t="s">
        <v>2719</v>
      </c>
      <c r="F1293" t="s">
        <v>9171</v>
      </c>
      <c r="G1293" t="s">
        <v>2719</v>
      </c>
      <c r="H1293" t="s">
        <v>9171</v>
      </c>
      <c r="I1293" t="s">
        <v>711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1341</v>
      </c>
      <c r="C1294" t="s">
        <v>4278</v>
      </c>
      <c r="D1294" t="s">
        <v>2719</v>
      </c>
      <c r="F1294" t="s">
        <v>9172</v>
      </c>
      <c r="G1294" t="s">
        <v>2719</v>
      </c>
      <c r="H1294" t="s">
        <v>9172</v>
      </c>
      <c r="I1294" t="s">
        <v>711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1341</v>
      </c>
      <c r="C1295" t="s">
        <v>4278</v>
      </c>
      <c r="D1295" t="s">
        <v>2719</v>
      </c>
      <c r="F1295" t="s">
        <v>9173</v>
      </c>
      <c r="G1295" t="s">
        <v>2719</v>
      </c>
      <c r="H1295" t="s">
        <v>9173</v>
      </c>
      <c r="I1295" t="s">
        <v>711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1341</v>
      </c>
      <c r="C1296" t="s">
        <v>4278</v>
      </c>
      <c r="D1296" t="s">
        <v>2719</v>
      </c>
      <c r="F1296" t="s">
        <v>9174</v>
      </c>
      <c r="G1296" t="s">
        <v>2719</v>
      </c>
      <c r="H1296" t="s">
        <v>9174</v>
      </c>
      <c r="I1296" t="s">
        <v>711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1341</v>
      </c>
      <c r="C1297" t="s">
        <v>4278</v>
      </c>
      <c r="D1297" t="s">
        <v>2719</v>
      </c>
      <c r="F1297" t="s">
        <v>9175</v>
      </c>
      <c r="G1297" t="s">
        <v>2719</v>
      </c>
      <c r="H1297" t="s">
        <v>9175</v>
      </c>
      <c r="I1297" t="s">
        <v>711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1341</v>
      </c>
      <c r="C1298" t="s">
        <v>4278</v>
      </c>
      <c r="D1298" t="s">
        <v>2719</v>
      </c>
      <c r="F1298" t="s">
        <v>9176</v>
      </c>
      <c r="G1298" t="s">
        <v>2719</v>
      </c>
      <c r="H1298" t="s">
        <v>9176</v>
      </c>
      <c r="I1298" t="s">
        <v>711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1341</v>
      </c>
      <c r="C1299" t="s">
        <v>4278</v>
      </c>
      <c r="D1299" t="s">
        <v>2719</v>
      </c>
      <c r="F1299" t="s">
        <v>9177</v>
      </c>
      <c r="G1299" t="s">
        <v>2719</v>
      </c>
      <c r="H1299" t="s">
        <v>9177</v>
      </c>
      <c r="I1299" t="s">
        <v>711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1341</v>
      </c>
      <c r="C1300" t="s">
        <v>4278</v>
      </c>
      <c r="D1300" t="s">
        <v>2719</v>
      </c>
      <c r="F1300" t="s">
        <v>9178</v>
      </c>
      <c r="G1300" t="s">
        <v>2719</v>
      </c>
      <c r="H1300" t="s">
        <v>9178</v>
      </c>
      <c r="I1300" t="s">
        <v>711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1341</v>
      </c>
      <c r="C1301" t="s">
        <v>4278</v>
      </c>
      <c r="D1301" t="s">
        <v>2719</v>
      </c>
      <c r="F1301" t="s">
        <v>9179</v>
      </c>
      <c r="G1301" t="s">
        <v>2719</v>
      </c>
      <c r="H1301" t="s">
        <v>9179</v>
      </c>
      <c r="I1301" t="s">
        <v>711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1341</v>
      </c>
      <c r="C1302" t="s">
        <v>4278</v>
      </c>
      <c r="D1302" t="s">
        <v>2719</v>
      </c>
      <c r="F1302" t="s">
        <v>9180</v>
      </c>
      <c r="G1302" t="s">
        <v>2719</v>
      </c>
      <c r="H1302" t="s">
        <v>9180</v>
      </c>
      <c r="I1302" t="s">
        <v>711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1341</v>
      </c>
      <c r="C1303" t="s">
        <v>4278</v>
      </c>
      <c r="D1303" t="s">
        <v>2719</v>
      </c>
      <c r="F1303" t="s">
        <v>9181</v>
      </c>
      <c r="G1303" t="s">
        <v>2719</v>
      </c>
      <c r="H1303" t="s">
        <v>9181</v>
      </c>
      <c r="I1303" t="s">
        <v>711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1341</v>
      </c>
      <c r="C1304" t="s">
        <v>4278</v>
      </c>
      <c r="D1304" t="s">
        <v>2719</v>
      </c>
      <c r="F1304" t="s">
        <v>9182</v>
      </c>
      <c r="G1304" t="s">
        <v>2719</v>
      </c>
      <c r="H1304" t="s">
        <v>9182</v>
      </c>
      <c r="I1304" t="s">
        <v>711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1341</v>
      </c>
      <c r="C1305" t="s">
        <v>4278</v>
      </c>
      <c r="D1305" t="s">
        <v>2719</v>
      </c>
      <c r="F1305" t="s">
        <v>9183</v>
      </c>
      <c r="G1305" t="s">
        <v>2719</v>
      </c>
      <c r="H1305" t="s">
        <v>9183</v>
      </c>
      <c r="I1305" t="s">
        <v>711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1341</v>
      </c>
      <c r="C1306" t="s">
        <v>4278</v>
      </c>
      <c r="D1306" t="s">
        <v>2719</v>
      </c>
      <c r="F1306" t="s">
        <v>4290</v>
      </c>
      <c r="G1306" t="s">
        <v>2719</v>
      </c>
      <c r="H1306" t="s">
        <v>4290</v>
      </c>
      <c r="I1306" t="s">
        <v>711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1341</v>
      </c>
      <c r="C1307" t="s">
        <v>4278</v>
      </c>
      <c r="D1307" t="s">
        <v>2719</v>
      </c>
      <c r="F1307" t="s">
        <v>9184</v>
      </c>
      <c r="G1307" t="s">
        <v>2719</v>
      </c>
      <c r="H1307" t="s">
        <v>9184</v>
      </c>
      <c r="I1307" t="s">
        <v>711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1341</v>
      </c>
      <c r="C1308" t="s">
        <v>4278</v>
      </c>
      <c r="D1308" t="s">
        <v>2719</v>
      </c>
      <c r="F1308" t="s">
        <v>9185</v>
      </c>
      <c r="G1308" t="s">
        <v>2719</v>
      </c>
      <c r="H1308" t="s">
        <v>9185</v>
      </c>
      <c r="I1308" t="s">
        <v>711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1341</v>
      </c>
      <c r="C1309" t="s">
        <v>4278</v>
      </c>
      <c r="D1309" t="s">
        <v>2719</v>
      </c>
      <c r="F1309" t="s">
        <v>9185</v>
      </c>
      <c r="G1309" t="s">
        <v>2719</v>
      </c>
      <c r="H1309" t="s">
        <v>9185</v>
      </c>
      <c r="I1309" t="s">
        <v>711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1341</v>
      </c>
      <c r="C1310" t="s">
        <v>4278</v>
      </c>
      <c r="D1310" t="s">
        <v>2719</v>
      </c>
      <c r="F1310" t="s">
        <v>9186</v>
      </c>
      <c r="G1310" t="s">
        <v>2719</v>
      </c>
      <c r="H1310" t="s">
        <v>9186</v>
      </c>
      <c r="I1310" t="s">
        <v>711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1341</v>
      </c>
      <c r="C1311" t="s">
        <v>4278</v>
      </c>
      <c r="D1311" t="s">
        <v>2719</v>
      </c>
      <c r="F1311" t="s">
        <v>4320</v>
      </c>
      <c r="G1311" t="s">
        <v>2719</v>
      </c>
      <c r="H1311" t="s">
        <v>4320</v>
      </c>
      <c r="I1311" t="s">
        <v>711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1341</v>
      </c>
      <c r="C1312" t="s">
        <v>4278</v>
      </c>
      <c r="D1312" t="s">
        <v>2719</v>
      </c>
      <c r="F1312" t="s">
        <v>9187</v>
      </c>
      <c r="G1312" t="s">
        <v>2719</v>
      </c>
      <c r="H1312" t="s">
        <v>9187</v>
      </c>
      <c r="I1312" t="s">
        <v>711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1341</v>
      </c>
      <c r="C1313" t="s">
        <v>4278</v>
      </c>
      <c r="D1313" t="s">
        <v>2719</v>
      </c>
      <c r="F1313" t="s">
        <v>9188</v>
      </c>
      <c r="G1313" t="s">
        <v>2719</v>
      </c>
      <c r="H1313" t="s">
        <v>9188</v>
      </c>
      <c r="I1313" t="s">
        <v>711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1341</v>
      </c>
      <c r="C1314" t="s">
        <v>4278</v>
      </c>
      <c r="D1314" t="s">
        <v>2719</v>
      </c>
      <c r="F1314" t="s">
        <v>9189</v>
      </c>
      <c r="G1314" t="s">
        <v>2719</v>
      </c>
      <c r="H1314" t="s">
        <v>9189</v>
      </c>
      <c r="I1314" t="s">
        <v>711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1341</v>
      </c>
      <c r="C1315" t="s">
        <v>4278</v>
      </c>
      <c r="D1315" t="s">
        <v>2719</v>
      </c>
      <c r="F1315" t="s">
        <v>9190</v>
      </c>
      <c r="G1315" t="s">
        <v>2719</v>
      </c>
      <c r="H1315" t="s">
        <v>9190</v>
      </c>
      <c r="I1315" t="s">
        <v>711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1341</v>
      </c>
      <c r="C1316" t="s">
        <v>4278</v>
      </c>
      <c r="D1316" t="s">
        <v>2719</v>
      </c>
      <c r="F1316" t="s">
        <v>9191</v>
      </c>
      <c r="G1316" t="s">
        <v>2719</v>
      </c>
      <c r="H1316" t="s">
        <v>9191</v>
      </c>
      <c r="I1316" t="s">
        <v>711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1341</v>
      </c>
      <c r="C1317" t="s">
        <v>4278</v>
      </c>
      <c r="D1317" t="s">
        <v>2719</v>
      </c>
      <c r="F1317" t="s">
        <v>9191</v>
      </c>
      <c r="G1317" t="s">
        <v>2719</v>
      </c>
      <c r="H1317" t="s">
        <v>9191</v>
      </c>
      <c r="I1317" t="s">
        <v>711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1341</v>
      </c>
      <c r="C1318" t="s">
        <v>4278</v>
      </c>
      <c r="D1318" t="s">
        <v>2719</v>
      </c>
      <c r="F1318" t="s">
        <v>9192</v>
      </c>
      <c r="G1318" t="s">
        <v>2719</v>
      </c>
      <c r="H1318" t="s">
        <v>9192</v>
      </c>
      <c r="I1318" t="s">
        <v>711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1341</v>
      </c>
      <c r="C1319" t="s">
        <v>4278</v>
      </c>
      <c r="D1319" t="s">
        <v>2719</v>
      </c>
      <c r="F1319" t="s">
        <v>9193</v>
      </c>
      <c r="G1319" t="s">
        <v>2719</v>
      </c>
      <c r="H1319" t="s">
        <v>9193</v>
      </c>
      <c r="I1319" t="s">
        <v>711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1341</v>
      </c>
      <c r="C1320" t="s">
        <v>4278</v>
      </c>
      <c r="D1320" t="s">
        <v>2719</v>
      </c>
      <c r="F1320" t="s">
        <v>9194</v>
      </c>
      <c r="G1320" t="s">
        <v>2719</v>
      </c>
      <c r="H1320" t="s">
        <v>9194</v>
      </c>
      <c r="I1320" t="s">
        <v>711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1341</v>
      </c>
      <c r="C1321" t="s">
        <v>4278</v>
      </c>
      <c r="D1321" t="s">
        <v>4083</v>
      </c>
      <c r="F1321" t="s">
        <v>9195</v>
      </c>
      <c r="G1321" t="s">
        <v>4083</v>
      </c>
      <c r="H1321" t="s">
        <v>9196</v>
      </c>
      <c r="I1321" t="s">
        <v>831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1341</v>
      </c>
      <c r="C1322" t="s">
        <v>4278</v>
      </c>
      <c r="D1322" t="s">
        <v>2719</v>
      </c>
      <c r="F1322" t="s">
        <v>9195</v>
      </c>
      <c r="G1322" t="s">
        <v>2719</v>
      </c>
      <c r="H1322" t="s">
        <v>9196</v>
      </c>
      <c r="I1322" t="s">
        <v>831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1341</v>
      </c>
      <c r="C1323" t="s">
        <v>4278</v>
      </c>
      <c r="D1323" t="s">
        <v>4083</v>
      </c>
      <c r="F1323" t="s">
        <v>9197</v>
      </c>
      <c r="G1323" t="s">
        <v>4083</v>
      </c>
      <c r="H1323" t="s">
        <v>9198</v>
      </c>
      <c r="I1323" t="s">
        <v>711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1341</v>
      </c>
      <c r="C1324" t="s">
        <v>4278</v>
      </c>
      <c r="D1324" t="s">
        <v>2719</v>
      </c>
      <c r="F1324" t="s">
        <v>9197</v>
      </c>
      <c r="G1324" t="s">
        <v>2719</v>
      </c>
      <c r="H1324" t="s">
        <v>9198</v>
      </c>
      <c r="I1324" t="s">
        <v>711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1341</v>
      </c>
      <c r="C1325" t="s">
        <v>4278</v>
      </c>
      <c r="D1325" t="s">
        <v>2719</v>
      </c>
      <c r="F1325" t="s">
        <v>9199</v>
      </c>
      <c r="G1325" t="s">
        <v>2719</v>
      </c>
      <c r="H1325" t="s">
        <v>9200</v>
      </c>
      <c r="I1325" t="s">
        <v>711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1344</v>
      </c>
      <c r="C1326" t="s">
        <v>4426</v>
      </c>
      <c r="D1326" t="s">
        <v>573</v>
      </c>
      <c r="E1326" t="s">
        <v>4427</v>
      </c>
      <c r="F1326" t="s">
        <v>4428</v>
      </c>
      <c r="G1326" t="s">
        <v>573</v>
      </c>
      <c r="H1326" t="s">
        <v>4429</v>
      </c>
      <c r="I1326" t="s">
        <v>711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1344</v>
      </c>
      <c r="C1327" t="s">
        <v>4426</v>
      </c>
      <c r="D1327" t="s">
        <v>573</v>
      </c>
      <c r="E1327" t="s">
        <v>4430</v>
      </c>
      <c r="F1327" t="s">
        <v>4431</v>
      </c>
      <c r="G1327" t="s">
        <v>573</v>
      </c>
      <c r="H1327" t="s">
        <v>4432</v>
      </c>
      <c r="I1327" t="s">
        <v>711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1344</v>
      </c>
      <c r="C1328" t="s">
        <v>4426</v>
      </c>
      <c r="D1328" t="s">
        <v>2719</v>
      </c>
      <c r="E1328" t="s">
        <v>9201</v>
      </c>
      <c r="F1328" t="s">
        <v>4440</v>
      </c>
      <c r="G1328" t="s">
        <v>2719</v>
      </c>
      <c r="H1328" t="s">
        <v>4441</v>
      </c>
      <c r="I1328" t="s">
        <v>938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1344</v>
      </c>
      <c r="C1329" t="s">
        <v>4426</v>
      </c>
      <c r="D1329" t="s">
        <v>2719</v>
      </c>
      <c r="E1329" t="s">
        <v>4433</v>
      </c>
      <c r="F1329" t="s">
        <v>4440</v>
      </c>
      <c r="G1329" t="s">
        <v>2719</v>
      </c>
      <c r="H1329" t="s">
        <v>4435</v>
      </c>
      <c r="I1329" t="s">
        <v>938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1344</v>
      </c>
      <c r="C1330" t="s">
        <v>4426</v>
      </c>
      <c r="D1330" t="s">
        <v>2719</v>
      </c>
      <c r="E1330" t="s">
        <v>4433</v>
      </c>
      <c r="F1330" t="s">
        <v>4445</v>
      </c>
      <c r="G1330" t="s">
        <v>2719</v>
      </c>
      <c r="H1330" t="s">
        <v>4435</v>
      </c>
      <c r="I1330" t="s">
        <v>938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1344</v>
      </c>
      <c r="C1331" t="s">
        <v>4426</v>
      </c>
      <c r="D1331" t="s">
        <v>2719</v>
      </c>
      <c r="E1331" t="s">
        <v>4433</v>
      </c>
      <c r="F1331" t="s">
        <v>4434</v>
      </c>
      <c r="G1331" t="s">
        <v>2719</v>
      </c>
      <c r="H1331" t="s">
        <v>4435</v>
      </c>
      <c r="I1331" t="s">
        <v>938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1344</v>
      </c>
      <c r="C1332" t="s">
        <v>4426</v>
      </c>
      <c r="D1332" t="s">
        <v>2719</v>
      </c>
      <c r="E1332" t="s">
        <v>4433</v>
      </c>
      <c r="F1332" t="s">
        <v>4125</v>
      </c>
      <c r="G1332" t="s">
        <v>2719</v>
      </c>
      <c r="H1332" t="s">
        <v>4435</v>
      </c>
      <c r="I1332" t="s">
        <v>938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1344</v>
      </c>
      <c r="C1333" t="s">
        <v>4426</v>
      </c>
      <c r="D1333" t="s">
        <v>2719</v>
      </c>
      <c r="E1333" t="s">
        <v>4433</v>
      </c>
      <c r="F1333" t="s">
        <v>4436</v>
      </c>
      <c r="G1333" t="s">
        <v>2719</v>
      </c>
      <c r="H1333" t="s">
        <v>4435</v>
      </c>
      <c r="I1333" t="s">
        <v>938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1344</v>
      </c>
      <c r="C1334" t="s">
        <v>4426</v>
      </c>
      <c r="D1334" t="s">
        <v>2719</v>
      </c>
      <c r="E1334" t="s">
        <v>4433</v>
      </c>
      <c r="F1334" t="s">
        <v>4437</v>
      </c>
      <c r="G1334" t="s">
        <v>2719</v>
      </c>
      <c r="H1334" t="s">
        <v>4435</v>
      </c>
      <c r="I1334" t="s">
        <v>938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1344</v>
      </c>
      <c r="C1335" t="s">
        <v>4426</v>
      </c>
      <c r="D1335" t="s">
        <v>2719</v>
      </c>
      <c r="E1335" t="s">
        <v>4433</v>
      </c>
      <c r="F1335" t="s">
        <v>4442</v>
      </c>
      <c r="G1335" t="s">
        <v>2719</v>
      </c>
      <c r="H1335" t="s">
        <v>4435</v>
      </c>
      <c r="I1335" t="s">
        <v>938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1344</v>
      </c>
      <c r="C1336" t="s">
        <v>4426</v>
      </c>
      <c r="D1336" t="s">
        <v>2719</v>
      </c>
      <c r="E1336" t="s">
        <v>4433</v>
      </c>
      <c r="F1336" t="s">
        <v>4439</v>
      </c>
      <c r="G1336" t="s">
        <v>2719</v>
      </c>
      <c r="H1336" t="s">
        <v>4435</v>
      </c>
      <c r="I1336" t="s">
        <v>938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1344</v>
      </c>
      <c r="C1337" t="s">
        <v>4426</v>
      </c>
      <c r="D1337" t="s">
        <v>2719</v>
      </c>
      <c r="E1337" t="s">
        <v>4433</v>
      </c>
      <c r="F1337" t="s">
        <v>4438</v>
      </c>
      <c r="G1337" t="s">
        <v>2719</v>
      </c>
      <c r="H1337" t="s">
        <v>4435</v>
      </c>
      <c r="I1337" t="s">
        <v>938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1344</v>
      </c>
      <c r="C1338" t="s">
        <v>4426</v>
      </c>
      <c r="D1338" t="s">
        <v>2719</v>
      </c>
      <c r="E1338" t="s">
        <v>4433</v>
      </c>
      <c r="F1338" t="s">
        <v>4444</v>
      </c>
      <c r="G1338" t="s">
        <v>2719</v>
      </c>
      <c r="H1338" t="s">
        <v>4435</v>
      </c>
      <c r="I1338" t="s">
        <v>938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1344</v>
      </c>
      <c r="C1339" t="s">
        <v>4426</v>
      </c>
      <c r="D1339" t="s">
        <v>2719</v>
      </c>
      <c r="E1339" t="s">
        <v>4433</v>
      </c>
      <c r="F1339" t="s">
        <v>4443</v>
      </c>
      <c r="G1339" t="s">
        <v>2719</v>
      </c>
      <c r="H1339" t="s">
        <v>4435</v>
      </c>
      <c r="I1339" t="s">
        <v>938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1344</v>
      </c>
      <c r="C1340" t="s">
        <v>4426</v>
      </c>
      <c r="D1340" t="s">
        <v>2719</v>
      </c>
      <c r="E1340" t="s">
        <v>9202</v>
      </c>
      <c r="F1340" t="s">
        <v>4125</v>
      </c>
      <c r="G1340" t="s">
        <v>2719</v>
      </c>
      <c r="H1340" t="s">
        <v>9203</v>
      </c>
      <c r="I1340" t="s">
        <v>938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1344</v>
      </c>
      <c r="C1341" t="s">
        <v>4426</v>
      </c>
      <c r="D1341" t="s">
        <v>2719</v>
      </c>
      <c r="E1341" t="s">
        <v>9204</v>
      </c>
      <c r="F1341" t="s">
        <v>4434</v>
      </c>
      <c r="G1341" t="s">
        <v>2719</v>
      </c>
      <c r="H1341" t="s">
        <v>9205</v>
      </c>
      <c r="I1341" t="s">
        <v>938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1344</v>
      </c>
      <c r="C1342" t="s">
        <v>4426</v>
      </c>
      <c r="D1342" t="s">
        <v>573</v>
      </c>
      <c r="E1342" t="s">
        <v>9206</v>
      </c>
      <c r="F1342" t="s">
        <v>9207</v>
      </c>
      <c r="G1342" t="s">
        <v>573</v>
      </c>
      <c r="H1342" t="s">
        <v>9208</v>
      </c>
      <c r="I1342" t="s">
        <v>787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1344</v>
      </c>
      <c r="C1343" t="s">
        <v>4426</v>
      </c>
      <c r="D1343" t="s">
        <v>2719</v>
      </c>
      <c r="E1343" t="s">
        <v>9206</v>
      </c>
      <c r="F1343" t="s">
        <v>9207</v>
      </c>
      <c r="G1343" t="s">
        <v>2719</v>
      </c>
      <c r="H1343" t="s">
        <v>9208</v>
      </c>
      <c r="I1343" t="s">
        <v>787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1344</v>
      </c>
      <c r="C1344" t="s">
        <v>4426</v>
      </c>
      <c r="D1344" t="s">
        <v>2719</v>
      </c>
      <c r="E1344" t="s">
        <v>9209</v>
      </c>
      <c r="F1344" t="s">
        <v>9210</v>
      </c>
      <c r="G1344" t="s">
        <v>2719</v>
      </c>
      <c r="H1344" t="s">
        <v>9211</v>
      </c>
      <c r="I1344" t="s">
        <v>711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1344</v>
      </c>
      <c r="C1345" t="s">
        <v>4426</v>
      </c>
      <c r="D1345" t="s">
        <v>2719</v>
      </c>
      <c r="E1345" t="s">
        <v>9212</v>
      </c>
      <c r="F1345" t="s">
        <v>9213</v>
      </c>
      <c r="G1345" t="s">
        <v>2719</v>
      </c>
      <c r="H1345" t="s">
        <v>9214</v>
      </c>
      <c r="I1345" t="s">
        <v>711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1344</v>
      </c>
      <c r="C1346" t="s">
        <v>4426</v>
      </c>
      <c r="D1346" t="s">
        <v>2719</v>
      </c>
      <c r="E1346" t="s">
        <v>9212</v>
      </c>
      <c r="F1346" t="s">
        <v>9215</v>
      </c>
      <c r="G1346" t="s">
        <v>2719</v>
      </c>
      <c r="H1346" t="s">
        <v>9214</v>
      </c>
      <c r="I1346" t="s">
        <v>711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1344</v>
      </c>
      <c r="C1347" t="s">
        <v>4426</v>
      </c>
      <c r="D1347" t="s">
        <v>2719</v>
      </c>
      <c r="E1347" t="s">
        <v>9212</v>
      </c>
      <c r="F1347" t="s">
        <v>9216</v>
      </c>
      <c r="G1347" t="s">
        <v>2719</v>
      </c>
      <c r="H1347" t="s">
        <v>9214</v>
      </c>
      <c r="I1347" t="s">
        <v>711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1344</v>
      </c>
      <c r="C1348" t="s">
        <v>4426</v>
      </c>
      <c r="D1348" t="s">
        <v>2719</v>
      </c>
      <c r="E1348" t="s">
        <v>9212</v>
      </c>
      <c r="F1348" t="s">
        <v>9217</v>
      </c>
      <c r="G1348" t="s">
        <v>2719</v>
      </c>
      <c r="H1348" t="s">
        <v>9214</v>
      </c>
      <c r="I1348" t="s">
        <v>711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1344</v>
      </c>
      <c r="C1349" t="s">
        <v>4426</v>
      </c>
      <c r="D1349" t="s">
        <v>2719</v>
      </c>
      <c r="E1349" t="s">
        <v>9212</v>
      </c>
      <c r="F1349" t="s">
        <v>9218</v>
      </c>
      <c r="G1349" t="s">
        <v>2719</v>
      </c>
      <c r="H1349" t="s">
        <v>9214</v>
      </c>
      <c r="I1349" t="s">
        <v>711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1344</v>
      </c>
      <c r="C1350" t="s">
        <v>4426</v>
      </c>
      <c r="D1350" t="s">
        <v>2719</v>
      </c>
      <c r="E1350" t="s">
        <v>9212</v>
      </c>
      <c r="F1350" t="s">
        <v>9219</v>
      </c>
      <c r="G1350" t="s">
        <v>2719</v>
      </c>
      <c r="H1350" t="s">
        <v>9214</v>
      </c>
      <c r="I1350" t="s">
        <v>711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1344</v>
      </c>
      <c r="C1351" t="s">
        <v>4426</v>
      </c>
      <c r="D1351" t="s">
        <v>2719</v>
      </c>
      <c r="E1351" t="s">
        <v>9212</v>
      </c>
      <c r="F1351" t="s">
        <v>9220</v>
      </c>
      <c r="G1351" t="s">
        <v>2719</v>
      </c>
      <c r="H1351" t="s">
        <v>9214</v>
      </c>
      <c r="I1351" t="s">
        <v>711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1344</v>
      </c>
      <c r="C1352" t="s">
        <v>4426</v>
      </c>
      <c r="D1352" t="s">
        <v>2719</v>
      </c>
      <c r="E1352" t="s">
        <v>9212</v>
      </c>
      <c r="F1352" t="s">
        <v>9221</v>
      </c>
      <c r="G1352" t="s">
        <v>2719</v>
      </c>
      <c r="H1352" t="s">
        <v>9214</v>
      </c>
      <c r="I1352" t="s">
        <v>711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1344</v>
      </c>
      <c r="C1353" t="s">
        <v>4426</v>
      </c>
      <c r="D1353" t="s">
        <v>2719</v>
      </c>
      <c r="E1353" t="s">
        <v>9212</v>
      </c>
      <c r="F1353" t="s">
        <v>9222</v>
      </c>
      <c r="G1353" t="s">
        <v>2719</v>
      </c>
      <c r="H1353" t="s">
        <v>9214</v>
      </c>
      <c r="I1353" t="s">
        <v>711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1344</v>
      </c>
      <c r="C1354" t="s">
        <v>4426</v>
      </c>
      <c r="D1354" t="s">
        <v>2719</v>
      </c>
      <c r="E1354" t="s">
        <v>9212</v>
      </c>
      <c r="F1354" t="s">
        <v>9223</v>
      </c>
      <c r="G1354" t="s">
        <v>2719</v>
      </c>
      <c r="H1354" t="s">
        <v>9214</v>
      </c>
      <c r="I1354" t="s">
        <v>711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1344</v>
      </c>
      <c r="C1355" t="s">
        <v>4426</v>
      </c>
      <c r="D1355" t="s">
        <v>2719</v>
      </c>
      <c r="E1355" t="s">
        <v>9212</v>
      </c>
      <c r="F1355" t="s">
        <v>9224</v>
      </c>
      <c r="G1355" t="s">
        <v>2719</v>
      </c>
      <c r="H1355" t="s">
        <v>9214</v>
      </c>
      <c r="I1355" t="s">
        <v>711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1344</v>
      </c>
      <c r="C1356" t="s">
        <v>4426</v>
      </c>
      <c r="D1356" t="s">
        <v>2719</v>
      </c>
      <c r="E1356" t="s">
        <v>9212</v>
      </c>
      <c r="F1356" t="s">
        <v>9225</v>
      </c>
      <c r="G1356" t="s">
        <v>2719</v>
      </c>
      <c r="H1356" t="s">
        <v>9214</v>
      </c>
      <c r="I1356" t="s">
        <v>711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1344</v>
      </c>
      <c r="C1357" t="s">
        <v>4426</v>
      </c>
      <c r="D1357" t="s">
        <v>2719</v>
      </c>
      <c r="E1357" t="s">
        <v>9212</v>
      </c>
      <c r="F1357" t="s">
        <v>9226</v>
      </c>
      <c r="G1357" t="s">
        <v>2719</v>
      </c>
      <c r="H1357" t="s">
        <v>9214</v>
      </c>
      <c r="I1357" t="s">
        <v>711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1344</v>
      </c>
      <c r="C1358" t="s">
        <v>4426</v>
      </c>
      <c r="D1358" t="s">
        <v>2719</v>
      </c>
      <c r="E1358" t="s">
        <v>9227</v>
      </c>
      <c r="F1358" t="s">
        <v>9228</v>
      </c>
      <c r="G1358" t="s">
        <v>2719</v>
      </c>
      <c r="H1358" t="s">
        <v>9229</v>
      </c>
      <c r="I1358" t="s">
        <v>711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1344</v>
      </c>
      <c r="C1359" t="s">
        <v>4426</v>
      </c>
      <c r="D1359" t="s">
        <v>2719</v>
      </c>
      <c r="E1359" t="s">
        <v>9230</v>
      </c>
      <c r="F1359" t="s">
        <v>9231</v>
      </c>
      <c r="G1359" t="s">
        <v>2719</v>
      </c>
      <c r="H1359" t="s">
        <v>9232</v>
      </c>
      <c r="I1359" t="s">
        <v>711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4446</v>
      </c>
      <c r="C1360" t="s">
        <v>4447</v>
      </c>
      <c r="D1360" t="s">
        <v>573</v>
      </c>
      <c r="E1360" t="s">
        <v>4466</v>
      </c>
      <c r="F1360" t="s">
        <v>4467</v>
      </c>
      <c r="G1360" t="s">
        <v>573</v>
      </c>
      <c r="H1360" t="s">
        <v>4468</v>
      </c>
      <c r="I1360" t="s">
        <v>576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4446</v>
      </c>
      <c r="C1361" t="s">
        <v>4447</v>
      </c>
      <c r="D1361" t="s">
        <v>573</v>
      </c>
      <c r="E1361" t="s">
        <v>4448</v>
      </c>
      <c r="F1361" t="s">
        <v>4449</v>
      </c>
      <c r="G1361" t="s">
        <v>573</v>
      </c>
      <c r="H1361" t="s">
        <v>4450</v>
      </c>
      <c r="I1361" t="s">
        <v>576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4446</v>
      </c>
      <c r="C1362" t="s">
        <v>4447</v>
      </c>
      <c r="D1362" t="s">
        <v>573</v>
      </c>
      <c r="E1362" t="s">
        <v>4456</v>
      </c>
      <c r="F1362" t="s">
        <v>4457</v>
      </c>
      <c r="G1362" t="s">
        <v>573</v>
      </c>
      <c r="H1362" t="s">
        <v>4458</v>
      </c>
      <c r="I1362" t="s">
        <v>576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4446</v>
      </c>
      <c r="C1363" t="s">
        <v>4447</v>
      </c>
      <c r="D1363" t="s">
        <v>573</v>
      </c>
      <c r="E1363" t="s">
        <v>4471</v>
      </c>
      <c r="F1363" t="s">
        <v>4472</v>
      </c>
      <c r="G1363" t="s">
        <v>573</v>
      </c>
      <c r="H1363" t="s">
        <v>4473</v>
      </c>
      <c r="I1363" t="s">
        <v>576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4446</v>
      </c>
      <c r="C1364" t="s">
        <v>4447</v>
      </c>
      <c r="D1364" t="s">
        <v>573</v>
      </c>
      <c r="E1364" t="s">
        <v>4474</v>
      </c>
      <c r="F1364" t="s">
        <v>4475</v>
      </c>
      <c r="G1364" t="s">
        <v>573</v>
      </c>
      <c r="H1364" t="s">
        <v>4473</v>
      </c>
      <c r="I1364" t="s">
        <v>576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4446</v>
      </c>
      <c r="C1365" t="s">
        <v>4447</v>
      </c>
      <c r="D1365" t="s">
        <v>573</v>
      </c>
      <c r="E1365" t="s">
        <v>4469</v>
      </c>
      <c r="F1365" t="s">
        <v>4470</v>
      </c>
      <c r="G1365" t="s">
        <v>573</v>
      </c>
      <c r="H1365" t="s">
        <v>4468</v>
      </c>
      <c r="I1365" t="s">
        <v>576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4446</v>
      </c>
      <c r="C1366" t="s">
        <v>4447</v>
      </c>
      <c r="D1366" t="s">
        <v>573</v>
      </c>
      <c r="E1366" t="s">
        <v>4451</v>
      </c>
      <c r="F1366" t="s">
        <v>4452</v>
      </c>
      <c r="G1366" t="s">
        <v>573</v>
      </c>
      <c r="H1366" t="s">
        <v>4450</v>
      </c>
      <c r="I1366" t="s">
        <v>576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4446</v>
      </c>
      <c r="C1367" t="s">
        <v>4447</v>
      </c>
      <c r="D1367" t="s">
        <v>573</v>
      </c>
      <c r="E1367" t="s">
        <v>4459</v>
      </c>
      <c r="F1367" t="s">
        <v>4460</v>
      </c>
      <c r="G1367" t="s">
        <v>573</v>
      </c>
      <c r="H1367" t="s">
        <v>4458</v>
      </c>
      <c r="I1367" t="s">
        <v>576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4446</v>
      </c>
      <c r="C1368" t="s">
        <v>4447</v>
      </c>
      <c r="D1368" t="s">
        <v>573</v>
      </c>
      <c r="E1368" t="s">
        <v>4476</v>
      </c>
      <c r="F1368" t="s">
        <v>4477</v>
      </c>
      <c r="G1368" t="s">
        <v>573</v>
      </c>
      <c r="H1368" t="s">
        <v>4473</v>
      </c>
      <c r="I1368" t="s">
        <v>576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4446</v>
      </c>
      <c r="C1369" t="s">
        <v>4447</v>
      </c>
      <c r="D1369" t="s">
        <v>573</v>
      </c>
      <c r="E1369" t="s">
        <v>4453</v>
      </c>
      <c r="F1369" t="s">
        <v>4454</v>
      </c>
      <c r="G1369" t="s">
        <v>573</v>
      </c>
      <c r="H1369" t="s">
        <v>4455</v>
      </c>
      <c r="I1369" t="s">
        <v>576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4446</v>
      </c>
      <c r="C1370" t="s">
        <v>4447</v>
      </c>
      <c r="D1370" t="s">
        <v>573</v>
      </c>
      <c r="E1370" t="s">
        <v>4461</v>
      </c>
      <c r="F1370" t="s">
        <v>4462</v>
      </c>
      <c r="G1370" t="s">
        <v>573</v>
      </c>
      <c r="H1370" t="s">
        <v>4463</v>
      </c>
      <c r="I1370" t="s">
        <v>576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4446</v>
      </c>
      <c r="C1371" t="s">
        <v>4447</v>
      </c>
      <c r="D1371" t="s">
        <v>573</v>
      </c>
      <c r="E1371" t="s">
        <v>4464</v>
      </c>
      <c r="F1371" t="s">
        <v>4465</v>
      </c>
      <c r="G1371" t="s">
        <v>573</v>
      </c>
      <c r="H1371" t="s">
        <v>4463</v>
      </c>
      <c r="I1371" t="s">
        <v>576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4478</v>
      </c>
      <c r="C1372" t="s">
        <v>4479</v>
      </c>
      <c r="D1372" t="s">
        <v>573</v>
      </c>
      <c r="E1372" t="s">
        <v>4487</v>
      </c>
      <c r="F1372" t="s">
        <v>4488</v>
      </c>
      <c r="G1372" t="s">
        <v>573</v>
      </c>
      <c r="H1372" t="s">
        <v>4489</v>
      </c>
      <c r="I1372" t="s">
        <v>576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4478</v>
      </c>
      <c r="C1373" t="s">
        <v>4479</v>
      </c>
      <c r="D1373" t="s">
        <v>573</v>
      </c>
      <c r="E1373" t="s">
        <v>4496</v>
      </c>
      <c r="F1373" t="s">
        <v>4497</v>
      </c>
      <c r="G1373" t="s">
        <v>573</v>
      </c>
      <c r="H1373" t="s">
        <v>4498</v>
      </c>
      <c r="I1373" t="s">
        <v>576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4478</v>
      </c>
      <c r="C1374" t="s">
        <v>4479</v>
      </c>
      <c r="D1374" t="s">
        <v>573</v>
      </c>
      <c r="E1374" t="s">
        <v>4490</v>
      </c>
      <c r="F1374" t="s">
        <v>4491</v>
      </c>
      <c r="G1374" t="s">
        <v>573</v>
      </c>
      <c r="H1374" t="s">
        <v>4492</v>
      </c>
      <c r="I1374" t="s">
        <v>576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4478</v>
      </c>
      <c r="C1375" t="s">
        <v>4479</v>
      </c>
      <c r="D1375" t="s">
        <v>573</v>
      </c>
      <c r="E1375" t="s">
        <v>4493</v>
      </c>
      <c r="F1375" t="s">
        <v>4494</v>
      </c>
      <c r="G1375" t="s">
        <v>573</v>
      </c>
      <c r="H1375" t="s">
        <v>4495</v>
      </c>
      <c r="I1375" t="s">
        <v>576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4478</v>
      </c>
      <c r="C1376" t="s">
        <v>4479</v>
      </c>
      <c r="D1376" t="s">
        <v>573</v>
      </c>
      <c r="E1376" t="s">
        <v>4480</v>
      </c>
      <c r="F1376" t="s">
        <v>4481</v>
      </c>
      <c r="G1376" t="s">
        <v>573</v>
      </c>
      <c r="H1376" t="s">
        <v>3443</v>
      </c>
      <c r="I1376" t="s">
        <v>576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4478</v>
      </c>
      <c r="C1377" t="s">
        <v>4479</v>
      </c>
      <c r="D1377" t="s">
        <v>573</v>
      </c>
      <c r="E1377" t="s">
        <v>4482</v>
      </c>
      <c r="F1377" t="s">
        <v>4483</v>
      </c>
      <c r="G1377" t="s">
        <v>573</v>
      </c>
      <c r="H1377" t="s">
        <v>3443</v>
      </c>
      <c r="I1377" t="s">
        <v>576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4478</v>
      </c>
      <c r="C1378" t="s">
        <v>4479</v>
      </c>
      <c r="D1378" t="s">
        <v>573</v>
      </c>
      <c r="E1378" t="s">
        <v>4484</v>
      </c>
      <c r="F1378" t="s">
        <v>4485</v>
      </c>
      <c r="G1378" t="s">
        <v>573</v>
      </c>
      <c r="H1378" t="s">
        <v>4486</v>
      </c>
      <c r="I1378" t="s">
        <v>576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1396</v>
      </c>
      <c r="C1379" t="s">
        <v>4499</v>
      </c>
      <c r="D1379" t="s">
        <v>2719</v>
      </c>
      <c r="F1379" t="s">
        <v>4512</v>
      </c>
      <c r="G1379" t="s">
        <v>2719</v>
      </c>
      <c r="H1379" t="s">
        <v>4512</v>
      </c>
      <c r="I1379" t="s">
        <v>711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1396</v>
      </c>
      <c r="C1380" t="s">
        <v>4499</v>
      </c>
      <c r="D1380" t="s">
        <v>2719</v>
      </c>
      <c r="F1380" t="s">
        <v>4500</v>
      </c>
      <c r="G1380" t="s">
        <v>2719</v>
      </c>
      <c r="H1380" t="s">
        <v>4500</v>
      </c>
      <c r="I1380" t="s">
        <v>711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1396</v>
      </c>
      <c r="C1381" t="s">
        <v>4499</v>
      </c>
      <c r="D1381" t="s">
        <v>2719</v>
      </c>
      <c r="F1381" t="s">
        <v>4501</v>
      </c>
      <c r="G1381" t="s">
        <v>2719</v>
      </c>
      <c r="H1381" t="s">
        <v>4501</v>
      </c>
      <c r="I1381" t="s">
        <v>711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1396</v>
      </c>
      <c r="C1382" t="s">
        <v>4499</v>
      </c>
      <c r="D1382" t="s">
        <v>2719</v>
      </c>
      <c r="F1382" t="s">
        <v>4502</v>
      </c>
      <c r="G1382" t="s">
        <v>2719</v>
      </c>
      <c r="H1382" t="s">
        <v>4502</v>
      </c>
      <c r="I1382" t="s">
        <v>711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1396</v>
      </c>
      <c r="C1383" t="s">
        <v>4499</v>
      </c>
      <c r="D1383" t="s">
        <v>2719</v>
      </c>
      <c r="F1383" t="s">
        <v>4503</v>
      </c>
      <c r="G1383" t="s">
        <v>2719</v>
      </c>
      <c r="H1383" t="s">
        <v>4503</v>
      </c>
      <c r="I1383" t="s">
        <v>711</v>
      </c>
      <c r="J1383">
        <v>0</v>
      </c>
      <c r="L1383" s="4"/>
      <c r="M1383" s="4"/>
    </row>
    <row r="1384" spans="1:13" x14ac:dyDescent="0.4">
      <c r="A1384">
        <v>200000981</v>
      </c>
      <c r="B1384" t="s">
        <v>1396</v>
      </c>
      <c r="C1384" t="s">
        <v>4499</v>
      </c>
      <c r="D1384" t="s">
        <v>2719</v>
      </c>
      <c r="F1384" t="s">
        <v>4504</v>
      </c>
      <c r="G1384" t="s">
        <v>2719</v>
      </c>
      <c r="H1384" t="s">
        <v>4504</v>
      </c>
      <c r="I1384" t="s">
        <v>711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1396</v>
      </c>
      <c r="C1385" t="s">
        <v>4499</v>
      </c>
      <c r="D1385" t="s">
        <v>2719</v>
      </c>
      <c r="F1385" t="s">
        <v>4505</v>
      </c>
      <c r="G1385" t="s">
        <v>2719</v>
      </c>
      <c r="H1385" t="s">
        <v>4505</v>
      </c>
      <c r="I1385" t="s">
        <v>711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1396</v>
      </c>
      <c r="C1386" t="s">
        <v>4499</v>
      </c>
      <c r="D1386" t="s">
        <v>2719</v>
      </c>
      <c r="F1386" t="s">
        <v>4506</v>
      </c>
      <c r="G1386" t="s">
        <v>2719</v>
      </c>
      <c r="H1386" t="s">
        <v>4506</v>
      </c>
      <c r="I1386" t="s">
        <v>711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1396</v>
      </c>
      <c r="C1387" t="s">
        <v>4499</v>
      </c>
      <c r="D1387" t="s">
        <v>2719</v>
      </c>
      <c r="F1387" t="s">
        <v>4507</v>
      </c>
      <c r="G1387" t="s">
        <v>2719</v>
      </c>
      <c r="H1387" t="s">
        <v>4507</v>
      </c>
      <c r="I1387" t="s">
        <v>711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1396</v>
      </c>
      <c r="C1388" t="s">
        <v>4499</v>
      </c>
      <c r="D1388" t="s">
        <v>2719</v>
      </c>
      <c r="F1388" t="s">
        <v>4508</v>
      </c>
      <c r="G1388" t="s">
        <v>2719</v>
      </c>
      <c r="H1388" t="s">
        <v>4508</v>
      </c>
      <c r="I1388" t="s">
        <v>711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1396</v>
      </c>
      <c r="C1389" t="s">
        <v>4499</v>
      </c>
      <c r="D1389" t="s">
        <v>2719</v>
      </c>
      <c r="F1389" t="s">
        <v>4509</v>
      </c>
      <c r="G1389" t="s">
        <v>2719</v>
      </c>
      <c r="H1389" t="s">
        <v>4509</v>
      </c>
      <c r="I1389" t="s">
        <v>711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1396</v>
      </c>
      <c r="C1390" t="s">
        <v>4499</v>
      </c>
      <c r="D1390" t="s">
        <v>2719</v>
      </c>
      <c r="F1390" t="s">
        <v>4510</v>
      </c>
      <c r="G1390" t="s">
        <v>2719</v>
      </c>
      <c r="H1390" t="s">
        <v>4510</v>
      </c>
      <c r="I1390" t="s">
        <v>711</v>
      </c>
      <c r="J1390">
        <v>0</v>
      </c>
      <c r="L1390" s="4"/>
      <c r="M1390" s="4"/>
    </row>
    <row r="1391" spans="1:13" x14ac:dyDescent="0.4">
      <c r="A1391">
        <v>200000981</v>
      </c>
      <c r="B1391" t="s">
        <v>1396</v>
      </c>
      <c r="C1391" t="s">
        <v>4499</v>
      </c>
      <c r="D1391" t="s">
        <v>2719</v>
      </c>
      <c r="F1391" t="s">
        <v>4511</v>
      </c>
      <c r="G1391" t="s">
        <v>2719</v>
      </c>
      <c r="H1391" t="s">
        <v>4511</v>
      </c>
      <c r="I1391" t="s">
        <v>711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1396</v>
      </c>
      <c r="C1392" t="s">
        <v>4499</v>
      </c>
      <c r="D1392" t="s">
        <v>2719</v>
      </c>
      <c r="F1392" t="s">
        <v>4513</v>
      </c>
      <c r="G1392" t="s">
        <v>2719</v>
      </c>
      <c r="H1392" t="s">
        <v>4513</v>
      </c>
      <c r="I1392" t="s">
        <v>711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1396</v>
      </c>
      <c r="C1393" t="s">
        <v>4499</v>
      </c>
      <c r="D1393" t="s">
        <v>2719</v>
      </c>
      <c r="F1393" t="s">
        <v>4514</v>
      </c>
      <c r="G1393" t="s">
        <v>2719</v>
      </c>
      <c r="H1393" t="s">
        <v>4514</v>
      </c>
      <c r="I1393" t="s">
        <v>711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1396</v>
      </c>
      <c r="C1394" t="s">
        <v>4499</v>
      </c>
      <c r="D1394" t="s">
        <v>2719</v>
      </c>
      <c r="F1394" t="s">
        <v>4515</v>
      </c>
      <c r="G1394" t="s">
        <v>2719</v>
      </c>
      <c r="H1394" t="s">
        <v>4515</v>
      </c>
      <c r="I1394" t="s">
        <v>711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1402</v>
      </c>
      <c r="C1395" t="s">
        <v>4516</v>
      </c>
      <c r="D1395" t="s">
        <v>573</v>
      </c>
      <c r="F1395" t="s">
        <v>4519</v>
      </c>
      <c r="G1395" t="s">
        <v>573</v>
      </c>
      <c r="H1395" t="s">
        <v>4519</v>
      </c>
      <c r="I1395" t="s">
        <v>711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1402</v>
      </c>
      <c r="C1396" t="s">
        <v>4516</v>
      </c>
      <c r="D1396" t="s">
        <v>573</v>
      </c>
      <c r="F1396" t="s">
        <v>4517</v>
      </c>
      <c r="G1396" t="s">
        <v>573</v>
      </c>
      <c r="H1396" t="s">
        <v>4517</v>
      </c>
      <c r="I1396" t="s">
        <v>711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1402</v>
      </c>
      <c r="C1397" t="s">
        <v>4516</v>
      </c>
      <c r="D1397" t="s">
        <v>573</v>
      </c>
      <c r="F1397" t="s">
        <v>4518</v>
      </c>
      <c r="G1397" t="s">
        <v>573</v>
      </c>
      <c r="H1397" t="s">
        <v>4518</v>
      </c>
      <c r="I1397" t="s">
        <v>711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1402</v>
      </c>
      <c r="C1398" t="s">
        <v>4516</v>
      </c>
      <c r="D1398" t="s">
        <v>573</v>
      </c>
      <c r="F1398" t="s">
        <v>4897</v>
      </c>
      <c r="G1398" t="s">
        <v>573</v>
      </c>
      <c r="H1398" t="s">
        <v>4897</v>
      </c>
      <c r="I1398" t="s">
        <v>711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1402</v>
      </c>
      <c r="C1399" t="s">
        <v>4516</v>
      </c>
      <c r="D1399" t="s">
        <v>4083</v>
      </c>
      <c r="F1399" t="s">
        <v>4521</v>
      </c>
      <c r="G1399" t="s">
        <v>4083</v>
      </c>
      <c r="H1399" t="s">
        <v>4521</v>
      </c>
      <c r="I1399" t="s">
        <v>711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1402</v>
      </c>
      <c r="C1400" t="s">
        <v>4516</v>
      </c>
      <c r="D1400" t="s">
        <v>4083</v>
      </c>
      <c r="F1400" t="s">
        <v>4521</v>
      </c>
      <c r="G1400" t="s">
        <v>4083</v>
      </c>
      <c r="H1400" t="s">
        <v>4521</v>
      </c>
      <c r="I1400" t="s">
        <v>711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1402</v>
      </c>
      <c r="C1401" t="s">
        <v>4516</v>
      </c>
      <c r="D1401" t="s">
        <v>4083</v>
      </c>
      <c r="F1401" t="s">
        <v>4523</v>
      </c>
      <c r="G1401" t="s">
        <v>4083</v>
      </c>
      <c r="H1401" t="s">
        <v>4523</v>
      </c>
      <c r="I1401" t="s">
        <v>711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1402</v>
      </c>
      <c r="C1402" t="s">
        <v>4516</v>
      </c>
      <c r="D1402" t="s">
        <v>4083</v>
      </c>
      <c r="F1402" t="s">
        <v>4522</v>
      </c>
      <c r="G1402" t="s">
        <v>4083</v>
      </c>
      <c r="H1402" t="s">
        <v>4522</v>
      </c>
      <c r="I1402" t="s">
        <v>711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1402</v>
      </c>
      <c r="C1403" t="s">
        <v>4516</v>
      </c>
      <c r="D1403" t="s">
        <v>4083</v>
      </c>
      <c r="F1403" t="s">
        <v>4524</v>
      </c>
      <c r="G1403" t="s">
        <v>4083</v>
      </c>
      <c r="H1403" t="s">
        <v>4524</v>
      </c>
      <c r="I1403" t="s">
        <v>711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1402</v>
      </c>
      <c r="C1404" t="s">
        <v>4516</v>
      </c>
      <c r="D1404" t="s">
        <v>4083</v>
      </c>
      <c r="F1404" t="s">
        <v>4524</v>
      </c>
      <c r="G1404" t="s">
        <v>4083</v>
      </c>
      <c r="H1404" t="s">
        <v>4524</v>
      </c>
      <c r="I1404" t="s">
        <v>711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1402</v>
      </c>
      <c r="C1405" t="s">
        <v>4516</v>
      </c>
      <c r="D1405" t="s">
        <v>4083</v>
      </c>
      <c r="F1405" t="s">
        <v>4525</v>
      </c>
      <c r="G1405" t="s">
        <v>4083</v>
      </c>
      <c r="H1405" t="s">
        <v>4525</v>
      </c>
      <c r="I1405" t="s">
        <v>711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1402</v>
      </c>
      <c r="C1406" t="s">
        <v>4516</v>
      </c>
      <c r="D1406" t="s">
        <v>4083</v>
      </c>
      <c r="F1406" t="s">
        <v>4526</v>
      </c>
      <c r="G1406" t="s">
        <v>4083</v>
      </c>
      <c r="H1406" t="s">
        <v>4526</v>
      </c>
      <c r="I1406" t="s">
        <v>711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1402</v>
      </c>
      <c r="C1407" t="s">
        <v>4516</v>
      </c>
      <c r="D1407" t="s">
        <v>4083</v>
      </c>
      <c r="F1407" t="s">
        <v>4526</v>
      </c>
      <c r="G1407" t="s">
        <v>4083</v>
      </c>
      <c r="H1407" t="s">
        <v>4526</v>
      </c>
      <c r="I1407" t="s">
        <v>711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1402</v>
      </c>
      <c r="C1408" t="s">
        <v>4516</v>
      </c>
      <c r="D1408" t="s">
        <v>4083</v>
      </c>
      <c r="F1408" t="s">
        <v>4526</v>
      </c>
      <c r="G1408" t="s">
        <v>4083</v>
      </c>
      <c r="H1408" t="s">
        <v>4526</v>
      </c>
      <c r="I1408" t="s">
        <v>711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1402</v>
      </c>
      <c r="C1409" t="s">
        <v>4516</v>
      </c>
      <c r="D1409" t="s">
        <v>4083</v>
      </c>
      <c r="F1409" t="s">
        <v>4526</v>
      </c>
      <c r="G1409" t="s">
        <v>4083</v>
      </c>
      <c r="H1409" t="s">
        <v>4526</v>
      </c>
      <c r="I1409" t="s">
        <v>711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1402</v>
      </c>
      <c r="C1410" t="s">
        <v>4516</v>
      </c>
      <c r="D1410" t="s">
        <v>4083</v>
      </c>
      <c r="F1410" t="s">
        <v>4526</v>
      </c>
      <c r="G1410" t="s">
        <v>4083</v>
      </c>
      <c r="H1410" t="s">
        <v>4526</v>
      </c>
      <c r="I1410" t="s">
        <v>711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1402</v>
      </c>
      <c r="C1411" t="s">
        <v>4516</v>
      </c>
      <c r="D1411" t="s">
        <v>4083</v>
      </c>
      <c r="F1411" t="s">
        <v>4527</v>
      </c>
      <c r="G1411" t="s">
        <v>4083</v>
      </c>
      <c r="H1411" t="s">
        <v>4527</v>
      </c>
      <c r="I1411" t="s">
        <v>711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1402</v>
      </c>
      <c r="C1412" t="s">
        <v>4516</v>
      </c>
      <c r="D1412" t="s">
        <v>4083</v>
      </c>
      <c r="F1412" t="s">
        <v>4528</v>
      </c>
      <c r="G1412" t="s">
        <v>4083</v>
      </c>
      <c r="H1412" t="s">
        <v>4528</v>
      </c>
      <c r="I1412" t="s">
        <v>711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1402</v>
      </c>
      <c r="C1413" t="s">
        <v>4516</v>
      </c>
      <c r="D1413" t="s">
        <v>4083</v>
      </c>
      <c r="F1413" t="s">
        <v>4084</v>
      </c>
      <c r="G1413" t="s">
        <v>4083</v>
      </c>
      <c r="H1413" t="s">
        <v>4084</v>
      </c>
      <c r="I1413" t="s">
        <v>711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1402</v>
      </c>
      <c r="C1414" t="s">
        <v>4516</v>
      </c>
      <c r="D1414" t="s">
        <v>4083</v>
      </c>
      <c r="F1414" t="s">
        <v>4423</v>
      </c>
      <c r="G1414" t="s">
        <v>4083</v>
      </c>
      <c r="H1414" t="s">
        <v>4423</v>
      </c>
      <c r="I1414" t="s">
        <v>711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1402</v>
      </c>
      <c r="C1415" t="s">
        <v>4516</v>
      </c>
      <c r="D1415" t="s">
        <v>4083</v>
      </c>
      <c r="F1415" t="s">
        <v>4529</v>
      </c>
      <c r="G1415" t="s">
        <v>4083</v>
      </c>
      <c r="H1415" t="s">
        <v>4529</v>
      </c>
      <c r="I1415" t="s">
        <v>711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1402</v>
      </c>
      <c r="C1416" t="s">
        <v>4516</v>
      </c>
      <c r="D1416" t="s">
        <v>4083</v>
      </c>
      <c r="F1416" t="s">
        <v>4529</v>
      </c>
      <c r="G1416" t="s">
        <v>4083</v>
      </c>
      <c r="H1416" t="s">
        <v>4529</v>
      </c>
      <c r="I1416" t="s">
        <v>711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1402</v>
      </c>
      <c r="C1417" t="s">
        <v>4516</v>
      </c>
      <c r="D1417" t="s">
        <v>2719</v>
      </c>
      <c r="F1417" t="s">
        <v>4520</v>
      </c>
      <c r="G1417" t="s">
        <v>2719</v>
      </c>
      <c r="H1417" t="s">
        <v>4520</v>
      </c>
      <c r="I1417" t="s">
        <v>711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4530</v>
      </c>
      <c r="C1418" t="s">
        <v>4531</v>
      </c>
      <c r="D1418" t="s">
        <v>573</v>
      </c>
      <c r="E1418" t="s">
        <v>4537</v>
      </c>
      <c r="F1418" t="s">
        <v>4538</v>
      </c>
      <c r="G1418" t="s">
        <v>573</v>
      </c>
      <c r="H1418" t="s">
        <v>4534</v>
      </c>
      <c r="I1418" t="s">
        <v>576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4530</v>
      </c>
      <c r="C1419" t="s">
        <v>4531</v>
      </c>
      <c r="D1419" t="s">
        <v>573</v>
      </c>
      <c r="E1419" t="s">
        <v>4535</v>
      </c>
      <c r="F1419" t="s">
        <v>4536</v>
      </c>
      <c r="G1419" t="s">
        <v>573</v>
      </c>
      <c r="H1419" t="s">
        <v>4534</v>
      </c>
      <c r="I1419" t="s">
        <v>576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4530</v>
      </c>
      <c r="C1420" t="s">
        <v>4531</v>
      </c>
      <c r="D1420" t="s">
        <v>573</v>
      </c>
      <c r="E1420" t="s">
        <v>4532</v>
      </c>
      <c r="F1420" t="s">
        <v>4533</v>
      </c>
      <c r="G1420" t="s">
        <v>573</v>
      </c>
      <c r="H1420" t="s">
        <v>4534</v>
      </c>
      <c r="I1420" t="s">
        <v>576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4530</v>
      </c>
      <c r="C1421" t="s">
        <v>4531</v>
      </c>
      <c r="D1421" t="s">
        <v>2719</v>
      </c>
      <c r="E1421" t="s">
        <v>4539</v>
      </c>
      <c r="F1421" t="s">
        <v>4540</v>
      </c>
      <c r="G1421" t="s">
        <v>2719</v>
      </c>
      <c r="H1421" t="s">
        <v>4534</v>
      </c>
      <c r="I1421" t="s">
        <v>576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4541</v>
      </c>
      <c r="C1422" t="s">
        <v>4542</v>
      </c>
      <c r="D1422" t="s">
        <v>573</v>
      </c>
      <c r="E1422" t="s">
        <v>4547</v>
      </c>
      <c r="F1422" t="s">
        <v>4548</v>
      </c>
      <c r="G1422" t="s">
        <v>573</v>
      </c>
      <c r="H1422" t="s">
        <v>4534</v>
      </c>
      <c r="I1422" t="s">
        <v>576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4541</v>
      </c>
      <c r="C1423" t="s">
        <v>4542</v>
      </c>
      <c r="D1423" t="s">
        <v>573</v>
      </c>
      <c r="E1423" t="s">
        <v>4549</v>
      </c>
      <c r="F1423" t="s">
        <v>4550</v>
      </c>
      <c r="G1423" t="s">
        <v>573</v>
      </c>
      <c r="H1423" t="s">
        <v>4534</v>
      </c>
      <c r="I1423" t="s">
        <v>576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4541</v>
      </c>
      <c r="C1424" t="s">
        <v>4542</v>
      </c>
      <c r="D1424" t="s">
        <v>573</v>
      </c>
      <c r="E1424" t="s">
        <v>4551</v>
      </c>
      <c r="F1424" t="s">
        <v>4552</v>
      </c>
      <c r="G1424" t="s">
        <v>573</v>
      </c>
      <c r="H1424" t="s">
        <v>4534</v>
      </c>
      <c r="I1424" t="s">
        <v>576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4541</v>
      </c>
      <c r="C1425" t="s">
        <v>4542</v>
      </c>
      <c r="D1425" t="s">
        <v>573</v>
      </c>
      <c r="E1425" t="s">
        <v>3722</v>
      </c>
      <c r="F1425" t="s">
        <v>4553</v>
      </c>
      <c r="G1425" t="s">
        <v>573</v>
      </c>
      <c r="H1425" t="s">
        <v>4534</v>
      </c>
      <c r="I1425" t="s">
        <v>576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4541</v>
      </c>
      <c r="C1426" t="s">
        <v>4542</v>
      </c>
      <c r="D1426" t="s">
        <v>573</v>
      </c>
      <c r="E1426" t="s">
        <v>4554</v>
      </c>
      <c r="F1426" t="s">
        <v>4555</v>
      </c>
      <c r="G1426" t="s">
        <v>573</v>
      </c>
      <c r="H1426" t="s">
        <v>4534</v>
      </c>
      <c r="I1426" t="s">
        <v>576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4541</v>
      </c>
      <c r="C1427" t="s">
        <v>4542</v>
      </c>
      <c r="D1427" t="s">
        <v>573</v>
      </c>
      <c r="E1427" t="s">
        <v>4556</v>
      </c>
      <c r="F1427" t="s">
        <v>4557</v>
      </c>
      <c r="G1427" t="s">
        <v>573</v>
      </c>
      <c r="H1427" t="s">
        <v>4534</v>
      </c>
      <c r="I1427" t="s">
        <v>576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4541</v>
      </c>
      <c r="C1428" t="s">
        <v>4542</v>
      </c>
      <c r="D1428" t="s">
        <v>573</v>
      </c>
      <c r="E1428" t="s">
        <v>4578</v>
      </c>
      <c r="F1428" t="s">
        <v>4579</v>
      </c>
      <c r="G1428" t="s">
        <v>573</v>
      </c>
      <c r="H1428" t="s">
        <v>4534</v>
      </c>
      <c r="I1428" t="s">
        <v>576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4541</v>
      </c>
      <c r="C1429" t="s">
        <v>4542</v>
      </c>
      <c r="D1429" t="s">
        <v>573</v>
      </c>
      <c r="E1429" t="s">
        <v>4562</v>
      </c>
      <c r="F1429" t="s">
        <v>4563</v>
      </c>
      <c r="G1429" t="s">
        <v>573</v>
      </c>
      <c r="H1429" t="s">
        <v>4534</v>
      </c>
      <c r="I1429" t="s">
        <v>576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4541</v>
      </c>
      <c r="C1430" t="s">
        <v>4542</v>
      </c>
      <c r="D1430" t="s">
        <v>573</v>
      </c>
      <c r="E1430" t="s">
        <v>4564</v>
      </c>
      <c r="F1430" t="s">
        <v>4565</v>
      </c>
      <c r="G1430" t="s">
        <v>573</v>
      </c>
      <c r="H1430" t="s">
        <v>4534</v>
      </c>
      <c r="I1430" t="s">
        <v>576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4541</v>
      </c>
      <c r="C1431" t="s">
        <v>4542</v>
      </c>
      <c r="D1431" t="s">
        <v>573</v>
      </c>
      <c r="E1431" t="s">
        <v>4558</v>
      </c>
      <c r="F1431" t="s">
        <v>4559</v>
      </c>
      <c r="G1431" t="s">
        <v>573</v>
      </c>
      <c r="H1431" t="s">
        <v>4534</v>
      </c>
      <c r="I1431" t="s">
        <v>576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4541</v>
      </c>
      <c r="C1432" t="s">
        <v>4542</v>
      </c>
      <c r="D1432" t="s">
        <v>573</v>
      </c>
      <c r="E1432" t="s">
        <v>4566</v>
      </c>
      <c r="F1432" t="s">
        <v>4567</v>
      </c>
      <c r="G1432" t="s">
        <v>573</v>
      </c>
      <c r="H1432" t="s">
        <v>4534</v>
      </c>
      <c r="I1432" t="s">
        <v>576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4541</v>
      </c>
      <c r="C1433" t="s">
        <v>4542</v>
      </c>
      <c r="D1433" t="s">
        <v>573</v>
      </c>
      <c r="E1433" t="s">
        <v>4568</v>
      </c>
      <c r="F1433" t="s">
        <v>4569</v>
      </c>
      <c r="G1433" t="s">
        <v>573</v>
      </c>
      <c r="H1433" t="s">
        <v>4534</v>
      </c>
      <c r="I1433" t="s">
        <v>576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4541</v>
      </c>
      <c r="C1434" t="s">
        <v>4542</v>
      </c>
      <c r="D1434" t="s">
        <v>573</v>
      </c>
      <c r="E1434" t="s">
        <v>4570</v>
      </c>
      <c r="F1434" t="s">
        <v>4571</v>
      </c>
      <c r="G1434" t="s">
        <v>573</v>
      </c>
      <c r="H1434" t="s">
        <v>4534</v>
      </c>
      <c r="I1434" t="s">
        <v>576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4541</v>
      </c>
      <c r="C1435" t="s">
        <v>4542</v>
      </c>
      <c r="D1435" t="s">
        <v>573</v>
      </c>
      <c r="E1435" t="s">
        <v>4572</v>
      </c>
      <c r="F1435" t="s">
        <v>4573</v>
      </c>
      <c r="G1435" t="s">
        <v>573</v>
      </c>
      <c r="H1435" t="s">
        <v>4534</v>
      </c>
      <c r="I1435" t="s">
        <v>576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4541</v>
      </c>
      <c r="C1436" t="s">
        <v>4542</v>
      </c>
      <c r="D1436" t="s">
        <v>573</v>
      </c>
      <c r="E1436" t="s">
        <v>4574</v>
      </c>
      <c r="F1436" t="s">
        <v>4575</v>
      </c>
      <c r="G1436" t="s">
        <v>573</v>
      </c>
      <c r="H1436" t="s">
        <v>4534</v>
      </c>
      <c r="I1436" t="s">
        <v>576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4541</v>
      </c>
      <c r="C1437" t="s">
        <v>4542</v>
      </c>
      <c r="D1437" t="s">
        <v>573</v>
      </c>
      <c r="E1437" t="s">
        <v>4560</v>
      </c>
      <c r="F1437" t="s">
        <v>4561</v>
      </c>
      <c r="G1437" t="s">
        <v>573</v>
      </c>
      <c r="H1437" t="s">
        <v>4534</v>
      </c>
      <c r="I1437" t="s">
        <v>576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4541</v>
      </c>
      <c r="C1438" t="s">
        <v>4542</v>
      </c>
      <c r="D1438" t="s">
        <v>573</v>
      </c>
      <c r="E1438" t="s">
        <v>9233</v>
      </c>
      <c r="F1438" t="s">
        <v>4565</v>
      </c>
      <c r="G1438" t="s">
        <v>573</v>
      </c>
      <c r="H1438" t="s">
        <v>4534</v>
      </c>
      <c r="I1438" t="s">
        <v>576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4541</v>
      </c>
      <c r="C1439" t="s">
        <v>4542</v>
      </c>
      <c r="D1439" t="s">
        <v>573</v>
      </c>
      <c r="E1439" t="s">
        <v>4543</v>
      </c>
      <c r="F1439" t="s">
        <v>4544</v>
      </c>
      <c r="G1439" t="s">
        <v>573</v>
      </c>
      <c r="H1439" t="s">
        <v>4534</v>
      </c>
      <c r="I1439" t="s">
        <v>576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4541</v>
      </c>
      <c r="C1440" t="s">
        <v>4542</v>
      </c>
      <c r="D1440" t="s">
        <v>573</v>
      </c>
      <c r="E1440" t="s">
        <v>4545</v>
      </c>
      <c r="F1440" t="s">
        <v>4546</v>
      </c>
      <c r="G1440" t="s">
        <v>573</v>
      </c>
      <c r="H1440" t="s">
        <v>4534</v>
      </c>
      <c r="I1440" t="s">
        <v>576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4541</v>
      </c>
      <c r="C1441" t="s">
        <v>4542</v>
      </c>
      <c r="D1441" t="s">
        <v>573</v>
      </c>
      <c r="E1441" t="s">
        <v>4576</v>
      </c>
      <c r="F1441" t="s">
        <v>4577</v>
      </c>
      <c r="G1441" t="s">
        <v>573</v>
      </c>
      <c r="H1441" t="s">
        <v>4534</v>
      </c>
      <c r="I1441" t="s">
        <v>576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4541</v>
      </c>
      <c r="C1442" t="s">
        <v>4542</v>
      </c>
      <c r="D1442" t="s">
        <v>2719</v>
      </c>
      <c r="E1442" t="s">
        <v>4580</v>
      </c>
      <c r="F1442" t="s">
        <v>4581</v>
      </c>
      <c r="G1442" t="s">
        <v>2719</v>
      </c>
      <c r="H1442" t="s">
        <v>4534</v>
      </c>
      <c r="I1442" t="s">
        <v>576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4582</v>
      </c>
      <c r="C1443" t="s">
        <v>4583</v>
      </c>
      <c r="D1443" t="s">
        <v>573</v>
      </c>
      <c r="E1443" t="s">
        <v>4584</v>
      </c>
      <c r="F1443" t="s">
        <v>4585</v>
      </c>
      <c r="G1443" t="s">
        <v>573</v>
      </c>
      <c r="H1443" t="s">
        <v>4586</v>
      </c>
      <c r="I1443" t="s">
        <v>576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4582</v>
      </c>
      <c r="C1444" t="s">
        <v>4583</v>
      </c>
      <c r="D1444" t="s">
        <v>573</v>
      </c>
      <c r="E1444" t="s">
        <v>4587</v>
      </c>
      <c r="F1444" t="s">
        <v>4588</v>
      </c>
      <c r="G1444" t="s">
        <v>573</v>
      </c>
      <c r="H1444" t="s">
        <v>4586</v>
      </c>
      <c r="I1444" t="s">
        <v>576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4582</v>
      </c>
      <c r="C1445" t="s">
        <v>4583</v>
      </c>
      <c r="D1445" t="s">
        <v>573</v>
      </c>
      <c r="E1445" t="s">
        <v>4589</v>
      </c>
      <c r="F1445" t="s">
        <v>4590</v>
      </c>
      <c r="G1445" t="s">
        <v>573</v>
      </c>
      <c r="H1445" t="s">
        <v>4586</v>
      </c>
      <c r="I1445" t="s">
        <v>576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4582</v>
      </c>
      <c r="C1446" t="s">
        <v>4583</v>
      </c>
      <c r="D1446" t="s">
        <v>573</v>
      </c>
      <c r="E1446" t="s">
        <v>4591</v>
      </c>
      <c r="F1446" t="s">
        <v>4592</v>
      </c>
      <c r="G1446" t="s">
        <v>573</v>
      </c>
      <c r="H1446" t="s">
        <v>4586</v>
      </c>
      <c r="I1446" t="s">
        <v>576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4582</v>
      </c>
      <c r="C1447" t="s">
        <v>4583</v>
      </c>
      <c r="D1447" t="s">
        <v>2719</v>
      </c>
      <c r="E1447" t="s">
        <v>4593</v>
      </c>
      <c r="F1447" t="s">
        <v>4594</v>
      </c>
      <c r="G1447" t="s">
        <v>2719</v>
      </c>
      <c r="H1447" t="s">
        <v>4586</v>
      </c>
      <c r="I1447" t="s">
        <v>576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4595</v>
      </c>
      <c r="C1448" t="s">
        <v>4596</v>
      </c>
      <c r="D1448" t="s">
        <v>573</v>
      </c>
      <c r="F1448" t="s">
        <v>9234</v>
      </c>
      <c r="G1448" t="s">
        <v>573</v>
      </c>
      <c r="H1448" t="s">
        <v>9234</v>
      </c>
      <c r="I1448" t="s">
        <v>711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4595</v>
      </c>
      <c r="C1449" t="s">
        <v>4596</v>
      </c>
      <c r="D1449" t="s">
        <v>573</v>
      </c>
      <c r="F1449" t="s">
        <v>9235</v>
      </c>
      <c r="G1449" t="s">
        <v>573</v>
      </c>
      <c r="H1449" t="s">
        <v>9235</v>
      </c>
      <c r="I1449" t="s">
        <v>711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4595</v>
      </c>
      <c r="C1450" t="s">
        <v>4596</v>
      </c>
      <c r="D1450" t="s">
        <v>573</v>
      </c>
      <c r="F1450" t="s">
        <v>9236</v>
      </c>
      <c r="G1450" t="s">
        <v>573</v>
      </c>
      <c r="H1450" t="s">
        <v>9236</v>
      </c>
      <c r="I1450" t="s">
        <v>711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4595</v>
      </c>
      <c r="C1451" t="s">
        <v>4596</v>
      </c>
      <c r="D1451" t="s">
        <v>573</v>
      </c>
      <c r="F1451" t="s">
        <v>9237</v>
      </c>
      <c r="G1451" t="s">
        <v>573</v>
      </c>
      <c r="H1451" t="s">
        <v>9237</v>
      </c>
      <c r="I1451" t="s">
        <v>711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4595</v>
      </c>
      <c r="C1452" t="s">
        <v>4596</v>
      </c>
      <c r="D1452" t="s">
        <v>573</v>
      </c>
      <c r="F1452" t="s">
        <v>5539</v>
      </c>
      <c r="G1452" t="s">
        <v>573</v>
      </c>
      <c r="H1452" t="s">
        <v>5539</v>
      </c>
      <c r="I1452" t="s">
        <v>711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4595</v>
      </c>
      <c r="C1453" t="s">
        <v>4596</v>
      </c>
      <c r="D1453" t="s">
        <v>573</v>
      </c>
      <c r="F1453" t="s">
        <v>9238</v>
      </c>
      <c r="G1453" t="s">
        <v>573</v>
      </c>
      <c r="H1453" t="s">
        <v>9238</v>
      </c>
      <c r="I1453" t="s">
        <v>711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4595</v>
      </c>
      <c r="C1454" t="s">
        <v>4596</v>
      </c>
      <c r="D1454" t="s">
        <v>573</v>
      </c>
      <c r="F1454" t="s">
        <v>9239</v>
      </c>
      <c r="G1454" t="s">
        <v>573</v>
      </c>
      <c r="H1454" t="s">
        <v>9239</v>
      </c>
      <c r="I1454" t="s">
        <v>711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4595</v>
      </c>
      <c r="C1455" t="s">
        <v>4596</v>
      </c>
      <c r="D1455" t="s">
        <v>573</v>
      </c>
      <c r="F1455" t="s">
        <v>5590</v>
      </c>
      <c r="G1455" t="s">
        <v>573</v>
      </c>
      <c r="H1455" t="s">
        <v>5590</v>
      </c>
      <c r="I1455" t="s">
        <v>711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4595</v>
      </c>
      <c r="C1456" t="s">
        <v>4596</v>
      </c>
      <c r="D1456" t="s">
        <v>573</v>
      </c>
      <c r="F1456" t="s">
        <v>5560</v>
      </c>
      <c r="G1456" t="s">
        <v>573</v>
      </c>
      <c r="H1456" t="s">
        <v>5560</v>
      </c>
      <c r="I1456" t="s">
        <v>711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4595</v>
      </c>
      <c r="C1457" t="s">
        <v>4596</v>
      </c>
      <c r="D1457" t="s">
        <v>573</v>
      </c>
      <c r="F1457" t="s">
        <v>5574</v>
      </c>
      <c r="G1457" t="s">
        <v>573</v>
      </c>
      <c r="H1457" t="s">
        <v>5574</v>
      </c>
      <c r="I1457" t="s">
        <v>711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4595</v>
      </c>
      <c r="C1458" t="s">
        <v>4596</v>
      </c>
      <c r="D1458" t="s">
        <v>573</v>
      </c>
      <c r="F1458" t="s">
        <v>5544</v>
      </c>
      <c r="G1458" t="s">
        <v>573</v>
      </c>
      <c r="H1458" t="s">
        <v>5544</v>
      </c>
      <c r="I1458" t="s">
        <v>711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4595</v>
      </c>
      <c r="C1459" t="s">
        <v>4596</v>
      </c>
      <c r="D1459" t="s">
        <v>573</v>
      </c>
      <c r="F1459" t="s">
        <v>5588</v>
      </c>
      <c r="G1459" t="s">
        <v>573</v>
      </c>
      <c r="H1459" t="s">
        <v>5588</v>
      </c>
      <c r="I1459" t="s">
        <v>711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4595</v>
      </c>
      <c r="C1460" t="s">
        <v>4596</v>
      </c>
      <c r="D1460" t="s">
        <v>573</v>
      </c>
      <c r="F1460" t="s">
        <v>5577</v>
      </c>
      <c r="G1460" t="s">
        <v>573</v>
      </c>
      <c r="H1460" t="s">
        <v>5577</v>
      </c>
      <c r="I1460" t="s">
        <v>711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4595</v>
      </c>
      <c r="C1461" t="s">
        <v>4596</v>
      </c>
      <c r="D1461" t="s">
        <v>573</v>
      </c>
      <c r="F1461" t="s">
        <v>5565</v>
      </c>
      <c r="G1461" t="s">
        <v>573</v>
      </c>
      <c r="H1461" t="s">
        <v>5565</v>
      </c>
      <c r="I1461" t="s">
        <v>711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4595</v>
      </c>
      <c r="C1462" t="s">
        <v>4596</v>
      </c>
      <c r="D1462" t="s">
        <v>573</v>
      </c>
      <c r="F1462" t="s">
        <v>5542</v>
      </c>
      <c r="G1462" t="s">
        <v>573</v>
      </c>
      <c r="H1462" t="s">
        <v>5542</v>
      </c>
      <c r="I1462" t="s">
        <v>711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4595</v>
      </c>
      <c r="C1463" t="s">
        <v>4596</v>
      </c>
      <c r="D1463" t="s">
        <v>573</v>
      </c>
      <c r="F1463" t="s">
        <v>9240</v>
      </c>
      <c r="G1463" t="s">
        <v>573</v>
      </c>
      <c r="H1463" t="s">
        <v>9240</v>
      </c>
      <c r="I1463" t="s">
        <v>711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4595</v>
      </c>
      <c r="C1464" t="s">
        <v>4596</v>
      </c>
      <c r="D1464" t="s">
        <v>573</v>
      </c>
      <c r="F1464" t="s">
        <v>9241</v>
      </c>
      <c r="G1464" t="s">
        <v>573</v>
      </c>
      <c r="H1464" t="s">
        <v>9241</v>
      </c>
      <c r="I1464" t="s">
        <v>711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4595</v>
      </c>
      <c r="C1465" t="s">
        <v>4596</v>
      </c>
      <c r="D1465" t="s">
        <v>573</v>
      </c>
      <c r="F1465" t="s">
        <v>9242</v>
      </c>
      <c r="G1465" t="s">
        <v>573</v>
      </c>
      <c r="H1465" t="s">
        <v>9242</v>
      </c>
      <c r="I1465" t="s">
        <v>711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4595</v>
      </c>
      <c r="C1466" t="s">
        <v>4596</v>
      </c>
      <c r="D1466" t="s">
        <v>573</v>
      </c>
      <c r="F1466" t="s">
        <v>5578</v>
      </c>
      <c r="G1466" t="s">
        <v>573</v>
      </c>
      <c r="H1466" t="s">
        <v>5578</v>
      </c>
      <c r="I1466" t="s">
        <v>711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4595</v>
      </c>
      <c r="C1467" t="s">
        <v>4596</v>
      </c>
      <c r="D1467" t="s">
        <v>573</v>
      </c>
      <c r="F1467" t="s">
        <v>5540</v>
      </c>
      <c r="G1467" t="s">
        <v>573</v>
      </c>
      <c r="H1467" t="s">
        <v>5540</v>
      </c>
      <c r="I1467" t="s">
        <v>711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4595</v>
      </c>
      <c r="C1468" t="s">
        <v>4596</v>
      </c>
      <c r="D1468" t="s">
        <v>573</v>
      </c>
      <c r="F1468" t="s">
        <v>5571</v>
      </c>
      <c r="G1468" t="s">
        <v>573</v>
      </c>
      <c r="H1468" t="s">
        <v>5571</v>
      </c>
      <c r="I1468" t="s">
        <v>711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4595</v>
      </c>
      <c r="C1469" t="s">
        <v>4596</v>
      </c>
      <c r="D1469" t="s">
        <v>573</v>
      </c>
      <c r="F1469" t="s">
        <v>5580</v>
      </c>
      <c r="G1469" t="s">
        <v>573</v>
      </c>
      <c r="H1469" t="s">
        <v>5580</v>
      </c>
      <c r="I1469" t="s">
        <v>711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4595</v>
      </c>
      <c r="C1470" t="s">
        <v>4596</v>
      </c>
      <c r="D1470" t="s">
        <v>573</v>
      </c>
      <c r="F1470" t="s">
        <v>5583</v>
      </c>
      <c r="G1470" t="s">
        <v>573</v>
      </c>
      <c r="H1470" t="s">
        <v>5583</v>
      </c>
      <c r="I1470" t="s">
        <v>711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4595</v>
      </c>
      <c r="C1471" t="s">
        <v>4596</v>
      </c>
      <c r="D1471" t="s">
        <v>573</v>
      </c>
      <c r="F1471" t="s">
        <v>5581</v>
      </c>
      <c r="G1471" t="s">
        <v>573</v>
      </c>
      <c r="H1471" t="s">
        <v>5581</v>
      </c>
      <c r="I1471" t="s">
        <v>711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4595</v>
      </c>
      <c r="C1472" t="s">
        <v>4596</v>
      </c>
      <c r="D1472" t="s">
        <v>573</v>
      </c>
      <c r="F1472" t="s">
        <v>5566</v>
      </c>
      <c r="G1472" t="s">
        <v>573</v>
      </c>
      <c r="H1472" t="s">
        <v>5566</v>
      </c>
      <c r="I1472" t="s">
        <v>711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4595</v>
      </c>
      <c r="C1473" t="s">
        <v>4596</v>
      </c>
      <c r="D1473" t="s">
        <v>573</v>
      </c>
      <c r="F1473" t="s">
        <v>5587</v>
      </c>
      <c r="G1473" t="s">
        <v>573</v>
      </c>
      <c r="H1473" t="s">
        <v>5587</v>
      </c>
      <c r="I1473" t="s">
        <v>711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4595</v>
      </c>
      <c r="C1474" t="s">
        <v>4596</v>
      </c>
      <c r="D1474" t="s">
        <v>573</v>
      </c>
      <c r="F1474" t="s">
        <v>9243</v>
      </c>
      <c r="G1474" t="s">
        <v>573</v>
      </c>
      <c r="H1474" t="s">
        <v>9243</v>
      </c>
      <c r="I1474" t="s">
        <v>711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4595</v>
      </c>
      <c r="C1475" t="s">
        <v>4596</v>
      </c>
      <c r="D1475" t="s">
        <v>573</v>
      </c>
      <c r="F1475" t="s">
        <v>5545</v>
      </c>
      <c r="G1475" t="s">
        <v>573</v>
      </c>
      <c r="H1475" t="s">
        <v>5545</v>
      </c>
      <c r="I1475" t="s">
        <v>711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4595</v>
      </c>
      <c r="C1476" t="s">
        <v>4596</v>
      </c>
      <c r="D1476" t="s">
        <v>573</v>
      </c>
      <c r="F1476" t="s">
        <v>5586</v>
      </c>
      <c r="G1476" t="s">
        <v>573</v>
      </c>
      <c r="H1476" t="s">
        <v>5586</v>
      </c>
      <c r="I1476" t="s">
        <v>711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4595</v>
      </c>
      <c r="C1477" t="s">
        <v>4596</v>
      </c>
      <c r="D1477" t="s">
        <v>573</v>
      </c>
      <c r="F1477" t="s">
        <v>5585</v>
      </c>
      <c r="G1477" t="s">
        <v>573</v>
      </c>
      <c r="H1477" t="s">
        <v>5585</v>
      </c>
      <c r="I1477" t="s">
        <v>711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4595</v>
      </c>
      <c r="C1478" t="s">
        <v>4596</v>
      </c>
      <c r="D1478" t="s">
        <v>573</v>
      </c>
      <c r="F1478" t="s">
        <v>5561</v>
      </c>
      <c r="G1478" t="s">
        <v>573</v>
      </c>
      <c r="H1478" t="s">
        <v>5561</v>
      </c>
      <c r="I1478" t="s">
        <v>711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4595</v>
      </c>
      <c r="C1479" t="s">
        <v>4596</v>
      </c>
      <c r="D1479" t="s">
        <v>573</v>
      </c>
      <c r="F1479" t="s">
        <v>9244</v>
      </c>
      <c r="G1479" t="s">
        <v>573</v>
      </c>
      <c r="H1479" t="s">
        <v>9244</v>
      </c>
      <c r="I1479" t="s">
        <v>711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4595</v>
      </c>
      <c r="C1480" t="s">
        <v>4596</v>
      </c>
      <c r="D1480" t="s">
        <v>573</v>
      </c>
      <c r="F1480" t="s">
        <v>9245</v>
      </c>
      <c r="G1480" t="s">
        <v>573</v>
      </c>
      <c r="H1480" t="s">
        <v>9245</v>
      </c>
      <c r="I1480" t="s">
        <v>711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4595</v>
      </c>
      <c r="C1481" t="s">
        <v>4596</v>
      </c>
      <c r="D1481" t="s">
        <v>573</v>
      </c>
      <c r="F1481" t="s">
        <v>5584</v>
      </c>
      <c r="G1481" t="s">
        <v>573</v>
      </c>
      <c r="H1481" t="s">
        <v>5584</v>
      </c>
      <c r="I1481" t="s">
        <v>711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4595</v>
      </c>
      <c r="C1482" t="s">
        <v>4596</v>
      </c>
      <c r="D1482" t="s">
        <v>573</v>
      </c>
      <c r="F1482" t="s">
        <v>5564</v>
      </c>
      <c r="G1482" t="s">
        <v>573</v>
      </c>
      <c r="H1482" t="s">
        <v>5564</v>
      </c>
      <c r="I1482" t="s">
        <v>711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4595</v>
      </c>
      <c r="C1483" t="s">
        <v>4596</v>
      </c>
      <c r="D1483" t="s">
        <v>573</v>
      </c>
      <c r="F1483" t="s">
        <v>5548</v>
      </c>
      <c r="G1483" t="s">
        <v>573</v>
      </c>
      <c r="H1483" t="s">
        <v>5548</v>
      </c>
      <c r="I1483" t="s">
        <v>711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4595</v>
      </c>
      <c r="C1484" t="s">
        <v>4596</v>
      </c>
      <c r="D1484" t="s">
        <v>573</v>
      </c>
      <c r="F1484" t="s">
        <v>9246</v>
      </c>
      <c r="G1484" t="s">
        <v>573</v>
      </c>
      <c r="H1484" t="s">
        <v>9246</v>
      </c>
      <c r="I1484" t="s">
        <v>711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4595</v>
      </c>
      <c r="C1485" t="s">
        <v>4596</v>
      </c>
      <c r="D1485" t="s">
        <v>573</v>
      </c>
      <c r="F1485" t="s">
        <v>5550</v>
      </c>
      <c r="G1485" t="s">
        <v>573</v>
      </c>
      <c r="H1485" t="s">
        <v>5550</v>
      </c>
      <c r="I1485" t="s">
        <v>711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4595</v>
      </c>
      <c r="C1486" t="s">
        <v>4596</v>
      </c>
      <c r="D1486" t="s">
        <v>573</v>
      </c>
      <c r="F1486" t="s">
        <v>9247</v>
      </c>
      <c r="G1486" t="s">
        <v>573</v>
      </c>
      <c r="H1486" t="s">
        <v>9247</v>
      </c>
      <c r="I1486" t="s">
        <v>711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4595</v>
      </c>
      <c r="C1487" t="s">
        <v>4596</v>
      </c>
      <c r="D1487" t="s">
        <v>573</v>
      </c>
      <c r="F1487" t="s">
        <v>5555</v>
      </c>
      <c r="G1487" t="s">
        <v>573</v>
      </c>
      <c r="H1487" t="s">
        <v>5555</v>
      </c>
      <c r="I1487" t="s">
        <v>711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4595</v>
      </c>
      <c r="C1488" t="s">
        <v>4596</v>
      </c>
      <c r="D1488" t="s">
        <v>573</v>
      </c>
      <c r="F1488" t="s">
        <v>5589</v>
      </c>
      <c r="G1488" t="s">
        <v>573</v>
      </c>
      <c r="H1488" t="s">
        <v>5589</v>
      </c>
      <c r="I1488" t="s">
        <v>711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4595</v>
      </c>
      <c r="C1489" t="s">
        <v>4596</v>
      </c>
      <c r="D1489" t="s">
        <v>573</v>
      </c>
      <c r="F1489" t="s">
        <v>9248</v>
      </c>
      <c r="G1489" t="s">
        <v>573</v>
      </c>
      <c r="H1489" t="s">
        <v>9248</v>
      </c>
      <c r="I1489" t="s">
        <v>711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4595</v>
      </c>
      <c r="C1490" t="s">
        <v>4596</v>
      </c>
      <c r="D1490" t="s">
        <v>573</v>
      </c>
      <c r="F1490" t="s">
        <v>5549</v>
      </c>
      <c r="G1490" t="s">
        <v>573</v>
      </c>
      <c r="H1490" t="s">
        <v>5549</v>
      </c>
      <c r="I1490" t="s">
        <v>711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4595</v>
      </c>
      <c r="C1491" t="s">
        <v>4596</v>
      </c>
      <c r="D1491" t="s">
        <v>573</v>
      </c>
      <c r="F1491" t="s">
        <v>9249</v>
      </c>
      <c r="G1491" t="s">
        <v>573</v>
      </c>
      <c r="H1491" t="s">
        <v>9249</v>
      </c>
      <c r="I1491" t="s">
        <v>711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4595</v>
      </c>
      <c r="C1492" t="s">
        <v>4596</v>
      </c>
      <c r="D1492" t="s">
        <v>573</v>
      </c>
      <c r="F1492" t="s">
        <v>5567</v>
      </c>
      <c r="G1492" t="s">
        <v>573</v>
      </c>
      <c r="H1492" t="s">
        <v>5567</v>
      </c>
      <c r="I1492" t="s">
        <v>711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4595</v>
      </c>
      <c r="C1493" t="s">
        <v>4596</v>
      </c>
      <c r="D1493" t="s">
        <v>573</v>
      </c>
      <c r="F1493" t="s">
        <v>9250</v>
      </c>
      <c r="G1493" t="s">
        <v>573</v>
      </c>
      <c r="H1493" t="s">
        <v>9250</v>
      </c>
      <c r="I1493" t="s">
        <v>711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4595</v>
      </c>
      <c r="C1494" t="s">
        <v>4596</v>
      </c>
      <c r="D1494" t="s">
        <v>573</v>
      </c>
      <c r="F1494" t="s">
        <v>9251</v>
      </c>
      <c r="G1494" t="s">
        <v>573</v>
      </c>
      <c r="H1494" t="s">
        <v>9251</v>
      </c>
      <c r="I1494" t="s">
        <v>711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4595</v>
      </c>
      <c r="C1495" t="s">
        <v>4596</v>
      </c>
      <c r="D1495" t="s">
        <v>573</v>
      </c>
      <c r="F1495" t="s">
        <v>9252</v>
      </c>
      <c r="G1495" t="s">
        <v>573</v>
      </c>
      <c r="H1495" t="s">
        <v>9252</v>
      </c>
      <c r="I1495" t="s">
        <v>711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4595</v>
      </c>
      <c r="C1496" t="s">
        <v>4596</v>
      </c>
      <c r="D1496" t="s">
        <v>573</v>
      </c>
      <c r="F1496" t="s">
        <v>9253</v>
      </c>
      <c r="G1496" t="s">
        <v>573</v>
      </c>
      <c r="H1496" t="s">
        <v>9253</v>
      </c>
      <c r="I1496" t="s">
        <v>711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4595</v>
      </c>
      <c r="C1497" t="s">
        <v>4596</v>
      </c>
      <c r="D1497" t="s">
        <v>573</v>
      </c>
      <c r="F1497" t="s">
        <v>5547</v>
      </c>
      <c r="G1497" t="s">
        <v>573</v>
      </c>
      <c r="H1497" t="s">
        <v>5547</v>
      </c>
      <c r="I1497" t="s">
        <v>711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4595</v>
      </c>
      <c r="C1498" t="s">
        <v>4596</v>
      </c>
      <c r="D1498" t="s">
        <v>573</v>
      </c>
      <c r="F1498" t="s">
        <v>5568</v>
      </c>
      <c r="G1498" t="s">
        <v>573</v>
      </c>
      <c r="H1498" t="s">
        <v>5568</v>
      </c>
      <c r="I1498" t="s">
        <v>711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4595</v>
      </c>
      <c r="C1499" t="s">
        <v>4596</v>
      </c>
      <c r="D1499" t="s">
        <v>573</v>
      </c>
      <c r="F1499" t="s">
        <v>9254</v>
      </c>
      <c r="G1499" t="s">
        <v>573</v>
      </c>
      <c r="H1499" t="s">
        <v>9254</v>
      </c>
      <c r="I1499" t="s">
        <v>711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4595</v>
      </c>
      <c r="C1500" t="s">
        <v>4596</v>
      </c>
      <c r="D1500" t="s">
        <v>573</v>
      </c>
      <c r="F1500" t="s">
        <v>5559</v>
      </c>
      <c r="G1500" t="s">
        <v>573</v>
      </c>
      <c r="H1500" t="s">
        <v>5559</v>
      </c>
      <c r="I1500" t="s">
        <v>711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4595</v>
      </c>
      <c r="C1501" t="s">
        <v>4596</v>
      </c>
      <c r="D1501" t="s">
        <v>573</v>
      </c>
      <c r="F1501" t="s">
        <v>5551</v>
      </c>
      <c r="G1501" t="s">
        <v>573</v>
      </c>
      <c r="H1501" t="s">
        <v>5551</v>
      </c>
      <c r="I1501" t="s">
        <v>711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4595</v>
      </c>
      <c r="C1502" t="s">
        <v>4596</v>
      </c>
      <c r="D1502" t="s">
        <v>573</v>
      </c>
      <c r="F1502" t="s">
        <v>9255</v>
      </c>
      <c r="G1502" t="s">
        <v>573</v>
      </c>
      <c r="H1502" t="s">
        <v>9255</v>
      </c>
      <c r="I1502" t="s">
        <v>711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4595</v>
      </c>
      <c r="C1503" t="s">
        <v>4596</v>
      </c>
      <c r="D1503" t="s">
        <v>573</v>
      </c>
      <c r="F1503" t="s">
        <v>9256</v>
      </c>
      <c r="G1503" t="s">
        <v>573</v>
      </c>
      <c r="H1503" t="s">
        <v>9256</v>
      </c>
      <c r="I1503" t="s">
        <v>711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4595</v>
      </c>
      <c r="C1504" t="s">
        <v>4596</v>
      </c>
      <c r="D1504" t="s">
        <v>573</v>
      </c>
      <c r="F1504" t="s">
        <v>9257</v>
      </c>
      <c r="G1504" t="s">
        <v>573</v>
      </c>
      <c r="H1504" t="s">
        <v>9257</v>
      </c>
      <c r="I1504" t="s">
        <v>711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4595</v>
      </c>
      <c r="C1505" t="s">
        <v>4596</v>
      </c>
      <c r="D1505" t="s">
        <v>573</v>
      </c>
      <c r="F1505" t="s">
        <v>9258</v>
      </c>
      <c r="G1505" t="s">
        <v>573</v>
      </c>
      <c r="H1505" t="s">
        <v>9258</v>
      </c>
      <c r="I1505" t="s">
        <v>711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4595</v>
      </c>
      <c r="C1506" t="s">
        <v>4596</v>
      </c>
      <c r="D1506" t="s">
        <v>573</v>
      </c>
      <c r="F1506" t="s">
        <v>9259</v>
      </c>
      <c r="G1506" t="s">
        <v>573</v>
      </c>
      <c r="H1506" t="s">
        <v>9259</v>
      </c>
      <c r="I1506" t="s">
        <v>711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4595</v>
      </c>
      <c r="C1507" t="s">
        <v>4596</v>
      </c>
      <c r="D1507" t="s">
        <v>573</v>
      </c>
      <c r="F1507" t="s">
        <v>9260</v>
      </c>
      <c r="G1507" t="s">
        <v>573</v>
      </c>
      <c r="H1507" t="s">
        <v>9260</v>
      </c>
      <c r="I1507" t="s">
        <v>711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4595</v>
      </c>
      <c r="C1508" t="s">
        <v>4596</v>
      </c>
      <c r="D1508" t="s">
        <v>573</v>
      </c>
      <c r="F1508" t="s">
        <v>5546</v>
      </c>
      <c r="G1508" t="s">
        <v>573</v>
      </c>
      <c r="H1508" t="s">
        <v>5546</v>
      </c>
      <c r="I1508" t="s">
        <v>711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4595</v>
      </c>
      <c r="C1509" t="s">
        <v>4596</v>
      </c>
      <c r="D1509" t="s">
        <v>573</v>
      </c>
      <c r="F1509" t="s">
        <v>4597</v>
      </c>
      <c r="G1509" t="s">
        <v>573</v>
      </c>
      <c r="H1509" t="s">
        <v>4598</v>
      </c>
      <c r="I1509" t="s">
        <v>711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4595</v>
      </c>
      <c r="C1510" t="s">
        <v>4596</v>
      </c>
      <c r="D1510" t="s">
        <v>573</v>
      </c>
      <c r="F1510" t="s">
        <v>4597</v>
      </c>
      <c r="G1510" t="s">
        <v>573</v>
      </c>
      <c r="H1510" t="s">
        <v>5541</v>
      </c>
      <c r="I1510" t="s">
        <v>711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4595</v>
      </c>
      <c r="C1511" t="s">
        <v>4596</v>
      </c>
      <c r="D1511" t="s">
        <v>573</v>
      </c>
      <c r="F1511" t="s">
        <v>4597</v>
      </c>
      <c r="G1511" t="s">
        <v>573</v>
      </c>
      <c r="H1511" t="s">
        <v>5543</v>
      </c>
      <c r="I1511" t="s">
        <v>711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4595</v>
      </c>
      <c r="C1512" t="s">
        <v>4596</v>
      </c>
      <c r="D1512" t="s">
        <v>573</v>
      </c>
      <c r="F1512" t="s">
        <v>4597</v>
      </c>
      <c r="G1512" t="s">
        <v>573</v>
      </c>
      <c r="H1512" t="s">
        <v>5553</v>
      </c>
      <c r="I1512" t="s">
        <v>711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4595</v>
      </c>
      <c r="C1513" t="s">
        <v>4596</v>
      </c>
      <c r="D1513" t="s">
        <v>573</v>
      </c>
      <c r="F1513" t="s">
        <v>4597</v>
      </c>
      <c r="G1513" t="s">
        <v>573</v>
      </c>
      <c r="H1513" t="s">
        <v>5539</v>
      </c>
      <c r="I1513" t="s">
        <v>711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4595</v>
      </c>
      <c r="C1514" t="s">
        <v>4596</v>
      </c>
      <c r="D1514" t="s">
        <v>573</v>
      </c>
      <c r="F1514" t="s">
        <v>4597</v>
      </c>
      <c r="G1514" t="s">
        <v>573</v>
      </c>
      <c r="H1514" t="s">
        <v>5572</v>
      </c>
      <c r="I1514" t="s">
        <v>711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4595</v>
      </c>
      <c r="C1515" t="s">
        <v>4596</v>
      </c>
      <c r="D1515" t="s">
        <v>573</v>
      </c>
      <c r="F1515" t="s">
        <v>4597</v>
      </c>
      <c r="G1515" t="s">
        <v>573</v>
      </c>
      <c r="H1515" t="s">
        <v>5562</v>
      </c>
      <c r="I1515" t="s">
        <v>711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4595</v>
      </c>
      <c r="C1516" t="s">
        <v>4596</v>
      </c>
      <c r="D1516" t="s">
        <v>573</v>
      </c>
      <c r="F1516" t="s">
        <v>4597</v>
      </c>
      <c r="G1516" t="s">
        <v>573</v>
      </c>
      <c r="H1516" t="s">
        <v>5590</v>
      </c>
      <c r="I1516" t="s">
        <v>711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4595</v>
      </c>
      <c r="C1517" t="s">
        <v>4596</v>
      </c>
      <c r="D1517" t="s">
        <v>573</v>
      </c>
      <c r="F1517" t="s">
        <v>4597</v>
      </c>
      <c r="G1517" t="s">
        <v>573</v>
      </c>
      <c r="H1517" t="s">
        <v>5560</v>
      </c>
      <c r="I1517" t="s">
        <v>711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4595</v>
      </c>
      <c r="C1518" t="s">
        <v>4596</v>
      </c>
      <c r="D1518" t="s">
        <v>573</v>
      </c>
      <c r="F1518" t="s">
        <v>4597</v>
      </c>
      <c r="G1518" t="s">
        <v>573</v>
      </c>
      <c r="H1518" t="s">
        <v>5574</v>
      </c>
      <c r="I1518" t="s">
        <v>711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4595</v>
      </c>
      <c r="C1519" t="s">
        <v>4596</v>
      </c>
      <c r="D1519" t="s">
        <v>573</v>
      </c>
      <c r="F1519" t="s">
        <v>4597</v>
      </c>
      <c r="G1519" t="s">
        <v>573</v>
      </c>
      <c r="H1519" t="s">
        <v>5544</v>
      </c>
      <c r="I1519" t="s">
        <v>711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4595</v>
      </c>
      <c r="C1520" t="s">
        <v>4596</v>
      </c>
      <c r="D1520" t="s">
        <v>573</v>
      </c>
      <c r="F1520" t="s">
        <v>4597</v>
      </c>
      <c r="G1520" t="s">
        <v>573</v>
      </c>
      <c r="H1520" t="s">
        <v>5588</v>
      </c>
      <c r="I1520" t="s">
        <v>711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4595</v>
      </c>
      <c r="C1521" t="s">
        <v>4596</v>
      </c>
      <c r="D1521" t="s">
        <v>573</v>
      </c>
      <c r="F1521" t="s">
        <v>4597</v>
      </c>
      <c r="G1521" t="s">
        <v>573</v>
      </c>
      <c r="H1521" t="s">
        <v>5577</v>
      </c>
      <c r="I1521" t="s">
        <v>711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4595</v>
      </c>
      <c r="C1522" t="s">
        <v>4596</v>
      </c>
      <c r="D1522" t="s">
        <v>573</v>
      </c>
      <c r="F1522" t="s">
        <v>4597</v>
      </c>
      <c r="G1522" t="s">
        <v>573</v>
      </c>
      <c r="H1522" t="s">
        <v>5565</v>
      </c>
      <c r="I1522" t="s">
        <v>711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4595</v>
      </c>
      <c r="C1523" t="s">
        <v>4596</v>
      </c>
      <c r="D1523" t="s">
        <v>573</v>
      </c>
      <c r="F1523" t="s">
        <v>4597</v>
      </c>
      <c r="G1523" t="s">
        <v>573</v>
      </c>
      <c r="H1523" t="s">
        <v>5542</v>
      </c>
      <c r="I1523" t="s">
        <v>711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4595</v>
      </c>
      <c r="C1524" t="s">
        <v>4596</v>
      </c>
      <c r="D1524" t="s">
        <v>573</v>
      </c>
      <c r="F1524" t="s">
        <v>4597</v>
      </c>
      <c r="G1524" t="s">
        <v>573</v>
      </c>
      <c r="H1524" t="s">
        <v>5558</v>
      </c>
      <c r="I1524" t="s">
        <v>711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4595</v>
      </c>
      <c r="C1525" t="s">
        <v>4596</v>
      </c>
      <c r="D1525" t="s">
        <v>573</v>
      </c>
      <c r="F1525" t="s">
        <v>4597</v>
      </c>
      <c r="G1525" t="s">
        <v>573</v>
      </c>
      <c r="H1525" t="s">
        <v>5557</v>
      </c>
      <c r="I1525" t="s">
        <v>711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4595</v>
      </c>
      <c r="C1526" t="s">
        <v>4596</v>
      </c>
      <c r="D1526" t="s">
        <v>573</v>
      </c>
      <c r="F1526" t="s">
        <v>4597</v>
      </c>
      <c r="G1526" t="s">
        <v>573</v>
      </c>
      <c r="H1526" t="s">
        <v>5579</v>
      </c>
      <c r="I1526" t="s">
        <v>711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4595</v>
      </c>
      <c r="C1527" t="s">
        <v>4596</v>
      </c>
      <c r="D1527" t="s">
        <v>573</v>
      </c>
      <c r="F1527" t="s">
        <v>4597</v>
      </c>
      <c r="G1527" t="s">
        <v>573</v>
      </c>
      <c r="H1527" t="s">
        <v>5578</v>
      </c>
      <c r="I1527" t="s">
        <v>711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4595</v>
      </c>
      <c r="C1528" t="s">
        <v>4596</v>
      </c>
      <c r="D1528" t="s">
        <v>573</v>
      </c>
      <c r="F1528" t="s">
        <v>4597</v>
      </c>
      <c r="G1528" t="s">
        <v>573</v>
      </c>
      <c r="H1528" t="s">
        <v>5540</v>
      </c>
      <c r="I1528" t="s">
        <v>711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4595</v>
      </c>
      <c r="C1529" t="s">
        <v>4596</v>
      </c>
      <c r="D1529" t="s">
        <v>573</v>
      </c>
      <c r="F1529" t="s">
        <v>4597</v>
      </c>
      <c r="G1529" t="s">
        <v>573</v>
      </c>
      <c r="H1529" t="s">
        <v>5571</v>
      </c>
      <c r="I1529" t="s">
        <v>711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4595</v>
      </c>
      <c r="C1530" t="s">
        <v>4596</v>
      </c>
      <c r="D1530" t="s">
        <v>573</v>
      </c>
      <c r="F1530" t="s">
        <v>4597</v>
      </c>
      <c r="G1530" t="s">
        <v>573</v>
      </c>
      <c r="H1530" t="s">
        <v>5580</v>
      </c>
      <c r="I1530" t="s">
        <v>711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4595</v>
      </c>
      <c r="C1531" t="s">
        <v>4596</v>
      </c>
      <c r="D1531" t="s">
        <v>573</v>
      </c>
      <c r="F1531" t="s">
        <v>4597</v>
      </c>
      <c r="G1531" t="s">
        <v>573</v>
      </c>
      <c r="H1531" t="s">
        <v>5583</v>
      </c>
      <c r="I1531" t="s">
        <v>711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4595</v>
      </c>
      <c r="C1532" t="s">
        <v>4596</v>
      </c>
      <c r="D1532" t="s">
        <v>573</v>
      </c>
      <c r="F1532" t="s">
        <v>4597</v>
      </c>
      <c r="G1532" t="s">
        <v>573</v>
      </c>
      <c r="H1532" t="s">
        <v>5581</v>
      </c>
      <c r="I1532" t="s">
        <v>711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4595</v>
      </c>
      <c r="C1533" t="s">
        <v>4596</v>
      </c>
      <c r="D1533" t="s">
        <v>573</v>
      </c>
      <c r="F1533" t="s">
        <v>4597</v>
      </c>
      <c r="G1533" t="s">
        <v>573</v>
      </c>
      <c r="H1533" t="s">
        <v>5566</v>
      </c>
      <c r="I1533" t="s">
        <v>711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4595</v>
      </c>
      <c r="C1534" t="s">
        <v>4596</v>
      </c>
      <c r="D1534" t="s">
        <v>573</v>
      </c>
      <c r="F1534" t="s">
        <v>4597</v>
      </c>
      <c r="G1534" t="s">
        <v>573</v>
      </c>
      <c r="H1534" t="s">
        <v>5587</v>
      </c>
      <c r="I1534" t="s">
        <v>711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4595</v>
      </c>
      <c r="C1535" t="s">
        <v>4596</v>
      </c>
      <c r="D1535" t="s">
        <v>573</v>
      </c>
      <c r="F1535" t="s">
        <v>4597</v>
      </c>
      <c r="G1535" t="s">
        <v>573</v>
      </c>
      <c r="H1535" t="s">
        <v>5554</v>
      </c>
      <c r="I1535" t="s">
        <v>711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4595</v>
      </c>
      <c r="C1536" t="s">
        <v>4596</v>
      </c>
      <c r="D1536" t="s">
        <v>573</v>
      </c>
      <c r="F1536" t="s">
        <v>4597</v>
      </c>
      <c r="G1536" t="s">
        <v>573</v>
      </c>
      <c r="H1536" t="s">
        <v>5545</v>
      </c>
      <c r="I1536" t="s">
        <v>711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4595</v>
      </c>
      <c r="C1537" t="s">
        <v>4596</v>
      </c>
      <c r="D1537" t="s">
        <v>573</v>
      </c>
      <c r="F1537" t="s">
        <v>4597</v>
      </c>
      <c r="G1537" t="s">
        <v>573</v>
      </c>
      <c r="H1537" t="s">
        <v>5586</v>
      </c>
      <c r="I1537" t="s">
        <v>711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4595</v>
      </c>
      <c r="C1538" t="s">
        <v>4596</v>
      </c>
      <c r="D1538" t="s">
        <v>573</v>
      </c>
      <c r="F1538" t="s">
        <v>4597</v>
      </c>
      <c r="G1538" t="s">
        <v>573</v>
      </c>
      <c r="H1538" t="s">
        <v>5585</v>
      </c>
      <c r="I1538" t="s">
        <v>711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4595</v>
      </c>
      <c r="C1539" t="s">
        <v>4596</v>
      </c>
      <c r="D1539" t="s">
        <v>573</v>
      </c>
      <c r="F1539" t="s">
        <v>4597</v>
      </c>
      <c r="G1539" t="s">
        <v>573</v>
      </c>
      <c r="H1539" t="s">
        <v>5561</v>
      </c>
      <c r="I1539" t="s">
        <v>711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4595</v>
      </c>
      <c r="C1540" t="s">
        <v>4596</v>
      </c>
      <c r="D1540" t="s">
        <v>573</v>
      </c>
      <c r="F1540" t="s">
        <v>4597</v>
      </c>
      <c r="G1540" t="s">
        <v>573</v>
      </c>
      <c r="H1540" t="s">
        <v>5552</v>
      </c>
      <c r="I1540" t="s">
        <v>711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4595</v>
      </c>
      <c r="C1541" t="s">
        <v>4596</v>
      </c>
      <c r="D1541" t="s">
        <v>573</v>
      </c>
      <c r="F1541" t="s">
        <v>4597</v>
      </c>
      <c r="G1541" t="s">
        <v>573</v>
      </c>
      <c r="H1541" t="s">
        <v>5582</v>
      </c>
      <c r="I1541" t="s">
        <v>711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4595</v>
      </c>
      <c r="C1542" t="s">
        <v>4596</v>
      </c>
      <c r="D1542" t="s">
        <v>573</v>
      </c>
      <c r="F1542" t="s">
        <v>4597</v>
      </c>
      <c r="G1542" t="s">
        <v>573</v>
      </c>
      <c r="H1542" t="s">
        <v>5584</v>
      </c>
      <c r="I1542" t="s">
        <v>711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4595</v>
      </c>
      <c r="C1543" t="s">
        <v>4596</v>
      </c>
      <c r="D1543" t="s">
        <v>573</v>
      </c>
      <c r="F1543" t="s">
        <v>4597</v>
      </c>
      <c r="G1543" t="s">
        <v>573</v>
      </c>
      <c r="H1543" t="s">
        <v>5564</v>
      </c>
      <c r="I1543" t="s">
        <v>711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4595</v>
      </c>
      <c r="C1544" t="s">
        <v>4596</v>
      </c>
      <c r="D1544" t="s">
        <v>573</v>
      </c>
      <c r="F1544" t="s">
        <v>4597</v>
      </c>
      <c r="G1544" t="s">
        <v>573</v>
      </c>
      <c r="H1544" t="s">
        <v>5548</v>
      </c>
      <c r="I1544" t="s">
        <v>711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4595</v>
      </c>
      <c r="C1545" t="s">
        <v>4596</v>
      </c>
      <c r="D1545" t="s">
        <v>573</v>
      </c>
      <c r="F1545" t="s">
        <v>4597</v>
      </c>
      <c r="G1545" t="s">
        <v>573</v>
      </c>
      <c r="H1545" t="s">
        <v>5569</v>
      </c>
      <c r="I1545" t="s">
        <v>711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4595</v>
      </c>
      <c r="C1546" t="s">
        <v>4596</v>
      </c>
      <c r="D1546" t="s">
        <v>573</v>
      </c>
      <c r="F1546" t="s">
        <v>4597</v>
      </c>
      <c r="G1546" t="s">
        <v>573</v>
      </c>
      <c r="H1546" t="s">
        <v>5550</v>
      </c>
      <c r="I1546" t="s">
        <v>711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4595</v>
      </c>
      <c r="C1547" t="s">
        <v>4596</v>
      </c>
      <c r="D1547" t="s">
        <v>573</v>
      </c>
      <c r="F1547" t="s">
        <v>4597</v>
      </c>
      <c r="G1547" t="s">
        <v>573</v>
      </c>
      <c r="H1547" t="s">
        <v>5575</v>
      </c>
      <c r="I1547" t="s">
        <v>711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4595</v>
      </c>
      <c r="C1548" t="s">
        <v>4596</v>
      </c>
      <c r="D1548" t="s">
        <v>573</v>
      </c>
      <c r="F1548" t="s">
        <v>4597</v>
      </c>
      <c r="G1548" t="s">
        <v>573</v>
      </c>
      <c r="H1548" t="s">
        <v>5555</v>
      </c>
      <c r="I1548" t="s">
        <v>711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4595</v>
      </c>
      <c r="C1549" t="s">
        <v>4596</v>
      </c>
      <c r="D1549" t="s">
        <v>573</v>
      </c>
      <c r="F1549" t="s">
        <v>4597</v>
      </c>
      <c r="G1549" t="s">
        <v>573</v>
      </c>
      <c r="H1549" t="s">
        <v>5589</v>
      </c>
      <c r="I1549" t="s">
        <v>711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4595</v>
      </c>
      <c r="C1550" t="s">
        <v>4596</v>
      </c>
      <c r="D1550" t="s">
        <v>573</v>
      </c>
      <c r="F1550" t="s">
        <v>4597</v>
      </c>
      <c r="G1550" t="s">
        <v>573</v>
      </c>
      <c r="H1550" t="s">
        <v>5556</v>
      </c>
      <c r="I1550" t="s">
        <v>711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4595</v>
      </c>
      <c r="C1551" t="s">
        <v>4596</v>
      </c>
      <c r="D1551" t="s">
        <v>573</v>
      </c>
      <c r="F1551" t="s">
        <v>4597</v>
      </c>
      <c r="G1551" t="s">
        <v>573</v>
      </c>
      <c r="H1551" t="s">
        <v>5549</v>
      </c>
      <c r="I1551" t="s">
        <v>711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4595</v>
      </c>
      <c r="C1552" t="s">
        <v>4596</v>
      </c>
      <c r="D1552" t="s">
        <v>573</v>
      </c>
      <c r="F1552" t="s">
        <v>4597</v>
      </c>
      <c r="G1552" t="s">
        <v>573</v>
      </c>
      <c r="H1552" t="s">
        <v>5591</v>
      </c>
      <c r="I1552" t="s">
        <v>711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4595</v>
      </c>
      <c r="C1553" t="s">
        <v>4596</v>
      </c>
      <c r="D1553" t="s">
        <v>573</v>
      </c>
      <c r="F1553" t="s">
        <v>4597</v>
      </c>
      <c r="G1553" t="s">
        <v>573</v>
      </c>
      <c r="H1553" t="s">
        <v>5567</v>
      </c>
      <c r="I1553" t="s">
        <v>711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4595</v>
      </c>
      <c r="C1554" t="s">
        <v>4596</v>
      </c>
      <c r="D1554" t="s">
        <v>573</v>
      </c>
      <c r="F1554" t="s">
        <v>4597</v>
      </c>
      <c r="G1554" t="s">
        <v>573</v>
      </c>
      <c r="H1554" t="s">
        <v>5538</v>
      </c>
      <c r="I1554" t="s">
        <v>711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4595</v>
      </c>
      <c r="C1555" t="s">
        <v>4596</v>
      </c>
      <c r="D1555" t="s">
        <v>573</v>
      </c>
      <c r="F1555" t="s">
        <v>4597</v>
      </c>
      <c r="G1555" t="s">
        <v>573</v>
      </c>
      <c r="H1555" t="s">
        <v>5570</v>
      </c>
      <c r="I1555" t="s">
        <v>711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4595</v>
      </c>
      <c r="C1556" t="s">
        <v>4596</v>
      </c>
      <c r="D1556" t="s">
        <v>573</v>
      </c>
      <c r="F1556" t="s">
        <v>4597</v>
      </c>
      <c r="G1556" t="s">
        <v>573</v>
      </c>
      <c r="H1556" t="s">
        <v>5563</v>
      </c>
      <c r="I1556" t="s">
        <v>711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4595</v>
      </c>
      <c r="C1557" t="s">
        <v>4596</v>
      </c>
      <c r="D1557" t="s">
        <v>573</v>
      </c>
      <c r="F1557" t="s">
        <v>4597</v>
      </c>
      <c r="G1557" t="s">
        <v>573</v>
      </c>
      <c r="H1557" t="s">
        <v>5573</v>
      </c>
      <c r="I1557" t="s">
        <v>711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4595</v>
      </c>
      <c r="C1558" t="s">
        <v>4596</v>
      </c>
      <c r="D1558" t="s">
        <v>573</v>
      </c>
      <c r="F1558" t="s">
        <v>4597</v>
      </c>
      <c r="G1558" t="s">
        <v>573</v>
      </c>
      <c r="H1558" t="s">
        <v>5547</v>
      </c>
      <c r="I1558" t="s">
        <v>711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4595</v>
      </c>
      <c r="C1559" t="s">
        <v>4596</v>
      </c>
      <c r="D1559" t="s">
        <v>573</v>
      </c>
      <c r="F1559" t="s">
        <v>4597</v>
      </c>
      <c r="G1559" t="s">
        <v>573</v>
      </c>
      <c r="H1559" t="s">
        <v>5568</v>
      </c>
      <c r="I1559" t="s">
        <v>711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4595</v>
      </c>
      <c r="C1560" t="s">
        <v>4596</v>
      </c>
      <c r="D1560" t="s">
        <v>573</v>
      </c>
      <c r="F1560" t="s">
        <v>4597</v>
      </c>
      <c r="G1560" t="s">
        <v>573</v>
      </c>
      <c r="H1560" t="s">
        <v>9254</v>
      </c>
      <c r="I1560" t="s">
        <v>711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4595</v>
      </c>
      <c r="C1561" t="s">
        <v>4596</v>
      </c>
      <c r="D1561" t="s">
        <v>573</v>
      </c>
      <c r="F1561" t="s">
        <v>4597</v>
      </c>
      <c r="G1561" t="s">
        <v>573</v>
      </c>
      <c r="H1561" t="s">
        <v>5559</v>
      </c>
      <c r="I1561" t="s">
        <v>711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4595</v>
      </c>
      <c r="C1562" t="s">
        <v>4596</v>
      </c>
      <c r="D1562" t="s">
        <v>573</v>
      </c>
      <c r="F1562" t="s">
        <v>4597</v>
      </c>
      <c r="G1562" t="s">
        <v>573</v>
      </c>
      <c r="H1562" t="s">
        <v>5551</v>
      </c>
      <c r="I1562" t="s">
        <v>711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4595</v>
      </c>
      <c r="C1563" t="s">
        <v>4596</v>
      </c>
      <c r="D1563" t="s">
        <v>573</v>
      </c>
      <c r="F1563" t="s">
        <v>4597</v>
      </c>
      <c r="G1563" t="s">
        <v>573</v>
      </c>
      <c r="H1563" t="s">
        <v>9255</v>
      </c>
      <c r="I1563" t="s">
        <v>711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4595</v>
      </c>
      <c r="C1564" t="s">
        <v>4596</v>
      </c>
      <c r="D1564" t="s">
        <v>573</v>
      </c>
      <c r="F1564" t="s">
        <v>4597</v>
      </c>
      <c r="G1564" t="s">
        <v>573</v>
      </c>
      <c r="H1564" t="s">
        <v>9256</v>
      </c>
      <c r="I1564" t="s">
        <v>711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4595</v>
      </c>
      <c r="C1565" t="s">
        <v>4596</v>
      </c>
      <c r="D1565" t="s">
        <v>573</v>
      </c>
      <c r="F1565" t="s">
        <v>4597</v>
      </c>
      <c r="G1565" t="s">
        <v>573</v>
      </c>
      <c r="H1565" t="s">
        <v>9257</v>
      </c>
      <c r="I1565" t="s">
        <v>711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4595</v>
      </c>
      <c r="C1566" t="s">
        <v>4596</v>
      </c>
      <c r="D1566" t="s">
        <v>573</v>
      </c>
      <c r="F1566" t="s">
        <v>4597</v>
      </c>
      <c r="G1566" t="s">
        <v>573</v>
      </c>
      <c r="H1566" t="s">
        <v>9258</v>
      </c>
      <c r="I1566" t="s">
        <v>711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4595</v>
      </c>
      <c r="C1567" t="s">
        <v>4596</v>
      </c>
      <c r="D1567" t="s">
        <v>573</v>
      </c>
      <c r="F1567" t="s">
        <v>4597</v>
      </c>
      <c r="G1567" t="s">
        <v>573</v>
      </c>
      <c r="H1567" t="s">
        <v>9259</v>
      </c>
      <c r="I1567" t="s">
        <v>711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4595</v>
      </c>
      <c r="C1568" t="s">
        <v>4596</v>
      </c>
      <c r="D1568" t="s">
        <v>573</v>
      </c>
      <c r="F1568" t="s">
        <v>4597</v>
      </c>
      <c r="G1568" t="s">
        <v>573</v>
      </c>
      <c r="H1568" t="s">
        <v>5576</v>
      </c>
      <c r="I1568" t="s">
        <v>711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4595</v>
      </c>
      <c r="C1569" t="s">
        <v>4596</v>
      </c>
      <c r="D1569" t="s">
        <v>573</v>
      </c>
      <c r="F1569" t="s">
        <v>4597</v>
      </c>
      <c r="G1569" t="s">
        <v>573</v>
      </c>
      <c r="H1569" t="s">
        <v>5546</v>
      </c>
      <c r="I1569" t="s">
        <v>711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4595</v>
      </c>
      <c r="C1570" t="s">
        <v>4596</v>
      </c>
      <c r="D1570" t="s">
        <v>2719</v>
      </c>
      <c r="E1570" t="s">
        <v>9261</v>
      </c>
      <c r="F1570" t="s">
        <v>9262</v>
      </c>
      <c r="G1570" t="s">
        <v>2719</v>
      </c>
      <c r="H1570" t="s">
        <v>9263</v>
      </c>
      <c r="I1570" t="s">
        <v>711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4595</v>
      </c>
      <c r="C1571" t="s">
        <v>4596</v>
      </c>
      <c r="D1571" t="s">
        <v>573</v>
      </c>
      <c r="F1571" t="s">
        <v>9262</v>
      </c>
      <c r="G1571" t="s">
        <v>573</v>
      </c>
      <c r="H1571" t="s">
        <v>9263</v>
      </c>
      <c r="I1571" t="s">
        <v>711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4595</v>
      </c>
      <c r="C1572" t="s">
        <v>4596</v>
      </c>
      <c r="D1572" t="s">
        <v>2719</v>
      </c>
      <c r="E1572" t="s">
        <v>9264</v>
      </c>
      <c r="F1572" t="s">
        <v>9265</v>
      </c>
      <c r="G1572" t="s">
        <v>2719</v>
      </c>
      <c r="H1572" t="s">
        <v>9266</v>
      </c>
      <c r="I1572" t="s">
        <v>711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4595</v>
      </c>
      <c r="C1573" t="s">
        <v>4596</v>
      </c>
      <c r="D1573" t="s">
        <v>2719</v>
      </c>
      <c r="E1573" t="s">
        <v>9267</v>
      </c>
      <c r="F1573" t="s">
        <v>9268</v>
      </c>
      <c r="G1573" t="s">
        <v>2719</v>
      </c>
      <c r="H1573" t="s">
        <v>9002</v>
      </c>
      <c r="I1573" t="s">
        <v>711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4595</v>
      </c>
      <c r="C1574" t="s">
        <v>4596</v>
      </c>
      <c r="D1574" t="s">
        <v>2719</v>
      </c>
      <c r="E1574" t="s">
        <v>9269</v>
      </c>
      <c r="F1574" t="s">
        <v>9270</v>
      </c>
      <c r="G1574" t="s">
        <v>2719</v>
      </c>
      <c r="H1574" t="s">
        <v>9002</v>
      </c>
      <c r="I1574" t="s">
        <v>711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4599</v>
      </c>
      <c r="C1575" t="s">
        <v>4600</v>
      </c>
      <c r="D1575" t="s">
        <v>573</v>
      </c>
      <c r="E1575" t="s">
        <v>4617</v>
      </c>
      <c r="F1575" t="s">
        <v>4618</v>
      </c>
      <c r="G1575" t="s">
        <v>573</v>
      </c>
      <c r="H1575" t="s">
        <v>4619</v>
      </c>
      <c r="I1575" t="s">
        <v>576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4599</v>
      </c>
      <c r="C1576" t="s">
        <v>4600</v>
      </c>
      <c r="D1576" t="s">
        <v>573</v>
      </c>
      <c r="E1576" t="s">
        <v>4612</v>
      </c>
      <c r="F1576" t="s">
        <v>4613</v>
      </c>
      <c r="G1576" t="s">
        <v>573</v>
      </c>
      <c r="H1576" t="s">
        <v>4614</v>
      </c>
      <c r="I1576" t="s">
        <v>576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4599</v>
      </c>
      <c r="C1577" t="s">
        <v>4600</v>
      </c>
      <c r="D1577" t="s">
        <v>573</v>
      </c>
      <c r="E1577" t="s">
        <v>4603</v>
      </c>
      <c r="F1577" t="s">
        <v>4604</v>
      </c>
      <c r="G1577" t="s">
        <v>573</v>
      </c>
      <c r="H1577" t="s">
        <v>4605</v>
      </c>
      <c r="I1577" t="s">
        <v>576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4599</v>
      </c>
      <c r="C1578" t="s">
        <v>4600</v>
      </c>
      <c r="D1578" t="s">
        <v>573</v>
      </c>
      <c r="E1578" t="s">
        <v>4620</v>
      </c>
      <c r="F1578" t="s">
        <v>4621</v>
      </c>
      <c r="G1578" t="s">
        <v>573</v>
      </c>
      <c r="H1578" t="s">
        <v>4619</v>
      </c>
      <c r="I1578" t="s">
        <v>576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4599</v>
      </c>
      <c r="C1579" t="s">
        <v>4600</v>
      </c>
      <c r="D1579" t="s">
        <v>573</v>
      </c>
      <c r="E1579" t="s">
        <v>4615</v>
      </c>
      <c r="F1579" t="s">
        <v>4616</v>
      </c>
      <c r="G1579" t="s">
        <v>573</v>
      </c>
      <c r="H1579" t="s">
        <v>4614</v>
      </c>
      <c r="I1579" t="s">
        <v>576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4599</v>
      </c>
      <c r="C1580" t="s">
        <v>4600</v>
      </c>
      <c r="D1580" t="s">
        <v>573</v>
      </c>
      <c r="E1580" t="s">
        <v>4606</v>
      </c>
      <c r="F1580" t="s">
        <v>4607</v>
      </c>
      <c r="G1580" t="s">
        <v>573</v>
      </c>
      <c r="H1580" t="s">
        <v>4605</v>
      </c>
      <c r="I1580" t="s">
        <v>576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4599</v>
      </c>
      <c r="C1581" t="s">
        <v>4600</v>
      </c>
      <c r="D1581" t="s">
        <v>573</v>
      </c>
      <c r="E1581" t="s">
        <v>4608</v>
      </c>
      <c r="F1581" t="s">
        <v>4609</v>
      </c>
      <c r="G1581" t="s">
        <v>573</v>
      </c>
      <c r="H1581" t="s">
        <v>3447</v>
      </c>
      <c r="I1581" t="s">
        <v>576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4599</v>
      </c>
      <c r="C1582" t="s">
        <v>4600</v>
      </c>
      <c r="D1582" t="s">
        <v>573</v>
      </c>
      <c r="E1582" t="s">
        <v>4601</v>
      </c>
      <c r="F1582" t="s">
        <v>4602</v>
      </c>
      <c r="G1582" t="s">
        <v>573</v>
      </c>
      <c r="H1582" t="s">
        <v>4489</v>
      </c>
      <c r="I1582" t="s">
        <v>576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4599</v>
      </c>
      <c r="C1583" t="s">
        <v>4600</v>
      </c>
      <c r="D1583" t="s">
        <v>573</v>
      </c>
      <c r="E1583" t="s">
        <v>4610</v>
      </c>
      <c r="F1583" t="s">
        <v>4611</v>
      </c>
      <c r="G1583" t="s">
        <v>573</v>
      </c>
      <c r="H1583" t="s">
        <v>4498</v>
      </c>
      <c r="I1583" t="s">
        <v>576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4622</v>
      </c>
      <c r="C1584" t="s">
        <v>4623</v>
      </c>
      <c r="D1584" t="s">
        <v>4083</v>
      </c>
      <c r="F1584" t="s">
        <v>4658</v>
      </c>
      <c r="G1584" t="s">
        <v>4083</v>
      </c>
      <c r="I1584" t="s">
        <v>576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4647</v>
      </c>
      <c r="C1585" t="s">
        <v>4623</v>
      </c>
      <c r="D1585" t="s">
        <v>2719</v>
      </c>
      <c r="E1585" t="s">
        <v>4652</v>
      </c>
      <c r="F1585" t="s">
        <v>4653</v>
      </c>
      <c r="G1585" t="s">
        <v>2719</v>
      </c>
      <c r="H1585" t="s">
        <v>4653</v>
      </c>
      <c r="I1585" t="s">
        <v>576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4647</v>
      </c>
      <c r="C1586" t="s">
        <v>4623</v>
      </c>
      <c r="D1586" t="s">
        <v>2719</v>
      </c>
      <c r="E1586" t="s">
        <v>4654</v>
      </c>
      <c r="F1586" t="s">
        <v>4655</v>
      </c>
      <c r="G1586" t="s">
        <v>2719</v>
      </c>
      <c r="H1586" t="s">
        <v>4655</v>
      </c>
      <c r="I1586" t="s">
        <v>576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4647</v>
      </c>
      <c r="C1587" t="s">
        <v>4623</v>
      </c>
      <c r="D1587" t="s">
        <v>2719</v>
      </c>
      <c r="E1587" t="s">
        <v>4656</v>
      </c>
      <c r="F1587" t="s">
        <v>4657</v>
      </c>
      <c r="G1587" t="s">
        <v>2719</v>
      </c>
      <c r="H1587" t="s">
        <v>4655</v>
      </c>
      <c r="I1587" t="s">
        <v>576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4647</v>
      </c>
      <c r="C1588" t="s">
        <v>4623</v>
      </c>
      <c r="D1588" t="s">
        <v>2719</v>
      </c>
      <c r="E1588" t="s">
        <v>4650</v>
      </c>
      <c r="F1588" t="s">
        <v>4651</v>
      </c>
      <c r="G1588" t="s">
        <v>2719</v>
      </c>
      <c r="H1588" t="s">
        <v>4651</v>
      </c>
      <c r="I1588" t="s">
        <v>576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4647</v>
      </c>
      <c r="C1589" t="s">
        <v>4623</v>
      </c>
      <c r="D1589" t="s">
        <v>2719</v>
      </c>
      <c r="E1589" t="s">
        <v>4648</v>
      </c>
      <c r="F1589" t="s">
        <v>4649</v>
      </c>
      <c r="G1589" t="s">
        <v>2719</v>
      </c>
      <c r="H1589" t="s">
        <v>4649</v>
      </c>
      <c r="I1589" t="s">
        <v>576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4647</v>
      </c>
      <c r="C1590" t="s">
        <v>4623</v>
      </c>
      <c r="D1590" t="s">
        <v>2719</v>
      </c>
      <c r="E1590" t="s">
        <v>9271</v>
      </c>
      <c r="F1590" t="s">
        <v>4649</v>
      </c>
      <c r="G1590" t="s">
        <v>2719</v>
      </c>
      <c r="H1590" t="s">
        <v>4649</v>
      </c>
      <c r="I1590" t="s">
        <v>576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4647</v>
      </c>
      <c r="C1591" t="s">
        <v>4623</v>
      </c>
      <c r="D1591" t="s">
        <v>2719</v>
      </c>
      <c r="E1591" t="s">
        <v>9272</v>
      </c>
      <c r="F1591" t="s">
        <v>4649</v>
      </c>
      <c r="G1591" t="s">
        <v>2719</v>
      </c>
      <c r="H1591" t="s">
        <v>4649</v>
      </c>
      <c r="I1591" t="s">
        <v>576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4622</v>
      </c>
      <c r="C1592" t="s">
        <v>4623</v>
      </c>
      <c r="D1592" t="s">
        <v>2719</v>
      </c>
      <c r="E1592" t="s">
        <v>4644</v>
      </c>
      <c r="F1592" t="s">
        <v>4645</v>
      </c>
      <c r="G1592" t="s">
        <v>2719</v>
      </c>
      <c r="H1592" t="s">
        <v>4645</v>
      </c>
      <c r="I1592" t="s">
        <v>711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4622</v>
      </c>
      <c r="C1593" t="s">
        <v>4623</v>
      </c>
      <c r="D1593" t="s">
        <v>2719</v>
      </c>
      <c r="E1593" t="s">
        <v>4640</v>
      </c>
      <c r="F1593" t="s">
        <v>4641</v>
      </c>
      <c r="G1593" t="s">
        <v>2719</v>
      </c>
      <c r="H1593" t="s">
        <v>4641</v>
      </c>
      <c r="I1593" t="s">
        <v>711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4622</v>
      </c>
      <c r="C1594" t="s">
        <v>4623</v>
      </c>
      <c r="D1594" t="s">
        <v>2719</v>
      </c>
      <c r="E1594" t="s">
        <v>4624</v>
      </c>
      <c r="F1594" t="s">
        <v>4625</v>
      </c>
      <c r="G1594" t="s">
        <v>2719</v>
      </c>
      <c r="H1594" t="s">
        <v>4625</v>
      </c>
      <c r="I1594" t="s">
        <v>711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4622</v>
      </c>
      <c r="C1595" t="s">
        <v>4623</v>
      </c>
      <c r="D1595" t="s">
        <v>2719</v>
      </c>
      <c r="E1595" t="s">
        <v>4624</v>
      </c>
      <c r="F1595" t="s">
        <v>4634</v>
      </c>
      <c r="G1595" t="s">
        <v>2719</v>
      </c>
      <c r="H1595" t="s">
        <v>4634</v>
      </c>
      <c r="I1595" t="s">
        <v>711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4622</v>
      </c>
      <c r="C1596" t="s">
        <v>4623</v>
      </c>
      <c r="D1596" t="s">
        <v>2719</v>
      </c>
      <c r="E1596" t="s">
        <v>4624</v>
      </c>
      <c r="F1596" t="s">
        <v>3847</v>
      </c>
      <c r="G1596" t="s">
        <v>2719</v>
      </c>
      <c r="H1596" t="s">
        <v>3847</v>
      </c>
      <c r="I1596" t="s">
        <v>711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4622</v>
      </c>
      <c r="C1597" t="s">
        <v>4623</v>
      </c>
      <c r="D1597" t="s">
        <v>2719</v>
      </c>
      <c r="E1597" t="s">
        <v>4624</v>
      </c>
      <c r="F1597" t="s">
        <v>4629</v>
      </c>
      <c r="G1597" t="s">
        <v>2719</v>
      </c>
      <c r="H1597" t="s">
        <v>4629</v>
      </c>
      <c r="I1597" t="s">
        <v>711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4622</v>
      </c>
      <c r="C1598" t="s">
        <v>4623</v>
      </c>
      <c r="D1598" t="s">
        <v>2719</v>
      </c>
      <c r="E1598" t="s">
        <v>4624</v>
      </c>
      <c r="F1598" t="s">
        <v>4642</v>
      </c>
      <c r="G1598" t="s">
        <v>2719</v>
      </c>
      <c r="H1598" t="s">
        <v>4642</v>
      </c>
      <c r="I1598" t="s">
        <v>711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4622</v>
      </c>
      <c r="C1599" t="s">
        <v>4623</v>
      </c>
      <c r="D1599" t="s">
        <v>2719</v>
      </c>
      <c r="E1599" t="s">
        <v>4624</v>
      </c>
      <c r="F1599" t="s">
        <v>3751</v>
      </c>
      <c r="G1599" t="s">
        <v>2719</v>
      </c>
      <c r="H1599" t="s">
        <v>3751</v>
      </c>
      <c r="I1599" t="s">
        <v>711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4622</v>
      </c>
      <c r="C1600" t="s">
        <v>4623</v>
      </c>
      <c r="D1600" t="s">
        <v>2719</v>
      </c>
      <c r="E1600" t="s">
        <v>4624</v>
      </c>
      <c r="F1600" t="s">
        <v>4635</v>
      </c>
      <c r="G1600" t="s">
        <v>2719</v>
      </c>
      <c r="H1600" t="s">
        <v>4635</v>
      </c>
      <c r="I1600" t="s">
        <v>711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4622</v>
      </c>
      <c r="C1601" t="s">
        <v>4623</v>
      </c>
      <c r="D1601" t="s">
        <v>2719</v>
      </c>
      <c r="E1601" t="s">
        <v>4624</v>
      </c>
      <c r="F1601" t="s">
        <v>4633</v>
      </c>
      <c r="G1601" t="s">
        <v>2719</v>
      </c>
      <c r="H1601" t="s">
        <v>4633</v>
      </c>
      <c r="I1601" t="s">
        <v>711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4622</v>
      </c>
      <c r="C1602" t="s">
        <v>4623</v>
      </c>
      <c r="D1602" t="s">
        <v>2719</v>
      </c>
      <c r="E1602" t="s">
        <v>4624</v>
      </c>
      <c r="F1602" t="s">
        <v>4631</v>
      </c>
      <c r="G1602" t="s">
        <v>2719</v>
      </c>
      <c r="H1602" t="s">
        <v>4631</v>
      </c>
      <c r="I1602" t="s">
        <v>711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4622</v>
      </c>
      <c r="C1603" t="s">
        <v>4623</v>
      </c>
      <c r="D1603" t="s">
        <v>2719</v>
      </c>
      <c r="E1603" t="s">
        <v>4624</v>
      </c>
      <c r="F1603" t="s">
        <v>4632</v>
      </c>
      <c r="G1603" t="s">
        <v>2719</v>
      </c>
      <c r="H1603" t="s">
        <v>4632</v>
      </c>
      <c r="I1603" t="s">
        <v>711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4622</v>
      </c>
      <c r="C1604" t="s">
        <v>4623</v>
      </c>
      <c r="D1604" t="s">
        <v>2719</v>
      </c>
      <c r="E1604" t="s">
        <v>4624</v>
      </c>
      <c r="F1604" t="s">
        <v>4637</v>
      </c>
      <c r="G1604" t="s">
        <v>2719</v>
      </c>
      <c r="H1604" t="s">
        <v>4637</v>
      </c>
      <c r="I1604" t="s">
        <v>711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4622</v>
      </c>
      <c r="C1605" t="s">
        <v>4623</v>
      </c>
      <c r="D1605" t="s">
        <v>2719</v>
      </c>
      <c r="E1605" t="s">
        <v>4624</v>
      </c>
      <c r="F1605" t="s">
        <v>4643</v>
      </c>
      <c r="G1605" t="s">
        <v>2719</v>
      </c>
      <c r="H1605" t="s">
        <v>4643</v>
      </c>
      <c r="I1605" t="s">
        <v>711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4622</v>
      </c>
      <c r="C1606" t="s">
        <v>4623</v>
      </c>
      <c r="D1606" t="s">
        <v>2719</v>
      </c>
      <c r="E1606" t="s">
        <v>4624</v>
      </c>
      <c r="F1606" t="s">
        <v>4646</v>
      </c>
      <c r="G1606" t="s">
        <v>2719</v>
      </c>
      <c r="H1606" t="s">
        <v>4646</v>
      </c>
      <c r="I1606" t="s">
        <v>711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4622</v>
      </c>
      <c r="C1607" t="s">
        <v>4623</v>
      </c>
      <c r="D1607" t="s">
        <v>2719</v>
      </c>
      <c r="E1607" t="s">
        <v>4624</v>
      </c>
      <c r="F1607" t="s">
        <v>4638</v>
      </c>
      <c r="G1607" t="s">
        <v>2719</v>
      </c>
      <c r="H1607" t="s">
        <v>4638</v>
      </c>
      <c r="I1607" t="s">
        <v>711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4622</v>
      </c>
      <c r="C1608" t="s">
        <v>4623</v>
      </c>
      <c r="D1608" t="s">
        <v>2719</v>
      </c>
      <c r="E1608" t="s">
        <v>4624</v>
      </c>
      <c r="F1608" t="s">
        <v>4626</v>
      </c>
      <c r="G1608" t="s">
        <v>2719</v>
      </c>
      <c r="H1608" t="s">
        <v>4626</v>
      </c>
      <c r="I1608" t="s">
        <v>711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4622</v>
      </c>
      <c r="C1609" t="s">
        <v>4623</v>
      </c>
      <c r="D1609" t="s">
        <v>2719</v>
      </c>
      <c r="E1609" t="s">
        <v>4624</v>
      </c>
      <c r="F1609" t="s">
        <v>4628</v>
      </c>
      <c r="G1609" t="s">
        <v>2719</v>
      </c>
      <c r="H1609" t="s">
        <v>4628</v>
      </c>
      <c r="I1609" t="s">
        <v>711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4622</v>
      </c>
      <c r="C1610" t="s">
        <v>4623</v>
      </c>
      <c r="D1610" t="s">
        <v>2719</v>
      </c>
      <c r="E1610" t="s">
        <v>4624</v>
      </c>
      <c r="F1610" t="s">
        <v>4636</v>
      </c>
      <c r="G1610" t="s">
        <v>2719</v>
      </c>
      <c r="H1610" t="s">
        <v>4636</v>
      </c>
      <c r="I1610" t="s">
        <v>711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4622</v>
      </c>
      <c r="C1611" t="s">
        <v>4623</v>
      </c>
      <c r="D1611" t="s">
        <v>2719</v>
      </c>
      <c r="E1611" t="s">
        <v>4624</v>
      </c>
      <c r="F1611" t="s">
        <v>4639</v>
      </c>
      <c r="G1611" t="s">
        <v>2719</v>
      </c>
      <c r="H1611" t="s">
        <v>4639</v>
      </c>
      <c r="I1611" t="s">
        <v>711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4622</v>
      </c>
      <c r="C1612" t="s">
        <v>4623</v>
      </c>
      <c r="D1612" t="s">
        <v>2719</v>
      </c>
      <c r="E1612" t="s">
        <v>4624</v>
      </c>
      <c r="F1612" t="s">
        <v>4627</v>
      </c>
      <c r="G1612" t="s">
        <v>2719</v>
      </c>
      <c r="H1612" t="s">
        <v>4627</v>
      </c>
      <c r="I1612" t="s">
        <v>711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4622</v>
      </c>
      <c r="C1613" t="s">
        <v>4623</v>
      </c>
      <c r="D1613" t="s">
        <v>2719</v>
      </c>
      <c r="E1613" t="s">
        <v>4624</v>
      </c>
      <c r="F1613" t="s">
        <v>4630</v>
      </c>
      <c r="G1613" t="s">
        <v>2719</v>
      </c>
      <c r="H1613" t="s">
        <v>4630</v>
      </c>
      <c r="I1613" t="s">
        <v>711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4622</v>
      </c>
      <c r="C1614" t="s">
        <v>4623</v>
      </c>
      <c r="D1614" t="s">
        <v>2719</v>
      </c>
      <c r="E1614" t="s">
        <v>4624</v>
      </c>
      <c r="F1614" t="s">
        <v>9273</v>
      </c>
      <c r="G1614" t="s">
        <v>2719</v>
      </c>
      <c r="H1614" t="s">
        <v>9273</v>
      </c>
      <c r="I1614" t="s">
        <v>711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4622</v>
      </c>
      <c r="C1615" t="s">
        <v>4623</v>
      </c>
      <c r="D1615" t="s">
        <v>2719</v>
      </c>
      <c r="E1615" t="s">
        <v>4624</v>
      </c>
      <c r="F1615" t="s">
        <v>9274</v>
      </c>
      <c r="G1615" t="s">
        <v>2719</v>
      </c>
      <c r="H1615" t="s">
        <v>9274</v>
      </c>
      <c r="I1615" t="s">
        <v>711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4647</v>
      </c>
      <c r="C1616" t="s">
        <v>4623</v>
      </c>
      <c r="D1616" t="s">
        <v>573</v>
      </c>
      <c r="F1616" t="s">
        <v>9275</v>
      </c>
      <c r="G1616" t="s">
        <v>573</v>
      </c>
      <c r="H1616" t="s">
        <v>9276</v>
      </c>
      <c r="I1616" t="s">
        <v>1059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4647</v>
      </c>
      <c r="C1617" t="s">
        <v>4623</v>
      </c>
      <c r="D1617" t="s">
        <v>2719</v>
      </c>
      <c r="F1617" t="s">
        <v>9275</v>
      </c>
      <c r="G1617" t="s">
        <v>2719</v>
      </c>
      <c r="H1617" t="s">
        <v>9276</v>
      </c>
      <c r="I1617" t="s">
        <v>1059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4622</v>
      </c>
      <c r="C1618" t="s">
        <v>4623</v>
      </c>
      <c r="D1618" t="s">
        <v>4083</v>
      </c>
      <c r="F1618" t="s">
        <v>9277</v>
      </c>
      <c r="G1618" t="s">
        <v>4083</v>
      </c>
      <c r="I1618" t="s">
        <v>711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4647</v>
      </c>
      <c r="C1619" t="s">
        <v>4623</v>
      </c>
      <c r="D1619" t="s">
        <v>2719</v>
      </c>
      <c r="E1619" t="s">
        <v>9278</v>
      </c>
      <c r="F1619" t="s">
        <v>9279</v>
      </c>
      <c r="G1619" t="s">
        <v>2719</v>
      </c>
      <c r="H1619" t="s">
        <v>9280</v>
      </c>
      <c r="I1619" t="s">
        <v>711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4659</v>
      </c>
      <c r="C1620" t="s">
        <v>4660</v>
      </c>
      <c r="D1620" t="s">
        <v>573</v>
      </c>
      <c r="E1620" t="s">
        <v>9281</v>
      </c>
      <c r="F1620" t="s">
        <v>4661</v>
      </c>
      <c r="G1620" t="s">
        <v>573</v>
      </c>
      <c r="H1620" t="s">
        <v>4662</v>
      </c>
      <c r="I1620" t="s">
        <v>711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4659</v>
      </c>
      <c r="C1621" t="s">
        <v>4660</v>
      </c>
      <c r="D1621" t="s">
        <v>573</v>
      </c>
      <c r="E1621" t="s">
        <v>9282</v>
      </c>
      <c r="F1621" t="s">
        <v>4663</v>
      </c>
      <c r="G1621" t="s">
        <v>573</v>
      </c>
      <c r="H1621" t="s">
        <v>4664</v>
      </c>
      <c r="I1621" t="s">
        <v>711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4659</v>
      </c>
      <c r="C1622" t="s">
        <v>4660</v>
      </c>
      <c r="D1622" t="s">
        <v>625</v>
      </c>
      <c r="F1622" t="s">
        <v>9283</v>
      </c>
      <c r="G1622" t="s">
        <v>625</v>
      </c>
      <c r="I1622" t="s">
        <v>576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4659</v>
      </c>
      <c r="C1623" t="s">
        <v>4660</v>
      </c>
      <c r="D1623" t="s">
        <v>625</v>
      </c>
      <c r="F1623" t="s">
        <v>9284</v>
      </c>
      <c r="G1623" t="s">
        <v>625</v>
      </c>
      <c r="I1623" t="s">
        <v>711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4659</v>
      </c>
      <c r="C1624" t="s">
        <v>4660</v>
      </c>
      <c r="D1624" t="s">
        <v>2719</v>
      </c>
      <c r="E1624" t="s">
        <v>9285</v>
      </c>
      <c r="F1624" t="s">
        <v>9286</v>
      </c>
      <c r="G1624" t="s">
        <v>2719</v>
      </c>
      <c r="H1624" t="s">
        <v>9287</v>
      </c>
      <c r="I1624" t="s">
        <v>711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4659</v>
      </c>
      <c r="C1625" t="s">
        <v>4660</v>
      </c>
      <c r="D1625" t="s">
        <v>2719</v>
      </c>
      <c r="E1625" t="s">
        <v>9288</v>
      </c>
      <c r="F1625" t="s">
        <v>9289</v>
      </c>
      <c r="G1625" t="s">
        <v>2719</v>
      </c>
      <c r="H1625" t="s">
        <v>9287</v>
      </c>
      <c r="I1625" t="s">
        <v>711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4659</v>
      </c>
      <c r="C1626" t="s">
        <v>4660</v>
      </c>
      <c r="D1626" t="s">
        <v>2719</v>
      </c>
      <c r="E1626" t="s">
        <v>9290</v>
      </c>
      <c r="F1626" t="s">
        <v>9291</v>
      </c>
      <c r="G1626" t="s">
        <v>2719</v>
      </c>
      <c r="H1626" t="s">
        <v>9292</v>
      </c>
      <c r="I1626" t="s">
        <v>831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4659</v>
      </c>
      <c r="C1627" t="s">
        <v>4660</v>
      </c>
      <c r="D1627" t="s">
        <v>2719</v>
      </c>
      <c r="E1627" t="s">
        <v>9293</v>
      </c>
      <c r="F1627" t="s">
        <v>9291</v>
      </c>
      <c r="G1627" t="s">
        <v>2719</v>
      </c>
      <c r="H1627" t="s">
        <v>9292</v>
      </c>
      <c r="I1627" t="s">
        <v>831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4659</v>
      </c>
      <c r="C1628" t="s">
        <v>4660</v>
      </c>
      <c r="D1628" t="s">
        <v>2719</v>
      </c>
      <c r="E1628" t="s">
        <v>9294</v>
      </c>
      <c r="F1628" t="s">
        <v>9295</v>
      </c>
      <c r="G1628" t="s">
        <v>2719</v>
      </c>
      <c r="H1628" t="s">
        <v>9296</v>
      </c>
      <c r="I1628" t="s">
        <v>711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4659</v>
      </c>
      <c r="C1629" t="s">
        <v>4660</v>
      </c>
      <c r="D1629" t="s">
        <v>2719</v>
      </c>
      <c r="E1629" t="s">
        <v>9297</v>
      </c>
      <c r="F1629" t="s">
        <v>9298</v>
      </c>
      <c r="G1629" t="s">
        <v>2719</v>
      </c>
      <c r="H1629" t="s">
        <v>9296</v>
      </c>
      <c r="I1629" t="s">
        <v>711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1437</v>
      </c>
      <c r="C1630" t="s">
        <v>9299</v>
      </c>
      <c r="D1630" t="s">
        <v>625</v>
      </c>
      <c r="F1630" t="s">
        <v>1437</v>
      </c>
      <c r="G1630" t="s">
        <v>625</v>
      </c>
      <c r="I1630" t="s">
        <v>711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1431</v>
      </c>
      <c r="C1631" t="s">
        <v>4665</v>
      </c>
      <c r="D1631" t="s">
        <v>2719</v>
      </c>
      <c r="F1631" t="s">
        <v>4768</v>
      </c>
      <c r="G1631" t="s">
        <v>2719</v>
      </c>
      <c r="H1631" t="s">
        <v>4769</v>
      </c>
      <c r="I1631" t="s">
        <v>711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1431</v>
      </c>
      <c r="C1632" t="s">
        <v>4665</v>
      </c>
      <c r="D1632" t="s">
        <v>2719</v>
      </c>
      <c r="F1632" t="s">
        <v>4907</v>
      </c>
      <c r="G1632" t="s">
        <v>2719</v>
      </c>
      <c r="H1632" t="s">
        <v>4907</v>
      </c>
      <c r="I1632" t="s">
        <v>711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1431</v>
      </c>
      <c r="C1633" t="s">
        <v>4665</v>
      </c>
      <c r="D1633" t="s">
        <v>2719</v>
      </c>
      <c r="F1633" t="s">
        <v>4725</v>
      </c>
      <c r="G1633" t="s">
        <v>2719</v>
      </c>
      <c r="H1633" t="s">
        <v>4725</v>
      </c>
      <c r="I1633" t="s">
        <v>711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1431</v>
      </c>
      <c r="C1634" t="s">
        <v>4665</v>
      </c>
      <c r="D1634" t="s">
        <v>2719</v>
      </c>
      <c r="F1634" t="s">
        <v>4869</v>
      </c>
      <c r="G1634" t="s">
        <v>2719</v>
      </c>
      <c r="H1634" t="s">
        <v>4869</v>
      </c>
      <c r="I1634" t="s">
        <v>711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1431</v>
      </c>
      <c r="C1635" t="s">
        <v>4665</v>
      </c>
      <c r="D1635" t="s">
        <v>2719</v>
      </c>
      <c r="F1635" t="s">
        <v>4913</v>
      </c>
      <c r="G1635" t="s">
        <v>2719</v>
      </c>
      <c r="H1635" t="s">
        <v>4913</v>
      </c>
      <c r="I1635" t="s">
        <v>711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1431</v>
      </c>
      <c r="C1636" t="s">
        <v>4665</v>
      </c>
      <c r="D1636" t="s">
        <v>2719</v>
      </c>
      <c r="F1636" t="s">
        <v>4824</v>
      </c>
      <c r="G1636" t="s">
        <v>2719</v>
      </c>
      <c r="H1636" t="s">
        <v>4824</v>
      </c>
      <c r="I1636" t="s">
        <v>711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1431</v>
      </c>
      <c r="C1637" t="s">
        <v>4665</v>
      </c>
      <c r="D1637" t="s">
        <v>2719</v>
      </c>
      <c r="F1637" t="s">
        <v>4788</v>
      </c>
      <c r="G1637" t="s">
        <v>2719</v>
      </c>
      <c r="H1637" t="s">
        <v>4788</v>
      </c>
      <c r="I1637" t="s">
        <v>711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1431</v>
      </c>
      <c r="C1638" t="s">
        <v>4665</v>
      </c>
      <c r="D1638" t="s">
        <v>2719</v>
      </c>
      <c r="F1638" t="s">
        <v>4825</v>
      </c>
      <c r="G1638" t="s">
        <v>2719</v>
      </c>
      <c r="H1638" t="s">
        <v>4825</v>
      </c>
      <c r="I1638" t="s">
        <v>711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1431</v>
      </c>
      <c r="C1639" t="s">
        <v>4665</v>
      </c>
      <c r="D1639" t="s">
        <v>2719</v>
      </c>
      <c r="F1639" t="s">
        <v>4369</v>
      </c>
      <c r="G1639" t="s">
        <v>2719</v>
      </c>
      <c r="H1639" t="s">
        <v>4369</v>
      </c>
      <c r="I1639" t="s">
        <v>711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1431</v>
      </c>
      <c r="C1640" t="s">
        <v>4665</v>
      </c>
      <c r="D1640" t="s">
        <v>2719</v>
      </c>
      <c r="F1640" t="s">
        <v>9300</v>
      </c>
      <c r="G1640" t="s">
        <v>2719</v>
      </c>
      <c r="H1640" t="s">
        <v>9300</v>
      </c>
      <c r="I1640" t="s">
        <v>711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1431</v>
      </c>
      <c r="C1641" t="s">
        <v>4665</v>
      </c>
      <c r="D1641" t="s">
        <v>2719</v>
      </c>
      <c r="F1641" t="s">
        <v>4772</v>
      </c>
      <c r="G1641" t="s">
        <v>2719</v>
      </c>
      <c r="H1641" t="s">
        <v>4772</v>
      </c>
      <c r="I1641" t="s">
        <v>711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1431</v>
      </c>
      <c r="C1642" t="s">
        <v>4665</v>
      </c>
      <c r="D1642" t="s">
        <v>2719</v>
      </c>
      <c r="F1642" t="s">
        <v>4730</v>
      </c>
      <c r="G1642" t="s">
        <v>2719</v>
      </c>
      <c r="H1642" t="s">
        <v>4730</v>
      </c>
      <c r="I1642" t="s">
        <v>711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1431</v>
      </c>
      <c r="C1643" t="s">
        <v>4665</v>
      </c>
      <c r="D1643" t="s">
        <v>2719</v>
      </c>
      <c r="F1643" t="s">
        <v>9301</v>
      </c>
      <c r="G1643" t="s">
        <v>2719</v>
      </c>
      <c r="H1643" t="s">
        <v>9301</v>
      </c>
      <c r="I1643" t="s">
        <v>711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1431</v>
      </c>
      <c r="C1644" t="s">
        <v>4665</v>
      </c>
      <c r="D1644" t="s">
        <v>2719</v>
      </c>
      <c r="F1644" t="s">
        <v>4830</v>
      </c>
      <c r="G1644" t="s">
        <v>2719</v>
      </c>
      <c r="H1644" t="s">
        <v>4830</v>
      </c>
      <c r="I1644" t="s">
        <v>711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1431</v>
      </c>
      <c r="C1645" t="s">
        <v>4665</v>
      </c>
      <c r="D1645" t="s">
        <v>2719</v>
      </c>
      <c r="F1645" t="s">
        <v>4846</v>
      </c>
      <c r="G1645" t="s">
        <v>2719</v>
      </c>
      <c r="H1645" t="s">
        <v>4846</v>
      </c>
      <c r="I1645" t="s">
        <v>711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1431</v>
      </c>
      <c r="C1646" t="s">
        <v>4665</v>
      </c>
      <c r="D1646" t="s">
        <v>2719</v>
      </c>
      <c r="F1646" t="s">
        <v>9302</v>
      </c>
      <c r="G1646" t="s">
        <v>2719</v>
      </c>
      <c r="H1646" t="s">
        <v>9302</v>
      </c>
      <c r="I1646" t="s">
        <v>711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1431</v>
      </c>
      <c r="C1647" t="s">
        <v>4665</v>
      </c>
      <c r="D1647" t="s">
        <v>2719</v>
      </c>
      <c r="F1647" t="s">
        <v>9303</v>
      </c>
      <c r="G1647" t="s">
        <v>2719</v>
      </c>
      <c r="H1647" t="s">
        <v>9303</v>
      </c>
      <c r="I1647" t="s">
        <v>711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1431</v>
      </c>
      <c r="C1648" t="s">
        <v>4665</v>
      </c>
      <c r="D1648" t="s">
        <v>2719</v>
      </c>
      <c r="F1648" t="s">
        <v>9304</v>
      </c>
      <c r="G1648" t="s">
        <v>2719</v>
      </c>
      <c r="H1648" t="s">
        <v>9304</v>
      </c>
      <c r="I1648" t="s">
        <v>711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1431</v>
      </c>
      <c r="C1649" t="s">
        <v>4665</v>
      </c>
      <c r="D1649" t="s">
        <v>2719</v>
      </c>
      <c r="F1649" t="s">
        <v>4741</v>
      </c>
      <c r="G1649" t="s">
        <v>2719</v>
      </c>
      <c r="H1649" t="s">
        <v>4741</v>
      </c>
      <c r="I1649" t="s">
        <v>711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1431</v>
      </c>
      <c r="C1650" t="s">
        <v>4665</v>
      </c>
      <c r="D1650" t="s">
        <v>2719</v>
      </c>
      <c r="F1650" t="s">
        <v>9305</v>
      </c>
      <c r="G1650" t="s">
        <v>2719</v>
      </c>
      <c r="H1650" t="s">
        <v>9305</v>
      </c>
      <c r="I1650" t="s">
        <v>711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1431</v>
      </c>
      <c r="C1651" t="s">
        <v>4665</v>
      </c>
      <c r="D1651" t="s">
        <v>2719</v>
      </c>
      <c r="F1651" t="s">
        <v>3643</v>
      </c>
      <c r="G1651" t="s">
        <v>2719</v>
      </c>
      <c r="H1651" t="s">
        <v>3643</v>
      </c>
      <c r="I1651" t="s">
        <v>711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1431</v>
      </c>
      <c r="C1652" t="s">
        <v>4665</v>
      </c>
      <c r="D1652" t="s">
        <v>2719</v>
      </c>
      <c r="F1652" t="s">
        <v>4690</v>
      </c>
      <c r="G1652" t="s">
        <v>2719</v>
      </c>
      <c r="H1652" t="s">
        <v>4690</v>
      </c>
      <c r="I1652" t="s">
        <v>711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1431</v>
      </c>
      <c r="C1653" t="s">
        <v>4665</v>
      </c>
      <c r="D1653" t="s">
        <v>2719</v>
      </c>
      <c r="F1653" t="s">
        <v>4864</v>
      </c>
      <c r="G1653" t="s">
        <v>2719</v>
      </c>
      <c r="H1653" t="s">
        <v>4864</v>
      </c>
      <c r="I1653" t="s">
        <v>711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1431</v>
      </c>
      <c r="C1654" t="s">
        <v>4665</v>
      </c>
      <c r="D1654" t="s">
        <v>2719</v>
      </c>
      <c r="F1654" t="s">
        <v>3645</v>
      </c>
      <c r="G1654" t="s">
        <v>2719</v>
      </c>
      <c r="H1654" t="s">
        <v>3645</v>
      </c>
      <c r="I1654" t="s">
        <v>711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1431</v>
      </c>
      <c r="C1655" t="s">
        <v>4665</v>
      </c>
      <c r="D1655" t="s">
        <v>2719</v>
      </c>
      <c r="F1655" t="s">
        <v>4745</v>
      </c>
      <c r="G1655" t="s">
        <v>2719</v>
      </c>
      <c r="H1655" t="s">
        <v>4745</v>
      </c>
      <c r="I1655" t="s">
        <v>711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1431</v>
      </c>
      <c r="C1656" t="s">
        <v>4665</v>
      </c>
      <c r="D1656" t="s">
        <v>2719</v>
      </c>
      <c r="F1656" t="s">
        <v>4728</v>
      </c>
      <c r="G1656" t="s">
        <v>2719</v>
      </c>
      <c r="H1656" t="s">
        <v>4728</v>
      </c>
      <c r="I1656" t="s">
        <v>711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1431</v>
      </c>
      <c r="C1657" t="s">
        <v>4665</v>
      </c>
      <c r="D1657" t="s">
        <v>2719</v>
      </c>
      <c r="F1657" t="s">
        <v>4832</v>
      </c>
      <c r="G1657" t="s">
        <v>2719</v>
      </c>
      <c r="H1657" t="s">
        <v>4832</v>
      </c>
      <c r="I1657" t="s">
        <v>711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1431</v>
      </c>
      <c r="C1658" t="s">
        <v>4665</v>
      </c>
      <c r="D1658" t="s">
        <v>2719</v>
      </c>
      <c r="F1658" t="s">
        <v>4896</v>
      </c>
      <c r="G1658" t="s">
        <v>2719</v>
      </c>
      <c r="H1658" t="s">
        <v>4896</v>
      </c>
      <c r="I1658" t="s">
        <v>711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1431</v>
      </c>
      <c r="C1659" t="s">
        <v>4665</v>
      </c>
      <c r="D1659" t="s">
        <v>2719</v>
      </c>
      <c r="F1659" t="s">
        <v>4883</v>
      </c>
      <c r="G1659" t="s">
        <v>2719</v>
      </c>
      <c r="H1659" t="s">
        <v>4883</v>
      </c>
      <c r="I1659" t="s">
        <v>711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1431</v>
      </c>
      <c r="C1660" t="s">
        <v>4665</v>
      </c>
      <c r="D1660" t="s">
        <v>2719</v>
      </c>
      <c r="F1660" t="s">
        <v>4752</v>
      </c>
      <c r="G1660" t="s">
        <v>2719</v>
      </c>
      <c r="H1660" t="s">
        <v>4752</v>
      </c>
      <c r="I1660" t="s">
        <v>711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1431</v>
      </c>
      <c r="C1661" t="s">
        <v>4665</v>
      </c>
      <c r="D1661" t="s">
        <v>2719</v>
      </c>
      <c r="F1661" t="s">
        <v>4781</v>
      </c>
      <c r="G1661" t="s">
        <v>2719</v>
      </c>
      <c r="H1661" t="s">
        <v>4781</v>
      </c>
      <c r="I1661" t="s">
        <v>711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1431</v>
      </c>
      <c r="C1662" t="s">
        <v>4665</v>
      </c>
      <c r="D1662" t="s">
        <v>2719</v>
      </c>
      <c r="F1662" t="s">
        <v>4845</v>
      </c>
      <c r="G1662" t="s">
        <v>2719</v>
      </c>
      <c r="H1662" t="s">
        <v>4845</v>
      </c>
      <c r="I1662" t="s">
        <v>711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1431</v>
      </c>
      <c r="C1663" t="s">
        <v>4665</v>
      </c>
      <c r="D1663" t="s">
        <v>2719</v>
      </c>
      <c r="F1663" t="s">
        <v>4899</v>
      </c>
      <c r="G1663" t="s">
        <v>2719</v>
      </c>
      <c r="H1663" t="s">
        <v>4899</v>
      </c>
      <c r="I1663" t="s">
        <v>711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1431</v>
      </c>
      <c r="C1664" t="s">
        <v>4665</v>
      </c>
      <c r="D1664" t="s">
        <v>2719</v>
      </c>
      <c r="F1664" t="s">
        <v>9306</v>
      </c>
      <c r="G1664" t="s">
        <v>2719</v>
      </c>
      <c r="H1664" t="s">
        <v>9306</v>
      </c>
      <c r="I1664" t="s">
        <v>711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1431</v>
      </c>
      <c r="C1665" t="s">
        <v>4665</v>
      </c>
      <c r="D1665" t="s">
        <v>2719</v>
      </c>
      <c r="F1665" t="s">
        <v>4868</v>
      </c>
      <c r="G1665" t="s">
        <v>2719</v>
      </c>
      <c r="H1665" t="s">
        <v>4868</v>
      </c>
      <c r="I1665" t="s">
        <v>711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1431</v>
      </c>
      <c r="C1666" t="s">
        <v>4665</v>
      </c>
      <c r="D1666" t="s">
        <v>2719</v>
      </c>
      <c r="F1666" t="s">
        <v>4872</v>
      </c>
      <c r="G1666" t="s">
        <v>2719</v>
      </c>
      <c r="H1666" t="s">
        <v>4872</v>
      </c>
      <c r="I1666" t="s">
        <v>711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1431</v>
      </c>
      <c r="C1667" t="s">
        <v>4665</v>
      </c>
      <c r="D1667" t="s">
        <v>2719</v>
      </c>
      <c r="F1667" t="s">
        <v>9307</v>
      </c>
      <c r="G1667" t="s">
        <v>2719</v>
      </c>
      <c r="H1667" t="s">
        <v>9307</v>
      </c>
      <c r="I1667" t="s">
        <v>711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1431</v>
      </c>
      <c r="C1668" t="s">
        <v>4665</v>
      </c>
      <c r="D1668" t="s">
        <v>2719</v>
      </c>
      <c r="F1668" t="s">
        <v>4742</v>
      </c>
      <c r="G1668" t="s">
        <v>2719</v>
      </c>
      <c r="H1668" t="s">
        <v>4742</v>
      </c>
      <c r="I1668" t="s">
        <v>711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1431</v>
      </c>
      <c r="C1669" t="s">
        <v>4665</v>
      </c>
      <c r="D1669" t="s">
        <v>2719</v>
      </c>
      <c r="F1669" t="s">
        <v>9308</v>
      </c>
      <c r="G1669" t="s">
        <v>2719</v>
      </c>
      <c r="H1669" t="s">
        <v>9308</v>
      </c>
      <c r="I1669" t="s">
        <v>711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1431</v>
      </c>
      <c r="C1670" t="s">
        <v>4665</v>
      </c>
      <c r="D1670" t="s">
        <v>2719</v>
      </c>
      <c r="F1670" t="s">
        <v>4782</v>
      </c>
      <c r="G1670" t="s">
        <v>2719</v>
      </c>
      <c r="H1670" t="s">
        <v>4782</v>
      </c>
      <c r="I1670" t="s">
        <v>711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1431</v>
      </c>
      <c r="C1671" t="s">
        <v>4665</v>
      </c>
      <c r="D1671" t="s">
        <v>2719</v>
      </c>
      <c r="F1671" t="s">
        <v>9309</v>
      </c>
      <c r="G1671" t="s">
        <v>2719</v>
      </c>
      <c r="H1671" t="s">
        <v>9309</v>
      </c>
      <c r="I1671" t="s">
        <v>711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1431</v>
      </c>
      <c r="C1672" t="s">
        <v>4665</v>
      </c>
      <c r="D1672" t="s">
        <v>2719</v>
      </c>
      <c r="F1672" t="s">
        <v>4682</v>
      </c>
      <c r="G1672" t="s">
        <v>2719</v>
      </c>
      <c r="H1672" t="s">
        <v>4682</v>
      </c>
      <c r="I1672" t="s">
        <v>711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1431</v>
      </c>
      <c r="C1673" t="s">
        <v>4665</v>
      </c>
      <c r="D1673" t="s">
        <v>2719</v>
      </c>
      <c r="F1673" t="s">
        <v>9310</v>
      </c>
      <c r="G1673" t="s">
        <v>2719</v>
      </c>
      <c r="H1673" t="s">
        <v>9310</v>
      </c>
      <c r="I1673" t="s">
        <v>711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1431</v>
      </c>
      <c r="C1674" t="s">
        <v>4665</v>
      </c>
      <c r="D1674" t="s">
        <v>2719</v>
      </c>
      <c r="F1674" t="s">
        <v>9311</v>
      </c>
      <c r="G1674" t="s">
        <v>2719</v>
      </c>
      <c r="H1674" t="s">
        <v>9311</v>
      </c>
      <c r="I1674" t="s">
        <v>711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1431</v>
      </c>
      <c r="C1675" t="s">
        <v>4665</v>
      </c>
      <c r="D1675" t="s">
        <v>2719</v>
      </c>
      <c r="F1675" t="s">
        <v>4738</v>
      </c>
      <c r="G1675" t="s">
        <v>2719</v>
      </c>
      <c r="H1675" t="s">
        <v>4738</v>
      </c>
      <c r="I1675" t="s">
        <v>711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1431</v>
      </c>
      <c r="C1676" t="s">
        <v>4665</v>
      </c>
      <c r="D1676" t="s">
        <v>2719</v>
      </c>
      <c r="F1676" t="s">
        <v>4720</v>
      </c>
      <c r="G1676" t="s">
        <v>2719</v>
      </c>
      <c r="H1676" t="s">
        <v>4720</v>
      </c>
      <c r="I1676" t="s">
        <v>711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1431</v>
      </c>
      <c r="C1677" t="s">
        <v>4665</v>
      </c>
      <c r="D1677" t="s">
        <v>2719</v>
      </c>
      <c r="F1677" t="s">
        <v>4712</v>
      </c>
      <c r="G1677" t="s">
        <v>2719</v>
      </c>
      <c r="H1677" t="s">
        <v>4712</v>
      </c>
      <c r="I1677" t="s">
        <v>711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1431</v>
      </c>
      <c r="C1678" t="s">
        <v>4665</v>
      </c>
      <c r="D1678" t="s">
        <v>2719</v>
      </c>
      <c r="F1678" t="s">
        <v>4804</v>
      </c>
      <c r="G1678" t="s">
        <v>2719</v>
      </c>
      <c r="H1678" t="s">
        <v>4804</v>
      </c>
      <c r="I1678" t="s">
        <v>711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1431</v>
      </c>
      <c r="C1679" t="s">
        <v>4665</v>
      </c>
      <c r="D1679" t="s">
        <v>2719</v>
      </c>
      <c r="F1679" t="s">
        <v>9312</v>
      </c>
      <c r="G1679" t="s">
        <v>2719</v>
      </c>
      <c r="H1679" t="s">
        <v>9312</v>
      </c>
      <c r="I1679" t="s">
        <v>711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1431</v>
      </c>
      <c r="C1680" t="s">
        <v>4665</v>
      </c>
      <c r="D1680" t="s">
        <v>2719</v>
      </c>
      <c r="F1680" t="s">
        <v>4893</v>
      </c>
      <c r="G1680" t="s">
        <v>2719</v>
      </c>
      <c r="H1680" t="s">
        <v>4893</v>
      </c>
      <c r="I1680" t="s">
        <v>711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1431</v>
      </c>
      <c r="C1681" t="s">
        <v>4665</v>
      </c>
      <c r="D1681" t="s">
        <v>2719</v>
      </c>
      <c r="F1681" t="s">
        <v>4667</v>
      </c>
      <c r="G1681" t="s">
        <v>2719</v>
      </c>
      <c r="H1681" t="s">
        <v>4667</v>
      </c>
      <c r="I1681" t="s">
        <v>711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1431</v>
      </c>
      <c r="C1682" t="s">
        <v>4665</v>
      </c>
      <c r="D1682" t="s">
        <v>2719</v>
      </c>
      <c r="F1682" t="s">
        <v>9313</v>
      </c>
      <c r="G1682" t="s">
        <v>2719</v>
      </c>
      <c r="H1682" t="s">
        <v>9313</v>
      </c>
      <c r="I1682" t="s">
        <v>711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1431</v>
      </c>
      <c r="C1683" t="s">
        <v>4665</v>
      </c>
      <c r="D1683" t="s">
        <v>2719</v>
      </c>
      <c r="F1683" t="s">
        <v>4743</v>
      </c>
      <c r="G1683" t="s">
        <v>2719</v>
      </c>
      <c r="H1683" t="s">
        <v>4743</v>
      </c>
      <c r="I1683" t="s">
        <v>711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1431</v>
      </c>
      <c r="C1684" t="s">
        <v>4665</v>
      </c>
      <c r="D1684" t="s">
        <v>2719</v>
      </c>
      <c r="F1684" t="s">
        <v>4886</v>
      </c>
      <c r="G1684" t="s">
        <v>2719</v>
      </c>
      <c r="H1684" t="s">
        <v>4886</v>
      </c>
      <c r="I1684" t="s">
        <v>711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1431</v>
      </c>
      <c r="C1685" t="s">
        <v>4665</v>
      </c>
      <c r="D1685" t="s">
        <v>2719</v>
      </c>
      <c r="F1685" t="s">
        <v>4887</v>
      </c>
      <c r="G1685" t="s">
        <v>2719</v>
      </c>
      <c r="H1685" t="s">
        <v>4887</v>
      </c>
      <c r="I1685" t="s">
        <v>711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1431</v>
      </c>
      <c r="C1686" t="s">
        <v>4665</v>
      </c>
      <c r="D1686" t="s">
        <v>2719</v>
      </c>
      <c r="F1686" t="s">
        <v>4672</v>
      </c>
      <c r="G1686" t="s">
        <v>2719</v>
      </c>
      <c r="H1686" t="s">
        <v>4672</v>
      </c>
      <c r="I1686" t="s">
        <v>711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1431</v>
      </c>
      <c r="C1687" t="s">
        <v>4665</v>
      </c>
      <c r="D1687" t="s">
        <v>2719</v>
      </c>
      <c r="F1687" t="s">
        <v>4848</v>
      </c>
      <c r="G1687" t="s">
        <v>2719</v>
      </c>
      <c r="H1687" t="s">
        <v>4848</v>
      </c>
      <c r="I1687" t="s">
        <v>711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1431</v>
      </c>
      <c r="C1688" t="s">
        <v>4665</v>
      </c>
      <c r="D1688" t="s">
        <v>2719</v>
      </c>
      <c r="F1688" t="s">
        <v>4676</v>
      </c>
      <c r="G1688" t="s">
        <v>2719</v>
      </c>
      <c r="H1688" t="s">
        <v>4676</v>
      </c>
      <c r="I1688" t="s">
        <v>711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1431</v>
      </c>
      <c r="C1689" t="s">
        <v>4665</v>
      </c>
      <c r="D1689" t="s">
        <v>2719</v>
      </c>
      <c r="F1689" t="s">
        <v>4687</v>
      </c>
      <c r="G1689" t="s">
        <v>2719</v>
      </c>
      <c r="H1689" t="s">
        <v>4687</v>
      </c>
      <c r="I1689" t="s">
        <v>711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1431</v>
      </c>
      <c r="C1690" t="s">
        <v>4665</v>
      </c>
      <c r="D1690" t="s">
        <v>2719</v>
      </c>
      <c r="F1690" t="s">
        <v>4705</v>
      </c>
      <c r="G1690" t="s">
        <v>2719</v>
      </c>
      <c r="H1690" t="s">
        <v>4705</v>
      </c>
      <c r="I1690" t="s">
        <v>711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1431</v>
      </c>
      <c r="C1691" t="s">
        <v>4665</v>
      </c>
      <c r="D1691" t="s">
        <v>2719</v>
      </c>
      <c r="F1691" t="s">
        <v>4735</v>
      </c>
      <c r="G1691" t="s">
        <v>2719</v>
      </c>
      <c r="H1691" t="s">
        <v>4735</v>
      </c>
      <c r="I1691" t="s">
        <v>711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1431</v>
      </c>
      <c r="C1692" t="s">
        <v>4665</v>
      </c>
      <c r="D1692" t="s">
        <v>2719</v>
      </c>
      <c r="F1692" t="s">
        <v>4746</v>
      </c>
      <c r="G1692" t="s">
        <v>2719</v>
      </c>
      <c r="H1692" t="s">
        <v>4746</v>
      </c>
      <c r="I1692" t="s">
        <v>711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1431</v>
      </c>
      <c r="C1693" t="s">
        <v>4665</v>
      </c>
      <c r="D1693" t="s">
        <v>2719</v>
      </c>
      <c r="F1693" t="s">
        <v>4855</v>
      </c>
      <c r="G1693" t="s">
        <v>2719</v>
      </c>
      <c r="H1693" t="s">
        <v>4855</v>
      </c>
      <c r="I1693" t="s">
        <v>711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1431</v>
      </c>
      <c r="C1694" t="s">
        <v>4665</v>
      </c>
      <c r="D1694" t="s">
        <v>2719</v>
      </c>
      <c r="F1694" t="s">
        <v>4837</v>
      </c>
      <c r="G1694" t="s">
        <v>2719</v>
      </c>
      <c r="H1694" t="s">
        <v>4837</v>
      </c>
      <c r="I1694" t="s">
        <v>711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1431</v>
      </c>
      <c r="C1695" t="s">
        <v>4665</v>
      </c>
      <c r="D1695" t="s">
        <v>2719</v>
      </c>
      <c r="F1695" t="s">
        <v>9314</v>
      </c>
      <c r="G1695" t="s">
        <v>2719</v>
      </c>
      <c r="H1695" t="s">
        <v>9314</v>
      </c>
      <c r="I1695" t="s">
        <v>711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1431</v>
      </c>
      <c r="C1696" t="s">
        <v>4665</v>
      </c>
      <c r="D1696" t="s">
        <v>2719</v>
      </c>
      <c r="F1696" t="s">
        <v>9315</v>
      </c>
      <c r="G1696" t="s">
        <v>2719</v>
      </c>
      <c r="H1696" t="s">
        <v>9315</v>
      </c>
      <c r="I1696" t="s">
        <v>711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1431</v>
      </c>
      <c r="C1697" t="s">
        <v>4665</v>
      </c>
      <c r="D1697" t="s">
        <v>2719</v>
      </c>
      <c r="F1697" t="s">
        <v>4695</v>
      </c>
      <c r="G1697" t="s">
        <v>2719</v>
      </c>
      <c r="H1697" t="s">
        <v>4695</v>
      </c>
      <c r="I1697" t="s">
        <v>711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1431</v>
      </c>
      <c r="C1698" t="s">
        <v>4665</v>
      </c>
      <c r="D1698" t="s">
        <v>2719</v>
      </c>
      <c r="F1698" t="s">
        <v>4857</v>
      </c>
      <c r="G1698" t="s">
        <v>2719</v>
      </c>
      <c r="H1698" t="s">
        <v>4857</v>
      </c>
      <c r="I1698" t="s">
        <v>711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1431</v>
      </c>
      <c r="C1699" t="s">
        <v>4665</v>
      </c>
      <c r="D1699" t="s">
        <v>2719</v>
      </c>
      <c r="F1699" t="s">
        <v>4669</v>
      </c>
      <c r="G1699" t="s">
        <v>2719</v>
      </c>
      <c r="H1699" t="s">
        <v>4669</v>
      </c>
      <c r="I1699" t="s">
        <v>711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1431</v>
      </c>
      <c r="C1700" t="s">
        <v>4665</v>
      </c>
      <c r="D1700" t="s">
        <v>2719</v>
      </c>
      <c r="F1700" t="s">
        <v>4850</v>
      </c>
      <c r="G1700" t="s">
        <v>2719</v>
      </c>
      <c r="H1700" t="s">
        <v>4850</v>
      </c>
      <c r="I1700" t="s">
        <v>711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1431</v>
      </c>
      <c r="C1701" t="s">
        <v>4665</v>
      </c>
      <c r="D1701" t="s">
        <v>2719</v>
      </c>
      <c r="F1701" t="s">
        <v>4860</v>
      </c>
      <c r="G1701" t="s">
        <v>2719</v>
      </c>
      <c r="H1701" t="s">
        <v>4860</v>
      </c>
      <c r="I1701" t="s">
        <v>711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1431</v>
      </c>
      <c r="C1702" t="s">
        <v>4665</v>
      </c>
      <c r="D1702" t="s">
        <v>2719</v>
      </c>
      <c r="F1702" t="s">
        <v>4149</v>
      </c>
      <c r="G1702" t="s">
        <v>2719</v>
      </c>
      <c r="H1702" t="s">
        <v>4149</v>
      </c>
      <c r="I1702" t="s">
        <v>711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1431</v>
      </c>
      <c r="C1703" t="s">
        <v>4665</v>
      </c>
      <c r="D1703" t="s">
        <v>2719</v>
      </c>
      <c r="F1703" t="s">
        <v>9316</v>
      </c>
      <c r="G1703" t="s">
        <v>2719</v>
      </c>
      <c r="H1703" t="s">
        <v>9316</v>
      </c>
      <c r="I1703" t="s">
        <v>711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1431</v>
      </c>
      <c r="C1704" t="s">
        <v>4665</v>
      </c>
      <c r="D1704" t="s">
        <v>2719</v>
      </c>
      <c r="F1704" t="s">
        <v>4750</v>
      </c>
      <c r="G1704" t="s">
        <v>2719</v>
      </c>
      <c r="H1704" t="s">
        <v>4750</v>
      </c>
      <c r="I1704" t="s">
        <v>711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1431</v>
      </c>
      <c r="C1705" t="s">
        <v>4665</v>
      </c>
      <c r="D1705" t="s">
        <v>2719</v>
      </c>
      <c r="F1705" t="s">
        <v>4828</v>
      </c>
      <c r="G1705" t="s">
        <v>2719</v>
      </c>
      <c r="H1705" t="s">
        <v>4828</v>
      </c>
      <c r="I1705" t="s">
        <v>711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1431</v>
      </c>
      <c r="C1706" t="s">
        <v>4665</v>
      </c>
      <c r="D1706" t="s">
        <v>2719</v>
      </c>
      <c r="F1706" t="s">
        <v>4785</v>
      </c>
      <c r="G1706" t="s">
        <v>2719</v>
      </c>
      <c r="H1706" t="s">
        <v>4785</v>
      </c>
      <c r="I1706" t="s">
        <v>711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1431</v>
      </c>
      <c r="C1707" t="s">
        <v>4665</v>
      </c>
      <c r="D1707" t="s">
        <v>2719</v>
      </c>
      <c r="F1707" t="s">
        <v>4707</v>
      </c>
      <c r="G1707" t="s">
        <v>2719</v>
      </c>
      <c r="H1707" t="s">
        <v>4707</v>
      </c>
      <c r="I1707" t="s">
        <v>711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1431</v>
      </c>
      <c r="C1708" t="s">
        <v>4665</v>
      </c>
      <c r="D1708" t="s">
        <v>2719</v>
      </c>
      <c r="F1708" t="s">
        <v>4735</v>
      </c>
      <c r="G1708" t="s">
        <v>2719</v>
      </c>
      <c r="H1708" t="s">
        <v>4735</v>
      </c>
      <c r="I1708" t="s">
        <v>711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1431</v>
      </c>
      <c r="C1709" t="s">
        <v>4665</v>
      </c>
      <c r="D1709" t="s">
        <v>2719</v>
      </c>
      <c r="F1709" t="s">
        <v>4691</v>
      </c>
      <c r="G1709" t="s">
        <v>2719</v>
      </c>
      <c r="H1709" t="s">
        <v>4691</v>
      </c>
      <c r="I1709" t="s">
        <v>711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1431</v>
      </c>
      <c r="C1710" t="s">
        <v>4665</v>
      </c>
      <c r="D1710" t="s">
        <v>2719</v>
      </c>
      <c r="F1710" t="s">
        <v>4833</v>
      </c>
      <c r="G1710" t="s">
        <v>2719</v>
      </c>
      <c r="H1710" t="s">
        <v>4833</v>
      </c>
      <c r="I1710" t="s">
        <v>711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1431</v>
      </c>
      <c r="C1711" t="s">
        <v>4665</v>
      </c>
      <c r="D1711" t="s">
        <v>2719</v>
      </c>
      <c r="F1711" t="s">
        <v>9317</v>
      </c>
      <c r="G1711" t="s">
        <v>2719</v>
      </c>
      <c r="H1711" t="s">
        <v>9317</v>
      </c>
      <c r="I1711" t="s">
        <v>711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1431</v>
      </c>
      <c r="C1712" t="s">
        <v>4665</v>
      </c>
      <c r="D1712" t="s">
        <v>2719</v>
      </c>
      <c r="F1712" t="s">
        <v>4683</v>
      </c>
      <c r="G1712" t="s">
        <v>2719</v>
      </c>
      <c r="H1712" t="s">
        <v>4683</v>
      </c>
      <c r="I1712" t="s">
        <v>711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1431</v>
      </c>
      <c r="C1713" t="s">
        <v>4665</v>
      </c>
      <c r="D1713" t="s">
        <v>2719</v>
      </c>
      <c r="F1713" t="s">
        <v>4685</v>
      </c>
      <c r="G1713" t="s">
        <v>2719</v>
      </c>
      <c r="H1713" t="s">
        <v>4685</v>
      </c>
      <c r="I1713" t="s">
        <v>711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1431</v>
      </c>
      <c r="C1714" t="s">
        <v>4665</v>
      </c>
      <c r="D1714" t="s">
        <v>2719</v>
      </c>
      <c r="F1714" t="s">
        <v>9318</v>
      </c>
      <c r="G1714" t="s">
        <v>2719</v>
      </c>
      <c r="H1714" t="s">
        <v>9318</v>
      </c>
      <c r="I1714" t="s">
        <v>711</v>
      </c>
      <c r="J1714">
        <v>0</v>
      </c>
      <c r="L1714" s="4"/>
      <c r="M1714" s="4"/>
    </row>
    <row r="1715" spans="1:13" x14ac:dyDescent="0.4">
      <c r="A1715">
        <v>210000065</v>
      </c>
      <c r="B1715" t="s">
        <v>1431</v>
      </c>
      <c r="C1715" t="s">
        <v>4665</v>
      </c>
      <c r="D1715" t="s">
        <v>2719</v>
      </c>
      <c r="F1715" t="s">
        <v>4814</v>
      </c>
      <c r="G1715" t="s">
        <v>2719</v>
      </c>
      <c r="H1715" t="s">
        <v>4814</v>
      </c>
      <c r="I1715" t="s">
        <v>711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1431</v>
      </c>
      <c r="C1716" t="s">
        <v>4665</v>
      </c>
      <c r="D1716" t="s">
        <v>2719</v>
      </c>
      <c r="F1716" t="s">
        <v>4679</v>
      </c>
      <c r="G1716" t="s">
        <v>2719</v>
      </c>
      <c r="H1716" t="s">
        <v>4679</v>
      </c>
      <c r="I1716" t="s">
        <v>711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1431</v>
      </c>
      <c r="C1717" t="s">
        <v>4665</v>
      </c>
      <c r="D1717" t="s">
        <v>2719</v>
      </c>
      <c r="F1717" t="s">
        <v>4700</v>
      </c>
      <c r="G1717" t="s">
        <v>2719</v>
      </c>
      <c r="H1717" t="s">
        <v>4700</v>
      </c>
      <c r="I1717" t="s">
        <v>711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1431</v>
      </c>
      <c r="C1718" t="s">
        <v>4665</v>
      </c>
      <c r="D1718" t="s">
        <v>2719</v>
      </c>
      <c r="F1718" t="s">
        <v>4723</v>
      </c>
      <c r="G1718" t="s">
        <v>2719</v>
      </c>
      <c r="H1718" t="s">
        <v>4723</v>
      </c>
      <c r="I1718" t="s">
        <v>711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1431</v>
      </c>
      <c r="C1719" t="s">
        <v>4665</v>
      </c>
      <c r="D1719" t="s">
        <v>2719</v>
      </c>
      <c r="F1719" t="s">
        <v>4762</v>
      </c>
      <c r="G1719" t="s">
        <v>2719</v>
      </c>
      <c r="H1719" t="s">
        <v>4762</v>
      </c>
      <c r="I1719" t="s">
        <v>711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1431</v>
      </c>
      <c r="C1720" t="s">
        <v>4665</v>
      </c>
      <c r="D1720" t="s">
        <v>2719</v>
      </c>
      <c r="F1720" t="s">
        <v>4774</v>
      </c>
      <c r="G1720" t="s">
        <v>2719</v>
      </c>
      <c r="H1720" t="s">
        <v>4774</v>
      </c>
      <c r="I1720" t="s">
        <v>711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1431</v>
      </c>
      <c r="C1721" t="s">
        <v>4665</v>
      </c>
      <c r="D1721" t="s">
        <v>2719</v>
      </c>
      <c r="F1721" t="s">
        <v>4770</v>
      </c>
      <c r="G1721" t="s">
        <v>2719</v>
      </c>
      <c r="H1721" t="s">
        <v>4770</v>
      </c>
      <c r="I1721" t="s">
        <v>711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1431</v>
      </c>
      <c r="C1722" t="s">
        <v>4665</v>
      </c>
      <c r="D1722" t="s">
        <v>2719</v>
      </c>
      <c r="F1722" t="s">
        <v>4784</v>
      </c>
      <c r="G1722" t="s">
        <v>2719</v>
      </c>
      <c r="H1722" t="s">
        <v>4784</v>
      </c>
      <c r="I1722" t="s">
        <v>711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1431</v>
      </c>
      <c r="C1723" t="s">
        <v>4665</v>
      </c>
      <c r="D1723" t="s">
        <v>2719</v>
      </c>
      <c r="F1723" t="s">
        <v>4811</v>
      </c>
      <c r="G1723" t="s">
        <v>2719</v>
      </c>
      <c r="H1723" t="s">
        <v>4811</v>
      </c>
      <c r="I1723" t="s">
        <v>711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1431</v>
      </c>
      <c r="C1724" t="s">
        <v>4665</v>
      </c>
      <c r="D1724" t="s">
        <v>2719</v>
      </c>
      <c r="F1724" t="s">
        <v>4829</v>
      </c>
      <c r="G1724" t="s">
        <v>2719</v>
      </c>
      <c r="H1724" t="s">
        <v>4829</v>
      </c>
      <c r="I1724" t="s">
        <v>711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1431</v>
      </c>
      <c r="C1725" t="s">
        <v>4665</v>
      </c>
      <c r="D1725" t="s">
        <v>2719</v>
      </c>
      <c r="F1725" t="s">
        <v>4838</v>
      </c>
      <c r="G1725" t="s">
        <v>2719</v>
      </c>
      <c r="H1725" t="s">
        <v>4838</v>
      </c>
      <c r="I1725" t="s">
        <v>711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1431</v>
      </c>
      <c r="C1726" t="s">
        <v>4665</v>
      </c>
      <c r="D1726" t="s">
        <v>2719</v>
      </c>
      <c r="F1726" t="s">
        <v>4843</v>
      </c>
      <c r="G1726" t="s">
        <v>2719</v>
      </c>
      <c r="H1726" t="s">
        <v>4843</v>
      </c>
      <c r="I1726" t="s">
        <v>711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1431</v>
      </c>
      <c r="C1727" t="s">
        <v>4665</v>
      </c>
      <c r="D1727" t="s">
        <v>2719</v>
      </c>
      <c r="F1727" t="s">
        <v>4854</v>
      </c>
      <c r="G1727" t="s">
        <v>2719</v>
      </c>
      <c r="H1727" t="s">
        <v>4854</v>
      </c>
      <c r="I1727" t="s">
        <v>711</v>
      </c>
      <c r="J1727">
        <v>0</v>
      </c>
      <c r="L1727" s="4"/>
      <c r="M1727" s="4"/>
    </row>
    <row r="1728" spans="1:13" x14ac:dyDescent="0.4">
      <c r="A1728">
        <v>210000065</v>
      </c>
      <c r="B1728" t="s">
        <v>1431</v>
      </c>
      <c r="C1728" t="s">
        <v>4665</v>
      </c>
      <c r="D1728" t="s">
        <v>2719</v>
      </c>
      <c r="F1728" t="s">
        <v>4874</v>
      </c>
      <c r="G1728" t="s">
        <v>2719</v>
      </c>
      <c r="H1728" t="s">
        <v>4874</v>
      </c>
      <c r="I1728" t="s">
        <v>711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1431</v>
      </c>
      <c r="C1729" t="s">
        <v>4665</v>
      </c>
      <c r="D1729" t="s">
        <v>2719</v>
      </c>
      <c r="F1729" t="s">
        <v>4885</v>
      </c>
      <c r="G1729" t="s">
        <v>2719</v>
      </c>
      <c r="H1729" t="s">
        <v>4885</v>
      </c>
      <c r="I1729" t="s">
        <v>711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1431</v>
      </c>
      <c r="C1730" t="s">
        <v>4665</v>
      </c>
      <c r="D1730" t="s">
        <v>2719</v>
      </c>
      <c r="F1730" t="s">
        <v>4891</v>
      </c>
      <c r="G1730" t="s">
        <v>2719</v>
      </c>
      <c r="H1730" t="s">
        <v>4891</v>
      </c>
      <c r="I1730" t="s">
        <v>711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1431</v>
      </c>
      <c r="C1731" t="s">
        <v>4665</v>
      </c>
      <c r="D1731" t="s">
        <v>2719</v>
      </c>
      <c r="F1731" t="s">
        <v>4714</v>
      </c>
      <c r="G1731" t="s">
        <v>2719</v>
      </c>
      <c r="H1731" t="s">
        <v>4714</v>
      </c>
      <c r="I1731" t="s">
        <v>711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1431</v>
      </c>
      <c r="C1732" t="s">
        <v>4665</v>
      </c>
      <c r="D1732" t="s">
        <v>2719</v>
      </c>
      <c r="F1732" t="s">
        <v>4821</v>
      </c>
      <c r="G1732" t="s">
        <v>2719</v>
      </c>
      <c r="H1732" t="s">
        <v>4821</v>
      </c>
      <c r="I1732" t="s">
        <v>711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1431</v>
      </c>
      <c r="C1733" t="s">
        <v>4665</v>
      </c>
      <c r="D1733" t="s">
        <v>2719</v>
      </c>
      <c r="F1733" t="s">
        <v>4879</v>
      </c>
      <c r="G1733" t="s">
        <v>2719</v>
      </c>
      <c r="H1733" t="s">
        <v>4879</v>
      </c>
      <c r="I1733" t="s">
        <v>711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1431</v>
      </c>
      <c r="C1734" t="s">
        <v>4665</v>
      </c>
      <c r="D1734" t="s">
        <v>2719</v>
      </c>
      <c r="F1734" t="s">
        <v>4884</v>
      </c>
      <c r="G1734" t="s">
        <v>2719</v>
      </c>
      <c r="H1734" t="s">
        <v>4884</v>
      </c>
      <c r="I1734" t="s">
        <v>711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1431</v>
      </c>
      <c r="C1735" t="s">
        <v>4665</v>
      </c>
      <c r="D1735" t="s">
        <v>2719</v>
      </c>
      <c r="F1735" t="s">
        <v>4678</v>
      </c>
      <c r="G1735" t="s">
        <v>2719</v>
      </c>
      <c r="H1735" t="s">
        <v>4678</v>
      </c>
      <c r="I1735" t="s">
        <v>711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1431</v>
      </c>
      <c r="C1736" t="s">
        <v>4665</v>
      </c>
      <c r="D1736" t="s">
        <v>2719</v>
      </c>
      <c r="F1736" t="s">
        <v>4715</v>
      </c>
      <c r="G1736" t="s">
        <v>2719</v>
      </c>
      <c r="H1736" t="s">
        <v>4715</v>
      </c>
      <c r="I1736" t="s">
        <v>711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1431</v>
      </c>
      <c r="C1737" t="s">
        <v>4665</v>
      </c>
      <c r="D1737" t="s">
        <v>2719</v>
      </c>
      <c r="F1737" t="s">
        <v>4839</v>
      </c>
      <c r="G1737" t="s">
        <v>2719</v>
      </c>
      <c r="H1737" t="s">
        <v>4839</v>
      </c>
      <c r="I1737" t="s">
        <v>711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1431</v>
      </c>
      <c r="C1738" t="s">
        <v>4665</v>
      </c>
      <c r="D1738" t="s">
        <v>2719</v>
      </c>
      <c r="F1738" t="s">
        <v>4673</v>
      </c>
      <c r="G1738" t="s">
        <v>2719</v>
      </c>
      <c r="H1738" t="s">
        <v>4673</v>
      </c>
      <c r="I1738" t="s">
        <v>711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1431</v>
      </c>
      <c r="C1739" t="s">
        <v>4665</v>
      </c>
      <c r="D1739" t="s">
        <v>2719</v>
      </c>
      <c r="F1739" t="s">
        <v>4710</v>
      </c>
      <c r="G1739" t="s">
        <v>2719</v>
      </c>
      <c r="H1739" t="s">
        <v>4710</v>
      </c>
      <c r="I1739" t="s">
        <v>711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1431</v>
      </c>
      <c r="C1740" t="s">
        <v>4665</v>
      </c>
      <c r="D1740" t="s">
        <v>2719</v>
      </c>
      <c r="F1740" t="s">
        <v>4671</v>
      </c>
      <c r="G1740" t="s">
        <v>2719</v>
      </c>
      <c r="H1740" t="s">
        <v>4671</v>
      </c>
      <c r="I1740" t="s">
        <v>711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1431</v>
      </c>
      <c r="C1741" t="s">
        <v>4665</v>
      </c>
      <c r="D1741" t="s">
        <v>2719</v>
      </c>
      <c r="F1741" t="s">
        <v>4771</v>
      </c>
      <c r="G1741" t="s">
        <v>2719</v>
      </c>
      <c r="H1741" t="s">
        <v>4771</v>
      </c>
      <c r="I1741" t="s">
        <v>711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1431</v>
      </c>
      <c r="C1742" t="s">
        <v>4665</v>
      </c>
      <c r="D1742" t="s">
        <v>2719</v>
      </c>
      <c r="F1742" t="s">
        <v>4836</v>
      </c>
      <c r="G1742" t="s">
        <v>2719</v>
      </c>
      <c r="H1742" t="s">
        <v>4836</v>
      </c>
      <c r="I1742" t="s">
        <v>711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1431</v>
      </c>
      <c r="C1743" t="s">
        <v>4665</v>
      </c>
      <c r="D1743" t="s">
        <v>2719</v>
      </c>
      <c r="F1743" t="s">
        <v>4734</v>
      </c>
      <c r="G1743" t="s">
        <v>2719</v>
      </c>
      <c r="H1743" t="s">
        <v>4734</v>
      </c>
      <c r="I1743" t="s">
        <v>711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1431</v>
      </c>
      <c r="C1744" t="s">
        <v>4665</v>
      </c>
      <c r="D1744" t="s">
        <v>2719</v>
      </c>
      <c r="F1744" t="s">
        <v>4758</v>
      </c>
      <c r="G1744" t="s">
        <v>2719</v>
      </c>
      <c r="H1744" t="s">
        <v>4758</v>
      </c>
      <c r="I1744" t="s">
        <v>711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1431</v>
      </c>
      <c r="C1745" t="s">
        <v>4665</v>
      </c>
      <c r="D1745" t="s">
        <v>2719</v>
      </c>
      <c r="F1745" t="s">
        <v>4783</v>
      </c>
      <c r="G1745" t="s">
        <v>2719</v>
      </c>
      <c r="H1745" t="s">
        <v>4783</v>
      </c>
      <c r="I1745" t="s">
        <v>711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1431</v>
      </c>
      <c r="C1746" t="s">
        <v>4665</v>
      </c>
      <c r="D1746" t="s">
        <v>2719</v>
      </c>
      <c r="F1746" t="s">
        <v>4666</v>
      </c>
      <c r="G1746" t="s">
        <v>2719</v>
      </c>
      <c r="H1746" t="s">
        <v>4666</v>
      </c>
      <c r="I1746" t="s">
        <v>711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1431</v>
      </c>
      <c r="C1747" t="s">
        <v>4665</v>
      </c>
      <c r="D1747" t="s">
        <v>2719</v>
      </c>
      <c r="F1747" t="s">
        <v>4675</v>
      </c>
      <c r="G1747" t="s">
        <v>2719</v>
      </c>
      <c r="H1747" t="s">
        <v>4675</v>
      </c>
      <c r="I1747" t="s">
        <v>711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1431</v>
      </c>
      <c r="C1748" t="s">
        <v>4665</v>
      </c>
      <c r="D1748" t="s">
        <v>2719</v>
      </c>
      <c r="F1748" t="s">
        <v>4681</v>
      </c>
      <c r="G1748" t="s">
        <v>2719</v>
      </c>
      <c r="H1748" t="s">
        <v>4681</v>
      </c>
      <c r="I1748" t="s">
        <v>711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1431</v>
      </c>
      <c r="C1749" t="s">
        <v>4665</v>
      </c>
      <c r="D1749" t="s">
        <v>2719</v>
      </c>
      <c r="F1749" t="s">
        <v>4694</v>
      </c>
      <c r="G1749" t="s">
        <v>2719</v>
      </c>
      <c r="H1749" t="s">
        <v>4694</v>
      </c>
      <c r="I1749" t="s">
        <v>711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1431</v>
      </c>
      <c r="C1750" t="s">
        <v>4665</v>
      </c>
      <c r="D1750" t="s">
        <v>2719</v>
      </c>
      <c r="F1750" t="s">
        <v>4704</v>
      </c>
      <c r="G1750" t="s">
        <v>2719</v>
      </c>
      <c r="H1750" t="s">
        <v>4704</v>
      </c>
      <c r="I1750" t="s">
        <v>711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1431</v>
      </c>
      <c r="C1751" t="s">
        <v>4665</v>
      </c>
      <c r="D1751" t="s">
        <v>2719</v>
      </c>
      <c r="F1751" t="s">
        <v>9319</v>
      </c>
      <c r="G1751" t="s">
        <v>2719</v>
      </c>
      <c r="H1751" t="s">
        <v>9319</v>
      </c>
      <c r="I1751" t="s">
        <v>711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1431</v>
      </c>
      <c r="C1752" t="s">
        <v>4665</v>
      </c>
      <c r="D1752" t="s">
        <v>2719</v>
      </c>
      <c r="F1752" t="s">
        <v>4719</v>
      </c>
      <c r="G1752" t="s">
        <v>2719</v>
      </c>
      <c r="H1752" t="s">
        <v>4719</v>
      </c>
      <c r="I1752" t="s">
        <v>711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1431</v>
      </c>
      <c r="C1753" t="s">
        <v>4665</v>
      </c>
      <c r="D1753" t="s">
        <v>2719</v>
      </c>
      <c r="F1753" t="s">
        <v>4721</v>
      </c>
      <c r="G1753" t="s">
        <v>2719</v>
      </c>
      <c r="H1753" t="s">
        <v>4721</v>
      </c>
      <c r="I1753" t="s">
        <v>711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1431</v>
      </c>
      <c r="C1754" t="s">
        <v>4665</v>
      </c>
      <c r="D1754" t="s">
        <v>2719</v>
      </c>
      <c r="F1754" t="s">
        <v>4732</v>
      </c>
      <c r="G1754" t="s">
        <v>2719</v>
      </c>
      <c r="H1754" t="s">
        <v>4732</v>
      </c>
      <c r="I1754" t="s">
        <v>711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1431</v>
      </c>
      <c r="C1755" t="s">
        <v>4665</v>
      </c>
      <c r="D1755" t="s">
        <v>2719</v>
      </c>
      <c r="F1755" t="s">
        <v>9320</v>
      </c>
      <c r="G1755" t="s">
        <v>2719</v>
      </c>
      <c r="H1755" t="s">
        <v>9320</v>
      </c>
      <c r="I1755" t="s">
        <v>711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1431</v>
      </c>
      <c r="C1756" t="s">
        <v>4665</v>
      </c>
      <c r="D1756" t="s">
        <v>2719</v>
      </c>
      <c r="F1756" t="s">
        <v>4751</v>
      </c>
      <c r="G1756" t="s">
        <v>2719</v>
      </c>
      <c r="H1756" t="s">
        <v>4751</v>
      </c>
      <c r="I1756" t="s">
        <v>711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1431</v>
      </c>
      <c r="C1757" t="s">
        <v>4665</v>
      </c>
      <c r="D1757" t="s">
        <v>2719</v>
      </c>
      <c r="F1757" t="s">
        <v>4759</v>
      </c>
      <c r="G1757" t="s">
        <v>2719</v>
      </c>
      <c r="H1757" t="s">
        <v>4759</v>
      </c>
      <c r="I1757" t="s">
        <v>711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1431</v>
      </c>
      <c r="C1758" t="s">
        <v>4665</v>
      </c>
      <c r="D1758" t="s">
        <v>2719</v>
      </c>
      <c r="F1758" t="s">
        <v>4767</v>
      </c>
      <c r="G1758" t="s">
        <v>2719</v>
      </c>
      <c r="H1758" t="s">
        <v>4767</v>
      </c>
      <c r="I1758" t="s">
        <v>711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1431</v>
      </c>
      <c r="C1759" t="s">
        <v>4665</v>
      </c>
      <c r="D1759" t="s">
        <v>2719</v>
      </c>
      <c r="F1759" t="s">
        <v>4773</v>
      </c>
      <c r="G1759" t="s">
        <v>2719</v>
      </c>
      <c r="H1759" t="s">
        <v>4773</v>
      </c>
      <c r="I1759" t="s">
        <v>711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1431</v>
      </c>
      <c r="C1760" t="s">
        <v>4665</v>
      </c>
      <c r="D1760" t="s">
        <v>2719</v>
      </c>
      <c r="F1760" t="s">
        <v>4777</v>
      </c>
      <c r="G1760" t="s">
        <v>2719</v>
      </c>
      <c r="H1760" t="s">
        <v>4777</v>
      </c>
      <c r="I1760" t="s">
        <v>711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1431</v>
      </c>
      <c r="C1761" t="s">
        <v>4665</v>
      </c>
      <c r="D1761" t="s">
        <v>2719</v>
      </c>
      <c r="F1761" t="s">
        <v>4791</v>
      </c>
      <c r="G1761" t="s">
        <v>2719</v>
      </c>
      <c r="H1761" t="s">
        <v>4791</v>
      </c>
      <c r="I1761" t="s">
        <v>711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1431</v>
      </c>
      <c r="C1762" t="s">
        <v>4665</v>
      </c>
      <c r="D1762" t="s">
        <v>2719</v>
      </c>
      <c r="F1762" t="s">
        <v>4795</v>
      </c>
      <c r="G1762" t="s">
        <v>2719</v>
      </c>
      <c r="H1762" t="s">
        <v>4795</v>
      </c>
      <c r="I1762" t="s">
        <v>711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1431</v>
      </c>
      <c r="C1763" t="s">
        <v>4665</v>
      </c>
      <c r="D1763" t="s">
        <v>2719</v>
      </c>
      <c r="F1763" t="s">
        <v>4834</v>
      </c>
      <c r="G1763" t="s">
        <v>2719</v>
      </c>
      <c r="H1763" t="s">
        <v>4834</v>
      </c>
      <c r="I1763" t="s">
        <v>711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1431</v>
      </c>
      <c r="C1764" t="s">
        <v>4665</v>
      </c>
      <c r="D1764" t="s">
        <v>2719</v>
      </c>
      <c r="F1764" t="s">
        <v>4840</v>
      </c>
      <c r="G1764" t="s">
        <v>2719</v>
      </c>
      <c r="H1764" t="s">
        <v>4840</v>
      </c>
      <c r="I1764" t="s">
        <v>711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1431</v>
      </c>
      <c r="C1765" t="s">
        <v>4665</v>
      </c>
      <c r="D1765" t="s">
        <v>2719</v>
      </c>
      <c r="F1765" t="s">
        <v>4852</v>
      </c>
      <c r="G1765" t="s">
        <v>2719</v>
      </c>
      <c r="H1765" t="s">
        <v>4852</v>
      </c>
      <c r="I1765" t="s">
        <v>711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1431</v>
      </c>
      <c r="C1766" t="s">
        <v>4665</v>
      </c>
      <c r="D1766" t="s">
        <v>2719</v>
      </c>
      <c r="F1766" t="s">
        <v>4867</v>
      </c>
      <c r="G1766" t="s">
        <v>2719</v>
      </c>
      <c r="H1766" t="s">
        <v>4867</v>
      </c>
      <c r="I1766" t="s">
        <v>711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1431</v>
      </c>
      <c r="C1767" t="s">
        <v>4665</v>
      </c>
      <c r="D1767" t="s">
        <v>2719</v>
      </c>
      <c r="F1767" t="s">
        <v>4878</v>
      </c>
      <c r="G1767" t="s">
        <v>2719</v>
      </c>
      <c r="H1767" t="s">
        <v>4878</v>
      </c>
      <c r="I1767" t="s">
        <v>711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1431</v>
      </c>
      <c r="C1768" t="s">
        <v>4665</v>
      </c>
      <c r="D1768" t="s">
        <v>2719</v>
      </c>
      <c r="F1768" t="s">
        <v>9321</v>
      </c>
      <c r="G1768" t="s">
        <v>2719</v>
      </c>
      <c r="H1768" t="s">
        <v>9321</v>
      </c>
      <c r="I1768" t="s">
        <v>711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1431</v>
      </c>
      <c r="C1769" t="s">
        <v>4665</v>
      </c>
      <c r="D1769" t="s">
        <v>2719</v>
      </c>
      <c r="F1769" t="s">
        <v>4894</v>
      </c>
      <c r="G1769" t="s">
        <v>2719</v>
      </c>
      <c r="H1769" t="s">
        <v>4894</v>
      </c>
      <c r="I1769" t="s">
        <v>711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1431</v>
      </c>
      <c r="C1770" t="s">
        <v>4665</v>
      </c>
      <c r="D1770" t="s">
        <v>2719</v>
      </c>
      <c r="F1770" t="s">
        <v>4901</v>
      </c>
      <c r="G1770" t="s">
        <v>2719</v>
      </c>
      <c r="H1770" t="s">
        <v>4901</v>
      </c>
      <c r="I1770" t="s">
        <v>711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1431</v>
      </c>
      <c r="C1771" t="s">
        <v>4665</v>
      </c>
      <c r="D1771" t="s">
        <v>2719</v>
      </c>
      <c r="F1771" t="s">
        <v>4902</v>
      </c>
      <c r="G1771" t="s">
        <v>2719</v>
      </c>
      <c r="H1771" t="s">
        <v>4902</v>
      </c>
      <c r="I1771" t="s">
        <v>711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1431</v>
      </c>
      <c r="C1772" t="s">
        <v>4665</v>
      </c>
      <c r="D1772" t="s">
        <v>2719</v>
      </c>
      <c r="F1772" t="s">
        <v>4904</v>
      </c>
      <c r="G1772" t="s">
        <v>2719</v>
      </c>
      <c r="H1772" t="s">
        <v>4904</v>
      </c>
      <c r="I1772" t="s">
        <v>711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1431</v>
      </c>
      <c r="C1773" t="s">
        <v>4665</v>
      </c>
      <c r="D1773" t="s">
        <v>2719</v>
      </c>
      <c r="F1773" t="s">
        <v>4912</v>
      </c>
      <c r="G1773" t="s">
        <v>2719</v>
      </c>
      <c r="H1773" t="s">
        <v>4912</v>
      </c>
      <c r="I1773" t="s">
        <v>711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1431</v>
      </c>
      <c r="C1774" t="s">
        <v>4665</v>
      </c>
      <c r="D1774" t="s">
        <v>2719</v>
      </c>
      <c r="F1774" t="s">
        <v>4914</v>
      </c>
      <c r="G1774" t="s">
        <v>2719</v>
      </c>
      <c r="H1774" t="s">
        <v>4914</v>
      </c>
      <c r="I1774" t="s">
        <v>711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1431</v>
      </c>
      <c r="C1775" t="s">
        <v>4665</v>
      </c>
      <c r="D1775" t="s">
        <v>2719</v>
      </c>
      <c r="F1775" t="s">
        <v>4908</v>
      </c>
      <c r="G1775" t="s">
        <v>2719</v>
      </c>
      <c r="H1775" t="s">
        <v>4908</v>
      </c>
      <c r="I1775" t="s">
        <v>711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1431</v>
      </c>
      <c r="C1776" t="s">
        <v>4665</v>
      </c>
      <c r="D1776" t="s">
        <v>2719</v>
      </c>
      <c r="F1776" t="s">
        <v>9322</v>
      </c>
      <c r="G1776" t="s">
        <v>2719</v>
      </c>
      <c r="H1776" t="s">
        <v>9322</v>
      </c>
      <c r="I1776" t="s">
        <v>711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1431</v>
      </c>
      <c r="C1777" t="s">
        <v>4665</v>
      </c>
      <c r="D1777" t="s">
        <v>2719</v>
      </c>
      <c r="F1777" t="s">
        <v>4790</v>
      </c>
      <c r="G1777" t="s">
        <v>2719</v>
      </c>
      <c r="H1777" t="s">
        <v>4790</v>
      </c>
      <c r="I1777" t="s">
        <v>711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1431</v>
      </c>
      <c r="C1778" t="s">
        <v>4665</v>
      </c>
      <c r="D1778" t="s">
        <v>2719</v>
      </c>
      <c r="F1778" t="s">
        <v>4747</v>
      </c>
      <c r="G1778" t="s">
        <v>2719</v>
      </c>
      <c r="H1778" t="s">
        <v>4747</v>
      </c>
      <c r="I1778" t="s">
        <v>711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1431</v>
      </c>
      <c r="C1779" t="s">
        <v>4665</v>
      </c>
      <c r="D1779" t="s">
        <v>2719</v>
      </c>
      <c r="F1779" t="s">
        <v>4677</v>
      </c>
      <c r="G1779" t="s">
        <v>2719</v>
      </c>
      <c r="H1779" t="s">
        <v>4677</v>
      </c>
      <c r="I1779" t="s">
        <v>711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1431</v>
      </c>
      <c r="C1780" t="s">
        <v>4665</v>
      </c>
      <c r="D1780" t="s">
        <v>2719</v>
      </c>
      <c r="F1780" t="s">
        <v>9323</v>
      </c>
      <c r="G1780" t="s">
        <v>2719</v>
      </c>
      <c r="H1780" t="s">
        <v>9323</v>
      </c>
      <c r="I1780" t="s">
        <v>711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1431</v>
      </c>
      <c r="C1781" t="s">
        <v>4665</v>
      </c>
      <c r="D1781" t="s">
        <v>2719</v>
      </c>
      <c r="F1781" t="s">
        <v>4630</v>
      </c>
      <c r="G1781" t="s">
        <v>2719</v>
      </c>
      <c r="H1781" t="s">
        <v>4630</v>
      </c>
      <c r="I1781" t="s">
        <v>711</v>
      </c>
      <c r="J1781">
        <v>0</v>
      </c>
      <c r="L1781" s="4"/>
      <c r="M1781" s="4"/>
    </row>
    <row r="1782" spans="1:13" x14ac:dyDescent="0.4">
      <c r="A1782">
        <v>210000065</v>
      </c>
      <c r="B1782" t="s">
        <v>1431</v>
      </c>
      <c r="C1782" t="s">
        <v>4665</v>
      </c>
      <c r="D1782" t="s">
        <v>2719</v>
      </c>
      <c r="F1782" t="s">
        <v>9324</v>
      </c>
      <c r="G1782" t="s">
        <v>2719</v>
      </c>
      <c r="H1782" t="s">
        <v>9324</v>
      </c>
      <c r="I1782" t="s">
        <v>711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1431</v>
      </c>
      <c r="C1783" t="s">
        <v>4665</v>
      </c>
      <c r="D1783" t="s">
        <v>2719</v>
      </c>
      <c r="F1783" t="s">
        <v>4917</v>
      </c>
      <c r="G1783" t="s">
        <v>2719</v>
      </c>
      <c r="H1783" t="s">
        <v>4917</v>
      </c>
      <c r="I1783" t="s">
        <v>711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1431</v>
      </c>
      <c r="C1784" t="s">
        <v>4665</v>
      </c>
      <c r="D1784" t="s">
        <v>2719</v>
      </c>
      <c r="F1784" t="s">
        <v>4911</v>
      </c>
      <c r="G1784" t="s">
        <v>2719</v>
      </c>
      <c r="H1784" t="s">
        <v>4911</v>
      </c>
      <c r="I1784" t="s">
        <v>711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1431</v>
      </c>
      <c r="C1785" t="s">
        <v>4665</v>
      </c>
      <c r="D1785" t="s">
        <v>2719</v>
      </c>
      <c r="F1785" t="s">
        <v>4703</v>
      </c>
      <c r="G1785" t="s">
        <v>2719</v>
      </c>
      <c r="H1785" t="s">
        <v>4703</v>
      </c>
      <c r="I1785" t="s">
        <v>711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1431</v>
      </c>
      <c r="C1786" t="s">
        <v>4665</v>
      </c>
      <c r="D1786" t="s">
        <v>2719</v>
      </c>
      <c r="F1786" t="s">
        <v>9325</v>
      </c>
      <c r="G1786" t="s">
        <v>2719</v>
      </c>
      <c r="H1786" t="s">
        <v>9325</v>
      </c>
      <c r="I1786" t="s">
        <v>711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1431</v>
      </c>
      <c r="C1787" t="s">
        <v>4665</v>
      </c>
      <c r="D1787" t="s">
        <v>2719</v>
      </c>
      <c r="F1787" t="s">
        <v>4699</v>
      </c>
      <c r="G1787" t="s">
        <v>2719</v>
      </c>
      <c r="H1787" t="s">
        <v>4699</v>
      </c>
      <c r="I1787" t="s">
        <v>711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1431</v>
      </c>
      <c r="C1788" t="s">
        <v>4665</v>
      </c>
      <c r="D1788" t="s">
        <v>2719</v>
      </c>
      <c r="F1788" t="s">
        <v>4826</v>
      </c>
      <c r="G1788" t="s">
        <v>2719</v>
      </c>
      <c r="H1788" t="s">
        <v>4826</v>
      </c>
      <c r="I1788" t="s">
        <v>711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1431</v>
      </c>
      <c r="C1789" t="s">
        <v>4665</v>
      </c>
      <c r="D1789" t="s">
        <v>2719</v>
      </c>
      <c r="F1789" t="s">
        <v>4856</v>
      </c>
      <c r="G1789" t="s">
        <v>2719</v>
      </c>
      <c r="H1789" t="s">
        <v>4856</v>
      </c>
      <c r="I1789" t="s">
        <v>711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1431</v>
      </c>
      <c r="C1790" t="s">
        <v>4665</v>
      </c>
      <c r="D1790" t="s">
        <v>2719</v>
      </c>
      <c r="F1790" t="s">
        <v>4717</v>
      </c>
      <c r="G1790" t="s">
        <v>2719</v>
      </c>
      <c r="H1790" t="s">
        <v>4717</v>
      </c>
      <c r="I1790" t="s">
        <v>711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1431</v>
      </c>
      <c r="C1791" t="s">
        <v>4665</v>
      </c>
      <c r="D1791" t="s">
        <v>2719</v>
      </c>
      <c r="F1791" t="s">
        <v>4731</v>
      </c>
      <c r="G1791" t="s">
        <v>2719</v>
      </c>
      <c r="H1791" t="s">
        <v>4731</v>
      </c>
      <c r="I1791" t="s">
        <v>711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1431</v>
      </c>
      <c r="C1792" t="s">
        <v>4665</v>
      </c>
      <c r="D1792" t="s">
        <v>2719</v>
      </c>
      <c r="F1792" t="s">
        <v>4755</v>
      </c>
      <c r="G1792" t="s">
        <v>2719</v>
      </c>
      <c r="H1792" t="s">
        <v>4755</v>
      </c>
      <c r="I1792" t="s">
        <v>711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1431</v>
      </c>
      <c r="C1793" t="s">
        <v>4665</v>
      </c>
      <c r="D1793" t="s">
        <v>2719</v>
      </c>
      <c r="F1793" t="s">
        <v>4763</v>
      </c>
      <c r="G1793" t="s">
        <v>2719</v>
      </c>
      <c r="H1793" t="s">
        <v>4763</v>
      </c>
      <c r="I1793" t="s">
        <v>711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1431</v>
      </c>
      <c r="C1794" t="s">
        <v>4665</v>
      </c>
      <c r="D1794" t="s">
        <v>2719</v>
      </c>
      <c r="F1794" t="s">
        <v>4817</v>
      </c>
      <c r="G1794" t="s">
        <v>2719</v>
      </c>
      <c r="H1794" t="s">
        <v>4817</v>
      </c>
      <c r="I1794" t="s">
        <v>711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1431</v>
      </c>
      <c r="C1795" t="s">
        <v>4665</v>
      </c>
      <c r="D1795" t="s">
        <v>2719</v>
      </c>
      <c r="F1795" t="s">
        <v>4861</v>
      </c>
      <c r="G1795" t="s">
        <v>2719</v>
      </c>
      <c r="H1795" t="s">
        <v>4861</v>
      </c>
      <c r="I1795" t="s">
        <v>711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1431</v>
      </c>
      <c r="C1796" t="s">
        <v>4665</v>
      </c>
      <c r="D1796" t="s">
        <v>2719</v>
      </c>
      <c r="F1796" t="s">
        <v>4800</v>
      </c>
      <c r="G1796" t="s">
        <v>2719</v>
      </c>
      <c r="H1796" t="s">
        <v>4800</v>
      </c>
      <c r="I1796" t="s">
        <v>711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1431</v>
      </c>
      <c r="C1797" t="s">
        <v>4665</v>
      </c>
      <c r="D1797" t="s">
        <v>2719</v>
      </c>
      <c r="F1797" t="s">
        <v>4736</v>
      </c>
      <c r="G1797" t="s">
        <v>2719</v>
      </c>
      <c r="H1797" t="s">
        <v>4736</v>
      </c>
      <c r="I1797" t="s">
        <v>711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1431</v>
      </c>
      <c r="C1798" t="s">
        <v>4665</v>
      </c>
      <c r="D1798" t="s">
        <v>2719</v>
      </c>
      <c r="F1798" t="s">
        <v>4764</v>
      </c>
      <c r="G1798" t="s">
        <v>2719</v>
      </c>
      <c r="H1798" t="s">
        <v>4764</v>
      </c>
      <c r="I1798" t="s">
        <v>711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1431</v>
      </c>
      <c r="C1799" t="s">
        <v>4665</v>
      </c>
      <c r="D1799" t="s">
        <v>2719</v>
      </c>
      <c r="F1799" t="s">
        <v>9326</v>
      </c>
      <c r="G1799" t="s">
        <v>2719</v>
      </c>
      <c r="H1799" t="s">
        <v>9326</v>
      </c>
      <c r="I1799" t="s">
        <v>711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1431</v>
      </c>
      <c r="C1800" t="s">
        <v>4665</v>
      </c>
      <c r="D1800" t="s">
        <v>2719</v>
      </c>
      <c r="F1800" t="s">
        <v>4674</v>
      </c>
      <c r="G1800" t="s">
        <v>2719</v>
      </c>
      <c r="H1800" t="s">
        <v>4674</v>
      </c>
      <c r="I1800" t="s">
        <v>711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1431</v>
      </c>
      <c r="C1801" t="s">
        <v>4665</v>
      </c>
      <c r="D1801" t="s">
        <v>2719</v>
      </c>
      <c r="F1801" t="s">
        <v>9327</v>
      </c>
      <c r="G1801" t="s">
        <v>2719</v>
      </c>
      <c r="H1801" t="s">
        <v>9327</v>
      </c>
      <c r="I1801" t="s">
        <v>711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1431</v>
      </c>
      <c r="C1802" t="s">
        <v>4665</v>
      </c>
      <c r="D1802" t="s">
        <v>2719</v>
      </c>
      <c r="F1802" t="s">
        <v>4698</v>
      </c>
      <c r="G1802" t="s">
        <v>2719</v>
      </c>
      <c r="H1802" t="s">
        <v>4698</v>
      </c>
      <c r="I1802" t="s">
        <v>711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1431</v>
      </c>
      <c r="C1803" t="s">
        <v>4665</v>
      </c>
      <c r="D1803" t="s">
        <v>2719</v>
      </c>
      <c r="F1803" t="s">
        <v>9328</v>
      </c>
      <c r="G1803" t="s">
        <v>2719</v>
      </c>
      <c r="H1803" t="s">
        <v>9328</v>
      </c>
      <c r="I1803" t="s">
        <v>711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1431</v>
      </c>
      <c r="C1804" t="s">
        <v>4665</v>
      </c>
      <c r="D1804" t="s">
        <v>2719</v>
      </c>
      <c r="F1804" t="s">
        <v>9329</v>
      </c>
      <c r="G1804" t="s">
        <v>2719</v>
      </c>
      <c r="H1804" t="s">
        <v>9329</v>
      </c>
      <c r="I1804" t="s">
        <v>711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1431</v>
      </c>
      <c r="C1805" t="s">
        <v>4665</v>
      </c>
      <c r="D1805" t="s">
        <v>2719</v>
      </c>
      <c r="F1805" t="s">
        <v>9330</v>
      </c>
      <c r="G1805" t="s">
        <v>2719</v>
      </c>
      <c r="H1805" t="s">
        <v>9330</v>
      </c>
      <c r="I1805" t="s">
        <v>711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1431</v>
      </c>
      <c r="C1806" t="s">
        <v>4665</v>
      </c>
      <c r="D1806" t="s">
        <v>2719</v>
      </c>
      <c r="F1806" t="s">
        <v>4713</v>
      </c>
      <c r="G1806" t="s">
        <v>2719</v>
      </c>
      <c r="H1806" t="s">
        <v>4713</v>
      </c>
      <c r="I1806" t="s">
        <v>711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1431</v>
      </c>
      <c r="C1807" t="s">
        <v>4665</v>
      </c>
      <c r="D1807" t="s">
        <v>2719</v>
      </c>
      <c r="F1807" t="s">
        <v>9331</v>
      </c>
      <c r="G1807" t="s">
        <v>2719</v>
      </c>
      <c r="H1807" t="s">
        <v>9331</v>
      </c>
      <c r="I1807" t="s">
        <v>711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1431</v>
      </c>
      <c r="C1808" t="s">
        <v>4665</v>
      </c>
      <c r="D1808" t="s">
        <v>2719</v>
      </c>
      <c r="F1808" t="s">
        <v>9332</v>
      </c>
      <c r="G1808" t="s">
        <v>2719</v>
      </c>
      <c r="H1808" t="s">
        <v>9332</v>
      </c>
      <c r="I1808" t="s">
        <v>711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1431</v>
      </c>
      <c r="C1809" t="s">
        <v>4665</v>
      </c>
      <c r="D1809" t="s">
        <v>2719</v>
      </c>
      <c r="F1809" t="s">
        <v>9333</v>
      </c>
      <c r="G1809" t="s">
        <v>2719</v>
      </c>
      <c r="H1809" t="s">
        <v>9333</v>
      </c>
      <c r="I1809" t="s">
        <v>711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1431</v>
      </c>
      <c r="C1810" t="s">
        <v>4665</v>
      </c>
      <c r="D1810" t="s">
        <v>2719</v>
      </c>
      <c r="F1810" t="s">
        <v>9334</v>
      </c>
      <c r="G1810" t="s">
        <v>2719</v>
      </c>
      <c r="H1810" t="s">
        <v>9334</v>
      </c>
      <c r="I1810" t="s">
        <v>711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1431</v>
      </c>
      <c r="C1811" t="s">
        <v>4665</v>
      </c>
      <c r="D1811" t="s">
        <v>2719</v>
      </c>
      <c r="F1811" t="s">
        <v>4739</v>
      </c>
      <c r="G1811" t="s">
        <v>2719</v>
      </c>
      <c r="H1811" t="s">
        <v>4739</v>
      </c>
      <c r="I1811" t="s">
        <v>711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1431</v>
      </c>
      <c r="C1812" t="s">
        <v>4665</v>
      </c>
      <c r="D1812" t="s">
        <v>2719</v>
      </c>
      <c r="F1812" t="s">
        <v>4749</v>
      </c>
      <c r="G1812" t="s">
        <v>2719</v>
      </c>
      <c r="H1812" t="s">
        <v>4749</v>
      </c>
      <c r="I1812" t="s">
        <v>711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1431</v>
      </c>
      <c r="C1813" t="s">
        <v>4665</v>
      </c>
      <c r="D1813" t="s">
        <v>2719</v>
      </c>
      <c r="F1813" t="s">
        <v>9335</v>
      </c>
      <c r="G1813" t="s">
        <v>2719</v>
      </c>
      <c r="H1813" t="s">
        <v>9335</v>
      </c>
      <c r="I1813" t="s">
        <v>711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1431</v>
      </c>
      <c r="C1814" t="s">
        <v>4665</v>
      </c>
      <c r="D1814" t="s">
        <v>2719</v>
      </c>
      <c r="F1814" t="s">
        <v>9336</v>
      </c>
      <c r="G1814" t="s">
        <v>2719</v>
      </c>
      <c r="H1814" t="s">
        <v>9336</v>
      </c>
      <c r="I1814" t="s">
        <v>711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1431</v>
      </c>
      <c r="C1815" t="s">
        <v>4665</v>
      </c>
      <c r="D1815" t="s">
        <v>2719</v>
      </c>
      <c r="F1815" t="s">
        <v>9337</v>
      </c>
      <c r="G1815" t="s">
        <v>2719</v>
      </c>
      <c r="H1815" t="s">
        <v>9337</v>
      </c>
      <c r="I1815" t="s">
        <v>711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1431</v>
      </c>
      <c r="C1816" t="s">
        <v>4665</v>
      </c>
      <c r="D1816" t="s">
        <v>2719</v>
      </c>
      <c r="F1816" t="s">
        <v>9338</v>
      </c>
      <c r="G1816" t="s">
        <v>2719</v>
      </c>
      <c r="H1816" t="s">
        <v>9338</v>
      </c>
      <c r="I1816" t="s">
        <v>711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1431</v>
      </c>
      <c r="C1817" t="s">
        <v>4665</v>
      </c>
      <c r="D1817" t="s">
        <v>2719</v>
      </c>
      <c r="F1817" t="s">
        <v>4779</v>
      </c>
      <c r="G1817" t="s">
        <v>2719</v>
      </c>
      <c r="H1817" t="s">
        <v>4779</v>
      </c>
      <c r="I1817" t="s">
        <v>711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1431</v>
      </c>
      <c r="C1818" t="s">
        <v>4665</v>
      </c>
      <c r="D1818" t="s">
        <v>2719</v>
      </c>
      <c r="F1818" t="s">
        <v>4780</v>
      </c>
      <c r="G1818" t="s">
        <v>2719</v>
      </c>
      <c r="H1818" t="s">
        <v>4780</v>
      </c>
      <c r="I1818" t="s">
        <v>711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1431</v>
      </c>
      <c r="C1819" t="s">
        <v>4665</v>
      </c>
      <c r="D1819" t="s">
        <v>2719</v>
      </c>
      <c r="F1819" t="s">
        <v>9339</v>
      </c>
      <c r="G1819" t="s">
        <v>2719</v>
      </c>
      <c r="H1819" t="s">
        <v>9339</v>
      </c>
      <c r="I1819" t="s">
        <v>711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1431</v>
      </c>
      <c r="C1820" t="s">
        <v>4665</v>
      </c>
      <c r="D1820" t="s">
        <v>2719</v>
      </c>
      <c r="F1820" t="s">
        <v>9340</v>
      </c>
      <c r="G1820" t="s">
        <v>2719</v>
      </c>
      <c r="H1820" t="s">
        <v>9340</v>
      </c>
      <c r="I1820" t="s">
        <v>711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1431</v>
      </c>
      <c r="C1821" t="s">
        <v>4665</v>
      </c>
      <c r="D1821" t="s">
        <v>2719</v>
      </c>
      <c r="F1821" t="s">
        <v>9341</v>
      </c>
      <c r="G1821" t="s">
        <v>2719</v>
      </c>
      <c r="H1821" t="s">
        <v>9341</v>
      </c>
      <c r="I1821" t="s">
        <v>711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1431</v>
      </c>
      <c r="C1822" t="s">
        <v>4665</v>
      </c>
      <c r="D1822" t="s">
        <v>2719</v>
      </c>
      <c r="F1822" t="s">
        <v>9342</v>
      </c>
      <c r="G1822" t="s">
        <v>2719</v>
      </c>
      <c r="H1822" t="s">
        <v>9342</v>
      </c>
      <c r="I1822" t="s">
        <v>711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1431</v>
      </c>
      <c r="C1823" t="s">
        <v>4665</v>
      </c>
      <c r="D1823" t="s">
        <v>2719</v>
      </c>
      <c r="F1823" t="s">
        <v>3848</v>
      </c>
      <c r="G1823" t="s">
        <v>2719</v>
      </c>
      <c r="H1823" t="s">
        <v>3848</v>
      </c>
      <c r="I1823" t="s">
        <v>711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1431</v>
      </c>
      <c r="C1824" t="s">
        <v>4665</v>
      </c>
      <c r="D1824" t="s">
        <v>2719</v>
      </c>
      <c r="F1824" t="s">
        <v>9343</v>
      </c>
      <c r="G1824" t="s">
        <v>2719</v>
      </c>
      <c r="H1824" t="s">
        <v>9343</v>
      </c>
      <c r="I1824" t="s">
        <v>711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1431</v>
      </c>
      <c r="C1825" t="s">
        <v>4665</v>
      </c>
      <c r="D1825" t="s">
        <v>2719</v>
      </c>
      <c r="F1825" t="s">
        <v>9344</v>
      </c>
      <c r="G1825" t="s">
        <v>2719</v>
      </c>
      <c r="H1825" t="s">
        <v>9344</v>
      </c>
      <c r="I1825" t="s">
        <v>711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1431</v>
      </c>
      <c r="C1826" t="s">
        <v>4665</v>
      </c>
      <c r="D1826" t="s">
        <v>2719</v>
      </c>
      <c r="F1826" t="s">
        <v>4809</v>
      </c>
      <c r="G1826" t="s">
        <v>2719</v>
      </c>
      <c r="H1826" t="s">
        <v>4809</v>
      </c>
      <c r="I1826" t="s">
        <v>711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1431</v>
      </c>
      <c r="C1827" t="s">
        <v>4665</v>
      </c>
      <c r="D1827" t="s">
        <v>2719</v>
      </c>
      <c r="F1827" t="s">
        <v>4810</v>
      </c>
      <c r="G1827" t="s">
        <v>2719</v>
      </c>
      <c r="H1827" t="s">
        <v>4810</v>
      </c>
      <c r="I1827" t="s">
        <v>711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1431</v>
      </c>
      <c r="C1828" t="s">
        <v>4665</v>
      </c>
      <c r="D1828" t="s">
        <v>2719</v>
      </c>
      <c r="F1828" t="s">
        <v>4812</v>
      </c>
      <c r="G1828" t="s">
        <v>2719</v>
      </c>
      <c r="H1828" t="s">
        <v>4812</v>
      </c>
      <c r="I1828" t="s">
        <v>711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1431</v>
      </c>
      <c r="C1829" t="s">
        <v>4665</v>
      </c>
      <c r="D1829" t="s">
        <v>2719</v>
      </c>
      <c r="F1829" t="s">
        <v>9345</v>
      </c>
      <c r="G1829" t="s">
        <v>2719</v>
      </c>
      <c r="H1829" t="s">
        <v>9345</v>
      </c>
      <c r="I1829" t="s">
        <v>711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1431</v>
      </c>
      <c r="C1830" t="s">
        <v>4665</v>
      </c>
      <c r="D1830" t="s">
        <v>2719</v>
      </c>
      <c r="F1830" t="s">
        <v>4813</v>
      </c>
      <c r="G1830" t="s">
        <v>2719</v>
      </c>
      <c r="H1830" t="s">
        <v>4813</v>
      </c>
      <c r="I1830" t="s">
        <v>711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1431</v>
      </c>
      <c r="C1831" t="s">
        <v>4665</v>
      </c>
      <c r="D1831" t="s">
        <v>2719</v>
      </c>
      <c r="F1831" t="s">
        <v>9346</v>
      </c>
      <c r="G1831" t="s">
        <v>2719</v>
      </c>
      <c r="H1831" t="s">
        <v>9346</v>
      </c>
      <c r="I1831" t="s">
        <v>711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1431</v>
      </c>
      <c r="C1832" t="s">
        <v>4665</v>
      </c>
      <c r="D1832" t="s">
        <v>2719</v>
      </c>
      <c r="F1832" t="s">
        <v>4818</v>
      </c>
      <c r="G1832" t="s">
        <v>2719</v>
      </c>
      <c r="H1832" t="s">
        <v>4818</v>
      </c>
      <c r="I1832" t="s">
        <v>711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1431</v>
      </c>
      <c r="C1833" t="s">
        <v>4665</v>
      </c>
      <c r="D1833" t="s">
        <v>2719</v>
      </c>
      <c r="F1833" t="s">
        <v>4819</v>
      </c>
      <c r="G1833" t="s">
        <v>2719</v>
      </c>
      <c r="H1833" t="s">
        <v>4819</v>
      </c>
      <c r="I1833" t="s">
        <v>711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1431</v>
      </c>
      <c r="C1834" t="s">
        <v>4665</v>
      </c>
      <c r="D1834" t="s">
        <v>2719</v>
      </c>
      <c r="F1834" t="s">
        <v>3875</v>
      </c>
      <c r="G1834" t="s">
        <v>2719</v>
      </c>
      <c r="H1834" t="s">
        <v>3875</v>
      </c>
      <c r="I1834" t="s">
        <v>711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1431</v>
      </c>
      <c r="C1835" t="s">
        <v>4665</v>
      </c>
      <c r="D1835" t="s">
        <v>2719</v>
      </c>
      <c r="F1835" t="s">
        <v>4820</v>
      </c>
      <c r="G1835" t="s">
        <v>2719</v>
      </c>
      <c r="H1835" t="s">
        <v>4820</v>
      </c>
      <c r="I1835" t="s">
        <v>711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1431</v>
      </c>
      <c r="C1836" t="s">
        <v>4665</v>
      </c>
      <c r="D1836" t="s">
        <v>2719</v>
      </c>
      <c r="F1836" t="s">
        <v>9347</v>
      </c>
      <c r="G1836" t="s">
        <v>2719</v>
      </c>
      <c r="H1836" t="s">
        <v>9347</v>
      </c>
      <c r="I1836" t="s">
        <v>711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1431</v>
      </c>
      <c r="C1837" t="s">
        <v>4665</v>
      </c>
      <c r="D1837" t="s">
        <v>2719</v>
      </c>
      <c r="F1837" t="s">
        <v>4827</v>
      </c>
      <c r="G1837" t="s">
        <v>2719</v>
      </c>
      <c r="H1837" t="s">
        <v>4827</v>
      </c>
      <c r="I1837" t="s">
        <v>711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1431</v>
      </c>
      <c r="C1838" t="s">
        <v>4665</v>
      </c>
      <c r="D1838" t="s">
        <v>2719</v>
      </c>
      <c r="F1838" t="s">
        <v>9348</v>
      </c>
      <c r="G1838" t="s">
        <v>2719</v>
      </c>
      <c r="H1838" t="s">
        <v>9348</v>
      </c>
      <c r="I1838" t="s">
        <v>711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1431</v>
      </c>
      <c r="C1839" t="s">
        <v>4665</v>
      </c>
      <c r="D1839" t="s">
        <v>2719</v>
      </c>
      <c r="F1839" t="s">
        <v>9349</v>
      </c>
      <c r="G1839" t="s">
        <v>2719</v>
      </c>
      <c r="H1839" t="s">
        <v>9349</v>
      </c>
      <c r="I1839" t="s">
        <v>711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1431</v>
      </c>
      <c r="C1840" t="s">
        <v>4665</v>
      </c>
      <c r="D1840" t="s">
        <v>2719</v>
      </c>
      <c r="F1840" t="s">
        <v>9350</v>
      </c>
      <c r="G1840" t="s">
        <v>2719</v>
      </c>
      <c r="H1840" t="s">
        <v>9350</v>
      </c>
      <c r="I1840" t="s">
        <v>711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1431</v>
      </c>
      <c r="C1841" t="s">
        <v>4665</v>
      </c>
      <c r="D1841" t="s">
        <v>2719</v>
      </c>
      <c r="F1841" t="s">
        <v>4831</v>
      </c>
      <c r="G1841" t="s">
        <v>2719</v>
      </c>
      <c r="H1841" t="s">
        <v>4831</v>
      </c>
      <c r="I1841" t="s">
        <v>711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1431</v>
      </c>
      <c r="C1842" t="s">
        <v>4665</v>
      </c>
      <c r="D1842" t="s">
        <v>2719</v>
      </c>
      <c r="F1842" t="s">
        <v>9351</v>
      </c>
      <c r="G1842" t="s">
        <v>2719</v>
      </c>
      <c r="H1842" t="s">
        <v>9351</v>
      </c>
      <c r="I1842" t="s">
        <v>711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1431</v>
      </c>
      <c r="C1843" t="s">
        <v>4665</v>
      </c>
      <c r="D1843" t="s">
        <v>2719</v>
      </c>
      <c r="F1843" t="s">
        <v>9352</v>
      </c>
      <c r="G1843" t="s">
        <v>2719</v>
      </c>
      <c r="H1843" t="s">
        <v>9352</v>
      </c>
      <c r="I1843" t="s">
        <v>711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1431</v>
      </c>
      <c r="C1844" t="s">
        <v>4665</v>
      </c>
      <c r="D1844" t="s">
        <v>2719</v>
      </c>
      <c r="F1844" t="s">
        <v>4835</v>
      </c>
      <c r="G1844" t="s">
        <v>2719</v>
      </c>
      <c r="H1844" t="s">
        <v>4835</v>
      </c>
      <c r="I1844" t="s">
        <v>711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1431</v>
      </c>
      <c r="C1845" t="s">
        <v>4665</v>
      </c>
      <c r="D1845" t="s">
        <v>2719</v>
      </c>
      <c r="F1845" t="s">
        <v>9353</v>
      </c>
      <c r="G1845" t="s">
        <v>2719</v>
      </c>
      <c r="H1845" t="s">
        <v>9353</v>
      </c>
      <c r="I1845" t="s">
        <v>711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1431</v>
      </c>
      <c r="C1846" t="s">
        <v>4665</v>
      </c>
      <c r="D1846" t="s">
        <v>2719</v>
      </c>
      <c r="F1846" t="s">
        <v>9354</v>
      </c>
      <c r="G1846" t="s">
        <v>2719</v>
      </c>
      <c r="H1846" t="s">
        <v>9354</v>
      </c>
      <c r="I1846" t="s">
        <v>711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1431</v>
      </c>
      <c r="C1847" t="s">
        <v>4665</v>
      </c>
      <c r="D1847" t="s">
        <v>2719</v>
      </c>
      <c r="F1847" t="s">
        <v>9355</v>
      </c>
      <c r="G1847" t="s">
        <v>2719</v>
      </c>
      <c r="H1847" t="s">
        <v>9355</v>
      </c>
      <c r="I1847" t="s">
        <v>711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1431</v>
      </c>
      <c r="C1848" t="s">
        <v>4665</v>
      </c>
      <c r="D1848" t="s">
        <v>2719</v>
      </c>
      <c r="F1848" t="s">
        <v>9356</v>
      </c>
      <c r="G1848" t="s">
        <v>2719</v>
      </c>
      <c r="H1848" t="s">
        <v>9356</v>
      </c>
      <c r="I1848" t="s">
        <v>711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1431</v>
      </c>
      <c r="C1849" t="s">
        <v>4665</v>
      </c>
      <c r="D1849" t="s">
        <v>2719</v>
      </c>
      <c r="F1849" t="s">
        <v>9357</v>
      </c>
      <c r="G1849" t="s">
        <v>2719</v>
      </c>
      <c r="H1849" t="s">
        <v>9357</v>
      </c>
      <c r="I1849" t="s">
        <v>711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1431</v>
      </c>
      <c r="C1850" t="s">
        <v>4665</v>
      </c>
      <c r="D1850" t="s">
        <v>2719</v>
      </c>
      <c r="F1850" t="s">
        <v>9358</v>
      </c>
      <c r="G1850" t="s">
        <v>2719</v>
      </c>
      <c r="H1850" t="s">
        <v>9358</v>
      </c>
      <c r="I1850" t="s">
        <v>711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1431</v>
      </c>
      <c r="C1851" t="s">
        <v>4665</v>
      </c>
      <c r="D1851" t="s">
        <v>2719</v>
      </c>
      <c r="F1851" t="s">
        <v>9359</v>
      </c>
      <c r="G1851" t="s">
        <v>2719</v>
      </c>
      <c r="H1851" t="s">
        <v>9359</v>
      </c>
      <c r="I1851" t="s">
        <v>711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1431</v>
      </c>
      <c r="C1852" t="s">
        <v>4665</v>
      </c>
      <c r="D1852" t="s">
        <v>2719</v>
      </c>
      <c r="F1852" t="s">
        <v>4871</v>
      </c>
      <c r="G1852" t="s">
        <v>2719</v>
      </c>
      <c r="H1852" t="s">
        <v>4871</v>
      </c>
      <c r="I1852" t="s">
        <v>711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1431</v>
      </c>
      <c r="C1853" t="s">
        <v>4665</v>
      </c>
      <c r="D1853" t="s">
        <v>2719</v>
      </c>
      <c r="F1853" t="s">
        <v>4877</v>
      </c>
      <c r="G1853" t="s">
        <v>2719</v>
      </c>
      <c r="H1853" t="s">
        <v>4877</v>
      </c>
      <c r="I1853" t="s">
        <v>711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1431</v>
      </c>
      <c r="C1854" t="s">
        <v>4665</v>
      </c>
      <c r="D1854" t="s">
        <v>2719</v>
      </c>
      <c r="F1854" t="s">
        <v>9360</v>
      </c>
      <c r="G1854" t="s">
        <v>2719</v>
      </c>
      <c r="H1854" t="s">
        <v>9360</v>
      </c>
      <c r="I1854" t="s">
        <v>711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1431</v>
      </c>
      <c r="C1855" t="s">
        <v>4665</v>
      </c>
      <c r="D1855" t="s">
        <v>2719</v>
      </c>
      <c r="F1855" t="s">
        <v>9361</v>
      </c>
      <c r="G1855" t="s">
        <v>2719</v>
      </c>
      <c r="H1855" t="s">
        <v>9361</v>
      </c>
      <c r="I1855" t="s">
        <v>711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1431</v>
      </c>
      <c r="C1856" t="s">
        <v>4665</v>
      </c>
      <c r="D1856" t="s">
        <v>2719</v>
      </c>
      <c r="F1856" t="s">
        <v>9362</v>
      </c>
      <c r="G1856" t="s">
        <v>2719</v>
      </c>
      <c r="H1856" t="s">
        <v>9362</v>
      </c>
      <c r="I1856" t="s">
        <v>711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1431</v>
      </c>
      <c r="C1857" t="s">
        <v>4665</v>
      </c>
      <c r="D1857" t="s">
        <v>2719</v>
      </c>
      <c r="F1857" t="s">
        <v>9363</v>
      </c>
      <c r="G1857" t="s">
        <v>2719</v>
      </c>
      <c r="H1857" t="s">
        <v>9363</v>
      </c>
      <c r="I1857" t="s">
        <v>711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1431</v>
      </c>
      <c r="C1858" t="s">
        <v>4665</v>
      </c>
      <c r="D1858" t="s">
        <v>2719</v>
      </c>
      <c r="F1858" t="s">
        <v>9364</v>
      </c>
      <c r="G1858" t="s">
        <v>2719</v>
      </c>
      <c r="H1858" t="s">
        <v>9364</v>
      </c>
      <c r="I1858" t="s">
        <v>711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1431</v>
      </c>
      <c r="C1859" t="s">
        <v>4665</v>
      </c>
      <c r="D1859" t="s">
        <v>2719</v>
      </c>
      <c r="F1859" t="s">
        <v>3963</v>
      </c>
      <c r="G1859" t="s">
        <v>2719</v>
      </c>
      <c r="H1859" t="s">
        <v>3963</v>
      </c>
      <c r="I1859" t="s">
        <v>711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1431</v>
      </c>
      <c r="C1860" t="s">
        <v>4665</v>
      </c>
      <c r="D1860" t="s">
        <v>2719</v>
      </c>
      <c r="F1860" t="s">
        <v>4892</v>
      </c>
      <c r="G1860" t="s">
        <v>2719</v>
      </c>
      <c r="H1860" t="s">
        <v>4892</v>
      </c>
      <c r="I1860" t="s">
        <v>711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1431</v>
      </c>
      <c r="C1861" t="s">
        <v>4665</v>
      </c>
      <c r="D1861" t="s">
        <v>2719</v>
      </c>
      <c r="F1861" t="s">
        <v>4905</v>
      </c>
      <c r="G1861" t="s">
        <v>2719</v>
      </c>
      <c r="H1861" t="s">
        <v>4905</v>
      </c>
      <c r="I1861" t="s">
        <v>711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1431</v>
      </c>
      <c r="C1862" t="s">
        <v>4665</v>
      </c>
      <c r="D1862" t="s">
        <v>2719</v>
      </c>
      <c r="F1862" t="s">
        <v>9365</v>
      </c>
      <c r="G1862" t="s">
        <v>2719</v>
      </c>
      <c r="H1862" t="s">
        <v>9365</v>
      </c>
      <c r="I1862" t="s">
        <v>711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1431</v>
      </c>
      <c r="C1863" t="s">
        <v>4665</v>
      </c>
      <c r="D1863" t="s">
        <v>2719</v>
      </c>
      <c r="F1863" t="s">
        <v>9366</v>
      </c>
      <c r="G1863" t="s">
        <v>2719</v>
      </c>
      <c r="H1863" t="s">
        <v>9366</v>
      </c>
      <c r="I1863" t="s">
        <v>711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1431</v>
      </c>
      <c r="C1864" t="s">
        <v>4665</v>
      </c>
      <c r="D1864" t="s">
        <v>2719</v>
      </c>
      <c r="F1864" t="s">
        <v>4910</v>
      </c>
      <c r="G1864" t="s">
        <v>2719</v>
      </c>
      <c r="H1864" t="s">
        <v>4910</v>
      </c>
      <c r="I1864" t="s">
        <v>711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1431</v>
      </c>
      <c r="C1865" t="s">
        <v>4665</v>
      </c>
      <c r="D1865" t="s">
        <v>2719</v>
      </c>
      <c r="F1865" t="s">
        <v>3847</v>
      </c>
      <c r="G1865" t="s">
        <v>2719</v>
      </c>
      <c r="H1865" t="s">
        <v>3847</v>
      </c>
      <c r="I1865" t="s">
        <v>711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1431</v>
      </c>
      <c r="C1866" t="s">
        <v>4665</v>
      </c>
      <c r="D1866" t="s">
        <v>2719</v>
      </c>
      <c r="F1866" t="s">
        <v>4916</v>
      </c>
      <c r="G1866" t="s">
        <v>2719</v>
      </c>
      <c r="H1866" t="s">
        <v>4916</v>
      </c>
      <c r="I1866" t="s">
        <v>711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1431</v>
      </c>
      <c r="C1867" t="s">
        <v>4665</v>
      </c>
      <c r="D1867" t="s">
        <v>2719</v>
      </c>
      <c r="F1867" t="s">
        <v>4873</v>
      </c>
      <c r="G1867" t="s">
        <v>2719</v>
      </c>
      <c r="H1867" t="s">
        <v>4873</v>
      </c>
      <c r="I1867" t="s">
        <v>711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1431</v>
      </c>
      <c r="C1868" t="s">
        <v>4665</v>
      </c>
      <c r="D1868" t="s">
        <v>2719</v>
      </c>
      <c r="F1868" t="s">
        <v>4787</v>
      </c>
      <c r="G1868" t="s">
        <v>2719</v>
      </c>
      <c r="H1868" t="s">
        <v>4787</v>
      </c>
      <c r="I1868" t="s">
        <v>711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1431</v>
      </c>
      <c r="C1869" t="s">
        <v>4665</v>
      </c>
      <c r="D1869" t="s">
        <v>2719</v>
      </c>
      <c r="F1869" t="s">
        <v>4686</v>
      </c>
      <c r="G1869" t="s">
        <v>2719</v>
      </c>
      <c r="H1869" t="s">
        <v>4686</v>
      </c>
      <c r="I1869" t="s">
        <v>711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1431</v>
      </c>
      <c r="C1870" t="s">
        <v>4665</v>
      </c>
      <c r="D1870" t="s">
        <v>2719</v>
      </c>
      <c r="F1870" t="s">
        <v>4870</v>
      </c>
      <c r="G1870" t="s">
        <v>2719</v>
      </c>
      <c r="H1870" t="s">
        <v>4870</v>
      </c>
      <c r="I1870" t="s">
        <v>711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1431</v>
      </c>
      <c r="C1871" t="s">
        <v>4665</v>
      </c>
      <c r="D1871" t="s">
        <v>2719</v>
      </c>
      <c r="F1871" t="s">
        <v>4797</v>
      </c>
      <c r="G1871" t="s">
        <v>2719</v>
      </c>
      <c r="H1871" t="s">
        <v>4797</v>
      </c>
      <c r="I1871" t="s">
        <v>711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1431</v>
      </c>
      <c r="C1872" t="s">
        <v>4665</v>
      </c>
      <c r="D1872" t="s">
        <v>2719</v>
      </c>
      <c r="F1872" t="s">
        <v>4798</v>
      </c>
      <c r="G1872" t="s">
        <v>2719</v>
      </c>
      <c r="H1872" t="s">
        <v>4798</v>
      </c>
      <c r="I1872" t="s">
        <v>711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1431</v>
      </c>
      <c r="C1873" t="s">
        <v>4665</v>
      </c>
      <c r="D1873" t="s">
        <v>2719</v>
      </c>
      <c r="F1873" t="s">
        <v>4853</v>
      </c>
      <c r="G1873" t="s">
        <v>2719</v>
      </c>
      <c r="H1873" t="s">
        <v>4853</v>
      </c>
      <c r="I1873" t="s">
        <v>711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1431</v>
      </c>
      <c r="C1874" t="s">
        <v>4665</v>
      </c>
      <c r="D1874" t="s">
        <v>2719</v>
      </c>
      <c r="F1874" t="s">
        <v>4796</v>
      </c>
      <c r="G1874" t="s">
        <v>2719</v>
      </c>
      <c r="H1874" t="s">
        <v>4796</v>
      </c>
      <c r="I1874" t="s">
        <v>711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1431</v>
      </c>
      <c r="C1875" t="s">
        <v>4665</v>
      </c>
      <c r="D1875" t="s">
        <v>2719</v>
      </c>
      <c r="F1875" t="s">
        <v>4693</v>
      </c>
      <c r="G1875" t="s">
        <v>2719</v>
      </c>
      <c r="H1875" t="s">
        <v>4693</v>
      </c>
      <c r="I1875" t="s">
        <v>711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1431</v>
      </c>
      <c r="C1876" t="s">
        <v>4665</v>
      </c>
      <c r="D1876" t="s">
        <v>2719</v>
      </c>
      <c r="F1876" t="s">
        <v>4815</v>
      </c>
      <c r="G1876" t="s">
        <v>2719</v>
      </c>
      <c r="H1876" t="s">
        <v>4815</v>
      </c>
      <c r="I1876" t="s">
        <v>711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1431</v>
      </c>
      <c r="C1877" t="s">
        <v>4665</v>
      </c>
      <c r="D1877" t="s">
        <v>2719</v>
      </c>
      <c r="F1877" t="s">
        <v>4737</v>
      </c>
      <c r="G1877" t="s">
        <v>2719</v>
      </c>
      <c r="H1877" t="s">
        <v>4737</v>
      </c>
      <c r="I1877" t="s">
        <v>711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1431</v>
      </c>
      <c r="C1878" t="s">
        <v>4665</v>
      </c>
      <c r="D1878" t="s">
        <v>2719</v>
      </c>
      <c r="F1878" t="s">
        <v>4862</v>
      </c>
      <c r="G1878" t="s">
        <v>2719</v>
      </c>
      <c r="H1878" t="s">
        <v>4862</v>
      </c>
      <c r="I1878" t="s">
        <v>711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1431</v>
      </c>
      <c r="C1879" t="s">
        <v>4665</v>
      </c>
      <c r="D1879" t="s">
        <v>2719</v>
      </c>
      <c r="F1879" t="s">
        <v>4889</v>
      </c>
      <c r="G1879" t="s">
        <v>2719</v>
      </c>
      <c r="H1879" t="s">
        <v>4889</v>
      </c>
      <c r="I1879" t="s">
        <v>711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1431</v>
      </c>
      <c r="C1880" t="s">
        <v>4665</v>
      </c>
      <c r="D1880" t="s">
        <v>2719</v>
      </c>
      <c r="F1880" t="s">
        <v>4888</v>
      </c>
      <c r="G1880" t="s">
        <v>2719</v>
      </c>
      <c r="H1880" t="s">
        <v>4888</v>
      </c>
      <c r="I1880" t="s">
        <v>711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1431</v>
      </c>
      <c r="C1881" t="s">
        <v>4665</v>
      </c>
      <c r="D1881" t="s">
        <v>2719</v>
      </c>
      <c r="F1881" t="s">
        <v>4729</v>
      </c>
      <c r="G1881" t="s">
        <v>2719</v>
      </c>
      <c r="H1881" t="s">
        <v>4729</v>
      </c>
      <c r="I1881" t="s">
        <v>711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1431</v>
      </c>
      <c r="C1882" t="s">
        <v>4665</v>
      </c>
      <c r="D1882" t="s">
        <v>2719</v>
      </c>
      <c r="F1882" t="s">
        <v>4844</v>
      </c>
      <c r="G1882" t="s">
        <v>2719</v>
      </c>
      <c r="H1882" t="s">
        <v>4844</v>
      </c>
      <c r="I1882" t="s">
        <v>711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1431</v>
      </c>
      <c r="C1883" t="s">
        <v>4665</v>
      </c>
      <c r="D1883" t="s">
        <v>2719</v>
      </c>
      <c r="F1883" t="s">
        <v>4841</v>
      </c>
      <c r="G1883" t="s">
        <v>2719</v>
      </c>
      <c r="H1883" t="s">
        <v>4841</v>
      </c>
      <c r="I1883" t="s">
        <v>711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1431</v>
      </c>
      <c r="C1884" t="s">
        <v>4665</v>
      </c>
      <c r="D1884" t="s">
        <v>2719</v>
      </c>
      <c r="F1884" t="s">
        <v>4716</v>
      </c>
      <c r="G1884" t="s">
        <v>2719</v>
      </c>
      <c r="H1884" t="s">
        <v>4716</v>
      </c>
      <c r="I1884" t="s">
        <v>711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1431</v>
      </c>
      <c r="C1885" t="s">
        <v>4665</v>
      </c>
      <c r="D1885" t="s">
        <v>2719</v>
      </c>
      <c r="F1885" t="s">
        <v>4697</v>
      </c>
      <c r="G1885" t="s">
        <v>2719</v>
      </c>
      <c r="H1885" t="s">
        <v>4697</v>
      </c>
      <c r="I1885" t="s">
        <v>711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1431</v>
      </c>
      <c r="C1886" t="s">
        <v>4665</v>
      </c>
      <c r="D1886" t="s">
        <v>2719</v>
      </c>
      <c r="F1886" t="s">
        <v>4753</v>
      </c>
      <c r="G1886" t="s">
        <v>2719</v>
      </c>
      <c r="H1886" t="s">
        <v>4753</v>
      </c>
      <c r="I1886" t="s">
        <v>711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1431</v>
      </c>
      <c r="C1887" t="s">
        <v>4665</v>
      </c>
      <c r="D1887" t="s">
        <v>2719</v>
      </c>
      <c r="F1887" t="s">
        <v>4636</v>
      </c>
      <c r="G1887" t="s">
        <v>2719</v>
      </c>
      <c r="H1887" t="s">
        <v>4636</v>
      </c>
      <c r="I1887" t="s">
        <v>711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1431</v>
      </c>
      <c r="C1888" t="s">
        <v>4665</v>
      </c>
      <c r="D1888" t="s">
        <v>2719</v>
      </c>
      <c r="F1888" t="s">
        <v>4718</v>
      </c>
      <c r="G1888" t="s">
        <v>2719</v>
      </c>
      <c r="H1888" t="s">
        <v>4718</v>
      </c>
      <c r="I1888" t="s">
        <v>711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1431</v>
      </c>
      <c r="C1889" t="s">
        <v>4665</v>
      </c>
      <c r="D1889" t="s">
        <v>2719</v>
      </c>
      <c r="F1889" t="s">
        <v>4696</v>
      </c>
      <c r="G1889" t="s">
        <v>2719</v>
      </c>
      <c r="H1889" t="s">
        <v>4696</v>
      </c>
      <c r="I1889" t="s">
        <v>711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1431</v>
      </c>
      <c r="C1890" t="s">
        <v>4665</v>
      </c>
      <c r="D1890" t="s">
        <v>2719</v>
      </c>
      <c r="F1890" t="s">
        <v>4847</v>
      </c>
      <c r="G1890" t="s">
        <v>2719</v>
      </c>
      <c r="H1890" t="s">
        <v>4847</v>
      </c>
      <c r="I1890" t="s">
        <v>711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1431</v>
      </c>
      <c r="C1891" t="s">
        <v>4665</v>
      </c>
      <c r="D1891" t="s">
        <v>2719</v>
      </c>
      <c r="F1891" t="s">
        <v>4706</v>
      </c>
      <c r="G1891" t="s">
        <v>2719</v>
      </c>
      <c r="H1891" t="s">
        <v>4706</v>
      </c>
      <c r="I1891" t="s">
        <v>711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1431</v>
      </c>
      <c r="C1892" t="s">
        <v>4665</v>
      </c>
      <c r="D1892" t="s">
        <v>2719</v>
      </c>
      <c r="F1892" t="s">
        <v>4859</v>
      </c>
      <c r="G1892" t="s">
        <v>2719</v>
      </c>
      <c r="H1892" t="s">
        <v>4859</v>
      </c>
      <c r="I1892" t="s">
        <v>711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1431</v>
      </c>
      <c r="C1893" t="s">
        <v>4665</v>
      </c>
      <c r="D1893" t="s">
        <v>2719</v>
      </c>
      <c r="F1893" t="s">
        <v>4803</v>
      </c>
      <c r="G1893" t="s">
        <v>2719</v>
      </c>
      <c r="H1893" t="s">
        <v>4803</v>
      </c>
      <c r="I1893" t="s">
        <v>711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1431</v>
      </c>
      <c r="C1894" t="s">
        <v>4665</v>
      </c>
      <c r="D1894" t="s">
        <v>2719</v>
      </c>
      <c r="F1894" t="s">
        <v>4906</v>
      </c>
      <c r="G1894" t="s">
        <v>2719</v>
      </c>
      <c r="H1894" t="s">
        <v>4906</v>
      </c>
      <c r="I1894" t="s">
        <v>711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1431</v>
      </c>
      <c r="C1895" t="s">
        <v>4665</v>
      </c>
      <c r="D1895" t="s">
        <v>2719</v>
      </c>
      <c r="F1895" t="s">
        <v>4909</v>
      </c>
      <c r="G1895" t="s">
        <v>2719</v>
      </c>
      <c r="H1895" t="s">
        <v>4909</v>
      </c>
      <c r="I1895" t="s">
        <v>711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1431</v>
      </c>
      <c r="C1896" t="s">
        <v>4665</v>
      </c>
      <c r="D1896" t="s">
        <v>2719</v>
      </c>
      <c r="F1896" t="s">
        <v>4756</v>
      </c>
      <c r="G1896" t="s">
        <v>2719</v>
      </c>
      <c r="H1896" t="s">
        <v>4756</v>
      </c>
      <c r="I1896" t="s">
        <v>711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1431</v>
      </c>
      <c r="C1897" t="s">
        <v>4665</v>
      </c>
      <c r="D1897" t="s">
        <v>2719</v>
      </c>
      <c r="F1897" t="s">
        <v>4875</v>
      </c>
      <c r="G1897" t="s">
        <v>2719</v>
      </c>
      <c r="H1897" t="s">
        <v>4875</v>
      </c>
      <c r="I1897" t="s">
        <v>711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1431</v>
      </c>
      <c r="C1898" t="s">
        <v>4665</v>
      </c>
      <c r="D1898" t="s">
        <v>2719</v>
      </c>
      <c r="F1898" t="s">
        <v>4775</v>
      </c>
      <c r="G1898" t="s">
        <v>2719</v>
      </c>
      <c r="H1898" t="s">
        <v>4775</v>
      </c>
      <c r="I1898" t="s">
        <v>711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1431</v>
      </c>
      <c r="C1899" t="s">
        <v>4665</v>
      </c>
      <c r="D1899" t="s">
        <v>2719</v>
      </c>
      <c r="F1899" t="s">
        <v>4754</v>
      </c>
      <c r="G1899" t="s">
        <v>2719</v>
      </c>
      <c r="H1899" t="s">
        <v>4754</v>
      </c>
      <c r="I1899" t="s">
        <v>711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1431</v>
      </c>
      <c r="C1900" t="s">
        <v>4665</v>
      </c>
      <c r="D1900" t="s">
        <v>2719</v>
      </c>
      <c r="F1900" t="s">
        <v>4799</v>
      </c>
      <c r="G1900" t="s">
        <v>2719</v>
      </c>
      <c r="H1900" t="s">
        <v>4799</v>
      </c>
      <c r="I1900" t="s">
        <v>711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1431</v>
      </c>
      <c r="C1901" t="s">
        <v>4665</v>
      </c>
      <c r="D1901" t="s">
        <v>2719</v>
      </c>
      <c r="F1901" t="s">
        <v>4757</v>
      </c>
      <c r="G1901" t="s">
        <v>2719</v>
      </c>
      <c r="H1901" t="s">
        <v>4757</v>
      </c>
      <c r="I1901" t="s">
        <v>711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1431</v>
      </c>
      <c r="C1902" t="s">
        <v>4665</v>
      </c>
      <c r="D1902" t="s">
        <v>2719</v>
      </c>
      <c r="F1902" t="s">
        <v>4711</v>
      </c>
      <c r="G1902" t="s">
        <v>2719</v>
      </c>
      <c r="H1902" t="s">
        <v>4711</v>
      </c>
      <c r="I1902" t="s">
        <v>711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1431</v>
      </c>
      <c r="C1903" t="s">
        <v>4665</v>
      </c>
      <c r="D1903" t="s">
        <v>2719</v>
      </c>
      <c r="F1903" t="s">
        <v>4890</v>
      </c>
      <c r="G1903" t="s">
        <v>2719</v>
      </c>
      <c r="H1903" t="s">
        <v>4890</v>
      </c>
      <c r="I1903" t="s">
        <v>711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1431</v>
      </c>
      <c r="C1904" t="s">
        <v>4665</v>
      </c>
      <c r="D1904" t="s">
        <v>2719</v>
      </c>
      <c r="F1904" t="s">
        <v>4733</v>
      </c>
      <c r="G1904" t="s">
        <v>2719</v>
      </c>
      <c r="H1904" t="s">
        <v>4733</v>
      </c>
      <c r="I1904" t="s">
        <v>711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1431</v>
      </c>
      <c r="C1905" t="s">
        <v>4665</v>
      </c>
      <c r="D1905" t="s">
        <v>2719</v>
      </c>
      <c r="F1905" t="s">
        <v>4744</v>
      </c>
      <c r="G1905" t="s">
        <v>2719</v>
      </c>
      <c r="H1905" t="s">
        <v>4744</v>
      </c>
      <c r="I1905" t="s">
        <v>711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1431</v>
      </c>
      <c r="C1906" t="s">
        <v>4665</v>
      </c>
      <c r="D1906" t="s">
        <v>2719</v>
      </c>
      <c r="F1906" t="s">
        <v>4806</v>
      </c>
      <c r="G1906" t="s">
        <v>2719</v>
      </c>
      <c r="H1906" t="s">
        <v>4806</v>
      </c>
      <c r="I1906" t="s">
        <v>711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1431</v>
      </c>
      <c r="C1907" t="s">
        <v>4665</v>
      </c>
      <c r="D1907" t="s">
        <v>2719</v>
      </c>
      <c r="F1907" t="s">
        <v>4766</v>
      </c>
      <c r="G1907" t="s">
        <v>2719</v>
      </c>
      <c r="H1907" t="s">
        <v>4766</v>
      </c>
      <c r="I1907" t="s">
        <v>711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1431</v>
      </c>
      <c r="C1908" t="s">
        <v>4665</v>
      </c>
      <c r="D1908" t="s">
        <v>2719</v>
      </c>
      <c r="F1908" t="s">
        <v>9367</v>
      </c>
      <c r="G1908" t="s">
        <v>2719</v>
      </c>
      <c r="H1908" t="s">
        <v>9367</v>
      </c>
      <c r="I1908" t="s">
        <v>711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1431</v>
      </c>
      <c r="C1909" t="s">
        <v>4665</v>
      </c>
      <c r="D1909" t="s">
        <v>2719</v>
      </c>
      <c r="F1909" t="s">
        <v>4684</v>
      </c>
      <c r="G1909" t="s">
        <v>2719</v>
      </c>
      <c r="H1909" t="s">
        <v>4684</v>
      </c>
      <c r="I1909" t="s">
        <v>711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1431</v>
      </c>
      <c r="C1910" t="s">
        <v>4665</v>
      </c>
      <c r="D1910" t="s">
        <v>2719</v>
      </c>
      <c r="F1910" t="s">
        <v>4722</v>
      </c>
      <c r="G1910" t="s">
        <v>2719</v>
      </c>
      <c r="H1910" t="s">
        <v>4722</v>
      </c>
      <c r="I1910" t="s">
        <v>711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1431</v>
      </c>
      <c r="C1911" t="s">
        <v>4665</v>
      </c>
      <c r="D1911" t="s">
        <v>2719</v>
      </c>
      <c r="F1911" t="s">
        <v>4880</v>
      </c>
      <c r="G1911" t="s">
        <v>2719</v>
      </c>
      <c r="H1911" t="s">
        <v>4880</v>
      </c>
      <c r="I1911" t="s">
        <v>711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1431</v>
      </c>
      <c r="C1912" t="s">
        <v>4665</v>
      </c>
      <c r="D1912" t="s">
        <v>2719</v>
      </c>
      <c r="F1912" t="s">
        <v>4726</v>
      </c>
      <c r="G1912" t="s">
        <v>2719</v>
      </c>
      <c r="H1912" t="s">
        <v>4726</v>
      </c>
      <c r="I1912" t="s">
        <v>711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1431</v>
      </c>
      <c r="C1913" t="s">
        <v>4665</v>
      </c>
      <c r="D1913" t="s">
        <v>2719</v>
      </c>
      <c r="F1913" t="s">
        <v>4776</v>
      </c>
      <c r="G1913" t="s">
        <v>2719</v>
      </c>
      <c r="H1913" t="s">
        <v>4776</v>
      </c>
      <c r="I1913" t="s">
        <v>711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1431</v>
      </c>
      <c r="C1914" t="s">
        <v>4665</v>
      </c>
      <c r="D1914" t="s">
        <v>2719</v>
      </c>
      <c r="F1914" t="s">
        <v>4898</v>
      </c>
      <c r="G1914" t="s">
        <v>2719</v>
      </c>
      <c r="H1914" t="s">
        <v>4898</v>
      </c>
      <c r="I1914" t="s">
        <v>711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1431</v>
      </c>
      <c r="C1915" t="s">
        <v>4665</v>
      </c>
      <c r="D1915" t="s">
        <v>2719</v>
      </c>
      <c r="F1915" t="s">
        <v>4863</v>
      </c>
      <c r="G1915" t="s">
        <v>2719</v>
      </c>
      <c r="H1915" t="s">
        <v>4863</v>
      </c>
      <c r="I1915" t="s">
        <v>711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1431</v>
      </c>
      <c r="C1916" t="s">
        <v>4665</v>
      </c>
      <c r="D1916" t="s">
        <v>2719</v>
      </c>
      <c r="F1916" t="s">
        <v>4740</v>
      </c>
      <c r="G1916" t="s">
        <v>2719</v>
      </c>
      <c r="H1916" t="s">
        <v>4740</v>
      </c>
      <c r="I1916" t="s">
        <v>711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1431</v>
      </c>
      <c r="C1917" t="s">
        <v>4665</v>
      </c>
      <c r="D1917" t="s">
        <v>2719</v>
      </c>
      <c r="F1917" t="s">
        <v>4801</v>
      </c>
      <c r="G1917" t="s">
        <v>2719</v>
      </c>
      <c r="H1917" t="s">
        <v>4801</v>
      </c>
      <c r="I1917" t="s">
        <v>711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1431</v>
      </c>
      <c r="C1918" t="s">
        <v>4665</v>
      </c>
      <c r="D1918" t="s">
        <v>2719</v>
      </c>
      <c r="F1918" t="s">
        <v>4865</v>
      </c>
      <c r="G1918" t="s">
        <v>2719</v>
      </c>
      <c r="H1918" t="s">
        <v>4865</v>
      </c>
      <c r="I1918" t="s">
        <v>711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1431</v>
      </c>
      <c r="C1919" t="s">
        <v>4665</v>
      </c>
      <c r="D1919" t="s">
        <v>2719</v>
      </c>
      <c r="F1919" t="s">
        <v>4792</v>
      </c>
      <c r="G1919" t="s">
        <v>2719</v>
      </c>
      <c r="H1919" t="s">
        <v>4792</v>
      </c>
      <c r="I1919" t="s">
        <v>711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1431</v>
      </c>
      <c r="C1920" t="s">
        <v>4665</v>
      </c>
      <c r="D1920" t="s">
        <v>2719</v>
      </c>
      <c r="F1920" t="s">
        <v>4842</v>
      </c>
      <c r="G1920" t="s">
        <v>2719</v>
      </c>
      <c r="H1920" t="s">
        <v>4842</v>
      </c>
      <c r="I1920" t="s">
        <v>711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1431</v>
      </c>
      <c r="C1921" t="s">
        <v>4665</v>
      </c>
      <c r="D1921" t="s">
        <v>2719</v>
      </c>
      <c r="F1921" t="s">
        <v>4895</v>
      </c>
      <c r="G1921" t="s">
        <v>2719</v>
      </c>
      <c r="H1921" t="s">
        <v>4895</v>
      </c>
      <c r="I1921" t="s">
        <v>711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1431</v>
      </c>
      <c r="C1922" t="s">
        <v>4665</v>
      </c>
      <c r="D1922" t="s">
        <v>2719</v>
      </c>
      <c r="F1922" t="s">
        <v>4789</v>
      </c>
      <c r="G1922" t="s">
        <v>2719</v>
      </c>
      <c r="H1922" t="s">
        <v>4789</v>
      </c>
      <c r="I1922" t="s">
        <v>711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1431</v>
      </c>
      <c r="C1923" t="s">
        <v>4665</v>
      </c>
      <c r="D1923" t="s">
        <v>2719</v>
      </c>
      <c r="F1923" t="s">
        <v>4900</v>
      </c>
      <c r="G1923" t="s">
        <v>2719</v>
      </c>
      <c r="H1923" t="s">
        <v>4900</v>
      </c>
      <c r="I1923" t="s">
        <v>711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1431</v>
      </c>
      <c r="C1924" t="s">
        <v>4665</v>
      </c>
      <c r="D1924" t="s">
        <v>2719</v>
      </c>
      <c r="F1924" t="s">
        <v>4805</v>
      </c>
      <c r="G1924" t="s">
        <v>2719</v>
      </c>
      <c r="H1924" t="s">
        <v>4805</v>
      </c>
      <c r="I1924" t="s">
        <v>711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1431</v>
      </c>
      <c r="C1925" t="s">
        <v>4665</v>
      </c>
      <c r="D1925" t="s">
        <v>2719</v>
      </c>
      <c r="F1925" t="s">
        <v>9368</v>
      </c>
      <c r="G1925" t="s">
        <v>2719</v>
      </c>
      <c r="H1925" t="s">
        <v>9368</v>
      </c>
      <c r="I1925" t="s">
        <v>711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1431</v>
      </c>
      <c r="C1926" t="s">
        <v>4665</v>
      </c>
      <c r="D1926" t="s">
        <v>2719</v>
      </c>
      <c r="F1926" t="s">
        <v>4903</v>
      </c>
      <c r="G1926" t="s">
        <v>2719</v>
      </c>
      <c r="H1926" t="s">
        <v>4903</v>
      </c>
      <c r="I1926" t="s">
        <v>711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1431</v>
      </c>
      <c r="C1927" t="s">
        <v>4665</v>
      </c>
      <c r="D1927" t="s">
        <v>2719</v>
      </c>
      <c r="F1927" t="s">
        <v>9369</v>
      </c>
      <c r="G1927" t="s">
        <v>2719</v>
      </c>
      <c r="H1927" t="s">
        <v>9369</v>
      </c>
      <c r="I1927" t="s">
        <v>711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1431</v>
      </c>
      <c r="C1928" t="s">
        <v>4665</v>
      </c>
      <c r="D1928" t="s">
        <v>2719</v>
      </c>
      <c r="F1928" t="s">
        <v>4823</v>
      </c>
      <c r="G1928" t="s">
        <v>2719</v>
      </c>
      <c r="H1928" t="s">
        <v>4823</v>
      </c>
      <c r="I1928" t="s">
        <v>711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1431</v>
      </c>
      <c r="C1929" t="s">
        <v>4665</v>
      </c>
      <c r="D1929" t="s">
        <v>2719</v>
      </c>
      <c r="F1929" t="s">
        <v>4760</v>
      </c>
      <c r="G1929" t="s">
        <v>2719</v>
      </c>
      <c r="H1929" t="s">
        <v>4760</v>
      </c>
      <c r="I1929" t="s">
        <v>711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1431</v>
      </c>
      <c r="C1930" t="s">
        <v>4665</v>
      </c>
      <c r="D1930" t="s">
        <v>2719</v>
      </c>
      <c r="F1930" t="s">
        <v>4807</v>
      </c>
      <c r="G1930" t="s">
        <v>2719</v>
      </c>
      <c r="H1930" t="s">
        <v>4807</v>
      </c>
      <c r="I1930" t="s">
        <v>711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1431</v>
      </c>
      <c r="C1931" t="s">
        <v>4665</v>
      </c>
      <c r="D1931" t="s">
        <v>2719</v>
      </c>
      <c r="F1931" t="s">
        <v>4876</v>
      </c>
      <c r="G1931" t="s">
        <v>2719</v>
      </c>
      <c r="H1931" t="s">
        <v>4876</v>
      </c>
      <c r="I1931" t="s">
        <v>711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1431</v>
      </c>
      <c r="C1932" t="s">
        <v>4665</v>
      </c>
      <c r="D1932" t="s">
        <v>2719</v>
      </c>
      <c r="F1932" t="s">
        <v>4866</v>
      </c>
      <c r="G1932" t="s">
        <v>2719</v>
      </c>
      <c r="H1932" t="s">
        <v>4866</v>
      </c>
      <c r="I1932" t="s">
        <v>711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1431</v>
      </c>
      <c r="C1933" t="s">
        <v>4665</v>
      </c>
      <c r="D1933" t="s">
        <v>2719</v>
      </c>
      <c r="F1933" t="s">
        <v>4709</v>
      </c>
      <c r="G1933" t="s">
        <v>2719</v>
      </c>
      <c r="H1933" t="s">
        <v>4709</v>
      </c>
      <c r="I1933" t="s">
        <v>711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1431</v>
      </c>
      <c r="C1934" t="s">
        <v>4665</v>
      </c>
      <c r="D1934" t="s">
        <v>2719</v>
      </c>
      <c r="F1934" t="s">
        <v>4822</v>
      </c>
      <c r="G1934" t="s">
        <v>2719</v>
      </c>
      <c r="H1934" t="s">
        <v>4822</v>
      </c>
      <c r="I1934" t="s">
        <v>711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1431</v>
      </c>
      <c r="C1935" t="s">
        <v>4665</v>
      </c>
      <c r="D1935" t="s">
        <v>2719</v>
      </c>
      <c r="F1935" t="s">
        <v>4689</v>
      </c>
      <c r="G1935" t="s">
        <v>2719</v>
      </c>
      <c r="H1935" t="s">
        <v>4689</v>
      </c>
      <c r="I1935" t="s">
        <v>711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1431</v>
      </c>
      <c r="C1936" t="s">
        <v>4665</v>
      </c>
      <c r="D1936" t="s">
        <v>2719</v>
      </c>
      <c r="F1936" t="s">
        <v>4765</v>
      </c>
      <c r="G1936" t="s">
        <v>2719</v>
      </c>
      <c r="H1936" t="s">
        <v>4765</v>
      </c>
      <c r="I1936" t="s">
        <v>711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1431</v>
      </c>
      <c r="C1937" t="s">
        <v>4665</v>
      </c>
      <c r="D1937" t="s">
        <v>2719</v>
      </c>
      <c r="F1937" t="s">
        <v>4761</v>
      </c>
      <c r="G1937" t="s">
        <v>2719</v>
      </c>
      <c r="H1937" t="s">
        <v>4761</v>
      </c>
      <c r="I1937" t="s">
        <v>711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1431</v>
      </c>
      <c r="C1938" t="s">
        <v>4665</v>
      </c>
      <c r="D1938" t="s">
        <v>2719</v>
      </c>
      <c r="F1938" t="s">
        <v>4724</v>
      </c>
      <c r="G1938" t="s">
        <v>2719</v>
      </c>
      <c r="H1938" t="s">
        <v>4724</v>
      </c>
      <c r="I1938" t="s">
        <v>711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1431</v>
      </c>
      <c r="C1939" t="s">
        <v>4665</v>
      </c>
      <c r="D1939" t="s">
        <v>2719</v>
      </c>
      <c r="F1939" t="s">
        <v>4748</v>
      </c>
      <c r="G1939" t="s">
        <v>2719</v>
      </c>
      <c r="H1939" t="s">
        <v>4748</v>
      </c>
      <c r="I1939" t="s">
        <v>711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1431</v>
      </c>
      <c r="C1940" t="s">
        <v>4665</v>
      </c>
      <c r="D1940" t="s">
        <v>2719</v>
      </c>
      <c r="F1940" t="s">
        <v>4708</v>
      </c>
      <c r="G1940" t="s">
        <v>2719</v>
      </c>
      <c r="H1940" t="s">
        <v>4708</v>
      </c>
      <c r="I1940" t="s">
        <v>711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1431</v>
      </c>
      <c r="C1941" t="s">
        <v>4665</v>
      </c>
      <c r="D1941" t="s">
        <v>2719</v>
      </c>
      <c r="F1941" t="s">
        <v>4701</v>
      </c>
      <c r="G1941" t="s">
        <v>2719</v>
      </c>
      <c r="H1941" t="s">
        <v>4701</v>
      </c>
      <c r="I1941" t="s">
        <v>711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1431</v>
      </c>
      <c r="C1942" t="s">
        <v>4665</v>
      </c>
      <c r="D1942" t="s">
        <v>2719</v>
      </c>
      <c r="F1942" t="s">
        <v>4881</v>
      </c>
      <c r="G1942" t="s">
        <v>2719</v>
      </c>
      <c r="H1942" t="s">
        <v>4881</v>
      </c>
      <c r="I1942" t="s">
        <v>711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1431</v>
      </c>
      <c r="C1943" t="s">
        <v>4665</v>
      </c>
      <c r="D1943" t="s">
        <v>2719</v>
      </c>
      <c r="F1943" t="s">
        <v>4727</v>
      </c>
      <c r="G1943" t="s">
        <v>2719</v>
      </c>
      <c r="H1943" t="s">
        <v>4727</v>
      </c>
      <c r="I1943" t="s">
        <v>711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1431</v>
      </c>
      <c r="C1944" t="s">
        <v>4665</v>
      </c>
      <c r="D1944" t="s">
        <v>2719</v>
      </c>
      <c r="F1944" t="s">
        <v>4786</v>
      </c>
      <c r="G1944" t="s">
        <v>2719</v>
      </c>
      <c r="H1944" t="s">
        <v>4786</v>
      </c>
      <c r="I1944" t="s">
        <v>711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1431</v>
      </c>
      <c r="C1945" t="s">
        <v>4665</v>
      </c>
      <c r="D1945" t="s">
        <v>2719</v>
      </c>
      <c r="F1945" t="s">
        <v>4668</v>
      </c>
      <c r="G1945" t="s">
        <v>2719</v>
      </c>
      <c r="H1945" t="s">
        <v>4668</v>
      </c>
      <c r="I1945" t="s">
        <v>711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1431</v>
      </c>
      <c r="C1946" t="s">
        <v>4665</v>
      </c>
      <c r="D1946" t="s">
        <v>2719</v>
      </c>
      <c r="F1946" t="s">
        <v>4670</v>
      </c>
      <c r="G1946" t="s">
        <v>2719</v>
      </c>
      <c r="H1946" t="s">
        <v>4670</v>
      </c>
      <c r="I1946" t="s">
        <v>711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1431</v>
      </c>
      <c r="C1947" t="s">
        <v>4665</v>
      </c>
      <c r="D1947" t="s">
        <v>2719</v>
      </c>
      <c r="F1947" t="s">
        <v>4778</v>
      </c>
      <c r="G1947" t="s">
        <v>2719</v>
      </c>
      <c r="H1947" t="s">
        <v>4778</v>
      </c>
      <c r="I1947" t="s">
        <v>711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1431</v>
      </c>
      <c r="C1948" t="s">
        <v>4665</v>
      </c>
      <c r="D1948" t="s">
        <v>2719</v>
      </c>
      <c r="F1948" t="s">
        <v>9370</v>
      </c>
      <c r="G1948" t="s">
        <v>2719</v>
      </c>
      <c r="H1948" t="s">
        <v>9370</v>
      </c>
      <c r="I1948" t="s">
        <v>711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1431</v>
      </c>
      <c r="C1949" t="s">
        <v>4665</v>
      </c>
      <c r="D1949" t="s">
        <v>2719</v>
      </c>
      <c r="F1949" t="s">
        <v>4688</v>
      </c>
      <c r="G1949" t="s">
        <v>2719</v>
      </c>
      <c r="H1949" t="s">
        <v>4688</v>
      </c>
      <c r="I1949" t="s">
        <v>711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1431</v>
      </c>
      <c r="C1950" t="s">
        <v>4665</v>
      </c>
      <c r="D1950" t="s">
        <v>2719</v>
      </c>
      <c r="F1950" t="s">
        <v>4808</v>
      </c>
      <c r="G1950" t="s">
        <v>2719</v>
      </c>
      <c r="H1950" t="s">
        <v>4808</v>
      </c>
      <c r="I1950" t="s">
        <v>711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1431</v>
      </c>
      <c r="C1951" t="s">
        <v>4665</v>
      </c>
      <c r="D1951" t="s">
        <v>2719</v>
      </c>
      <c r="F1951" t="s">
        <v>4816</v>
      </c>
      <c r="G1951" t="s">
        <v>2719</v>
      </c>
      <c r="H1951" t="s">
        <v>4816</v>
      </c>
      <c r="I1951" t="s">
        <v>711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1431</v>
      </c>
      <c r="C1952" t="s">
        <v>4665</v>
      </c>
      <c r="D1952" t="s">
        <v>2719</v>
      </c>
      <c r="F1952" t="s">
        <v>4793</v>
      </c>
      <c r="G1952" t="s">
        <v>2719</v>
      </c>
      <c r="H1952" t="s">
        <v>4793</v>
      </c>
      <c r="I1952" t="s">
        <v>711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1431</v>
      </c>
      <c r="C1953" t="s">
        <v>4665</v>
      </c>
      <c r="D1953" t="s">
        <v>2719</v>
      </c>
      <c r="F1953" t="s">
        <v>4692</v>
      </c>
      <c r="G1953" t="s">
        <v>2719</v>
      </c>
      <c r="H1953" t="s">
        <v>4692</v>
      </c>
      <c r="I1953" t="s">
        <v>711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1431</v>
      </c>
      <c r="C1954" t="s">
        <v>4665</v>
      </c>
      <c r="D1954" t="s">
        <v>2719</v>
      </c>
      <c r="F1954" t="s">
        <v>9371</v>
      </c>
      <c r="G1954" t="s">
        <v>2719</v>
      </c>
      <c r="H1954" t="s">
        <v>9371</v>
      </c>
      <c r="I1954" t="s">
        <v>711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1431</v>
      </c>
      <c r="C1955" t="s">
        <v>4665</v>
      </c>
      <c r="D1955" t="s">
        <v>2719</v>
      </c>
      <c r="F1955" t="s">
        <v>4858</v>
      </c>
      <c r="G1955" t="s">
        <v>2719</v>
      </c>
      <c r="H1955" t="s">
        <v>4858</v>
      </c>
      <c r="I1955" t="s">
        <v>711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1431</v>
      </c>
      <c r="C1956" t="s">
        <v>4665</v>
      </c>
      <c r="D1956" t="s">
        <v>2719</v>
      </c>
      <c r="F1956" t="s">
        <v>4410</v>
      </c>
      <c r="G1956" t="s">
        <v>2719</v>
      </c>
      <c r="H1956" t="s">
        <v>4410</v>
      </c>
      <c r="I1956" t="s">
        <v>711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1431</v>
      </c>
      <c r="C1957" t="s">
        <v>4665</v>
      </c>
      <c r="D1957" t="s">
        <v>2719</v>
      </c>
      <c r="F1957" t="s">
        <v>4680</v>
      </c>
      <c r="G1957" t="s">
        <v>2719</v>
      </c>
      <c r="H1957" t="s">
        <v>4680</v>
      </c>
      <c r="I1957" t="s">
        <v>711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1431</v>
      </c>
      <c r="C1958" t="s">
        <v>4665</v>
      </c>
      <c r="D1958" t="s">
        <v>2719</v>
      </c>
      <c r="F1958" t="s">
        <v>4882</v>
      </c>
      <c r="G1958" t="s">
        <v>2719</v>
      </c>
      <c r="H1958" t="s">
        <v>4882</v>
      </c>
      <c r="I1958" t="s">
        <v>711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1431</v>
      </c>
      <c r="C1959" t="s">
        <v>4665</v>
      </c>
      <c r="D1959" t="s">
        <v>2719</v>
      </c>
      <c r="F1959" t="s">
        <v>4897</v>
      </c>
      <c r="G1959" t="s">
        <v>2719</v>
      </c>
      <c r="H1959" t="s">
        <v>4897</v>
      </c>
      <c r="I1959" t="s">
        <v>711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1431</v>
      </c>
      <c r="C1960" t="s">
        <v>4665</v>
      </c>
      <c r="D1960" t="s">
        <v>2719</v>
      </c>
      <c r="F1960" t="s">
        <v>4849</v>
      </c>
      <c r="G1960" t="s">
        <v>2719</v>
      </c>
      <c r="H1960" t="s">
        <v>4849</v>
      </c>
      <c r="I1960" t="s">
        <v>711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1431</v>
      </c>
      <c r="C1961" t="s">
        <v>4665</v>
      </c>
      <c r="D1961" t="s">
        <v>2719</v>
      </c>
      <c r="F1961" t="s">
        <v>4851</v>
      </c>
      <c r="G1961" t="s">
        <v>2719</v>
      </c>
      <c r="H1961" t="s">
        <v>4851</v>
      </c>
      <c r="I1961" t="s">
        <v>711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1431</v>
      </c>
      <c r="C1962" t="s">
        <v>4665</v>
      </c>
      <c r="D1962" t="s">
        <v>2719</v>
      </c>
      <c r="F1962" t="s">
        <v>4794</v>
      </c>
      <c r="G1962" t="s">
        <v>2719</v>
      </c>
      <c r="H1962" t="s">
        <v>4794</v>
      </c>
      <c r="I1962" t="s">
        <v>711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1431</v>
      </c>
      <c r="C1963" t="s">
        <v>4665</v>
      </c>
      <c r="D1963" t="s">
        <v>2719</v>
      </c>
      <c r="F1963" t="s">
        <v>4915</v>
      </c>
      <c r="G1963" t="s">
        <v>2719</v>
      </c>
      <c r="H1963" t="s">
        <v>4915</v>
      </c>
      <c r="I1963" t="s">
        <v>711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1431</v>
      </c>
      <c r="C1964" t="s">
        <v>4665</v>
      </c>
      <c r="D1964" t="s">
        <v>2719</v>
      </c>
      <c r="F1964" t="s">
        <v>9372</v>
      </c>
      <c r="G1964" t="s">
        <v>2719</v>
      </c>
      <c r="H1964" t="s">
        <v>9372</v>
      </c>
      <c r="I1964" t="s">
        <v>831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1431</v>
      </c>
      <c r="C1965" t="s">
        <v>4665</v>
      </c>
      <c r="D1965" t="s">
        <v>2719</v>
      </c>
      <c r="F1965" t="s">
        <v>9373</v>
      </c>
      <c r="G1965" t="s">
        <v>2719</v>
      </c>
      <c r="H1965" t="s">
        <v>9374</v>
      </c>
      <c r="I1965" t="s">
        <v>711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1428</v>
      </c>
      <c r="C1966" t="s">
        <v>4918</v>
      </c>
      <c r="D1966" t="s">
        <v>573</v>
      </c>
      <c r="E1966" t="s">
        <v>4926</v>
      </c>
      <c r="F1966" t="s">
        <v>4927</v>
      </c>
      <c r="G1966" t="s">
        <v>573</v>
      </c>
      <c r="H1966" t="s">
        <v>4928</v>
      </c>
      <c r="I1966" t="s">
        <v>576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1428</v>
      </c>
      <c r="C1967" t="s">
        <v>4918</v>
      </c>
      <c r="D1967" t="s">
        <v>573</v>
      </c>
      <c r="E1967" t="s">
        <v>4929</v>
      </c>
      <c r="F1967" t="s">
        <v>4930</v>
      </c>
      <c r="G1967" t="s">
        <v>573</v>
      </c>
      <c r="H1967" t="s">
        <v>4928</v>
      </c>
      <c r="I1967" t="s">
        <v>576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1428</v>
      </c>
      <c r="C1968" t="s">
        <v>4918</v>
      </c>
      <c r="D1968" t="s">
        <v>573</v>
      </c>
      <c r="E1968" t="s">
        <v>4931</v>
      </c>
      <c r="F1968" t="s">
        <v>4932</v>
      </c>
      <c r="G1968" t="s">
        <v>573</v>
      </c>
      <c r="H1968" t="s">
        <v>4928</v>
      </c>
      <c r="I1968" t="s">
        <v>576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1428</v>
      </c>
      <c r="C1969" t="s">
        <v>4918</v>
      </c>
      <c r="D1969" t="s">
        <v>573</v>
      </c>
      <c r="E1969" t="s">
        <v>4933</v>
      </c>
      <c r="F1969" t="s">
        <v>4934</v>
      </c>
      <c r="G1969" t="s">
        <v>573</v>
      </c>
      <c r="H1969" t="s">
        <v>4928</v>
      </c>
      <c r="I1969" t="s">
        <v>576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1428</v>
      </c>
      <c r="C1970" t="s">
        <v>4918</v>
      </c>
      <c r="D1970" t="s">
        <v>573</v>
      </c>
      <c r="E1970" t="s">
        <v>4919</v>
      </c>
      <c r="F1970" t="s">
        <v>4920</v>
      </c>
      <c r="G1970" t="s">
        <v>573</v>
      </c>
      <c r="H1970" t="s">
        <v>4921</v>
      </c>
      <c r="I1970" t="s">
        <v>711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1428</v>
      </c>
      <c r="C1971" t="s">
        <v>4918</v>
      </c>
      <c r="D1971" t="s">
        <v>573</v>
      </c>
      <c r="E1971" t="s">
        <v>4922</v>
      </c>
      <c r="F1971" t="s">
        <v>4923</v>
      </c>
      <c r="G1971" t="s">
        <v>573</v>
      </c>
      <c r="H1971" t="s">
        <v>4924</v>
      </c>
      <c r="I1971" t="s">
        <v>831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1428</v>
      </c>
      <c r="C1972" t="s">
        <v>4918</v>
      </c>
      <c r="D1972" t="s">
        <v>2719</v>
      </c>
      <c r="E1972" t="s">
        <v>4940</v>
      </c>
      <c r="F1972" t="s">
        <v>4439</v>
      </c>
      <c r="G1972" t="s">
        <v>2719</v>
      </c>
      <c r="H1972" t="s">
        <v>4941</v>
      </c>
      <c r="I1972" t="s">
        <v>938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1428</v>
      </c>
      <c r="C1973" t="s">
        <v>4918</v>
      </c>
      <c r="D1973" t="s">
        <v>2719</v>
      </c>
      <c r="E1973" t="s">
        <v>4935</v>
      </c>
      <c r="F1973" t="s">
        <v>4125</v>
      </c>
      <c r="G1973" t="s">
        <v>2719</v>
      </c>
      <c r="H1973" t="s">
        <v>4936</v>
      </c>
      <c r="I1973" t="s">
        <v>938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1428</v>
      </c>
      <c r="C1974" t="s">
        <v>4918</v>
      </c>
      <c r="D1974" t="s">
        <v>2719</v>
      </c>
      <c r="E1974" t="s">
        <v>4937</v>
      </c>
      <c r="F1974" t="s">
        <v>4938</v>
      </c>
      <c r="G1974" t="s">
        <v>2719</v>
      </c>
      <c r="H1974" t="s">
        <v>4939</v>
      </c>
      <c r="I1974" t="s">
        <v>831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1428</v>
      </c>
      <c r="C1975" t="s">
        <v>4918</v>
      </c>
      <c r="D1975" t="s">
        <v>2719</v>
      </c>
      <c r="E1975" t="s">
        <v>9375</v>
      </c>
      <c r="F1975" t="s">
        <v>4938</v>
      </c>
      <c r="G1975" t="s">
        <v>2719</v>
      </c>
      <c r="H1975" t="s">
        <v>9376</v>
      </c>
      <c r="I1975" t="s">
        <v>831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1428</v>
      </c>
      <c r="C1976" t="s">
        <v>4918</v>
      </c>
      <c r="D1976" t="s">
        <v>573</v>
      </c>
      <c r="E1976" t="s">
        <v>9377</v>
      </c>
      <c r="F1976" t="s">
        <v>9378</v>
      </c>
      <c r="G1976" t="s">
        <v>573</v>
      </c>
      <c r="H1976" t="s">
        <v>4925</v>
      </c>
      <c r="I1976" t="s">
        <v>3596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1428</v>
      </c>
      <c r="C1977" t="s">
        <v>4918</v>
      </c>
      <c r="D1977" t="s">
        <v>2719</v>
      </c>
      <c r="E1977" t="s">
        <v>9377</v>
      </c>
      <c r="F1977" t="s">
        <v>9378</v>
      </c>
      <c r="G1977" t="s">
        <v>2719</v>
      </c>
      <c r="H1977" t="s">
        <v>4925</v>
      </c>
      <c r="I1977" t="s">
        <v>3596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1428</v>
      </c>
      <c r="C1978" t="s">
        <v>4918</v>
      </c>
      <c r="D1978" t="s">
        <v>2719</v>
      </c>
      <c r="E1978" t="s">
        <v>9379</v>
      </c>
      <c r="F1978" t="s">
        <v>9380</v>
      </c>
      <c r="G1978" t="s">
        <v>2719</v>
      </c>
      <c r="H1978" t="s">
        <v>9381</v>
      </c>
      <c r="I1978" t="s">
        <v>711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1428</v>
      </c>
      <c r="C1979" t="s">
        <v>4918</v>
      </c>
      <c r="D1979" t="s">
        <v>2719</v>
      </c>
      <c r="E1979" t="s">
        <v>9382</v>
      </c>
      <c r="F1979" t="s">
        <v>9383</v>
      </c>
      <c r="G1979" t="s">
        <v>2719</v>
      </c>
      <c r="H1979" t="s">
        <v>9384</v>
      </c>
      <c r="I1979" t="s">
        <v>938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1428</v>
      </c>
      <c r="C1980" t="s">
        <v>4918</v>
      </c>
      <c r="D1980" t="s">
        <v>2719</v>
      </c>
      <c r="E1980" t="s">
        <v>9385</v>
      </c>
      <c r="F1980" t="s">
        <v>9386</v>
      </c>
      <c r="G1980" t="s">
        <v>2719</v>
      </c>
      <c r="H1980" t="s">
        <v>9387</v>
      </c>
      <c r="I1980" t="s">
        <v>711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1428</v>
      </c>
      <c r="C1981" t="s">
        <v>4918</v>
      </c>
      <c r="D1981" t="s">
        <v>2719</v>
      </c>
      <c r="E1981" t="s">
        <v>9385</v>
      </c>
      <c r="F1981" t="s">
        <v>9388</v>
      </c>
      <c r="G1981" t="s">
        <v>2719</v>
      </c>
      <c r="H1981" t="s">
        <v>9387</v>
      </c>
      <c r="I1981" t="s">
        <v>711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1428</v>
      </c>
      <c r="C1982" t="s">
        <v>4918</v>
      </c>
      <c r="D1982" t="s">
        <v>2719</v>
      </c>
      <c r="E1982" t="s">
        <v>9385</v>
      </c>
      <c r="F1982" t="s">
        <v>9389</v>
      </c>
      <c r="G1982" t="s">
        <v>2719</v>
      </c>
      <c r="H1982" t="s">
        <v>9387</v>
      </c>
      <c r="I1982" t="s">
        <v>711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1428</v>
      </c>
      <c r="C1983" t="s">
        <v>4918</v>
      </c>
      <c r="D1983" t="s">
        <v>2719</v>
      </c>
      <c r="E1983" t="s">
        <v>9385</v>
      </c>
      <c r="F1983" t="s">
        <v>9390</v>
      </c>
      <c r="G1983" t="s">
        <v>2719</v>
      </c>
      <c r="H1983" t="s">
        <v>9387</v>
      </c>
      <c r="I1983" t="s">
        <v>711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1428</v>
      </c>
      <c r="C1984" t="s">
        <v>4918</v>
      </c>
      <c r="D1984" t="s">
        <v>2719</v>
      </c>
      <c r="E1984" t="s">
        <v>9385</v>
      </c>
      <c r="F1984" t="s">
        <v>9391</v>
      </c>
      <c r="G1984" t="s">
        <v>2719</v>
      </c>
      <c r="H1984" t="s">
        <v>9387</v>
      </c>
      <c r="I1984" t="s">
        <v>711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1428</v>
      </c>
      <c r="C1985" t="s">
        <v>4918</v>
      </c>
      <c r="D1985" t="s">
        <v>2719</v>
      </c>
      <c r="E1985" t="s">
        <v>9385</v>
      </c>
      <c r="F1985" t="s">
        <v>9392</v>
      </c>
      <c r="G1985" t="s">
        <v>2719</v>
      </c>
      <c r="H1985" t="s">
        <v>9387</v>
      </c>
      <c r="I1985" t="s">
        <v>711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1428</v>
      </c>
      <c r="C1986" t="s">
        <v>4918</v>
      </c>
      <c r="D1986" t="s">
        <v>2719</v>
      </c>
      <c r="E1986" t="s">
        <v>9385</v>
      </c>
      <c r="F1986" t="s">
        <v>9393</v>
      </c>
      <c r="G1986" t="s">
        <v>2719</v>
      </c>
      <c r="H1986" t="s">
        <v>9387</v>
      </c>
      <c r="I1986" t="s">
        <v>711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1428</v>
      </c>
      <c r="C1987" t="s">
        <v>4918</v>
      </c>
      <c r="D1987" t="s">
        <v>2719</v>
      </c>
      <c r="E1987" t="s">
        <v>9385</v>
      </c>
      <c r="F1987" t="s">
        <v>9394</v>
      </c>
      <c r="G1987" t="s">
        <v>2719</v>
      </c>
      <c r="H1987" t="s">
        <v>9387</v>
      </c>
      <c r="I1987" t="s">
        <v>711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1428</v>
      </c>
      <c r="C1988" t="s">
        <v>4918</v>
      </c>
      <c r="D1988" t="s">
        <v>2719</v>
      </c>
      <c r="E1988" t="s">
        <v>9385</v>
      </c>
      <c r="F1988" t="s">
        <v>9395</v>
      </c>
      <c r="G1988" t="s">
        <v>2719</v>
      </c>
      <c r="H1988" t="s">
        <v>9387</v>
      </c>
      <c r="I1988" t="s">
        <v>711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1428</v>
      </c>
      <c r="C1989" t="s">
        <v>4918</v>
      </c>
      <c r="D1989" t="s">
        <v>2719</v>
      </c>
      <c r="E1989" t="s">
        <v>9385</v>
      </c>
      <c r="F1989" t="s">
        <v>9396</v>
      </c>
      <c r="G1989" t="s">
        <v>2719</v>
      </c>
      <c r="H1989" t="s">
        <v>9387</v>
      </c>
      <c r="I1989" t="s">
        <v>711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1428</v>
      </c>
      <c r="C1990" t="s">
        <v>4918</v>
      </c>
      <c r="D1990" t="s">
        <v>2719</v>
      </c>
      <c r="E1990" t="s">
        <v>9385</v>
      </c>
      <c r="F1990" t="s">
        <v>9397</v>
      </c>
      <c r="G1990" t="s">
        <v>2719</v>
      </c>
      <c r="H1990" t="s">
        <v>9387</v>
      </c>
      <c r="I1990" t="s">
        <v>711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4942</v>
      </c>
      <c r="C1991" t="s">
        <v>4943</v>
      </c>
      <c r="D1991" t="s">
        <v>2719</v>
      </c>
      <c r="E1991" t="s">
        <v>4947</v>
      </c>
      <c r="F1991" t="s">
        <v>4948</v>
      </c>
      <c r="G1991" t="s">
        <v>2719</v>
      </c>
      <c r="H1991" t="s">
        <v>4949</v>
      </c>
      <c r="I1991" t="s">
        <v>1465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4942</v>
      </c>
      <c r="C1992" t="s">
        <v>4943</v>
      </c>
      <c r="D1992" t="s">
        <v>2719</v>
      </c>
      <c r="E1992" t="s">
        <v>4944</v>
      </c>
      <c r="F1992" t="s">
        <v>4945</v>
      </c>
      <c r="G1992" t="s">
        <v>2719</v>
      </c>
      <c r="H1992" t="s">
        <v>4946</v>
      </c>
      <c r="I1992" t="s">
        <v>1465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4950</v>
      </c>
      <c r="C1993" t="s">
        <v>4951</v>
      </c>
      <c r="D1993" t="s">
        <v>573</v>
      </c>
      <c r="E1993" t="s">
        <v>4952</v>
      </c>
      <c r="F1993" t="s">
        <v>4953</v>
      </c>
      <c r="G1993" t="s">
        <v>573</v>
      </c>
      <c r="H1993" t="s">
        <v>4954</v>
      </c>
      <c r="I1993" t="s">
        <v>831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9398</v>
      </c>
      <c r="C1994" t="s">
        <v>9399</v>
      </c>
      <c r="D1994" t="s">
        <v>573</v>
      </c>
      <c r="E1994" t="s">
        <v>9400</v>
      </c>
      <c r="F1994" t="s">
        <v>9401</v>
      </c>
      <c r="G1994" t="s">
        <v>573</v>
      </c>
      <c r="H1994" t="s">
        <v>9402</v>
      </c>
      <c r="I1994" t="s">
        <v>711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9398</v>
      </c>
      <c r="C1995" t="s">
        <v>9399</v>
      </c>
      <c r="D1995" t="s">
        <v>2719</v>
      </c>
      <c r="E1995" t="s">
        <v>9400</v>
      </c>
      <c r="F1995" t="s">
        <v>9401</v>
      </c>
      <c r="G1995" t="s">
        <v>2719</v>
      </c>
      <c r="H1995" t="s">
        <v>9402</v>
      </c>
      <c r="I1995" t="s">
        <v>711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9398</v>
      </c>
      <c r="C1996" t="s">
        <v>9399</v>
      </c>
      <c r="D1996" t="s">
        <v>573</v>
      </c>
      <c r="E1996" t="s">
        <v>9403</v>
      </c>
      <c r="F1996" t="s">
        <v>9404</v>
      </c>
      <c r="G1996" t="s">
        <v>573</v>
      </c>
      <c r="H1996" t="s">
        <v>9404</v>
      </c>
      <c r="I1996" t="s">
        <v>711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4955</v>
      </c>
      <c r="C1997" t="s">
        <v>4956</v>
      </c>
      <c r="D1997" t="s">
        <v>2719</v>
      </c>
      <c r="E1997" t="s">
        <v>4957</v>
      </c>
      <c r="F1997" t="s">
        <v>4958</v>
      </c>
      <c r="G1997" t="s">
        <v>2719</v>
      </c>
      <c r="H1997" t="s">
        <v>4959</v>
      </c>
      <c r="I1997" t="s">
        <v>576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4960</v>
      </c>
      <c r="C1998" t="s">
        <v>4961</v>
      </c>
      <c r="D1998" t="s">
        <v>573</v>
      </c>
      <c r="E1998" t="s">
        <v>4981</v>
      </c>
      <c r="F1998" t="s">
        <v>9405</v>
      </c>
      <c r="G1998" t="s">
        <v>573</v>
      </c>
      <c r="H1998" t="s">
        <v>4982</v>
      </c>
      <c r="I1998" t="s">
        <v>576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4960</v>
      </c>
      <c r="C1999" t="s">
        <v>4961</v>
      </c>
      <c r="D1999" t="s">
        <v>573</v>
      </c>
      <c r="E1999" t="s">
        <v>4975</v>
      </c>
      <c r="F1999" t="s">
        <v>4976</v>
      </c>
      <c r="G1999" t="s">
        <v>573</v>
      </c>
      <c r="H1999" t="s">
        <v>4977</v>
      </c>
      <c r="I1999" t="s">
        <v>576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4960</v>
      </c>
      <c r="C2000" t="s">
        <v>4961</v>
      </c>
      <c r="D2000" t="s">
        <v>573</v>
      </c>
      <c r="E2000" t="s">
        <v>4978</v>
      </c>
      <c r="F2000" t="s">
        <v>4979</v>
      </c>
      <c r="G2000" t="s">
        <v>573</v>
      </c>
      <c r="H2000" t="s">
        <v>4980</v>
      </c>
      <c r="I2000" t="s">
        <v>576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4960</v>
      </c>
      <c r="C2001" t="s">
        <v>4961</v>
      </c>
      <c r="D2001" t="s">
        <v>573</v>
      </c>
      <c r="E2001" t="s">
        <v>9406</v>
      </c>
      <c r="F2001" t="s">
        <v>9407</v>
      </c>
      <c r="G2001" t="s">
        <v>573</v>
      </c>
      <c r="H2001" t="s">
        <v>4982</v>
      </c>
      <c r="I2001" t="s">
        <v>576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4960</v>
      </c>
      <c r="C2002" t="s">
        <v>4961</v>
      </c>
      <c r="D2002" t="s">
        <v>573</v>
      </c>
      <c r="E2002" t="s">
        <v>4969</v>
      </c>
      <c r="F2002" t="s">
        <v>9408</v>
      </c>
      <c r="G2002" t="s">
        <v>573</v>
      </c>
      <c r="H2002" t="s">
        <v>4970</v>
      </c>
      <c r="I2002" t="s">
        <v>576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4960</v>
      </c>
      <c r="C2003" t="s">
        <v>4961</v>
      </c>
      <c r="D2003" t="s">
        <v>573</v>
      </c>
      <c r="E2003" t="s">
        <v>4971</v>
      </c>
      <c r="F2003" t="s">
        <v>4972</v>
      </c>
      <c r="G2003" t="s">
        <v>573</v>
      </c>
      <c r="H2003" t="s">
        <v>4970</v>
      </c>
      <c r="I2003" t="s">
        <v>576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4960</v>
      </c>
      <c r="C2004" t="s">
        <v>4961</v>
      </c>
      <c r="D2004" t="s">
        <v>573</v>
      </c>
      <c r="E2004" t="s">
        <v>9409</v>
      </c>
      <c r="F2004" t="s">
        <v>9410</v>
      </c>
      <c r="G2004" t="s">
        <v>573</v>
      </c>
      <c r="H2004" t="s">
        <v>4970</v>
      </c>
      <c r="I2004" t="s">
        <v>576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4960</v>
      </c>
      <c r="C2005" t="s">
        <v>4961</v>
      </c>
      <c r="D2005" t="s">
        <v>573</v>
      </c>
      <c r="E2005" t="s">
        <v>9411</v>
      </c>
      <c r="F2005" t="s">
        <v>9412</v>
      </c>
      <c r="G2005" t="s">
        <v>573</v>
      </c>
      <c r="H2005" t="s">
        <v>4982</v>
      </c>
      <c r="I2005" t="s">
        <v>576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4960</v>
      </c>
      <c r="C2006" t="s">
        <v>4961</v>
      </c>
      <c r="D2006" t="s">
        <v>573</v>
      </c>
      <c r="E2006" t="s">
        <v>4962</v>
      </c>
      <c r="F2006" t="s">
        <v>4963</v>
      </c>
      <c r="G2006" t="s">
        <v>573</v>
      </c>
      <c r="H2006" t="s">
        <v>4964</v>
      </c>
      <c r="I2006" t="s">
        <v>576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4960</v>
      </c>
      <c r="C2007" t="s">
        <v>4961</v>
      </c>
      <c r="D2007" t="s">
        <v>573</v>
      </c>
      <c r="E2007" t="s">
        <v>4965</v>
      </c>
      <c r="F2007" t="s">
        <v>4966</v>
      </c>
      <c r="G2007" t="s">
        <v>573</v>
      </c>
      <c r="H2007" t="s">
        <v>4967</v>
      </c>
      <c r="I2007" t="s">
        <v>576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4960</v>
      </c>
      <c r="C2008" t="s">
        <v>4961</v>
      </c>
      <c r="D2008" t="s">
        <v>573</v>
      </c>
      <c r="E2008" t="s">
        <v>9413</v>
      </c>
      <c r="F2008" t="s">
        <v>9414</v>
      </c>
      <c r="G2008" t="s">
        <v>573</v>
      </c>
      <c r="H2008" t="s">
        <v>4982</v>
      </c>
      <c r="I2008" t="s">
        <v>576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4960</v>
      </c>
      <c r="C2009" t="s">
        <v>4961</v>
      </c>
      <c r="D2009" t="s">
        <v>573</v>
      </c>
      <c r="E2009" t="s">
        <v>4983</v>
      </c>
      <c r="F2009" t="s">
        <v>4984</v>
      </c>
      <c r="G2009" t="s">
        <v>573</v>
      </c>
      <c r="H2009" t="s">
        <v>4985</v>
      </c>
      <c r="I2009" t="s">
        <v>576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4960</v>
      </c>
      <c r="C2010" t="s">
        <v>4961</v>
      </c>
      <c r="D2010" t="s">
        <v>573</v>
      </c>
      <c r="E2010" t="s">
        <v>4973</v>
      </c>
      <c r="F2010" t="s">
        <v>9415</v>
      </c>
      <c r="G2010" t="s">
        <v>573</v>
      </c>
      <c r="H2010" t="s">
        <v>4974</v>
      </c>
      <c r="I2010" t="s">
        <v>576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4960</v>
      </c>
      <c r="C2011" t="s">
        <v>4961</v>
      </c>
      <c r="D2011" t="s">
        <v>573</v>
      </c>
      <c r="E2011" t="s">
        <v>9416</v>
      </c>
      <c r="F2011" t="s">
        <v>9417</v>
      </c>
      <c r="G2011" t="s">
        <v>573</v>
      </c>
      <c r="H2011" t="s">
        <v>4968</v>
      </c>
      <c r="I2011" t="s">
        <v>576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4960</v>
      </c>
      <c r="C2012" t="s">
        <v>4961</v>
      </c>
      <c r="D2012" t="s">
        <v>573</v>
      </c>
      <c r="E2012" t="s">
        <v>9418</v>
      </c>
      <c r="F2012" t="s">
        <v>9419</v>
      </c>
      <c r="G2012" t="s">
        <v>573</v>
      </c>
      <c r="H2012" t="s">
        <v>4970</v>
      </c>
      <c r="I2012" t="s">
        <v>576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4960</v>
      </c>
      <c r="C2013" t="s">
        <v>4961</v>
      </c>
      <c r="D2013" t="s">
        <v>573</v>
      </c>
      <c r="E2013" t="s">
        <v>9420</v>
      </c>
      <c r="F2013" t="s">
        <v>9421</v>
      </c>
      <c r="G2013" t="s">
        <v>573</v>
      </c>
      <c r="H2013" t="s">
        <v>4982</v>
      </c>
      <c r="I2013" t="s">
        <v>576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4960</v>
      </c>
      <c r="C2014" t="s">
        <v>4961</v>
      </c>
      <c r="D2014" t="s">
        <v>573</v>
      </c>
      <c r="E2014" t="s">
        <v>9422</v>
      </c>
      <c r="F2014" t="s">
        <v>9423</v>
      </c>
      <c r="G2014" t="s">
        <v>573</v>
      </c>
      <c r="H2014" t="s">
        <v>4968</v>
      </c>
      <c r="I2014" t="s">
        <v>576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4960</v>
      </c>
      <c r="C2015" t="s">
        <v>4961</v>
      </c>
      <c r="D2015" t="s">
        <v>573</v>
      </c>
      <c r="E2015" t="s">
        <v>9424</v>
      </c>
      <c r="F2015" t="s">
        <v>9425</v>
      </c>
      <c r="G2015" t="s">
        <v>573</v>
      </c>
      <c r="H2015" t="s">
        <v>4974</v>
      </c>
      <c r="I2015" t="s">
        <v>576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4960</v>
      </c>
      <c r="C2016" t="s">
        <v>4961</v>
      </c>
      <c r="D2016" t="s">
        <v>573</v>
      </c>
      <c r="E2016" t="s">
        <v>9426</v>
      </c>
      <c r="F2016" t="s">
        <v>9427</v>
      </c>
      <c r="G2016" t="s">
        <v>573</v>
      </c>
      <c r="H2016" t="s">
        <v>4970</v>
      </c>
      <c r="I2016" t="s">
        <v>576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4960</v>
      </c>
      <c r="C2017" t="s">
        <v>4961</v>
      </c>
      <c r="D2017" t="s">
        <v>573</v>
      </c>
      <c r="E2017" t="s">
        <v>9428</v>
      </c>
      <c r="F2017" t="s">
        <v>9429</v>
      </c>
      <c r="G2017" t="s">
        <v>573</v>
      </c>
      <c r="H2017" t="s">
        <v>4974</v>
      </c>
      <c r="I2017" t="s">
        <v>576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4960</v>
      </c>
      <c r="C2018" t="s">
        <v>4961</v>
      </c>
      <c r="D2018" t="s">
        <v>2719</v>
      </c>
      <c r="E2018" t="s">
        <v>4986</v>
      </c>
      <c r="F2018" t="s">
        <v>4987</v>
      </c>
      <c r="G2018" t="s">
        <v>2719</v>
      </c>
      <c r="H2018" t="s">
        <v>4988</v>
      </c>
      <c r="I2018" t="s">
        <v>576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1511</v>
      </c>
      <c r="C2019" t="s">
        <v>4989</v>
      </c>
      <c r="D2019" t="s">
        <v>573</v>
      </c>
      <c r="F2019" t="s">
        <v>4992</v>
      </c>
      <c r="G2019" t="s">
        <v>573</v>
      </c>
      <c r="H2019" t="s">
        <v>4992</v>
      </c>
      <c r="I2019" t="s">
        <v>711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1511</v>
      </c>
      <c r="C2020" t="s">
        <v>4989</v>
      </c>
      <c r="D2020" t="s">
        <v>573</v>
      </c>
      <c r="F2020" t="s">
        <v>4991</v>
      </c>
      <c r="G2020" t="s">
        <v>573</v>
      </c>
      <c r="H2020" t="s">
        <v>4991</v>
      </c>
      <c r="I2020" t="s">
        <v>711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1511</v>
      </c>
      <c r="C2021" t="s">
        <v>4989</v>
      </c>
      <c r="D2021" t="s">
        <v>573</v>
      </c>
      <c r="F2021" t="s">
        <v>5024</v>
      </c>
      <c r="G2021" t="s">
        <v>573</v>
      </c>
      <c r="H2021" t="s">
        <v>5025</v>
      </c>
      <c r="I2021" t="s">
        <v>711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1511</v>
      </c>
      <c r="C2022" t="s">
        <v>4989</v>
      </c>
      <c r="D2022" t="s">
        <v>573</v>
      </c>
      <c r="F2022" t="s">
        <v>4994</v>
      </c>
      <c r="G2022" t="s">
        <v>573</v>
      </c>
      <c r="H2022" t="s">
        <v>4994</v>
      </c>
      <c r="I2022" t="s">
        <v>711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1511</v>
      </c>
      <c r="C2023" t="s">
        <v>4989</v>
      </c>
      <c r="D2023" t="s">
        <v>573</v>
      </c>
      <c r="F2023" t="s">
        <v>5015</v>
      </c>
      <c r="G2023" t="s">
        <v>573</v>
      </c>
      <c r="H2023" t="s">
        <v>5015</v>
      </c>
      <c r="I2023" t="s">
        <v>711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1511</v>
      </c>
      <c r="C2024" t="s">
        <v>4989</v>
      </c>
      <c r="D2024" t="s">
        <v>573</v>
      </c>
      <c r="F2024" t="s">
        <v>5016</v>
      </c>
      <c r="G2024" t="s">
        <v>573</v>
      </c>
      <c r="H2024" t="s">
        <v>5016</v>
      </c>
      <c r="I2024" t="s">
        <v>711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1511</v>
      </c>
      <c r="C2025" t="s">
        <v>4989</v>
      </c>
      <c r="D2025" t="s">
        <v>573</v>
      </c>
      <c r="F2025" t="s">
        <v>4996</v>
      </c>
      <c r="G2025" t="s">
        <v>573</v>
      </c>
      <c r="H2025" t="s">
        <v>4996</v>
      </c>
      <c r="I2025" t="s">
        <v>711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1511</v>
      </c>
      <c r="C2026" t="s">
        <v>4989</v>
      </c>
      <c r="D2026" t="s">
        <v>573</v>
      </c>
      <c r="F2026" t="s">
        <v>5034</v>
      </c>
      <c r="G2026" t="s">
        <v>573</v>
      </c>
      <c r="H2026" t="s">
        <v>5034</v>
      </c>
      <c r="I2026" t="s">
        <v>711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1511</v>
      </c>
      <c r="C2027" t="s">
        <v>4989</v>
      </c>
      <c r="D2027" t="s">
        <v>573</v>
      </c>
      <c r="F2027" t="s">
        <v>5019</v>
      </c>
      <c r="G2027" t="s">
        <v>573</v>
      </c>
      <c r="H2027" t="s">
        <v>5019</v>
      </c>
      <c r="I2027" t="s">
        <v>711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1511</v>
      </c>
      <c r="C2028" t="s">
        <v>4989</v>
      </c>
      <c r="D2028" t="s">
        <v>573</v>
      </c>
      <c r="F2028" t="s">
        <v>5017</v>
      </c>
      <c r="G2028" t="s">
        <v>573</v>
      </c>
      <c r="H2028" t="s">
        <v>5017</v>
      </c>
      <c r="I2028" t="s">
        <v>711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1511</v>
      </c>
      <c r="C2029" t="s">
        <v>4989</v>
      </c>
      <c r="D2029" t="s">
        <v>573</v>
      </c>
      <c r="F2029" t="s">
        <v>4997</v>
      </c>
      <c r="G2029" t="s">
        <v>573</v>
      </c>
      <c r="H2029" t="s">
        <v>4997</v>
      </c>
      <c r="I2029" t="s">
        <v>711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1511</v>
      </c>
      <c r="C2030" t="s">
        <v>4989</v>
      </c>
      <c r="D2030" t="s">
        <v>573</v>
      </c>
      <c r="F2030" t="s">
        <v>5011</v>
      </c>
      <c r="G2030" t="s">
        <v>573</v>
      </c>
      <c r="H2030" t="s">
        <v>5011</v>
      </c>
      <c r="I2030" t="s">
        <v>711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1511</v>
      </c>
      <c r="C2031" t="s">
        <v>4989</v>
      </c>
      <c r="D2031" t="s">
        <v>573</v>
      </c>
      <c r="F2031" t="s">
        <v>5035</v>
      </c>
      <c r="G2031" t="s">
        <v>573</v>
      </c>
      <c r="H2031" t="s">
        <v>5035</v>
      </c>
      <c r="I2031" t="s">
        <v>711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1511</v>
      </c>
      <c r="C2032" t="s">
        <v>4989</v>
      </c>
      <c r="D2032" t="s">
        <v>573</v>
      </c>
      <c r="F2032" t="s">
        <v>5029</v>
      </c>
      <c r="G2032" t="s">
        <v>573</v>
      </c>
      <c r="H2032" t="s">
        <v>5029</v>
      </c>
      <c r="I2032" t="s">
        <v>711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1511</v>
      </c>
      <c r="C2033" t="s">
        <v>4989</v>
      </c>
      <c r="D2033" t="s">
        <v>573</v>
      </c>
      <c r="F2033" t="s">
        <v>4993</v>
      </c>
      <c r="G2033" t="s">
        <v>573</v>
      </c>
      <c r="H2033" t="s">
        <v>4993</v>
      </c>
      <c r="I2033" t="s">
        <v>711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1511</v>
      </c>
      <c r="C2034" t="s">
        <v>4989</v>
      </c>
      <c r="D2034" t="s">
        <v>573</v>
      </c>
      <c r="F2034" t="s">
        <v>5009</v>
      </c>
      <c r="G2034" t="s">
        <v>573</v>
      </c>
      <c r="H2034" t="s">
        <v>5009</v>
      </c>
      <c r="I2034" t="s">
        <v>711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1511</v>
      </c>
      <c r="C2035" t="s">
        <v>4989</v>
      </c>
      <c r="D2035" t="s">
        <v>573</v>
      </c>
      <c r="F2035" t="s">
        <v>5032</v>
      </c>
      <c r="G2035" t="s">
        <v>573</v>
      </c>
      <c r="H2035" t="s">
        <v>5032</v>
      </c>
      <c r="I2035" t="s">
        <v>711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1511</v>
      </c>
      <c r="C2036" t="s">
        <v>4989</v>
      </c>
      <c r="D2036" t="s">
        <v>573</v>
      </c>
      <c r="F2036" t="s">
        <v>5010</v>
      </c>
      <c r="G2036" t="s">
        <v>573</v>
      </c>
      <c r="H2036" t="s">
        <v>5010</v>
      </c>
      <c r="I2036" t="s">
        <v>711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1511</v>
      </c>
      <c r="C2037" t="s">
        <v>4989</v>
      </c>
      <c r="D2037" t="s">
        <v>573</v>
      </c>
      <c r="F2037" t="s">
        <v>5020</v>
      </c>
      <c r="G2037" t="s">
        <v>573</v>
      </c>
      <c r="H2037" t="s">
        <v>5020</v>
      </c>
      <c r="I2037" t="s">
        <v>711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1511</v>
      </c>
      <c r="C2038" t="s">
        <v>4989</v>
      </c>
      <c r="D2038" t="s">
        <v>573</v>
      </c>
      <c r="F2038" t="s">
        <v>5005</v>
      </c>
      <c r="G2038" t="s">
        <v>573</v>
      </c>
      <c r="H2038" t="s">
        <v>5003</v>
      </c>
      <c r="I2038" t="s">
        <v>711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1511</v>
      </c>
      <c r="C2039" t="s">
        <v>4989</v>
      </c>
      <c r="D2039" t="s">
        <v>573</v>
      </c>
      <c r="F2039" t="s">
        <v>5013</v>
      </c>
      <c r="G2039" t="s">
        <v>573</v>
      </c>
      <c r="H2039" t="s">
        <v>5013</v>
      </c>
      <c r="I2039" t="s">
        <v>711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1511</v>
      </c>
      <c r="C2040" t="s">
        <v>4989</v>
      </c>
      <c r="D2040" t="s">
        <v>573</v>
      </c>
      <c r="F2040" t="s">
        <v>5023</v>
      </c>
      <c r="G2040" t="s">
        <v>573</v>
      </c>
      <c r="H2040" t="s">
        <v>5023</v>
      </c>
      <c r="I2040" t="s">
        <v>711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1511</v>
      </c>
      <c r="C2041" t="s">
        <v>4989</v>
      </c>
      <c r="D2041" t="s">
        <v>573</v>
      </c>
      <c r="F2041" t="s">
        <v>5031</v>
      </c>
      <c r="G2041" t="s">
        <v>573</v>
      </c>
      <c r="H2041" t="s">
        <v>5031</v>
      </c>
      <c r="I2041" t="s">
        <v>711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1511</v>
      </c>
      <c r="C2042" t="s">
        <v>4989</v>
      </c>
      <c r="D2042" t="s">
        <v>573</v>
      </c>
      <c r="F2042" t="s">
        <v>5001</v>
      </c>
      <c r="G2042" t="s">
        <v>573</v>
      </c>
      <c r="H2042" t="s">
        <v>5001</v>
      </c>
      <c r="I2042" t="s">
        <v>711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1511</v>
      </c>
      <c r="C2043" t="s">
        <v>4989</v>
      </c>
      <c r="D2043" t="s">
        <v>573</v>
      </c>
      <c r="F2043" t="s">
        <v>5007</v>
      </c>
      <c r="G2043" t="s">
        <v>573</v>
      </c>
      <c r="H2043" t="s">
        <v>5007</v>
      </c>
      <c r="I2043" t="s">
        <v>711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1511</v>
      </c>
      <c r="C2044" t="s">
        <v>4989</v>
      </c>
      <c r="D2044" t="s">
        <v>573</v>
      </c>
      <c r="F2044" t="s">
        <v>5004</v>
      </c>
      <c r="G2044" t="s">
        <v>573</v>
      </c>
      <c r="H2044" t="s">
        <v>5004</v>
      </c>
      <c r="I2044" t="s">
        <v>711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1511</v>
      </c>
      <c r="C2045" t="s">
        <v>4989</v>
      </c>
      <c r="D2045" t="s">
        <v>573</v>
      </c>
      <c r="F2045" t="s">
        <v>5006</v>
      </c>
      <c r="G2045" t="s">
        <v>573</v>
      </c>
      <c r="H2045" t="s">
        <v>5006</v>
      </c>
      <c r="I2045" t="s">
        <v>711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1511</v>
      </c>
      <c r="C2046" t="s">
        <v>4989</v>
      </c>
      <c r="D2046" t="s">
        <v>573</v>
      </c>
      <c r="F2046" t="s">
        <v>5002</v>
      </c>
      <c r="G2046" t="s">
        <v>573</v>
      </c>
      <c r="H2046" t="s">
        <v>5002</v>
      </c>
      <c r="I2046" t="s">
        <v>711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1511</v>
      </c>
      <c r="C2047" t="s">
        <v>4989</v>
      </c>
      <c r="D2047" t="s">
        <v>573</v>
      </c>
      <c r="F2047" t="s">
        <v>5021</v>
      </c>
      <c r="G2047" t="s">
        <v>573</v>
      </c>
      <c r="H2047" t="s">
        <v>5021</v>
      </c>
      <c r="I2047" t="s">
        <v>711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1511</v>
      </c>
      <c r="C2048" t="s">
        <v>4989</v>
      </c>
      <c r="D2048" t="s">
        <v>573</v>
      </c>
      <c r="F2048" t="s">
        <v>5030</v>
      </c>
      <c r="G2048" t="s">
        <v>573</v>
      </c>
      <c r="H2048" t="s">
        <v>5030</v>
      </c>
      <c r="I2048" t="s">
        <v>711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1511</v>
      </c>
      <c r="C2049" t="s">
        <v>4989</v>
      </c>
      <c r="D2049" t="s">
        <v>573</v>
      </c>
      <c r="F2049" t="s">
        <v>5012</v>
      </c>
      <c r="G2049" t="s">
        <v>573</v>
      </c>
      <c r="H2049" t="s">
        <v>5012</v>
      </c>
      <c r="I2049" t="s">
        <v>711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1511</v>
      </c>
      <c r="C2050" t="s">
        <v>4989</v>
      </c>
      <c r="D2050" t="s">
        <v>573</v>
      </c>
      <c r="F2050" t="s">
        <v>5022</v>
      </c>
      <c r="G2050" t="s">
        <v>573</v>
      </c>
      <c r="H2050" t="s">
        <v>5022</v>
      </c>
      <c r="I2050" t="s">
        <v>711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1511</v>
      </c>
      <c r="C2051" t="s">
        <v>4989</v>
      </c>
      <c r="D2051" t="s">
        <v>573</v>
      </c>
      <c r="F2051" t="s">
        <v>4990</v>
      </c>
      <c r="G2051" t="s">
        <v>573</v>
      </c>
      <c r="H2051" t="s">
        <v>4990</v>
      </c>
      <c r="I2051" t="s">
        <v>711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1511</v>
      </c>
      <c r="C2052" t="s">
        <v>4989</v>
      </c>
      <c r="D2052" t="s">
        <v>573</v>
      </c>
      <c r="F2052" t="s">
        <v>5026</v>
      </c>
      <c r="G2052" t="s">
        <v>573</v>
      </c>
      <c r="H2052" t="s">
        <v>5026</v>
      </c>
      <c r="I2052" t="s">
        <v>711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1511</v>
      </c>
      <c r="C2053" t="s">
        <v>4989</v>
      </c>
      <c r="D2053" t="s">
        <v>573</v>
      </c>
      <c r="F2053" t="s">
        <v>4995</v>
      </c>
      <c r="G2053" t="s">
        <v>573</v>
      </c>
      <c r="H2053" t="s">
        <v>4995</v>
      </c>
      <c r="I2053" t="s">
        <v>711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1511</v>
      </c>
      <c r="C2054" t="s">
        <v>4989</v>
      </c>
      <c r="D2054" t="s">
        <v>573</v>
      </c>
      <c r="F2054" t="s">
        <v>5014</v>
      </c>
      <c r="G2054" t="s">
        <v>573</v>
      </c>
      <c r="H2054" t="s">
        <v>5014</v>
      </c>
      <c r="I2054" t="s">
        <v>711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1511</v>
      </c>
      <c r="C2055" t="s">
        <v>4989</v>
      </c>
      <c r="D2055" t="s">
        <v>573</v>
      </c>
      <c r="F2055" t="s">
        <v>5008</v>
      </c>
      <c r="G2055" t="s">
        <v>573</v>
      </c>
      <c r="H2055" t="s">
        <v>5008</v>
      </c>
      <c r="I2055" t="s">
        <v>711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1511</v>
      </c>
      <c r="C2056" t="s">
        <v>4989</v>
      </c>
      <c r="D2056" t="s">
        <v>573</v>
      </c>
      <c r="F2056" t="s">
        <v>5000</v>
      </c>
      <c r="G2056" t="s">
        <v>573</v>
      </c>
      <c r="H2056" t="s">
        <v>5000</v>
      </c>
      <c r="I2056" t="s">
        <v>711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1511</v>
      </c>
      <c r="C2057" t="s">
        <v>4989</v>
      </c>
      <c r="D2057" t="s">
        <v>573</v>
      </c>
      <c r="F2057" t="s">
        <v>5028</v>
      </c>
      <c r="G2057" t="s">
        <v>573</v>
      </c>
      <c r="H2057" t="s">
        <v>5028</v>
      </c>
      <c r="I2057" t="s">
        <v>711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1511</v>
      </c>
      <c r="C2058" t="s">
        <v>4989</v>
      </c>
      <c r="D2058" t="s">
        <v>573</v>
      </c>
      <c r="F2058" t="s">
        <v>5018</v>
      </c>
      <c r="G2058" t="s">
        <v>573</v>
      </c>
      <c r="H2058" t="s">
        <v>5018</v>
      </c>
      <c r="I2058" t="s">
        <v>711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1511</v>
      </c>
      <c r="C2059" t="s">
        <v>4989</v>
      </c>
      <c r="D2059" t="s">
        <v>573</v>
      </c>
      <c r="F2059" t="s">
        <v>5033</v>
      </c>
      <c r="G2059" t="s">
        <v>573</v>
      </c>
      <c r="H2059" t="s">
        <v>5033</v>
      </c>
      <c r="I2059" t="s">
        <v>711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1511</v>
      </c>
      <c r="C2060" t="s">
        <v>4989</v>
      </c>
      <c r="D2060" t="s">
        <v>573</v>
      </c>
      <c r="F2060" t="s">
        <v>9430</v>
      </c>
      <c r="G2060" t="s">
        <v>573</v>
      </c>
      <c r="H2060" t="s">
        <v>5036</v>
      </c>
      <c r="I2060" t="s">
        <v>711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1511</v>
      </c>
      <c r="C2061" t="s">
        <v>4989</v>
      </c>
      <c r="D2061" t="s">
        <v>573</v>
      </c>
      <c r="F2061" t="s">
        <v>4998</v>
      </c>
      <c r="G2061" t="s">
        <v>573</v>
      </c>
      <c r="H2061" t="s">
        <v>4998</v>
      </c>
      <c r="I2061" t="s">
        <v>711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1511</v>
      </c>
      <c r="C2062" t="s">
        <v>4989</v>
      </c>
      <c r="D2062" t="s">
        <v>573</v>
      </c>
      <c r="F2062" t="s">
        <v>5027</v>
      </c>
      <c r="G2062" t="s">
        <v>573</v>
      </c>
      <c r="H2062" t="s">
        <v>5027</v>
      </c>
      <c r="I2062" t="s">
        <v>711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1511</v>
      </c>
      <c r="C2063" t="s">
        <v>4989</v>
      </c>
      <c r="D2063" t="s">
        <v>573</v>
      </c>
      <c r="F2063" t="s">
        <v>9431</v>
      </c>
      <c r="G2063" t="s">
        <v>573</v>
      </c>
      <c r="H2063" t="s">
        <v>9431</v>
      </c>
      <c r="I2063" t="s">
        <v>711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1511</v>
      </c>
      <c r="C2064" t="s">
        <v>4989</v>
      </c>
      <c r="D2064" t="s">
        <v>573</v>
      </c>
      <c r="F2064" t="s">
        <v>9432</v>
      </c>
      <c r="G2064" t="s">
        <v>573</v>
      </c>
      <c r="H2064" t="s">
        <v>9432</v>
      </c>
      <c r="I2064" t="s">
        <v>711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1511</v>
      </c>
      <c r="C2065" t="s">
        <v>4989</v>
      </c>
      <c r="D2065" t="s">
        <v>573</v>
      </c>
      <c r="F2065" t="s">
        <v>9433</v>
      </c>
      <c r="G2065" t="s">
        <v>573</v>
      </c>
      <c r="H2065" t="s">
        <v>9433</v>
      </c>
      <c r="I2065" t="s">
        <v>711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1511</v>
      </c>
      <c r="C2066" t="s">
        <v>4989</v>
      </c>
      <c r="D2066" t="s">
        <v>573</v>
      </c>
      <c r="F2066" t="s">
        <v>9434</v>
      </c>
      <c r="G2066" t="s">
        <v>573</v>
      </c>
      <c r="H2066" t="s">
        <v>9434</v>
      </c>
      <c r="I2066" t="s">
        <v>711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1511</v>
      </c>
      <c r="C2067" t="s">
        <v>4989</v>
      </c>
      <c r="D2067" t="s">
        <v>573</v>
      </c>
      <c r="F2067" t="s">
        <v>9435</v>
      </c>
      <c r="G2067" t="s">
        <v>573</v>
      </c>
      <c r="H2067" t="s">
        <v>9435</v>
      </c>
      <c r="I2067" t="s">
        <v>711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1511</v>
      </c>
      <c r="C2068" t="s">
        <v>4989</v>
      </c>
      <c r="D2068" t="s">
        <v>573</v>
      </c>
      <c r="F2068" t="s">
        <v>9436</v>
      </c>
      <c r="G2068" t="s">
        <v>573</v>
      </c>
      <c r="H2068" t="s">
        <v>9436</v>
      </c>
      <c r="I2068" t="s">
        <v>711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1511</v>
      </c>
      <c r="C2069" t="s">
        <v>4989</v>
      </c>
      <c r="D2069" t="s">
        <v>573</v>
      </c>
      <c r="F2069" t="s">
        <v>9437</v>
      </c>
      <c r="G2069" t="s">
        <v>573</v>
      </c>
      <c r="H2069" t="s">
        <v>4999</v>
      </c>
      <c r="I2069" t="s">
        <v>711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1511</v>
      </c>
      <c r="C2070" t="s">
        <v>4989</v>
      </c>
      <c r="D2070" t="s">
        <v>625</v>
      </c>
      <c r="F2070" t="s">
        <v>5037</v>
      </c>
      <c r="G2070" t="s">
        <v>625</v>
      </c>
      <c r="I2070" t="s">
        <v>711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1560</v>
      </c>
      <c r="C2071" t="s">
        <v>5038</v>
      </c>
      <c r="D2071" t="s">
        <v>573</v>
      </c>
      <c r="E2071" t="s">
        <v>5042</v>
      </c>
      <c r="F2071" t="s">
        <v>5043</v>
      </c>
      <c r="G2071" t="s">
        <v>573</v>
      </c>
      <c r="H2071" t="s">
        <v>5044</v>
      </c>
      <c r="I2071" t="s">
        <v>938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1560</v>
      </c>
      <c r="C2072" t="s">
        <v>5038</v>
      </c>
      <c r="D2072" t="s">
        <v>573</v>
      </c>
      <c r="E2072" t="s">
        <v>5039</v>
      </c>
      <c r="F2072" t="s">
        <v>5040</v>
      </c>
      <c r="G2072" t="s">
        <v>573</v>
      </c>
      <c r="H2072" t="s">
        <v>5041</v>
      </c>
      <c r="I2072" t="s">
        <v>711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1560</v>
      </c>
      <c r="C2073" t="s">
        <v>5038</v>
      </c>
      <c r="D2073" t="s">
        <v>573</v>
      </c>
      <c r="E2073" t="s">
        <v>5045</v>
      </c>
      <c r="F2073" t="s">
        <v>5046</v>
      </c>
      <c r="G2073" t="s">
        <v>573</v>
      </c>
      <c r="H2073" t="s">
        <v>5047</v>
      </c>
      <c r="I2073" t="s">
        <v>711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1560</v>
      </c>
      <c r="C2074" t="s">
        <v>5038</v>
      </c>
      <c r="D2074" t="s">
        <v>573</v>
      </c>
      <c r="E2074" t="s">
        <v>9438</v>
      </c>
      <c r="F2074" t="s">
        <v>9439</v>
      </c>
      <c r="G2074" t="s">
        <v>573</v>
      </c>
      <c r="H2074" t="s">
        <v>9440</v>
      </c>
      <c r="I2074" t="s">
        <v>787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1560</v>
      </c>
      <c r="C2075" t="s">
        <v>5038</v>
      </c>
      <c r="D2075" t="s">
        <v>2719</v>
      </c>
      <c r="E2075" t="s">
        <v>9438</v>
      </c>
      <c r="F2075" t="s">
        <v>9439</v>
      </c>
      <c r="G2075" t="s">
        <v>2719</v>
      </c>
      <c r="H2075" t="s">
        <v>9440</v>
      </c>
      <c r="I2075" t="s">
        <v>787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1560</v>
      </c>
      <c r="C2076" t="s">
        <v>5038</v>
      </c>
      <c r="D2076" t="s">
        <v>573</v>
      </c>
      <c r="E2076" t="s">
        <v>9441</v>
      </c>
      <c r="F2076" t="s">
        <v>9442</v>
      </c>
      <c r="G2076" t="s">
        <v>573</v>
      </c>
      <c r="H2076" t="s">
        <v>9440</v>
      </c>
      <c r="I2076" t="s">
        <v>711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1560</v>
      </c>
      <c r="C2077" t="s">
        <v>5038</v>
      </c>
      <c r="D2077" t="s">
        <v>2719</v>
      </c>
      <c r="E2077" t="s">
        <v>9441</v>
      </c>
      <c r="F2077" t="s">
        <v>9442</v>
      </c>
      <c r="G2077" t="s">
        <v>2719</v>
      </c>
      <c r="H2077" t="s">
        <v>9440</v>
      </c>
      <c r="I2077" t="s">
        <v>711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1560</v>
      </c>
      <c r="C2078" t="s">
        <v>5038</v>
      </c>
      <c r="D2078" t="s">
        <v>2719</v>
      </c>
      <c r="E2078" t="s">
        <v>5048</v>
      </c>
      <c r="F2078" t="s">
        <v>5049</v>
      </c>
      <c r="G2078" t="s">
        <v>2719</v>
      </c>
      <c r="H2078" t="s">
        <v>9384</v>
      </c>
      <c r="I2078" t="s">
        <v>938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1560</v>
      </c>
      <c r="C2079" t="s">
        <v>5038</v>
      </c>
      <c r="D2079" t="s">
        <v>2719</v>
      </c>
      <c r="E2079" t="s">
        <v>9443</v>
      </c>
      <c r="F2079" t="s">
        <v>9444</v>
      </c>
      <c r="G2079" t="s">
        <v>2719</v>
      </c>
      <c r="H2079" t="s">
        <v>9445</v>
      </c>
      <c r="I2079" t="s">
        <v>711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5050</v>
      </c>
      <c r="C2080" t="s">
        <v>5051</v>
      </c>
      <c r="D2080" t="s">
        <v>573</v>
      </c>
      <c r="E2080" t="s">
        <v>5071</v>
      </c>
      <c r="F2080" t="s">
        <v>5072</v>
      </c>
      <c r="G2080" t="s">
        <v>573</v>
      </c>
      <c r="H2080" t="s">
        <v>5073</v>
      </c>
      <c r="I2080" t="s">
        <v>576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5050</v>
      </c>
      <c r="C2081" t="s">
        <v>5051</v>
      </c>
      <c r="D2081" t="s">
        <v>573</v>
      </c>
      <c r="E2081" t="s">
        <v>5052</v>
      </c>
      <c r="F2081" t="s">
        <v>5053</v>
      </c>
      <c r="G2081" t="s">
        <v>573</v>
      </c>
      <c r="H2081" t="s">
        <v>5054</v>
      </c>
      <c r="I2081" t="s">
        <v>576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5050</v>
      </c>
      <c r="C2082" t="s">
        <v>5051</v>
      </c>
      <c r="D2082" t="s">
        <v>573</v>
      </c>
      <c r="E2082" t="s">
        <v>5058</v>
      </c>
      <c r="F2082" t="s">
        <v>5059</v>
      </c>
      <c r="G2082" t="s">
        <v>573</v>
      </c>
      <c r="H2082" t="s">
        <v>5054</v>
      </c>
      <c r="I2082" t="s">
        <v>576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5050</v>
      </c>
      <c r="C2083" t="s">
        <v>5051</v>
      </c>
      <c r="D2083" t="s">
        <v>573</v>
      </c>
      <c r="E2083" t="s">
        <v>5060</v>
      </c>
      <c r="F2083" t="s">
        <v>5061</v>
      </c>
      <c r="G2083" t="s">
        <v>573</v>
      </c>
      <c r="H2083" t="s">
        <v>5054</v>
      </c>
      <c r="I2083" t="s">
        <v>576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5050</v>
      </c>
      <c r="C2084" t="s">
        <v>5051</v>
      </c>
      <c r="D2084" t="s">
        <v>573</v>
      </c>
      <c r="E2084" t="s">
        <v>5065</v>
      </c>
      <c r="F2084" t="s">
        <v>5066</v>
      </c>
      <c r="G2084" t="s">
        <v>573</v>
      </c>
      <c r="H2084" t="s">
        <v>5067</v>
      </c>
      <c r="I2084" t="s">
        <v>576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5050</v>
      </c>
      <c r="C2085" t="s">
        <v>5051</v>
      </c>
      <c r="D2085" t="s">
        <v>573</v>
      </c>
      <c r="E2085" t="s">
        <v>5062</v>
      </c>
      <c r="F2085" t="s">
        <v>5063</v>
      </c>
      <c r="G2085" t="s">
        <v>573</v>
      </c>
      <c r="H2085" t="s">
        <v>5064</v>
      </c>
      <c r="I2085" t="s">
        <v>576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5050</v>
      </c>
      <c r="C2086" t="s">
        <v>5051</v>
      </c>
      <c r="D2086" t="s">
        <v>573</v>
      </c>
      <c r="E2086" t="s">
        <v>5068</v>
      </c>
      <c r="F2086" t="s">
        <v>5069</v>
      </c>
      <c r="G2086" t="s">
        <v>573</v>
      </c>
      <c r="H2086" t="s">
        <v>5070</v>
      </c>
      <c r="I2086" t="s">
        <v>576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5050</v>
      </c>
      <c r="C2087" t="s">
        <v>5051</v>
      </c>
      <c r="D2087" t="s">
        <v>573</v>
      </c>
      <c r="E2087" t="s">
        <v>5055</v>
      </c>
      <c r="F2087" t="s">
        <v>5056</v>
      </c>
      <c r="G2087" t="s">
        <v>573</v>
      </c>
      <c r="H2087" t="s">
        <v>5057</v>
      </c>
      <c r="I2087" t="s">
        <v>576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5050</v>
      </c>
      <c r="C2088" t="s">
        <v>5051</v>
      </c>
      <c r="D2088" t="s">
        <v>573</v>
      </c>
      <c r="E2088" t="s">
        <v>9446</v>
      </c>
      <c r="F2088" t="s">
        <v>5056</v>
      </c>
      <c r="G2088" t="s">
        <v>573</v>
      </c>
      <c r="H2088" t="s">
        <v>5057</v>
      </c>
      <c r="I2088" t="s">
        <v>576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5050</v>
      </c>
      <c r="C2089" t="s">
        <v>5051</v>
      </c>
      <c r="D2089" t="s">
        <v>4083</v>
      </c>
      <c r="E2089" t="s">
        <v>5077</v>
      </c>
      <c r="F2089" t="s">
        <v>5078</v>
      </c>
      <c r="G2089" t="s">
        <v>4083</v>
      </c>
      <c r="H2089" t="s">
        <v>5079</v>
      </c>
      <c r="I2089" t="s">
        <v>576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5050</v>
      </c>
      <c r="C2090" t="s">
        <v>5051</v>
      </c>
      <c r="D2090" t="s">
        <v>2719</v>
      </c>
      <c r="E2090" t="s">
        <v>5074</v>
      </c>
      <c r="F2090" t="s">
        <v>5075</v>
      </c>
      <c r="G2090" t="s">
        <v>2719</v>
      </c>
      <c r="H2090" t="s">
        <v>5076</v>
      </c>
      <c r="I2090" t="s">
        <v>576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1446</v>
      </c>
      <c r="C2091" t="s">
        <v>5080</v>
      </c>
      <c r="D2091" t="s">
        <v>2719</v>
      </c>
      <c r="F2091" t="s">
        <v>5084</v>
      </c>
      <c r="G2091" t="s">
        <v>2719</v>
      </c>
      <c r="H2091" t="s">
        <v>5084</v>
      </c>
      <c r="I2091" t="s">
        <v>711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1446</v>
      </c>
      <c r="C2092" t="s">
        <v>5080</v>
      </c>
      <c r="D2092" t="s">
        <v>2719</v>
      </c>
      <c r="F2092" t="s">
        <v>5099</v>
      </c>
      <c r="G2092" t="s">
        <v>2719</v>
      </c>
      <c r="H2092" t="s">
        <v>5099</v>
      </c>
      <c r="I2092" t="s">
        <v>711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1446</v>
      </c>
      <c r="C2093" t="s">
        <v>5080</v>
      </c>
      <c r="D2093" t="s">
        <v>2719</v>
      </c>
      <c r="F2093" t="s">
        <v>5085</v>
      </c>
      <c r="G2093" t="s">
        <v>2719</v>
      </c>
      <c r="H2093" t="s">
        <v>5085</v>
      </c>
      <c r="I2093" t="s">
        <v>711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1446</v>
      </c>
      <c r="C2094" t="s">
        <v>5080</v>
      </c>
      <c r="D2094" t="s">
        <v>2719</v>
      </c>
      <c r="F2094" t="s">
        <v>5087</v>
      </c>
      <c r="G2094" t="s">
        <v>2719</v>
      </c>
      <c r="H2094" t="s">
        <v>5087</v>
      </c>
      <c r="I2094" t="s">
        <v>711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1446</v>
      </c>
      <c r="C2095" t="s">
        <v>5080</v>
      </c>
      <c r="D2095" t="s">
        <v>2719</v>
      </c>
      <c r="F2095" t="s">
        <v>5083</v>
      </c>
      <c r="G2095" t="s">
        <v>2719</v>
      </c>
      <c r="H2095" t="s">
        <v>5083</v>
      </c>
      <c r="I2095" t="s">
        <v>711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1446</v>
      </c>
      <c r="C2096" t="s">
        <v>5080</v>
      </c>
      <c r="D2096" t="s">
        <v>2719</v>
      </c>
      <c r="F2096" t="s">
        <v>5097</v>
      </c>
      <c r="G2096" t="s">
        <v>2719</v>
      </c>
      <c r="H2096" t="s">
        <v>5097</v>
      </c>
      <c r="I2096" t="s">
        <v>711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1446</v>
      </c>
      <c r="C2097" t="s">
        <v>5080</v>
      </c>
      <c r="D2097" t="s">
        <v>2719</v>
      </c>
      <c r="F2097" t="s">
        <v>5094</v>
      </c>
      <c r="G2097" t="s">
        <v>2719</v>
      </c>
      <c r="H2097" t="s">
        <v>5094</v>
      </c>
      <c r="I2097" t="s">
        <v>711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1446</v>
      </c>
      <c r="C2098" t="s">
        <v>5080</v>
      </c>
      <c r="D2098" t="s">
        <v>2719</v>
      </c>
      <c r="F2098" t="s">
        <v>5093</v>
      </c>
      <c r="G2098" t="s">
        <v>2719</v>
      </c>
      <c r="H2098" t="s">
        <v>5093</v>
      </c>
      <c r="I2098" t="s">
        <v>711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1446</v>
      </c>
      <c r="C2099" t="s">
        <v>5080</v>
      </c>
      <c r="D2099" t="s">
        <v>2719</v>
      </c>
      <c r="F2099" t="s">
        <v>5088</v>
      </c>
      <c r="G2099" t="s">
        <v>2719</v>
      </c>
      <c r="H2099" t="s">
        <v>5088</v>
      </c>
      <c r="I2099" t="s">
        <v>711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1446</v>
      </c>
      <c r="C2100" t="s">
        <v>5080</v>
      </c>
      <c r="D2100" t="s">
        <v>2719</v>
      </c>
      <c r="F2100" t="s">
        <v>5081</v>
      </c>
      <c r="G2100" t="s">
        <v>2719</v>
      </c>
      <c r="H2100" t="s">
        <v>5081</v>
      </c>
      <c r="I2100" t="s">
        <v>711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1446</v>
      </c>
      <c r="C2101" t="s">
        <v>5080</v>
      </c>
      <c r="D2101" t="s">
        <v>2719</v>
      </c>
      <c r="F2101" t="s">
        <v>5090</v>
      </c>
      <c r="G2101" t="s">
        <v>2719</v>
      </c>
      <c r="H2101" t="s">
        <v>5090</v>
      </c>
      <c r="I2101" t="s">
        <v>711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1446</v>
      </c>
      <c r="C2102" t="s">
        <v>5080</v>
      </c>
      <c r="D2102" t="s">
        <v>2719</v>
      </c>
      <c r="F2102" t="s">
        <v>5089</v>
      </c>
      <c r="G2102" t="s">
        <v>2719</v>
      </c>
      <c r="H2102" t="s">
        <v>5089</v>
      </c>
      <c r="I2102" t="s">
        <v>711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1446</v>
      </c>
      <c r="C2103" t="s">
        <v>5080</v>
      </c>
      <c r="D2103" t="s">
        <v>2719</v>
      </c>
      <c r="F2103" t="s">
        <v>5091</v>
      </c>
      <c r="G2103" t="s">
        <v>2719</v>
      </c>
      <c r="H2103" t="s">
        <v>5091</v>
      </c>
      <c r="I2103" t="s">
        <v>711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1446</v>
      </c>
      <c r="C2104" t="s">
        <v>5080</v>
      </c>
      <c r="D2104" t="s">
        <v>2719</v>
      </c>
      <c r="F2104" t="s">
        <v>5086</v>
      </c>
      <c r="G2104" t="s">
        <v>2719</v>
      </c>
      <c r="H2104" t="s">
        <v>5086</v>
      </c>
      <c r="I2104" t="s">
        <v>711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1446</v>
      </c>
      <c r="C2105" t="s">
        <v>5080</v>
      </c>
      <c r="D2105" t="s">
        <v>2719</v>
      </c>
      <c r="F2105" t="s">
        <v>5095</v>
      </c>
      <c r="G2105" t="s">
        <v>2719</v>
      </c>
      <c r="H2105" t="s">
        <v>5095</v>
      </c>
      <c r="I2105" t="s">
        <v>711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1446</v>
      </c>
      <c r="C2106" t="s">
        <v>5080</v>
      </c>
      <c r="D2106" t="s">
        <v>2719</v>
      </c>
      <c r="F2106" t="s">
        <v>5092</v>
      </c>
      <c r="G2106" t="s">
        <v>2719</v>
      </c>
      <c r="H2106" t="s">
        <v>5092</v>
      </c>
      <c r="I2106" t="s">
        <v>711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1446</v>
      </c>
      <c r="C2107" t="s">
        <v>5080</v>
      </c>
      <c r="D2107" t="s">
        <v>2719</v>
      </c>
      <c r="F2107" t="s">
        <v>5082</v>
      </c>
      <c r="G2107" t="s">
        <v>2719</v>
      </c>
      <c r="H2107" t="s">
        <v>5082</v>
      </c>
      <c r="I2107" t="s">
        <v>711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1446</v>
      </c>
      <c r="C2108" t="s">
        <v>5080</v>
      </c>
      <c r="D2108" t="s">
        <v>2719</v>
      </c>
      <c r="F2108" t="s">
        <v>5096</v>
      </c>
      <c r="G2108" t="s">
        <v>2719</v>
      </c>
      <c r="H2108" t="s">
        <v>5096</v>
      </c>
      <c r="I2108" t="s">
        <v>711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1446</v>
      </c>
      <c r="C2109" t="s">
        <v>5080</v>
      </c>
      <c r="D2109" t="s">
        <v>2719</v>
      </c>
      <c r="F2109" t="s">
        <v>5098</v>
      </c>
      <c r="G2109" t="s">
        <v>2719</v>
      </c>
      <c r="H2109" t="s">
        <v>5098</v>
      </c>
      <c r="I2109" t="s">
        <v>711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5100</v>
      </c>
      <c r="C2110" t="s">
        <v>5101</v>
      </c>
      <c r="D2110" t="s">
        <v>573</v>
      </c>
      <c r="E2110" t="s">
        <v>5102</v>
      </c>
      <c r="F2110" t="s">
        <v>5103</v>
      </c>
      <c r="G2110" t="s">
        <v>573</v>
      </c>
      <c r="H2110" t="s">
        <v>5104</v>
      </c>
      <c r="I2110" t="s">
        <v>576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5100</v>
      </c>
      <c r="C2111" t="s">
        <v>5101</v>
      </c>
      <c r="D2111" t="s">
        <v>573</v>
      </c>
      <c r="E2111" t="s">
        <v>5113</v>
      </c>
      <c r="F2111" t="s">
        <v>5114</v>
      </c>
      <c r="G2111" t="s">
        <v>573</v>
      </c>
      <c r="H2111" t="s">
        <v>5104</v>
      </c>
      <c r="I2111" t="s">
        <v>576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5100</v>
      </c>
      <c r="C2112" t="s">
        <v>5101</v>
      </c>
      <c r="D2112" t="s">
        <v>573</v>
      </c>
      <c r="E2112" t="s">
        <v>5105</v>
      </c>
      <c r="F2112" t="s">
        <v>5106</v>
      </c>
      <c r="G2112" t="s">
        <v>573</v>
      </c>
      <c r="H2112" t="s">
        <v>5104</v>
      </c>
      <c r="I2112" t="s">
        <v>576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5100</v>
      </c>
      <c r="C2113" t="s">
        <v>5101</v>
      </c>
      <c r="D2113" t="s">
        <v>573</v>
      </c>
      <c r="E2113" t="s">
        <v>5115</v>
      </c>
      <c r="F2113" t="s">
        <v>5116</v>
      </c>
      <c r="G2113" t="s">
        <v>573</v>
      </c>
      <c r="H2113" t="s">
        <v>5104</v>
      </c>
      <c r="I2113" t="s">
        <v>576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5100</v>
      </c>
      <c r="C2114" t="s">
        <v>5101</v>
      </c>
      <c r="D2114" t="s">
        <v>573</v>
      </c>
      <c r="E2114" t="s">
        <v>5107</v>
      </c>
      <c r="F2114" t="s">
        <v>5108</v>
      </c>
      <c r="G2114" t="s">
        <v>573</v>
      </c>
      <c r="H2114" t="s">
        <v>5104</v>
      </c>
      <c r="I2114" t="s">
        <v>576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5100</v>
      </c>
      <c r="C2115" t="s">
        <v>5101</v>
      </c>
      <c r="D2115" t="s">
        <v>573</v>
      </c>
      <c r="E2115" t="s">
        <v>5117</v>
      </c>
      <c r="F2115" t="s">
        <v>5118</v>
      </c>
      <c r="G2115" t="s">
        <v>573</v>
      </c>
      <c r="H2115" t="s">
        <v>5104</v>
      </c>
      <c r="I2115" t="s">
        <v>576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5100</v>
      </c>
      <c r="C2116" t="s">
        <v>5101</v>
      </c>
      <c r="D2116" t="s">
        <v>573</v>
      </c>
      <c r="E2116" t="s">
        <v>5109</v>
      </c>
      <c r="F2116" t="s">
        <v>5110</v>
      </c>
      <c r="G2116" t="s">
        <v>573</v>
      </c>
      <c r="H2116" t="s">
        <v>5104</v>
      </c>
      <c r="I2116" t="s">
        <v>576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5100</v>
      </c>
      <c r="C2117" t="s">
        <v>5101</v>
      </c>
      <c r="D2117" t="s">
        <v>573</v>
      </c>
      <c r="E2117" t="s">
        <v>5119</v>
      </c>
      <c r="F2117" t="s">
        <v>5120</v>
      </c>
      <c r="G2117" t="s">
        <v>573</v>
      </c>
      <c r="H2117" t="s">
        <v>5104</v>
      </c>
      <c r="I2117" t="s">
        <v>576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5100</v>
      </c>
      <c r="C2118" t="s">
        <v>5101</v>
      </c>
      <c r="D2118" t="s">
        <v>573</v>
      </c>
      <c r="E2118" t="s">
        <v>5111</v>
      </c>
      <c r="F2118" t="s">
        <v>5112</v>
      </c>
      <c r="G2118" t="s">
        <v>573</v>
      </c>
      <c r="H2118" t="s">
        <v>5104</v>
      </c>
      <c r="I2118" t="s">
        <v>576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5100</v>
      </c>
      <c r="C2119" t="s">
        <v>5101</v>
      </c>
      <c r="D2119" t="s">
        <v>573</v>
      </c>
      <c r="E2119" t="s">
        <v>5121</v>
      </c>
      <c r="F2119" t="s">
        <v>5122</v>
      </c>
      <c r="G2119" t="s">
        <v>573</v>
      </c>
      <c r="H2119" t="s">
        <v>5104</v>
      </c>
      <c r="I2119" t="s">
        <v>576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5100</v>
      </c>
      <c r="C2120" t="s">
        <v>5101</v>
      </c>
      <c r="D2120" t="s">
        <v>573</v>
      </c>
      <c r="E2120" t="s">
        <v>5140</v>
      </c>
      <c r="F2120" t="s">
        <v>5141</v>
      </c>
      <c r="G2120" t="s">
        <v>573</v>
      </c>
      <c r="H2120" t="s">
        <v>5142</v>
      </c>
      <c r="I2120" t="s">
        <v>576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5100</v>
      </c>
      <c r="C2121" t="s">
        <v>5101</v>
      </c>
      <c r="D2121" t="s">
        <v>573</v>
      </c>
      <c r="E2121" t="s">
        <v>5147</v>
      </c>
      <c r="F2121" t="s">
        <v>5148</v>
      </c>
      <c r="G2121" t="s">
        <v>573</v>
      </c>
      <c r="H2121" t="s">
        <v>5142</v>
      </c>
      <c r="I2121" t="s">
        <v>576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5100</v>
      </c>
      <c r="C2122" t="s">
        <v>5101</v>
      </c>
      <c r="D2122" t="s">
        <v>573</v>
      </c>
      <c r="E2122" t="s">
        <v>5143</v>
      </c>
      <c r="F2122" t="s">
        <v>5144</v>
      </c>
      <c r="G2122" t="s">
        <v>573</v>
      </c>
      <c r="H2122" t="s">
        <v>5142</v>
      </c>
      <c r="I2122" t="s">
        <v>576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5100</v>
      </c>
      <c r="C2123" t="s">
        <v>5101</v>
      </c>
      <c r="D2123" t="s">
        <v>573</v>
      </c>
      <c r="E2123" t="s">
        <v>5145</v>
      </c>
      <c r="F2123" t="s">
        <v>5146</v>
      </c>
      <c r="G2123" t="s">
        <v>573</v>
      </c>
      <c r="H2123" t="s">
        <v>5142</v>
      </c>
      <c r="I2123" t="s">
        <v>576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5100</v>
      </c>
      <c r="C2124" t="s">
        <v>5101</v>
      </c>
      <c r="D2124" t="s">
        <v>573</v>
      </c>
      <c r="E2124" t="s">
        <v>5149</v>
      </c>
      <c r="F2124" t="s">
        <v>5150</v>
      </c>
      <c r="G2124" t="s">
        <v>573</v>
      </c>
      <c r="H2124" t="s">
        <v>5142</v>
      </c>
      <c r="I2124" t="s">
        <v>576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5100</v>
      </c>
      <c r="C2125" t="s">
        <v>5101</v>
      </c>
      <c r="D2125" t="s">
        <v>573</v>
      </c>
      <c r="E2125" t="s">
        <v>5151</v>
      </c>
      <c r="F2125" t="s">
        <v>5152</v>
      </c>
      <c r="G2125" t="s">
        <v>573</v>
      </c>
      <c r="H2125" t="s">
        <v>5142</v>
      </c>
      <c r="I2125" t="s">
        <v>576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5100</v>
      </c>
      <c r="C2126" t="s">
        <v>5101</v>
      </c>
      <c r="D2126" t="s">
        <v>573</v>
      </c>
      <c r="E2126" t="s">
        <v>5123</v>
      </c>
      <c r="F2126" t="s">
        <v>5124</v>
      </c>
      <c r="G2126" t="s">
        <v>573</v>
      </c>
      <c r="H2126" t="s">
        <v>5125</v>
      </c>
      <c r="I2126" t="s">
        <v>576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5100</v>
      </c>
      <c r="C2127" t="s">
        <v>5101</v>
      </c>
      <c r="D2127" t="s">
        <v>573</v>
      </c>
      <c r="E2127" t="s">
        <v>5126</v>
      </c>
      <c r="F2127" t="s">
        <v>5127</v>
      </c>
      <c r="G2127" t="s">
        <v>573</v>
      </c>
      <c r="H2127" t="s">
        <v>5125</v>
      </c>
      <c r="I2127" t="s">
        <v>576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5100</v>
      </c>
      <c r="C2128" t="s">
        <v>5101</v>
      </c>
      <c r="D2128" t="s">
        <v>573</v>
      </c>
      <c r="E2128" t="s">
        <v>5132</v>
      </c>
      <c r="F2128" t="s">
        <v>5133</v>
      </c>
      <c r="G2128" t="s">
        <v>573</v>
      </c>
      <c r="H2128" t="s">
        <v>5125</v>
      </c>
      <c r="I2128" t="s">
        <v>576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5100</v>
      </c>
      <c r="C2129" t="s">
        <v>5101</v>
      </c>
      <c r="D2129" t="s">
        <v>573</v>
      </c>
      <c r="E2129" t="s">
        <v>5128</v>
      </c>
      <c r="F2129" t="s">
        <v>5129</v>
      </c>
      <c r="G2129" t="s">
        <v>573</v>
      </c>
      <c r="H2129" t="s">
        <v>5125</v>
      </c>
      <c r="I2129" t="s">
        <v>576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5100</v>
      </c>
      <c r="C2130" t="s">
        <v>5101</v>
      </c>
      <c r="D2130" t="s">
        <v>573</v>
      </c>
      <c r="E2130" t="s">
        <v>5134</v>
      </c>
      <c r="F2130" t="s">
        <v>5135</v>
      </c>
      <c r="G2130" t="s">
        <v>573</v>
      </c>
      <c r="H2130" t="s">
        <v>5125</v>
      </c>
      <c r="I2130" t="s">
        <v>576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5100</v>
      </c>
      <c r="C2131" t="s">
        <v>5101</v>
      </c>
      <c r="D2131" t="s">
        <v>573</v>
      </c>
      <c r="E2131" t="s">
        <v>5130</v>
      </c>
      <c r="F2131" t="s">
        <v>5131</v>
      </c>
      <c r="G2131" t="s">
        <v>573</v>
      </c>
      <c r="H2131" t="s">
        <v>5125</v>
      </c>
      <c r="I2131" t="s">
        <v>576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5100</v>
      </c>
      <c r="C2132" t="s">
        <v>5101</v>
      </c>
      <c r="D2132" t="s">
        <v>573</v>
      </c>
      <c r="E2132" t="s">
        <v>5136</v>
      </c>
      <c r="F2132" t="s">
        <v>5137</v>
      </c>
      <c r="G2132" t="s">
        <v>573</v>
      </c>
      <c r="H2132" t="s">
        <v>5125</v>
      </c>
      <c r="I2132" t="s">
        <v>576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5100</v>
      </c>
      <c r="C2133" t="s">
        <v>5101</v>
      </c>
      <c r="D2133" t="s">
        <v>573</v>
      </c>
      <c r="E2133" t="s">
        <v>5138</v>
      </c>
      <c r="F2133" t="s">
        <v>5139</v>
      </c>
      <c r="G2133" t="s">
        <v>573</v>
      </c>
      <c r="H2133" t="s">
        <v>5125</v>
      </c>
      <c r="I2133" t="s">
        <v>576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5100</v>
      </c>
      <c r="C2134" t="s">
        <v>5101</v>
      </c>
      <c r="D2134" t="s">
        <v>2719</v>
      </c>
      <c r="E2134" t="s">
        <v>5156</v>
      </c>
      <c r="F2134" t="s">
        <v>5142</v>
      </c>
      <c r="G2134" t="s">
        <v>2719</v>
      </c>
      <c r="H2134" t="s">
        <v>5142</v>
      </c>
      <c r="I2134" t="s">
        <v>576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5100</v>
      </c>
      <c r="C2135" t="s">
        <v>5101</v>
      </c>
      <c r="D2135" t="s">
        <v>2719</v>
      </c>
      <c r="E2135" t="s">
        <v>5155</v>
      </c>
      <c r="F2135" t="s">
        <v>5125</v>
      </c>
      <c r="G2135" t="s">
        <v>2719</v>
      </c>
      <c r="H2135" t="s">
        <v>5125</v>
      </c>
      <c r="I2135" t="s">
        <v>576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5100</v>
      </c>
      <c r="C2136" t="s">
        <v>5101</v>
      </c>
      <c r="D2136" t="s">
        <v>2719</v>
      </c>
      <c r="E2136" t="s">
        <v>5153</v>
      </c>
      <c r="F2136" t="s">
        <v>5154</v>
      </c>
      <c r="G2136" t="s">
        <v>2719</v>
      </c>
      <c r="H2136" t="s">
        <v>5104</v>
      </c>
      <c r="I2136" t="s">
        <v>576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5157</v>
      </c>
      <c r="C2137" t="s">
        <v>5158</v>
      </c>
      <c r="D2137" t="s">
        <v>573</v>
      </c>
      <c r="E2137" t="s">
        <v>5159</v>
      </c>
      <c r="F2137" t="s">
        <v>5160</v>
      </c>
      <c r="G2137" t="s">
        <v>573</v>
      </c>
      <c r="H2137" t="s">
        <v>5161</v>
      </c>
      <c r="I2137" t="s">
        <v>576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5157</v>
      </c>
      <c r="C2138" t="s">
        <v>5158</v>
      </c>
      <c r="D2138" t="s">
        <v>573</v>
      </c>
      <c r="E2138" t="s">
        <v>5162</v>
      </c>
      <c r="F2138" t="s">
        <v>5163</v>
      </c>
      <c r="G2138" t="s">
        <v>573</v>
      </c>
      <c r="H2138" t="s">
        <v>5161</v>
      </c>
      <c r="I2138" t="s">
        <v>576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5157</v>
      </c>
      <c r="C2139" t="s">
        <v>5158</v>
      </c>
      <c r="D2139" t="s">
        <v>2719</v>
      </c>
      <c r="E2139" t="s">
        <v>5164</v>
      </c>
      <c r="F2139" t="s">
        <v>5165</v>
      </c>
      <c r="G2139" t="s">
        <v>2719</v>
      </c>
      <c r="H2139" t="s">
        <v>5166</v>
      </c>
      <c r="I2139" t="s">
        <v>576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5167</v>
      </c>
      <c r="C2140" t="s">
        <v>5168</v>
      </c>
      <c r="D2140" t="s">
        <v>573</v>
      </c>
      <c r="E2140" t="s">
        <v>5169</v>
      </c>
      <c r="F2140" t="s">
        <v>5170</v>
      </c>
      <c r="G2140" t="s">
        <v>573</v>
      </c>
      <c r="H2140" t="s">
        <v>5171</v>
      </c>
      <c r="I2140" t="s">
        <v>576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5167</v>
      </c>
      <c r="C2141" t="s">
        <v>5168</v>
      </c>
      <c r="D2141" t="s">
        <v>573</v>
      </c>
      <c r="E2141" t="s">
        <v>9447</v>
      </c>
      <c r="F2141" t="s">
        <v>9448</v>
      </c>
      <c r="G2141" t="s">
        <v>573</v>
      </c>
      <c r="H2141" t="s">
        <v>9449</v>
      </c>
      <c r="I2141" t="s">
        <v>576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5167</v>
      </c>
      <c r="C2142" t="s">
        <v>5168</v>
      </c>
      <c r="D2142" t="s">
        <v>573</v>
      </c>
      <c r="E2142" t="s">
        <v>5172</v>
      </c>
      <c r="F2142" t="s">
        <v>5173</v>
      </c>
      <c r="G2142" t="s">
        <v>573</v>
      </c>
      <c r="H2142" t="s">
        <v>5174</v>
      </c>
      <c r="I2142" t="s">
        <v>711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5167</v>
      </c>
      <c r="C2143" t="s">
        <v>5168</v>
      </c>
      <c r="D2143" t="s">
        <v>573</v>
      </c>
      <c r="E2143" t="s">
        <v>5175</v>
      </c>
      <c r="F2143" t="s">
        <v>5176</v>
      </c>
      <c r="G2143" t="s">
        <v>573</v>
      </c>
      <c r="H2143" t="s">
        <v>5174</v>
      </c>
      <c r="I2143" t="s">
        <v>711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5167</v>
      </c>
      <c r="C2144" t="s">
        <v>5168</v>
      </c>
      <c r="D2144" t="s">
        <v>2719</v>
      </c>
      <c r="E2144" t="s">
        <v>5177</v>
      </c>
      <c r="F2144" t="s">
        <v>5178</v>
      </c>
      <c r="G2144" t="s">
        <v>2719</v>
      </c>
      <c r="H2144" t="s">
        <v>5178</v>
      </c>
      <c r="I2144" t="s">
        <v>711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5167</v>
      </c>
      <c r="C2145" t="s">
        <v>5168</v>
      </c>
      <c r="D2145" t="s">
        <v>2719</v>
      </c>
      <c r="E2145" t="s">
        <v>5179</v>
      </c>
      <c r="F2145" t="s">
        <v>5180</v>
      </c>
      <c r="G2145" t="s">
        <v>2719</v>
      </c>
      <c r="H2145" t="s">
        <v>5178</v>
      </c>
      <c r="I2145" t="s">
        <v>711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5167</v>
      </c>
      <c r="C2146" t="s">
        <v>5168</v>
      </c>
      <c r="D2146" t="s">
        <v>2719</v>
      </c>
      <c r="E2146" t="s">
        <v>5181</v>
      </c>
      <c r="F2146" t="s">
        <v>5182</v>
      </c>
      <c r="G2146" t="s">
        <v>2719</v>
      </c>
      <c r="H2146" t="s">
        <v>5178</v>
      </c>
      <c r="I2146" t="s">
        <v>711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5167</v>
      </c>
      <c r="C2147" t="s">
        <v>5168</v>
      </c>
      <c r="D2147" t="s">
        <v>2719</v>
      </c>
      <c r="E2147" t="s">
        <v>5191</v>
      </c>
      <c r="F2147" t="s">
        <v>5192</v>
      </c>
      <c r="G2147" t="s">
        <v>2719</v>
      </c>
      <c r="H2147" t="s">
        <v>5192</v>
      </c>
      <c r="I2147" t="s">
        <v>576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5167</v>
      </c>
      <c r="C2148" t="s">
        <v>5168</v>
      </c>
      <c r="D2148" t="s">
        <v>2719</v>
      </c>
      <c r="E2148" t="s">
        <v>5189</v>
      </c>
      <c r="F2148" t="s">
        <v>5190</v>
      </c>
      <c r="G2148" t="s">
        <v>2719</v>
      </c>
      <c r="H2148" t="s">
        <v>5190</v>
      </c>
      <c r="I2148" t="s">
        <v>576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5167</v>
      </c>
      <c r="C2149" t="s">
        <v>5168</v>
      </c>
      <c r="D2149" t="s">
        <v>2719</v>
      </c>
      <c r="E2149" t="s">
        <v>5199</v>
      </c>
      <c r="F2149" t="s">
        <v>5200</v>
      </c>
      <c r="G2149" t="s">
        <v>2719</v>
      </c>
      <c r="H2149" t="s">
        <v>5201</v>
      </c>
      <c r="I2149" t="s">
        <v>576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5167</v>
      </c>
      <c r="C2150" t="s">
        <v>5168</v>
      </c>
      <c r="D2150" t="s">
        <v>2719</v>
      </c>
      <c r="E2150" t="s">
        <v>5196</v>
      </c>
      <c r="F2150" t="s">
        <v>5197</v>
      </c>
      <c r="G2150" t="s">
        <v>2719</v>
      </c>
      <c r="H2150" t="s">
        <v>5198</v>
      </c>
      <c r="I2150" t="s">
        <v>576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5167</v>
      </c>
      <c r="C2151" t="s">
        <v>5168</v>
      </c>
      <c r="D2151" t="s">
        <v>2719</v>
      </c>
      <c r="E2151" t="s">
        <v>5193</v>
      </c>
      <c r="F2151" t="s">
        <v>5194</v>
      </c>
      <c r="G2151" t="s">
        <v>2719</v>
      </c>
      <c r="H2151" t="s">
        <v>5195</v>
      </c>
      <c r="I2151" t="s">
        <v>576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5167</v>
      </c>
      <c r="C2152" t="s">
        <v>5168</v>
      </c>
      <c r="D2152" t="s">
        <v>2719</v>
      </c>
      <c r="E2152" t="s">
        <v>5183</v>
      </c>
      <c r="F2152" t="s">
        <v>5184</v>
      </c>
      <c r="G2152" t="s">
        <v>2719</v>
      </c>
      <c r="H2152" t="s">
        <v>5184</v>
      </c>
      <c r="I2152" t="s">
        <v>711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5167</v>
      </c>
      <c r="C2153" t="s">
        <v>5168</v>
      </c>
      <c r="D2153" t="s">
        <v>2719</v>
      </c>
      <c r="E2153" t="s">
        <v>5185</v>
      </c>
      <c r="F2153" t="s">
        <v>5186</v>
      </c>
      <c r="G2153" t="s">
        <v>2719</v>
      </c>
      <c r="H2153" t="s">
        <v>5186</v>
      </c>
      <c r="I2153" t="s">
        <v>711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5167</v>
      </c>
      <c r="C2154" t="s">
        <v>5168</v>
      </c>
      <c r="D2154" t="s">
        <v>2719</v>
      </c>
      <c r="E2154" t="s">
        <v>5187</v>
      </c>
      <c r="F2154" t="s">
        <v>5188</v>
      </c>
      <c r="G2154" t="s">
        <v>2719</v>
      </c>
      <c r="H2154" t="s">
        <v>5188</v>
      </c>
      <c r="I2154" t="s">
        <v>711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1609</v>
      </c>
      <c r="C2155" t="s">
        <v>5202</v>
      </c>
      <c r="D2155" t="s">
        <v>4083</v>
      </c>
      <c r="F2155" t="s">
        <v>5203</v>
      </c>
      <c r="G2155" t="s">
        <v>4083</v>
      </c>
      <c r="H2155" t="s">
        <v>5203</v>
      </c>
      <c r="I2155" t="s">
        <v>831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1609</v>
      </c>
      <c r="C2156" t="s">
        <v>5202</v>
      </c>
      <c r="D2156" t="s">
        <v>4083</v>
      </c>
      <c r="F2156" t="s">
        <v>5203</v>
      </c>
      <c r="G2156" t="s">
        <v>4083</v>
      </c>
      <c r="H2156" t="s">
        <v>5203</v>
      </c>
      <c r="I2156" t="s">
        <v>831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1609</v>
      </c>
      <c r="C2157" t="s">
        <v>5202</v>
      </c>
      <c r="D2157" t="s">
        <v>4083</v>
      </c>
      <c r="F2157" t="s">
        <v>5210</v>
      </c>
      <c r="G2157" t="s">
        <v>4083</v>
      </c>
      <c r="H2157" t="s">
        <v>5210</v>
      </c>
      <c r="I2157" t="s">
        <v>831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1609</v>
      </c>
      <c r="C2158" t="s">
        <v>5202</v>
      </c>
      <c r="D2158" t="s">
        <v>4083</v>
      </c>
      <c r="F2158" t="s">
        <v>5210</v>
      </c>
      <c r="G2158" t="s">
        <v>4083</v>
      </c>
      <c r="H2158" t="s">
        <v>5210</v>
      </c>
      <c r="I2158" t="s">
        <v>831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1609</v>
      </c>
      <c r="C2159" t="s">
        <v>5202</v>
      </c>
      <c r="D2159" t="s">
        <v>4083</v>
      </c>
      <c r="F2159" t="s">
        <v>5204</v>
      </c>
      <c r="G2159" t="s">
        <v>4083</v>
      </c>
      <c r="H2159" t="s">
        <v>5204</v>
      </c>
      <c r="I2159" t="s">
        <v>831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1609</v>
      </c>
      <c r="C2160" t="s">
        <v>5202</v>
      </c>
      <c r="D2160" t="s">
        <v>4083</v>
      </c>
      <c r="F2160" t="s">
        <v>5204</v>
      </c>
      <c r="G2160" t="s">
        <v>4083</v>
      </c>
      <c r="H2160" t="s">
        <v>5204</v>
      </c>
      <c r="I2160" t="s">
        <v>831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1609</v>
      </c>
      <c r="C2161" t="s">
        <v>5202</v>
      </c>
      <c r="D2161" t="s">
        <v>4083</v>
      </c>
      <c r="F2161" t="s">
        <v>5204</v>
      </c>
      <c r="G2161" t="s">
        <v>4083</v>
      </c>
      <c r="H2161" t="s">
        <v>5204</v>
      </c>
      <c r="I2161" t="s">
        <v>831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1609</v>
      </c>
      <c r="C2162" t="s">
        <v>5202</v>
      </c>
      <c r="D2162" t="s">
        <v>4083</v>
      </c>
      <c r="F2162" t="s">
        <v>5211</v>
      </c>
      <c r="G2162" t="s">
        <v>4083</v>
      </c>
      <c r="H2162" t="s">
        <v>5211</v>
      </c>
      <c r="I2162" t="s">
        <v>831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1609</v>
      </c>
      <c r="C2163" t="s">
        <v>5202</v>
      </c>
      <c r="D2163" t="s">
        <v>4083</v>
      </c>
      <c r="F2163" t="s">
        <v>5211</v>
      </c>
      <c r="G2163" t="s">
        <v>4083</v>
      </c>
      <c r="H2163" t="s">
        <v>5211</v>
      </c>
      <c r="I2163" t="s">
        <v>831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1609</v>
      </c>
      <c r="C2164" t="s">
        <v>5202</v>
      </c>
      <c r="D2164" t="s">
        <v>4083</v>
      </c>
      <c r="F2164" t="s">
        <v>5212</v>
      </c>
      <c r="G2164" t="s">
        <v>4083</v>
      </c>
      <c r="H2164" t="s">
        <v>5212</v>
      </c>
      <c r="I2164" t="s">
        <v>831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1609</v>
      </c>
      <c r="C2165" t="s">
        <v>5202</v>
      </c>
      <c r="D2165" t="s">
        <v>4083</v>
      </c>
      <c r="F2165" t="s">
        <v>5212</v>
      </c>
      <c r="G2165" t="s">
        <v>4083</v>
      </c>
      <c r="H2165" t="s">
        <v>5212</v>
      </c>
      <c r="I2165" t="s">
        <v>831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1609</v>
      </c>
      <c r="C2166" t="s">
        <v>5202</v>
      </c>
      <c r="D2166" t="s">
        <v>4083</v>
      </c>
      <c r="F2166" t="s">
        <v>5213</v>
      </c>
      <c r="G2166" t="s">
        <v>4083</v>
      </c>
      <c r="H2166" t="s">
        <v>5213</v>
      </c>
      <c r="I2166" t="s">
        <v>831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1609</v>
      </c>
      <c r="C2167" t="s">
        <v>5202</v>
      </c>
      <c r="D2167" t="s">
        <v>4083</v>
      </c>
      <c r="F2167" t="s">
        <v>5213</v>
      </c>
      <c r="G2167" t="s">
        <v>4083</v>
      </c>
      <c r="H2167" t="s">
        <v>5213</v>
      </c>
      <c r="I2167" t="s">
        <v>831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1609</v>
      </c>
      <c r="C2168" t="s">
        <v>5202</v>
      </c>
      <c r="D2168" t="s">
        <v>4083</v>
      </c>
      <c r="F2168" t="s">
        <v>5214</v>
      </c>
      <c r="G2168" t="s">
        <v>4083</v>
      </c>
      <c r="H2168" t="s">
        <v>5214</v>
      </c>
      <c r="I2168" t="s">
        <v>831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1609</v>
      </c>
      <c r="C2169" t="s">
        <v>5202</v>
      </c>
      <c r="D2169" t="s">
        <v>4083</v>
      </c>
      <c r="F2169" t="s">
        <v>5214</v>
      </c>
      <c r="G2169" t="s">
        <v>4083</v>
      </c>
      <c r="H2169" t="s">
        <v>5214</v>
      </c>
      <c r="I2169" t="s">
        <v>831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1609</v>
      </c>
      <c r="C2170" t="s">
        <v>5202</v>
      </c>
      <c r="D2170" t="s">
        <v>4083</v>
      </c>
      <c r="F2170" t="s">
        <v>5214</v>
      </c>
      <c r="G2170" t="s">
        <v>4083</v>
      </c>
      <c r="H2170" t="s">
        <v>5214</v>
      </c>
      <c r="I2170" t="s">
        <v>831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1609</v>
      </c>
      <c r="C2171" t="s">
        <v>5202</v>
      </c>
      <c r="D2171" t="s">
        <v>4083</v>
      </c>
      <c r="F2171" t="s">
        <v>5214</v>
      </c>
      <c r="G2171" t="s">
        <v>4083</v>
      </c>
      <c r="H2171" t="s">
        <v>5214</v>
      </c>
      <c r="I2171" t="s">
        <v>831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1609</v>
      </c>
      <c r="C2172" t="s">
        <v>5202</v>
      </c>
      <c r="D2172" t="s">
        <v>4083</v>
      </c>
      <c r="F2172" t="s">
        <v>5215</v>
      </c>
      <c r="G2172" t="s">
        <v>4083</v>
      </c>
      <c r="H2172" t="s">
        <v>5215</v>
      </c>
      <c r="I2172" t="s">
        <v>831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1609</v>
      </c>
      <c r="C2173" t="s">
        <v>5202</v>
      </c>
      <c r="D2173" t="s">
        <v>4083</v>
      </c>
      <c r="F2173" t="s">
        <v>5216</v>
      </c>
      <c r="G2173" t="s">
        <v>4083</v>
      </c>
      <c r="H2173" t="s">
        <v>5216</v>
      </c>
      <c r="I2173" t="s">
        <v>831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1609</v>
      </c>
      <c r="C2174" t="s">
        <v>5202</v>
      </c>
      <c r="D2174" t="s">
        <v>4083</v>
      </c>
      <c r="F2174" t="s">
        <v>5216</v>
      </c>
      <c r="G2174" t="s">
        <v>4083</v>
      </c>
      <c r="H2174" t="s">
        <v>5216</v>
      </c>
      <c r="I2174" t="s">
        <v>831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1609</v>
      </c>
      <c r="C2175" t="s">
        <v>5202</v>
      </c>
      <c r="D2175" t="s">
        <v>4083</v>
      </c>
      <c r="F2175" t="s">
        <v>5217</v>
      </c>
      <c r="G2175" t="s">
        <v>4083</v>
      </c>
      <c r="H2175" t="s">
        <v>5217</v>
      </c>
      <c r="I2175" t="s">
        <v>831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1609</v>
      </c>
      <c r="C2176" t="s">
        <v>5202</v>
      </c>
      <c r="D2176" t="s">
        <v>4083</v>
      </c>
      <c r="F2176" t="s">
        <v>5224</v>
      </c>
      <c r="G2176" t="s">
        <v>4083</v>
      </c>
      <c r="H2176" t="s">
        <v>5224</v>
      </c>
      <c r="I2176" t="s">
        <v>831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1609</v>
      </c>
      <c r="C2177" t="s">
        <v>5202</v>
      </c>
      <c r="D2177" t="s">
        <v>4083</v>
      </c>
      <c r="F2177" t="s">
        <v>5224</v>
      </c>
      <c r="G2177" t="s">
        <v>4083</v>
      </c>
      <c r="H2177" t="s">
        <v>5224</v>
      </c>
      <c r="I2177" t="s">
        <v>831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1609</v>
      </c>
      <c r="C2178" t="s">
        <v>5202</v>
      </c>
      <c r="D2178" t="s">
        <v>4083</v>
      </c>
      <c r="F2178" t="s">
        <v>5218</v>
      </c>
      <c r="G2178" t="s">
        <v>4083</v>
      </c>
      <c r="H2178" t="s">
        <v>5218</v>
      </c>
      <c r="I2178" t="s">
        <v>831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1609</v>
      </c>
      <c r="C2179" t="s">
        <v>5202</v>
      </c>
      <c r="D2179" t="s">
        <v>4083</v>
      </c>
      <c r="F2179" t="s">
        <v>5219</v>
      </c>
      <c r="G2179" t="s">
        <v>4083</v>
      </c>
      <c r="H2179" t="s">
        <v>5219</v>
      </c>
      <c r="I2179" t="s">
        <v>831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1609</v>
      </c>
      <c r="C2180" t="s">
        <v>5202</v>
      </c>
      <c r="D2180" t="s">
        <v>4083</v>
      </c>
      <c r="F2180" t="s">
        <v>5220</v>
      </c>
      <c r="G2180" t="s">
        <v>4083</v>
      </c>
      <c r="H2180" t="s">
        <v>5220</v>
      </c>
      <c r="I2180" t="s">
        <v>831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1609</v>
      </c>
      <c r="C2181" t="s">
        <v>5202</v>
      </c>
      <c r="D2181" t="s">
        <v>4083</v>
      </c>
      <c r="F2181" t="s">
        <v>5221</v>
      </c>
      <c r="G2181" t="s">
        <v>4083</v>
      </c>
      <c r="H2181" t="s">
        <v>5221</v>
      </c>
      <c r="I2181" t="s">
        <v>831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1609</v>
      </c>
      <c r="C2182" t="s">
        <v>5202</v>
      </c>
      <c r="D2182" t="s">
        <v>4083</v>
      </c>
      <c r="F2182" t="s">
        <v>5221</v>
      </c>
      <c r="G2182" t="s">
        <v>4083</v>
      </c>
      <c r="H2182" t="s">
        <v>5221</v>
      </c>
      <c r="I2182" t="s">
        <v>831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1609</v>
      </c>
      <c r="C2183" t="s">
        <v>5202</v>
      </c>
      <c r="D2183" t="s">
        <v>4083</v>
      </c>
      <c r="F2183" t="s">
        <v>5222</v>
      </c>
      <c r="G2183" t="s">
        <v>4083</v>
      </c>
      <c r="H2183" t="s">
        <v>5222</v>
      </c>
      <c r="I2183" t="s">
        <v>831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1609</v>
      </c>
      <c r="C2184" t="s">
        <v>5202</v>
      </c>
      <c r="D2184" t="s">
        <v>4083</v>
      </c>
      <c r="F2184" t="s">
        <v>5222</v>
      </c>
      <c r="G2184" t="s">
        <v>4083</v>
      </c>
      <c r="H2184" t="s">
        <v>5222</v>
      </c>
      <c r="I2184" t="s">
        <v>831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1609</v>
      </c>
      <c r="C2185" t="s">
        <v>5202</v>
      </c>
      <c r="D2185" t="s">
        <v>4083</v>
      </c>
      <c r="F2185" t="s">
        <v>5222</v>
      </c>
      <c r="G2185" t="s">
        <v>4083</v>
      </c>
      <c r="H2185" t="s">
        <v>5222</v>
      </c>
      <c r="I2185" t="s">
        <v>831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1609</v>
      </c>
      <c r="C2186" t="s">
        <v>5202</v>
      </c>
      <c r="D2186" t="s">
        <v>4083</v>
      </c>
      <c r="F2186" t="s">
        <v>5223</v>
      </c>
      <c r="G2186" t="s">
        <v>4083</v>
      </c>
      <c r="H2186" t="s">
        <v>5223</v>
      </c>
      <c r="I2186" t="s">
        <v>831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1609</v>
      </c>
      <c r="C2187" t="s">
        <v>5202</v>
      </c>
      <c r="D2187" t="s">
        <v>4083</v>
      </c>
      <c r="F2187" t="s">
        <v>5207</v>
      </c>
      <c r="G2187" t="s">
        <v>4083</v>
      </c>
      <c r="H2187" t="s">
        <v>5207</v>
      </c>
      <c r="I2187" t="s">
        <v>831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1609</v>
      </c>
      <c r="C2188" t="s">
        <v>5202</v>
      </c>
      <c r="D2188" t="s">
        <v>4083</v>
      </c>
      <c r="F2188" t="s">
        <v>5207</v>
      </c>
      <c r="G2188" t="s">
        <v>4083</v>
      </c>
      <c r="H2188" t="s">
        <v>5207</v>
      </c>
      <c r="I2188" t="s">
        <v>831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1609</v>
      </c>
      <c r="C2189" t="s">
        <v>5202</v>
      </c>
      <c r="D2189" t="s">
        <v>4083</v>
      </c>
      <c r="F2189" t="s">
        <v>5208</v>
      </c>
      <c r="G2189" t="s">
        <v>4083</v>
      </c>
      <c r="H2189" t="s">
        <v>5208</v>
      </c>
      <c r="I2189" t="s">
        <v>831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1609</v>
      </c>
      <c r="C2190" t="s">
        <v>5202</v>
      </c>
      <c r="D2190" t="s">
        <v>4083</v>
      </c>
      <c r="F2190" t="s">
        <v>5208</v>
      </c>
      <c r="G2190" t="s">
        <v>4083</v>
      </c>
      <c r="H2190" t="s">
        <v>5208</v>
      </c>
      <c r="I2190" t="s">
        <v>831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1609</v>
      </c>
      <c r="C2191" t="s">
        <v>5202</v>
      </c>
      <c r="D2191" t="s">
        <v>4083</v>
      </c>
      <c r="F2191" t="s">
        <v>5208</v>
      </c>
      <c r="G2191" t="s">
        <v>4083</v>
      </c>
      <c r="H2191" t="s">
        <v>5208</v>
      </c>
      <c r="I2191" t="s">
        <v>831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1609</v>
      </c>
      <c r="C2192" t="s">
        <v>5202</v>
      </c>
      <c r="D2192" t="s">
        <v>4083</v>
      </c>
      <c r="F2192" t="s">
        <v>5208</v>
      </c>
      <c r="G2192" t="s">
        <v>4083</v>
      </c>
      <c r="H2192" t="s">
        <v>5208</v>
      </c>
      <c r="I2192" t="s">
        <v>831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1609</v>
      </c>
      <c r="C2193" t="s">
        <v>5202</v>
      </c>
      <c r="D2193" t="s">
        <v>4083</v>
      </c>
      <c r="F2193" t="s">
        <v>5209</v>
      </c>
      <c r="G2193" t="s">
        <v>4083</v>
      </c>
      <c r="H2193" t="s">
        <v>5209</v>
      </c>
      <c r="I2193" t="s">
        <v>831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1609</v>
      </c>
      <c r="C2194" t="s">
        <v>5202</v>
      </c>
      <c r="D2194" t="s">
        <v>2719</v>
      </c>
      <c r="F2194" t="s">
        <v>5203</v>
      </c>
      <c r="G2194" t="s">
        <v>2719</v>
      </c>
      <c r="H2194" t="s">
        <v>5203</v>
      </c>
      <c r="I2194" t="s">
        <v>831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1609</v>
      </c>
      <c r="C2195" t="s">
        <v>5202</v>
      </c>
      <c r="D2195" t="s">
        <v>2719</v>
      </c>
      <c r="F2195" t="s">
        <v>5204</v>
      </c>
      <c r="G2195" t="s">
        <v>2719</v>
      </c>
      <c r="H2195" t="s">
        <v>5204</v>
      </c>
      <c r="I2195" t="s">
        <v>831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1609</v>
      </c>
      <c r="C2196" t="s">
        <v>5202</v>
      </c>
      <c r="D2196" t="s">
        <v>2719</v>
      </c>
      <c r="F2196" t="s">
        <v>5205</v>
      </c>
      <c r="G2196" t="s">
        <v>2719</v>
      </c>
      <c r="H2196" t="s">
        <v>5205</v>
      </c>
      <c r="I2196" t="s">
        <v>831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1609</v>
      </c>
      <c r="C2197" t="s">
        <v>5202</v>
      </c>
      <c r="D2197" t="s">
        <v>2719</v>
      </c>
      <c r="F2197" t="s">
        <v>5206</v>
      </c>
      <c r="G2197" t="s">
        <v>2719</v>
      </c>
      <c r="H2197" t="s">
        <v>5206</v>
      </c>
      <c r="I2197" t="s">
        <v>831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1609</v>
      </c>
      <c r="C2198" t="s">
        <v>5202</v>
      </c>
      <c r="D2198" t="s">
        <v>2719</v>
      </c>
      <c r="F2198" t="s">
        <v>5207</v>
      </c>
      <c r="G2198" t="s">
        <v>2719</v>
      </c>
      <c r="H2198" t="s">
        <v>5207</v>
      </c>
      <c r="I2198" t="s">
        <v>831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1609</v>
      </c>
      <c r="C2199" t="s">
        <v>5202</v>
      </c>
      <c r="D2199" t="s">
        <v>2719</v>
      </c>
      <c r="F2199" t="s">
        <v>5208</v>
      </c>
      <c r="G2199" t="s">
        <v>2719</v>
      </c>
      <c r="H2199" t="s">
        <v>5208</v>
      </c>
      <c r="I2199" t="s">
        <v>831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1609</v>
      </c>
      <c r="C2200" t="s">
        <v>5202</v>
      </c>
      <c r="D2200" t="s">
        <v>2719</v>
      </c>
      <c r="F2200" t="s">
        <v>5209</v>
      </c>
      <c r="G2200" t="s">
        <v>2719</v>
      </c>
      <c r="H2200" t="s">
        <v>5209</v>
      </c>
      <c r="I2200" t="s">
        <v>831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5225</v>
      </c>
      <c r="C2201" t="s">
        <v>5226</v>
      </c>
      <c r="D2201" t="s">
        <v>573</v>
      </c>
      <c r="E2201" t="s">
        <v>5227</v>
      </c>
      <c r="F2201" t="s">
        <v>5228</v>
      </c>
      <c r="G2201" t="s">
        <v>573</v>
      </c>
      <c r="H2201" t="s">
        <v>5229</v>
      </c>
      <c r="I2201" t="s">
        <v>576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5225</v>
      </c>
      <c r="C2202" t="s">
        <v>5226</v>
      </c>
      <c r="D2202" t="s">
        <v>573</v>
      </c>
      <c r="E2202" t="s">
        <v>5230</v>
      </c>
      <c r="F2202" t="s">
        <v>5231</v>
      </c>
      <c r="G2202" t="s">
        <v>573</v>
      </c>
      <c r="H2202" t="s">
        <v>5229</v>
      </c>
      <c r="I2202" t="s">
        <v>576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5225</v>
      </c>
      <c r="C2203" t="s">
        <v>5226</v>
      </c>
      <c r="D2203" t="s">
        <v>573</v>
      </c>
      <c r="E2203" t="s">
        <v>4562</v>
      </c>
      <c r="F2203" t="s">
        <v>5232</v>
      </c>
      <c r="G2203" t="s">
        <v>573</v>
      </c>
      <c r="H2203" t="s">
        <v>5229</v>
      </c>
      <c r="I2203" t="s">
        <v>576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5225</v>
      </c>
      <c r="C2204" t="s">
        <v>5226</v>
      </c>
      <c r="D2204" t="s">
        <v>2719</v>
      </c>
      <c r="E2204" t="s">
        <v>5233</v>
      </c>
      <c r="F2204" t="s">
        <v>5229</v>
      </c>
      <c r="G2204" t="s">
        <v>2719</v>
      </c>
      <c r="H2204" t="s">
        <v>5234</v>
      </c>
      <c r="I2204" t="s">
        <v>576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1550</v>
      </c>
      <c r="C2205" t="s">
        <v>5235</v>
      </c>
      <c r="D2205" t="s">
        <v>2719</v>
      </c>
      <c r="F2205" t="s">
        <v>5236</v>
      </c>
      <c r="G2205" t="s">
        <v>2719</v>
      </c>
      <c r="H2205" t="s">
        <v>5236</v>
      </c>
      <c r="I2205" t="s">
        <v>711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1550</v>
      </c>
      <c r="C2206" t="s">
        <v>5235</v>
      </c>
      <c r="D2206" t="s">
        <v>2719</v>
      </c>
      <c r="F2206" t="s">
        <v>5237</v>
      </c>
      <c r="G2206" t="s">
        <v>2719</v>
      </c>
      <c r="H2206" t="s">
        <v>5237</v>
      </c>
      <c r="I2206" t="s">
        <v>711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1550</v>
      </c>
      <c r="C2207" t="s">
        <v>5235</v>
      </c>
      <c r="D2207" t="s">
        <v>2719</v>
      </c>
      <c r="F2207" t="s">
        <v>5238</v>
      </c>
      <c r="G2207" t="s">
        <v>2719</v>
      </c>
      <c r="H2207" t="s">
        <v>5238</v>
      </c>
      <c r="I2207" t="s">
        <v>711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1550</v>
      </c>
      <c r="C2208" t="s">
        <v>5235</v>
      </c>
      <c r="D2208" t="s">
        <v>2719</v>
      </c>
      <c r="F2208" t="s">
        <v>5240</v>
      </c>
      <c r="G2208" t="s">
        <v>2719</v>
      </c>
      <c r="H2208" t="s">
        <v>5240</v>
      </c>
      <c r="I2208" t="s">
        <v>711</v>
      </c>
      <c r="J2208">
        <v>0</v>
      </c>
      <c r="L2208" s="4"/>
      <c r="M2208" s="4"/>
    </row>
    <row r="2209" spans="1:13" x14ac:dyDescent="0.4">
      <c r="A2209">
        <v>210000264</v>
      </c>
      <c r="B2209" t="s">
        <v>1550</v>
      </c>
      <c r="C2209" t="s">
        <v>5235</v>
      </c>
      <c r="D2209" t="s">
        <v>2719</v>
      </c>
      <c r="F2209" t="s">
        <v>5239</v>
      </c>
      <c r="G2209" t="s">
        <v>2719</v>
      </c>
      <c r="H2209" t="s">
        <v>5239</v>
      </c>
      <c r="I2209" t="s">
        <v>711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1550</v>
      </c>
      <c r="C2210" t="s">
        <v>5235</v>
      </c>
      <c r="D2210" t="s">
        <v>2719</v>
      </c>
      <c r="F2210" t="s">
        <v>5242</v>
      </c>
      <c r="G2210" t="s">
        <v>2719</v>
      </c>
      <c r="H2210" t="s">
        <v>5242</v>
      </c>
      <c r="I2210" t="s">
        <v>711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1550</v>
      </c>
      <c r="C2211" t="s">
        <v>5235</v>
      </c>
      <c r="D2211" t="s">
        <v>2719</v>
      </c>
      <c r="F2211" t="s">
        <v>5241</v>
      </c>
      <c r="G2211" t="s">
        <v>2719</v>
      </c>
      <c r="H2211" t="s">
        <v>5241</v>
      </c>
      <c r="I2211" t="s">
        <v>711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1550</v>
      </c>
      <c r="C2212" t="s">
        <v>5235</v>
      </c>
      <c r="D2212" t="s">
        <v>2719</v>
      </c>
      <c r="F2212" t="s">
        <v>5243</v>
      </c>
      <c r="G2212" t="s">
        <v>2719</v>
      </c>
      <c r="H2212" t="s">
        <v>5243</v>
      </c>
      <c r="I2212" t="s">
        <v>711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1550</v>
      </c>
      <c r="C2213" t="s">
        <v>5235</v>
      </c>
      <c r="D2213" t="s">
        <v>2719</v>
      </c>
      <c r="F2213" t="s">
        <v>5244</v>
      </c>
      <c r="G2213" t="s">
        <v>2719</v>
      </c>
      <c r="H2213" t="s">
        <v>5244</v>
      </c>
      <c r="I2213" t="s">
        <v>711</v>
      </c>
      <c r="J2213">
        <v>0</v>
      </c>
      <c r="L2213" s="4"/>
      <c r="M2213" s="4"/>
    </row>
    <row r="2214" spans="1:13" x14ac:dyDescent="0.4">
      <c r="A2214">
        <v>210000264</v>
      </c>
      <c r="B2214" t="s">
        <v>1550</v>
      </c>
      <c r="C2214" t="s">
        <v>5235</v>
      </c>
      <c r="D2214" t="s">
        <v>2719</v>
      </c>
      <c r="F2214" t="s">
        <v>5245</v>
      </c>
      <c r="G2214" t="s">
        <v>2719</v>
      </c>
      <c r="H2214" t="s">
        <v>5245</v>
      </c>
      <c r="I2214" t="s">
        <v>711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1550</v>
      </c>
      <c r="C2215" t="s">
        <v>5235</v>
      </c>
      <c r="D2215" t="s">
        <v>2719</v>
      </c>
      <c r="F2215" t="s">
        <v>4329</v>
      </c>
      <c r="G2215" t="s">
        <v>2719</v>
      </c>
      <c r="H2215" t="s">
        <v>4329</v>
      </c>
      <c r="I2215" t="s">
        <v>711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1550</v>
      </c>
      <c r="C2216" t="s">
        <v>5235</v>
      </c>
      <c r="D2216" t="s">
        <v>2719</v>
      </c>
      <c r="F2216" t="s">
        <v>5246</v>
      </c>
      <c r="G2216" t="s">
        <v>2719</v>
      </c>
      <c r="H2216" t="s">
        <v>5246</v>
      </c>
      <c r="I2216" t="s">
        <v>711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1550</v>
      </c>
      <c r="C2217" t="s">
        <v>5235</v>
      </c>
      <c r="D2217" t="s">
        <v>2719</v>
      </c>
      <c r="F2217" t="s">
        <v>9450</v>
      </c>
      <c r="G2217" t="s">
        <v>2719</v>
      </c>
      <c r="H2217" t="s">
        <v>9450</v>
      </c>
      <c r="I2217" t="s">
        <v>711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1550</v>
      </c>
      <c r="C2218" t="s">
        <v>5235</v>
      </c>
      <c r="D2218" t="s">
        <v>2719</v>
      </c>
      <c r="F2218" t="s">
        <v>5247</v>
      </c>
      <c r="G2218" t="s">
        <v>2719</v>
      </c>
      <c r="H2218" t="s">
        <v>5247</v>
      </c>
      <c r="I2218" t="s">
        <v>711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1550</v>
      </c>
      <c r="C2219" t="s">
        <v>5235</v>
      </c>
      <c r="D2219" t="s">
        <v>2719</v>
      </c>
      <c r="F2219" t="s">
        <v>5248</v>
      </c>
      <c r="G2219" t="s">
        <v>2719</v>
      </c>
      <c r="H2219" t="s">
        <v>5248</v>
      </c>
      <c r="I2219" t="s">
        <v>711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1550</v>
      </c>
      <c r="C2220" t="s">
        <v>5235</v>
      </c>
      <c r="D2220" t="s">
        <v>2719</v>
      </c>
      <c r="F2220" t="s">
        <v>5249</v>
      </c>
      <c r="G2220" t="s">
        <v>2719</v>
      </c>
      <c r="H2220" t="s">
        <v>5249</v>
      </c>
      <c r="I2220" t="s">
        <v>711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1550</v>
      </c>
      <c r="C2221" t="s">
        <v>5235</v>
      </c>
      <c r="D2221" t="s">
        <v>2719</v>
      </c>
      <c r="F2221" t="s">
        <v>5250</v>
      </c>
      <c r="G2221" t="s">
        <v>2719</v>
      </c>
      <c r="H2221" t="s">
        <v>5250</v>
      </c>
      <c r="I2221" t="s">
        <v>711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1550</v>
      </c>
      <c r="C2222" t="s">
        <v>5235</v>
      </c>
      <c r="D2222" t="s">
        <v>2719</v>
      </c>
      <c r="F2222" t="s">
        <v>5251</v>
      </c>
      <c r="G2222" t="s">
        <v>2719</v>
      </c>
      <c r="H2222" t="s">
        <v>5251</v>
      </c>
      <c r="I2222" t="s">
        <v>711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1550</v>
      </c>
      <c r="C2223" t="s">
        <v>5235</v>
      </c>
      <c r="D2223" t="s">
        <v>2719</v>
      </c>
      <c r="F2223" t="s">
        <v>5252</v>
      </c>
      <c r="G2223" t="s">
        <v>2719</v>
      </c>
      <c r="H2223" t="s">
        <v>5252</v>
      </c>
      <c r="I2223" t="s">
        <v>711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1550</v>
      </c>
      <c r="C2224" t="s">
        <v>5235</v>
      </c>
      <c r="D2224" t="s">
        <v>2719</v>
      </c>
      <c r="F2224" t="s">
        <v>5253</v>
      </c>
      <c r="G2224" t="s">
        <v>2719</v>
      </c>
      <c r="H2224" t="s">
        <v>5253</v>
      </c>
      <c r="I2224" t="s">
        <v>711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1550</v>
      </c>
      <c r="C2225" t="s">
        <v>5235</v>
      </c>
      <c r="D2225" t="s">
        <v>2719</v>
      </c>
      <c r="F2225" t="s">
        <v>5254</v>
      </c>
      <c r="G2225" t="s">
        <v>2719</v>
      </c>
      <c r="H2225" t="s">
        <v>5254</v>
      </c>
      <c r="I2225" t="s">
        <v>711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1550</v>
      </c>
      <c r="C2226" t="s">
        <v>5235</v>
      </c>
      <c r="D2226" t="s">
        <v>2719</v>
      </c>
      <c r="F2226" t="s">
        <v>5255</v>
      </c>
      <c r="G2226" t="s">
        <v>2719</v>
      </c>
      <c r="H2226" t="s">
        <v>5255</v>
      </c>
      <c r="I2226" t="s">
        <v>711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1550</v>
      </c>
      <c r="C2227" t="s">
        <v>5235</v>
      </c>
      <c r="D2227" t="s">
        <v>2719</v>
      </c>
      <c r="F2227" t="s">
        <v>5256</v>
      </c>
      <c r="G2227" t="s">
        <v>2719</v>
      </c>
      <c r="H2227" t="s">
        <v>5256</v>
      </c>
      <c r="I2227" t="s">
        <v>711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1550</v>
      </c>
      <c r="C2228" t="s">
        <v>5235</v>
      </c>
      <c r="D2228" t="s">
        <v>2719</v>
      </c>
      <c r="F2228" t="s">
        <v>5257</v>
      </c>
      <c r="G2228" t="s">
        <v>2719</v>
      </c>
      <c r="H2228" t="s">
        <v>5257</v>
      </c>
      <c r="I2228" t="s">
        <v>711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5258</v>
      </c>
      <c r="C2229" t="s">
        <v>5259</v>
      </c>
      <c r="D2229" t="s">
        <v>573</v>
      </c>
      <c r="E2229" t="s">
        <v>5260</v>
      </c>
      <c r="F2229" t="s">
        <v>5261</v>
      </c>
      <c r="G2229" t="s">
        <v>573</v>
      </c>
      <c r="H2229" t="s">
        <v>5262</v>
      </c>
      <c r="I2229" t="s">
        <v>576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5258</v>
      </c>
      <c r="C2230" t="s">
        <v>5259</v>
      </c>
      <c r="D2230" t="s">
        <v>573</v>
      </c>
      <c r="E2230" t="s">
        <v>5265</v>
      </c>
      <c r="F2230" t="s">
        <v>5266</v>
      </c>
      <c r="G2230" t="s">
        <v>573</v>
      </c>
      <c r="H2230" t="s">
        <v>5262</v>
      </c>
      <c r="I2230" t="s">
        <v>576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5258</v>
      </c>
      <c r="C2231" t="s">
        <v>5259</v>
      </c>
      <c r="D2231" t="s">
        <v>573</v>
      </c>
      <c r="E2231" t="s">
        <v>5267</v>
      </c>
      <c r="F2231" t="s">
        <v>5268</v>
      </c>
      <c r="G2231" t="s">
        <v>573</v>
      </c>
      <c r="H2231" t="s">
        <v>5262</v>
      </c>
      <c r="I2231" t="s">
        <v>576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5258</v>
      </c>
      <c r="C2232" t="s">
        <v>5259</v>
      </c>
      <c r="D2232" t="s">
        <v>573</v>
      </c>
      <c r="E2232" t="s">
        <v>5269</v>
      </c>
      <c r="F2232" t="s">
        <v>5270</v>
      </c>
      <c r="G2232" t="s">
        <v>573</v>
      </c>
      <c r="H2232" t="s">
        <v>5262</v>
      </c>
      <c r="I2232" t="s">
        <v>576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5258</v>
      </c>
      <c r="C2233" t="s">
        <v>5259</v>
      </c>
      <c r="D2233" t="s">
        <v>573</v>
      </c>
      <c r="E2233" t="s">
        <v>5271</v>
      </c>
      <c r="F2233" t="s">
        <v>5272</v>
      </c>
      <c r="G2233" t="s">
        <v>573</v>
      </c>
      <c r="H2233" t="s">
        <v>5262</v>
      </c>
      <c r="I2233" t="s">
        <v>576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5258</v>
      </c>
      <c r="C2234" t="s">
        <v>5259</v>
      </c>
      <c r="D2234" t="s">
        <v>573</v>
      </c>
      <c r="E2234" t="s">
        <v>5273</v>
      </c>
      <c r="F2234" t="s">
        <v>5274</v>
      </c>
      <c r="G2234" t="s">
        <v>573</v>
      </c>
      <c r="H2234" t="s">
        <v>5262</v>
      </c>
      <c r="I2234" t="s">
        <v>576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5258</v>
      </c>
      <c r="C2235" t="s">
        <v>5259</v>
      </c>
      <c r="D2235" t="s">
        <v>573</v>
      </c>
      <c r="E2235" t="s">
        <v>5275</v>
      </c>
      <c r="F2235" t="s">
        <v>5276</v>
      </c>
      <c r="G2235" t="s">
        <v>573</v>
      </c>
      <c r="H2235" t="s">
        <v>5262</v>
      </c>
      <c r="I2235" t="s">
        <v>576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5258</v>
      </c>
      <c r="C2236" t="s">
        <v>5259</v>
      </c>
      <c r="D2236" t="s">
        <v>573</v>
      </c>
      <c r="E2236" t="s">
        <v>5277</v>
      </c>
      <c r="F2236" t="s">
        <v>5278</v>
      </c>
      <c r="G2236" t="s">
        <v>573</v>
      </c>
      <c r="H2236" t="s">
        <v>5262</v>
      </c>
      <c r="I2236" t="s">
        <v>576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5258</v>
      </c>
      <c r="C2237" t="s">
        <v>5259</v>
      </c>
      <c r="D2237" t="s">
        <v>573</v>
      </c>
      <c r="E2237" t="s">
        <v>5279</v>
      </c>
      <c r="F2237" t="s">
        <v>5280</v>
      </c>
      <c r="G2237" t="s">
        <v>573</v>
      </c>
      <c r="H2237" t="s">
        <v>5262</v>
      </c>
      <c r="I2237" t="s">
        <v>576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5258</v>
      </c>
      <c r="C2238" t="s">
        <v>5259</v>
      </c>
      <c r="D2238" t="s">
        <v>573</v>
      </c>
      <c r="E2238" t="s">
        <v>5263</v>
      </c>
      <c r="F2238" t="s">
        <v>5264</v>
      </c>
      <c r="G2238" t="s">
        <v>573</v>
      </c>
      <c r="H2238" t="s">
        <v>5262</v>
      </c>
      <c r="I2238" t="s">
        <v>576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5258</v>
      </c>
      <c r="C2239" t="s">
        <v>5259</v>
      </c>
      <c r="D2239" t="s">
        <v>573</v>
      </c>
      <c r="E2239" t="s">
        <v>5281</v>
      </c>
      <c r="F2239" t="s">
        <v>5282</v>
      </c>
      <c r="G2239" t="s">
        <v>573</v>
      </c>
      <c r="H2239" t="s">
        <v>5283</v>
      </c>
      <c r="I2239" t="s">
        <v>576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5258</v>
      </c>
      <c r="C2240" t="s">
        <v>5259</v>
      </c>
      <c r="D2240" t="s">
        <v>2719</v>
      </c>
      <c r="E2240" t="s">
        <v>5284</v>
      </c>
      <c r="F2240" t="s">
        <v>5262</v>
      </c>
      <c r="G2240" t="s">
        <v>2719</v>
      </c>
      <c r="H2240" t="s">
        <v>5262</v>
      </c>
      <c r="I2240" t="s">
        <v>576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1656</v>
      </c>
      <c r="C2241" t="s">
        <v>5285</v>
      </c>
      <c r="D2241" t="s">
        <v>573</v>
      </c>
      <c r="E2241" t="s">
        <v>5286</v>
      </c>
      <c r="F2241" t="s">
        <v>5287</v>
      </c>
      <c r="G2241" t="s">
        <v>573</v>
      </c>
      <c r="H2241" t="s">
        <v>5288</v>
      </c>
      <c r="I2241" t="s">
        <v>576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1675</v>
      </c>
      <c r="C2242" t="s">
        <v>5289</v>
      </c>
      <c r="D2242" t="s">
        <v>4083</v>
      </c>
      <c r="F2242" t="s">
        <v>1675</v>
      </c>
      <c r="G2242" t="s">
        <v>4083</v>
      </c>
      <c r="H2242" t="s">
        <v>5290</v>
      </c>
      <c r="I2242" t="s">
        <v>576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1677</v>
      </c>
      <c r="C2243" t="s">
        <v>5291</v>
      </c>
      <c r="D2243" t="s">
        <v>4083</v>
      </c>
      <c r="F2243" t="s">
        <v>1677</v>
      </c>
      <c r="G2243" t="s">
        <v>4083</v>
      </c>
      <c r="H2243" t="s">
        <v>5290</v>
      </c>
      <c r="I2243" t="s">
        <v>576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1639</v>
      </c>
      <c r="C2244" t="s">
        <v>5292</v>
      </c>
      <c r="D2244" t="s">
        <v>573</v>
      </c>
      <c r="E2244" t="s">
        <v>5293</v>
      </c>
      <c r="F2244" t="s">
        <v>5294</v>
      </c>
      <c r="G2244" t="s">
        <v>573</v>
      </c>
      <c r="H2244" t="s">
        <v>5295</v>
      </c>
      <c r="I2244" t="s">
        <v>711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1570</v>
      </c>
      <c r="C2245" t="s">
        <v>9451</v>
      </c>
      <c r="D2245" t="s">
        <v>2719</v>
      </c>
      <c r="F2245" t="s">
        <v>9452</v>
      </c>
      <c r="G2245" t="s">
        <v>2719</v>
      </c>
      <c r="I2245" t="s">
        <v>711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1570</v>
      </c>
      <c r="C2246" t="s">
        <v>9451</v>
      </c>
      <c r="D2246" t="s">
        <v>2719</v>
      </c>
      <c r="F2246" t="s">
        <v>9453</v>
      </c>
      <c r="G2246" t="s">
        <v>2719</v>
      </c>
      <c r="I2246" t="s">
        <v>711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1570</v>
      </c>
      <c r="C2247" t="s">
        <v>9451</v>
      </c>
      <c r="D2247" t="s">
        <v>2719</v>
      </c>
      <c r="F2247" t="s">
        <v>9454</v>
      </c>
      <c r="G2247" t="s">
        <v>2719</v>
      </c>
      <c r="I2247" t="s">
        <v>711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1570</v>
      </c>
      <c r="C2248" t="s">
        <v>9451</v>
      </c>
      <c r="D2248" t="s">
        <v>2719</v>
      </c>
      <c r="F2248" t="s">
        <v>9455</v>
      </c>
      <c r="G2248" t="s">
        <v>2719</v>
      </c>
      <c r="I2248" t="s">
        <v>711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1570</v>
      </c>
      <c r="C2249" t="s">
        <v>9451</v>
      </c>
      <c r="D2249" t="s">
        <v>2719</v>
      </c>
      <c r="F2249" t="s">
        <v>9456</v>
      </c>
      <c r="G2249" t="s">
        <v>2719</v>
      </c>
      <c r="I2249" t="s">
        <v>711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1570</v>
      </c>
      <c r="C2250" t="s">
        <v>9451</v>
      </c>
      <c r="D2250" t="s">
        <v>2719</v>
      </c>
      <c r="F2250" t="s">
        <v>9457</v>
      </c>
      <c r="G2250" t="s">
        <v>2719</v>
      </c>
      <c r="I2250" t="s">
        <v>711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1570</v>
      </c>
      <c r="C2251" t="s">
        <v>9451</v>
      </c>
      <c r="D2251" t="s">
        <v>2719</v>
      </c>
      <c r="F2251" t="s">
        <v>9458</v>
      </c>
      <c r="G2251" t="s">
        <v>2719</v>
      </c>
      <c r="I2251" t="s">
        <v>711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1570</v>
      </c>
      <c r="C2252" t="s">
        <v>9451</v>
      </c>
      <c r="D2252" t="s">
        <v>2719</v>
      </c>
      <c r="F2252" t="s">
        <v>9459</v>
      </c>
      <c r="G2252" t="s">
        <v>2719</v>
      </c>
      <c r="I2252" t="s">
        <v>711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1570</v>
      </c>
      <c r="C2253" t="s">
        <v>9451</v>
      </c>
      <c r="D2253" t="s">
        <v>2719</v>
      </c>
      <c r="F2253" t="s">
        <v>9460</v>
      </c>
      <c r="G2253" t="s">
        <v>2719</v>
      </c>
      <c r="I2253" t="s">
        <v>711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1570</v>
      </c>
      <c r="C2254" t="s">
        <v>9451</v>
      </c>
      <c r="D2254" t="s">
        <v>2719</v>
      </c>
      <c r="F2254" t="s">
        <v>9461</v>
      </c>
      <c r="G2254" t="s">
        <v>2719</v>
      </c>
      <c r="I2254" t="s">
        <v>711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1570</v>
      </c>
      <c r="C2255" t="s">
        <v>9451</v>
      </c>
      <c r="D2255" t="s">
        <v>2719</v>
      </c>
      <c r="F2255" t="s">
        <v>9462</v>
      </c>
      <c r="G2255" t="s">
        <v>2719</v>
      </c>
      <c r="I2255" t="s">
        <v>711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1570</v>
      </c>
      <c r="C2256" t="s">
        <v>9451</v>
      </c>
      <c r="D2256" t="s">
        <v>2719</v>
      </c>
      <c r="F2256" t="s">
        <v>9463</v>
      </c>
      <c r="G2256" t="s">
        <v>2719</v>
      </c>
      <c r="I2256" t="s">
        <v>711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1570</v>
      </c>
      <c r="C2257" t="s">
        <v>9451</v>
      </c>
      <c r="D2257" t="s">
        <v>2719</v>
      </c>
      <c r="F2257" t="s">
        <v>9464</v>
      </c>
      <c r="G2257" t="s">
        <v>2719</v>
      </c>
      <c r="I2257" t="s">
        <v>711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1570</v>
      </c>
      <c r="C2258" t="s">
        <v>9451</v>
      </c>
      <c r="D2258" t="s">
        <v>2719</v>
      </c>
      <c r="F2258" t="s">
        <v>9465</v>
      </c>
      <c r="G2258" t="s">
        <v>2719</v>
      </c>
      <c r="I2258" t="s">
        <v>711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1570</v>
      </c>
      <c r="C2259" t="s">
        <v>9451</v>
      </c>
      <c r="D2259" t="s">
        <v>2719</v>
      </c>
      <c r="F2259" t="s">
        <v>9466</v>
      </c>
      <c r="G2259" t="s">
        <v>2719</v>
      </c>
      <c r="I2259" t="s">
        <v>711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1570</v>
      </c>
      <c r="C2260" t="s">
        <v>9451</v>
      </c>
      <c r="D2260" t="s">
        <v>2719</v>
      </c>
      <c r="F2260" t="s">
        <v>9467</v>
      </c>
      <c r="G2260" t="s">
        <v>2719</v>
      </c>
      <c r="I2260" t="s">
        <v>711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1570</v>
      </c>
      <c r="C2261" t="s">
        <v>9451</v>
      </c>
      <c r="D2261" t="s">
        <v>2719</v>
      </c>
      <c r="F2261" t="s">
        <v>9468</v>
      </c>
      <c r="G2261" t="s">
        <v>2719</v>
      </c>
      <c r="I2261" t="s">
        <v>711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1570</v>
      </c>
      <c r="C2262" t="s">
        <v>9451</v>
      </c>
      <c r="D2262" t="s">
        <v>2719</v>
      </c>
      <c r="F2262" t="s">
        <v>9469</v>
      </c>
      <c r="G2262" t="s">
        <v>2719</v>
      </c>
      <c r="I2262" t="s">
        <v>711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1570</v>
      </c>
      <c r="C2263" t="s">
        <v>9451</v>
      </c>
      <c r="D2263" t="s">
        <v>2719</v>
      </c>
      <c r="F2263" t="s">
        <v>9470</v>
      </c>
      <c r="G2263" t="s">
        <v>2719</v>
      </c>
      <c r="I2263" t="s">
        <v>711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1570</v>
      </c>
      <c r="C2264" t="s">
        <v>9451</v>
      </c>
      <c r="D2264" t="s">
        <v>2719</v>
      </c>
      <c r="F2264" t="s">
        <v>9471</v>
      </c>
      <c r="G2264" t="s">
        <v>2719</v>
      </c>
      <c r="I2264" t="s">
        <v>711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1570</v>
      </c>
      <c r="C2265" t="s">
        <v>9451</v>
      </c>
      <c r="D2265" t="s">
        <v>2719</v>
      </c>
      <c r="F2265" t="s">
        <v>9472</v>
      </c>
      <c r="G2265" t="s">
        <v>2719</v>
      </c>
      <c r="I2265" t="s">
        <v>711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1570</v>
      </c>
      <c r="C2266" t="s">
        <v>9451</v>
      </c>
      <c r="D2266" t="s">
        <v>2719</v>
      </c>
      <c r="F2266" t="s">
        <v>9473</v>
      </c>
      <c r="G2266" t="s">
        <v>2719</v>
      </c>
      <c r="I2266" t="s">
        <v>711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1570</v>
      </c>
      <c r="C2267" t="s">
        <v>9451</v>
      </c>
      <c r="D2267" t="s">
        <v>2719</v>
      </c>
      <c r="F2267" t="s">
        <v>9474</v>
      </c>
      <c r="G2267" t="s">
        <v>2719</v>
      </c>
      <c r="I2267" t="s">
        <v>711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1570</v>
      </c>
      <c r="C2268" t="s">
        <v>9451</v>
      </c>
      <c r="D2268" t="s">
        <v>2719</v>
      </c>
      <c r="F2268" t="s">
        <v>9475</v>
      </c>
      <c r="G2268" t="s">
        <v>2719</v>
      </c>
      <c r="I2268" t="s">
        <v>711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1570</v>
      </c>
      <c r="C2269" t="s">
        <v>9451</v>
      </c>
      <c r="D2269" t="s">
        <v>2719</v>
      </c>
      <c r="F2269" t="s">
        <v>9476</v>
      </c>
      <c r="G2269" t="s">
        <v>2719</v>
      </c>
      <c r="I2269" t="s">
        <v>711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1570</v>
      </c>
      <c r="C2270" t="s">
        <v>9451</v>
      </c>
      <c r="D2270" t="s">
        <v>2719</v>
      </c>
      <c r="F2270" t="s">
        <v>9477</v>
      </c>
      <c r="G2270" t="s">
        <v>2719</v>
      </c>
      <c r="I2270" t="s">
        <v>711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1570</v>
      </c>
      <c r="C2271" t="s">
        <v>9451</v>
      </c>
      <c r="D2271" t="s">
        <v>2719</v>
      </c>
      <c r="F2271" t="s">
        <v>9478</v>
      </c>
      <c r="G2271" t="s">
        <v>2719</v>
      </c>
      <c r="I2271" t="s">
        <v>711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1570</v>
      </c>
      <c r="C2272" t="s">
        <v>9451</v>
      </c>
      <c r="D2272" t="s">
        <v>2719</v>
      </c>
      <c r="F2272" t="s">
        <v>9479</v>
      </c>
      <c r="G2272" t="s">
        <v>2719</v>
      </c>
      <c r="I2272" t="s">
        <v>711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1570</v>
      </c>
      <c r="C2273" t="s">
        <v>9451</v>
      </c>
      <c r="D2273" t="s">
        <v>2719</v>
      </c>
      <c r="F2273" t="s">
        <v>9480</v>
      </c>
      <c r="G2273" t="s">
        <v>2719</v>
      </c>
      <c r="I2273" t="s">
        <v>711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1570</v>
      </c>
      <c r="C2274" t="s">
        <v>9451</v>
      </c>
      <c r="D2274" t="s">
        <v>2719</v>
      </c>
      <c r="F2274" t="s">
        <v>9481</v>
      </c>
      <c r="G2274" t="s">
        <v>2719</v>
      </c>
      <c r="I2274" t="s">
        <v>711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1570</v>
      </c>
      <c r="C2275" t="s">
        <v>9451</v>
      </c>
      <c r="D2275" t="s">
        <v>2719</v>
      </c>
      <c r="F2275" t="s">
        <v>9482</v>
      </c>
      <c r="G2275" t="s">
        <v>2719</v>
      </c>
      <c r="I2275" t="s">
        <v>711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1570</v>
      </c>
      <c r="C2276" t="s">
        <v>9451</v>
      </c>
      <c r="D2276" t="s">
        <v>2719</v>
      </c>
      <c r="F2276" t="s">
        <v>9483</v>
      </c>
      <c r="G2276" t="s">
        <v>2719</v>
      </c>
      <c r="I2276" t="s">
        <v>711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1570</v>
      </c>
      <c r="C2277" t="s">
        <v>9451</v>
      </c>
      <c r="D2277" t="s">
        <v>2719</v>
      </c>
      <c r="F2277" t="s">
        <v>9484</v>
      </c>
      <c r="G2277" t="s">
        <v>2719</v>
      </c>
      <c r="I2277" t="s">
        <v>711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1570</v>
      </c>
      <c r="C2278" t="s">
        <v>9451</v>
      </c>
      <c r="D2278" t="s">
        <v>2719</v>
      </c>
      <c r="F2278" t="s">
        <v>9485</v>
      </c>
      <c r="G2278" t="s">
        <v>2719</v>
      </c>
      <c r="I2278" t="s">
        <v>711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1570</v>
      </c>
      <c r="C2279" t="s">
        <v>9451</v>
      </c>
      <c r="D2279" t="s">
        <v>2719</v>
      </c>
      <c r="F2279" t="s">
        <v>9486</v>
      </c>
      <c r="G2279" t="s">
        <v>2719</v>
      </c>
      <c r="I2279" t="s">
        <v>711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1570</v>
      </c>
      <c r="C2280" t="s">
        <v>9451</v>
      </c>
      <c r="D2280" t="s">
        <v>2719</v>
      </c>
      <c r="F2280" t="s">
        <v>9487</v>
      </c>
      <c r="G2280" t="s">
        <v>2719</v>
      </c>
      <c r="I2280" t="s">
        <v>711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1570</v>
      </c>
      <c r="C2281" t="s">
        <v>9451</v>
      </c>
      <c r="D2281" t="s">
        <v>2719</v>
      </c>
      <c r="F2281" t="s">
        <v>9488</v>
      </c>
      <c r="G2281" t="s">
        <v>2719</v>
      </c>
      <c r="I2281" t="s">
        <v>711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1570</v>
      </c>
      <c r="C2282" t="s">
        <v>9451</v>
      </c>
      <c r="D2282" t="s">
        <v>2719</v>
      </c>
      <c r="F2282" t="s">
        <v>9489</v>
      </c>
      <c r="G2282" t="s">
        <v>2719</v>
      </c>
      <c r="I2282" t="s">
        <v>711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1570</v>
      </c>
      <c r="C2283" t="s">
        <v>9451</v>
      </c>
      <c r="D2283" t="s">
        <v>2719</v>
      </c>
      <c r="F2283" t="s">
        <v>9490</v>
      </c>
      <c r="G2283" t="s">
        <v>2719</v>
      </c>
      <c r="I2283" t="s">
        <v>711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1570</v>
      </c>
      <c r="C2284" t="s">
        <v>9451</v>
      </c>
      <c r="D2284" t="s">
        <v>2719</v>
      </c>
      <c r="F2284" t="s">
        <v>9491</v>
      </c>
      <c r="G2284" t="s">
        <v>2719</v>
      </c>
      <c r="I2284" t="s">
        <v>711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1570</v>
      </c>
      <c r="C2285" t="s">
        <v>9451</v>
      </c>
      <c r="D2285" t="s">
        <v>2719</v>
      </c>
      <c r="F2285" t="s">
        <v>9492</v>
      </c>
      <c r="G2285" t="s">
        <v>2719</v>
      </c>
      <c r="I2285" t="s">
        <v>711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1570</v>
      </c>
      <c r="C2286" t="s">
        <v>9451</v>
      </c>
      <c r="D2286" t="s">
        <v>2719</v>
      </c>
      <c r="F2286" t="s">
        <v>9493</v>
      </c>
      <c r="G2286" t="s">
        <v>2719</v>
      </c>
      <c r="I2286" t="s">
        <v>711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1570</v>
      </c>
      <c r="C2287" t="s">
        <v>9451</v>
      </c>
      <c r="D2287" t="s">
        <v>2719</v>
      </c>
      <c r="F2287" t="s">
        <v>9494</v>
      </c>
      <c r="G2287" t="s">
        <v>2719</v>
      </c>
      <c r="I2287" t="s">
        <v>711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1570</v>
      </c>
      <c r="C2288" t="s">
        <v>9451</v>
      </c>
      <c r="D2288" t="s">
        <v>2719</v>
      </c>
      <c r="F2288" t="s">
        <v>9495</v>
      </c>
      <c r="G2288" t="s">
        <v>2719</v>
      </c>
      <c r="I2288" t="s">
        <v>711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1570</v>
      </c>
      <c r="C2289" t="s">
        <v>9451</v>
      </c>
      <c r="D2289" t="s">
        <v>2719</v>
      </c>
      <c r="F2289" t="s">
        <v>9496</v>
      </c>
      <c r="G2289" t="s">
        <v>2719</v>
      </c>
      <c r="I2289" t="s">
        <v>711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1570</v>
      </c>
      <c r="C2290" t="s">
        <v>9451</v>
      </c>
      <c r="D2290" t="s">
        <v>2719</v>
      </c>
      <c r="F2290" t="s">
        <v>9497</v>
      </c>
      <c r="G2290" t="s">
        <v>2719</v>
      </c>
      <c r="I2290" t="s">
        <v>711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1570</v>
      </c>
      <c r="C2291" t="s">
        <v>9451</v>
      </c>
      <c r="D2291" t="s">
        <v>2719</v>
      </c>
      <c r="F2291" t="s">
        <v>9498</v>
      </c>
      <c r="G2291" t="s">
        <v>2719</v>
      </c>
      <c r="I2291" t="s">
        <v>711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1570</v>
      </c>
      <c r="C2292" t="s">
        <v>9451</v>
      </c>
      <c r="D2292" t="s">
        <v>2719</v>
      </c>
      <c r="F2292" t="s">
        <v>9499</v>
      </c>
      <c r="G2292" t="s">
        <v>2719</v>
      </c>
      <c r="I2292" t="s">
        <v>711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1570</v>
      </c>
      <c r="C2293" t="s">
        <v>9451</v>
      </c>
      <c r="D2293" t="s">
        <v>2719</v>
      </c>
      <c r="F2293" t="s">
        <v>9500</v>
      </c>
      <c r="G2293" t="s">
        <v>2719</v>
      </c>
      <c r="I2293" t="s">
        <v>711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1570</v>
      </c>
      <c r="C2294" t="s">
        <v>9451</v>
      </c>
      <c r="D2294" t="s">
        <v>2719</v>
      </c>
      <c r="F2294" t="s">
        <v>9501</v>
      </c>
      <c r="G2294" t="s">
        <v>2719</v>
      </c>
      <c r="I2294" t="s">
        <v>711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1570</v>
      </c>
      <c r="C2295" t="s">
        <v>9451</v>
      </c>
      <c r="D2295" t="s">
        <v>2719</v>
      </c>
      <c r="F2295" t="s">
        <v>9502</v>
      </c>
      <c r="G2295" t="s">
        <v>2719</v>
      </c>
      <c r="I2295" t="s">
        <v>711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1570</v>
      </c>
      <c r="C2296" t="s">
        <v>9451</v>
      </c>
      <c r="D2296" t="s">
        <v>2719</v>
      </c>
      <c r="F2296" t="s">
        <v>9503</v>
      </c>
      <c r="G2296" t="s">
        <v>2719</v>
      </c>
      <c r="I2296" t="s">
        <v>711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1570</v>
      </c>
      <c r="C2297" t="s">
        <v>9451</v>
      </c>
      <c r="D2297" t="s">
        <v>2719</v>
      </c>
      <c r="F2297" t="s">
        <v>9504</v>
      </c>
      <c r="G2297" t="s">
        <v>2719</v>
      </c>
      <c r="I2297" t="s">
        <v>711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1570</v>
      </c>
      <c r="C2298" t="s">
        <v>9451</v>
      </c>
      <c r="D2298" t="s">
        <v>2719</v>
      </c>
      <c r="F2298" t="s">
        <v>9505</v>
      </c>
      <c r="G2298" t="s">
        <v>2719</v>
      </c>
      <c r="I2298" t="s">
        <v>711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1570</v>
      </c>
      <c r="C2299" t="s">
        <v>9451</v>
      </c>
      <c r="D2299" t="s">
        <v>2719</v>
      </c>
      <c r="F2299" t="s">
        <v>9506</v>
      </c>
      <c r="G2299" t="s">
        <v>2719</v>
      </c>
      <c r="I2299" t="s">
        <v>711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1570</v>
      </c>
      <c r="C2300" t="s">
        <v>9451</v>
      </c>
      <c r="D2300" t="s">
        <v>2719</v>
      </c>
      <c r="F2300" t="s">
        <v>9507</v>
      </c>
      <c r="G2300" t="s">
        <v>2719</v>
      </c>
      <c r="I2300" t="s">
        <v>711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1570</v>
      </c>
      <c r="C2301" t="s">
        <v>9451</v>
      </c>
      <c r="D2301" t="s">
        <v>2719</v>
      </c>
      <c r="F2301" t="s">
        <v>9508</v>
      </c>
      <c r="G2301" t="s">
        <v>2719</v>
      </c>
      <c r="I2301" t="s">
        <v>711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1570</v>
      </c>
      <c r="C2302" t="s">
        <v>9451</v>
      </c>
      <c r="D2302" t="s">
        <v>2719</v>
      </c>
      <c r="F2302" t="s">
        <v>9509</v>
      </c>
      <c r="G2302" t="s">
        <v>2719</v>
      </c>
      <c r="I2302" t="s">
        <v>711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1570</v>
      </c>
      <c r="C2303" t="s">
        <v>9451</v>
      </c>
      <c r="D2303" t="s">
        <v>2719</v>
      </c>
      <c r="F2303" t="s">
        <v>9510</v>
      </c>
      <c r="G2303" t="s">
        <v>2719</v>
      </c>
      <c r="I2303" t="s">
        <v>711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1570</v>
      </c>
      <c r="C2304" t="s">
        <v>9451</v>
      </c>
      <c r="D2304" t="s">
        <v>2719</v>
      </c>
      <c r="F2304" t="s">
        <v>9511</v>
      </c>
      <c r="G2304" t="s">
        <v>2719</v>
      </c>
      <c r="I2304" t="s">
        <v>711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1570</v>
      </c>
      <c r="C2305" t="s">
        <v>9451</v>
      </c>
      <c r="D2305" t="s">
        <v>2719</v>
      </c>
      <c r="F2305" t="s">
        <v>9512</v>
      </c>
      <c r="G2305" t="s">
        <v>2719</v>
      </c>
      <c r="I2305" t="s">
        <v>711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1570</v>
      </c>
      <c r="C2306" t="s">
        <v>9451</v>
      </c>
      <c r="D2306" t="s">
        <v>2719</v>
      </c>
      <c r="F2306" t="s">
        <v>9513</v>
      </c>
      <c r="G2306" t="s">
        <v>2719</v>
      </c>
      <c r="I2306" t="s">
        <v>711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1570</v>
      </c>
      <c r="C2307" t="s">
        <v>9451</v>
      </c>
      <c r="D2307" t="s">
        <v>2719</v>
      </c>
      <c r="F2307" t="s">
        <v>9514</v>
      </c>
      <c r="G2307" t="s">
        <v>2719</v>
      </c>
      <c r="I2307" t="s">
        <v>711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1570</v>
      </c>
      <c r="C2308" t="s">
        <v>9451</v>
      </c>
      <c r="D2308" t="s">
        <v>2719</v>
      </c>
      <c r="F2308" t="s">
        <v>9515</v>
      </c>
      <c r="G2308" t="s">
        <v>2719</v>
      </c>
      <c r="I2308" t="s">
        <v>711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1570</v>
      </c>
      <c r="C2309" t="s">
        <v>9451</v>
      </c>
      <c r="D2309" t="s">
        <v>2719</v>
      </c>
      <c r="F2309" t="s">
        <v>9516</v>
      </c>
      <c r="G2309" t="s">
        <v>2719</v>
      </c>
      <c r="I2309" t="s">
        <v>711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1570</v>
      </c>
      <c r="C2310" t="s">
        <v>9451</v>
      </c>
      <c r="D2310" t="s">
        <v>2719</v>
      </c>
      <c r="F2310" t="s">
        <v>9517</v>
      </c>
      <c r="G2310" t="s">
        <v>2719</v>
      </c>
      <c r="I2310" t="s">
        <v>711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1570</v>
      </c>
      <c r="C2311" t="s">
        <v>9451</v>
      </c>
      <c r="D2311" t="s">
        <v>2719</v>
      </c>
      <c r="F2311" t="s">
        <v>9518</v>
      </c>
      <c r="G2311" t="s">
        <v>2719</v>
      </c>
      <c r="I2311" t="s">
        <v>711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1570</v>
      </c>
      <c r="C2312" t="s">
        <v>9451</v>
      </c>
      <c r="D2312" t="s">
        <v>2719</v>
      </c>
      <c r="F2312" t="s">
        <v>9519</v>
      </c>
      <c r="G2312" t="s">
        <v>2719</v>
      </c>
      <c r="I2312" t="s">
        <v>711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1570</v>
      </c>
      <c r="C2313" t="s">
        <v>9451</v>
      </c>
      <c r="D2313" t="s">
        <v>2719</v>
      </c>
      <c r="F2313" t="s">
        <v>9520</v>
      </c>
      <c r="G2313" t="s">
        <v>2719</v>
      </c>
      <c r="I2313" t="s">
        <v>711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1570</v>
      </c>
      <c r="C2314" t="s">
        <v>9451</v>
      </c>
      <c r="D2314" t="s">
        <v>2719</v>
      </c>
      <c r="F2314" t="s">
        <v>9521</v>
      </c>
      <c r="G2314" t="s">
        <v>2719</v>
      </c>
      <c r="I2314" t="s">
        <v>711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1570</v>
      </c>
      <c r="C2315" t="s">
        <v>9451</v>
      </c>
      <c r="D2315" t="s">
        <v>2719</v>
      </c>
      <c r="F2315" t="s">
        <v>9522</v>
      </c>
      <c r="G2315" t="s">
        <v>2719</v>
      </c>
      <c r="I2315" t="s">
        <v>711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1570</v>
      </c>
      <c r="C2316" t="s">
        <v>9451</v>
      </c>
      <c r="D2316" t="s">
        <v>2719</v>
      </c>
      <c r="F2316" t="s">
        <v>9523</v>
      </c>
      <c r="G2316" t="s">
        <v>2719</v>
      </c>
      <c r="I2316" t="s">
        <v>711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1570</v>
      </c>
      <c r="C2317" t="s">
        <v>9451</v>
      </c>
      <c r="D2317" t="s">
        <v>2719</v>
      </c>
      <c r="F2317" t="s">
        <v>9524</v>
      </c>
      <c r="G2317" t="s">
        <v>2719</v>
      </c>
      <c r="I2317" t="s">
        <v>711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1570</v>
      </c>
      <c r="C2318" t="s">
        <v>9451</v>
      </c>
      <c r="D2318" t="s">
        <v>2719</v>
      </c>
      <c r="F2318" t="s">
        <v>9525</v>
      </c>
      <c r="G2318" t="s">
        <v>2719</v>
      </c>
      <c r="I2318" t="s">
        <v>711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1570</v>
      </c>
      <c r="C2319" t="s">
        <v>9451</v>
      </c>
      <c r="D2319" t="s">
        <v>2719</v>
      </c>
      <c r="F2319" t="s">
        <v>9526</v>
      </c>
      <c r="G2319" t="s">
        <v>2719</v>
      </c>
      <c r="I2319" t="s">
        <v>711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1570</v>
      </c>
      <c r="C2320" t="s">
        <v>9451</v>
      </c>
      <c r="D2320" t="s">
        <v>2719</v>
      </c>
      <c r="F2320" t="s">
        <v>9527</v>
      </c>
      <c r="G2320" t="s">
        <v>2719</v>
      </c>
      <c r="I2320" t="s">
        <v>711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1570</v>
      </c>
      <c r="C2321" t="s">
        <v>9451</v>
      </c>
      <c r="D2321" t="s">
        <v>2719</v>
      </c>
      <c r="F2321" t="s">
        <v>9528</v>
      </c>
      <c r="G2321" t="s">
        <v>2719</v>
      </c>
      <c r="I2321" t="s">
        <v>711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1570</v>
      </c>
      <c r="C2322" t="s">
        <v>9451</v>
      </c>
      <c r="D2322" t="s">
        <v>2719</v>
      </c>
      <c r="F2322" t="s">
        <v>9529</v>
      </c>
      <c r="G2322" t="s">
        <v>2719</v>
      </c>
      <c r="I2322" t="s">
        <v>711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1570</v>
      </c>
      <c r="C2323" t="s">
        <v>9451</v>
      </c>
      <c r="D2323" t="s">
        <v>2719</v>
      </c>
      <c r="F2323" t="s">
        <v>9530</v>
      </c>
      <c r="G2323" t="s">
        <v>2719</v>
      </c>
      <c r="I2323" t="s">
        <v>711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1570</v>
      </c>
      <c r="C2324" t="s">
        <v>9451</v>
      </c>
      <c r="D2324" t="s">
        <v>2719</v>
      </c>
      <c r="F2324" t="s">
        <v>9531</v>
      </c>
      <c r="G2324" t="s">
        <v>2719</v>
      </c>
      <c r="I2324" t="s">
        <v>711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1570</v>
      </c>
      <c r="C2325" t="s">
        <v>9451</v>
      </c>
      <c r="D2325" t="s">
        <v>2719</v>
      </c>
      <c r="F2325" t="s">
        <v>9532</v>
      </c>
      <c r="G2325" t="s">
        <v>2719</v>
      </c>
      <c r="I2325" t="s">
        <v>711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1570</v>
      </c>
      <c r="C2326" t="s">
        <v>9451</v>
      </c>
      <c r="D2326" t="s">
        <v>2719</v>
      </c>
      <c r="F2326" t="s">
        <v>9533</v>
      </c>
      <c r="G2326" t="s">
        <v>2719</v>
      </c>
      <c r="I2326" t="s">
        <v>711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1570</v>
      </c>
      <c r="C2327" t="s">
        <v>9451</v>
      </c>
      <c r="D2327" t="s">
        <v>2719</v>
      </c>
      <c r="F2327" t="s">
        <v>9534</v>
      </c>
      <c r="G2327" t="s">
        <v>2719</v>
      </c>
      <c r="I2327" t="s">
        <v>711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1570</v>
      </c>
      <c r="C2328" t="s">
        <v>9451</v>
      </c>
      <c r="D2328" t="s">
        <v>2719</v>
      </c>
      <c r="F2328" t="s">
        <v>9535</v>
      </c>
      <c r="G2328" t="s">
        <v>2719</v>
      </c>
      <c r="I2328" t="s">
        <v>711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1570</v>
      </c>
      <c r="C2329" t="s">
        <v>9451</v>
      </c>
      <c r="D2329" t="s">
        <v>2719</v>
      </c>
      <c r="F2329" t="s">
        <v>9536</v>
      </c>
      <c r="G2329" t="s">
        <v>2719</v>
      </c>
      <c r="I2329" t="s">
        <v>711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1570</v>
      </c>
      <c r="C2330" t="s">
        <v>9451</v>
      </c>
      <c r="D2330" t="s">
        <v>2719</v>
      </c>
      <c r="F2330" t="s">
        <v>9537</v>
      </c>
      <c r="G2330" t="s">
        <v>2719</v>
      </c>
      <c r="I2330" t="s">
        <v>711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1570</v>
      </c>
      <c r="C2331" t="s">
        <v>9451</v>
      </c>
      <c r="D2331" t="s">
        <v>2719</v>
      </c>
      <c r="F2331" t="s">
        <v>9538</v>
      </c>
      <c r="G2331" t="s">
        <v>2719</v>
      </c>
      <c r="I2331" t="s">
        <v>711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1570</v>
      </c>
      <c r="C2332" t="s">
        <v>9451</v>
      </c>
      <c r="D2332" t="s">
        <v>2719</v>
      </c>
      <c r="F2332" t="s">
        <v>9539</v>
      </c>
      <c r="G2332" t="s">
        <v>2719</v>
      </c>
      <c r="I2332" t="s">
        <v>711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1570</v>
      </c>
      <c r="C2333" t="s">
        <v>9451</v>
      </c>
      <c r="D2333" t="s">
        <v>2719</v>
      </c>
      <c r="F2333" t="s">
        <v>9540</v>
      </c>
      <c r="G2333" t="s">
        <v>2719</v>
      </c>
      <c r="I2333" t="s">
        <v>711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1570</v>
      </c>
      <c r="C2334" t="s">
        <v>9451</v>
      </c>
      <c r="D2334" t="s">
        <v>2719</v>
      </c>
      <c r="F2334" t="s">
        <v>9541</v>
      </c>
      <c r="G2334" t="s">
        <v>2719</v>
      </c>
      <c r="I2334" t="s">
        <v>711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1570</v>
      </c>
      <c r="C2335" t="s">
        <v>9451</v>
      </c>
      <c r="D2335" t="s">
        <v>2719</v>
      </c>
      <c r="F2335" t="s">
        <v>9542</v>
      </c>
      <c r="G2335" t="s">
        <v>2719</v>
      </c>
      <c r="I2335" t="s">
        <v>711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1570</v>
      </c>
      <c r="C2336" t="s">
        <v>9451</v>
      </c>
      <c r="D2336" t="s">
        <v>2719</v>
      </c>
      <c r="F2336" t="s">
        <v>9543</v>
      </c>
      <c r="G2336" t="s">
        <v>2719</v>
      </c>
      <c r="I2336" t="s">
        <v>711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1570</v>
      </c>
      <c r="C2337" t="s">
        <v>9451</v>
      </c>
      <c r="D2337" t="s">
        <v>2719</v>
      </c>
      <c r="F2337" t="s">
        <v>9544</v>
      </c>
      <c r="G2337" t="s">
        <v>2719</v>
      </c>
      <c r="I2337" t="s">
        <v>711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1570</v>
      </c>
      <c r="C2338" t="s">
        <v>9451</v>
      </c>
      <c r="D2338" t="s">
        <v>2719</v>
      </c>
      <c r="F2338" t="s">
        <v>9545</v>
      </c>
      <c r="G2338" t="s">
        <v>2719</v>
      </c>
      <c r="I2338" t="s">
        <v>711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1570</v>
      </c>
      <c r="C2339" t="s">
        <v>9451</v>
      </c>
      <c r="D2339" t="s">
        <v>2719</v>
      </c>
      <c r="F2339" t="s">
        <v>9546</v>
      </c>
      <c r="G2339" t="s">
        <v>2719</v>
      </c>
      <c r="I2339" t="s">
        <v>711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1570</v>
      </c>
      <c r="C2340" t="s">
        <v>9451</v>
      </c>
      <c r="D2340" t="s">
        <v>2719</v>
      </c>
      <c r="F2340" t="s">
        <v>9547</v>
      </c>
      <c r="G2340" t="s">
        <v>2719</v>
      </c>
      <c r="I2340" t="s">
        <v>711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1570</v>
      </c>
      <c r="C2341" t="s">
        <v>9451</v>
      </c>
      <c r="D2341" t="s">
        <v>2719</v>
      </c>
      <c r="F2341" t="s">
        <v>9548</v>
      </c>
      <c r="G2341" t="s">
        <v>2719</v>
      </c>
      <c r="I2341" t="s">
        <v>711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1570</v>
      </c>
      <c r="C2342" t="s">
        <v>9451</v>
      </c>
      <c r="D2342" t="s">
        <v>2719</v>
      </c>
      <c r="F2342" t="s">
        <v>9549</v>
      </c>
      <c r="G2342" t="s">
        <v>2719</v>
      </c>
      <c r="I2342" t="s">
        <v>711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1570</v>
      </c>
      <c r="C2343" t="s">
        <v>9451</v>
      </c>
      <c r="D2343" t="s">
        <v>2719</v>
      </c>
      <c r="F2343" t="s">
        <v>9550</v>
      </c>
      <c r="G2343" t="s">
        <v>2719</v>
      </c>
      <c r="I2343" t="s">
        <v>711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1570</v>
      </c>
      <c r="C2344" t="s">
        <v>9451</v>
      </c>
      <c r="D2344" t="s">
        <v>2719</v>
      </c>
      <c r="F2344" t="s">
        <v>9551</v>
      </c>
      <c r="G2344" t="s">
        <v>2719</v>
      </c>
      <c r="I2344" t="s">
        <v>711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1570</v>
      </c>
      <c r="C2345" t="s">
        <v>9451</v>
      </c>
      <c r="D2345" t="s">
        <v>2719</v>
      </c>
      <c r="F2345" t="s">
        <v>9552</v>
      </c>
      <c r="G2345" t="s">
        <v>2719</v>
      </c>
      <c r="I2345" t="s">
        <v>711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1570</v>
      </c>
      <c r="C2346" t="s">
        <v>9451</v>
      </c>
      <c r="D2346" t="s">
        <v>2719</v>
      </c>
      <c r="F2346" t="s">
        <v>9553</v>
      </c>
      <c r="G2346" t="s">
        <v>2719</v>
      </c>
      <c r="I2346" t="s">
        <v>711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1570</v>
      </c>
      <c r="C2347" t="s">
        <v>9451</v>
      </c>
      <c r="D2347" t="s">
        <v>2719</v>
      </c>
      <c r="F2347" t="s">
        <v>9554</v>
      </c>
      <c r="G2347" t="s">
        <v>2719</v>
      </c>
      <c r="I2347" t="s">
        <v>711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1570</v>
      </c>
      <c r="C2348" t="s">
        <v>9451</v>
      </c>
      <c r="D2348" t="s">
        <v>2719</v>
      </c>
      <c r="F2348" t="s">
        <v>9555</v>
      </c>
      <c r="G2348" t="s">
        <v>2719</v>
      </c>
      <c r="I2348" t="s">
        <v>711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5296</v>
      </c>
      <c r="C2349" t="s">
        <v>5297</v>
      </c>
      <c r="D2349" t="s">
        <v>573</v>
      </c>
      <c r="F2349" t="s">
        <v>5300</v>
      </c>
      <c r="G2349" t="s">
        <v>573</v>
      </c>
      <c r="H2349" t="s">
        <v>5300</v>
      </c>
      <c r="I2349" t="s">
        <v>711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5296</v>
      </c>
      <c r="C2350" t="s">
        <v>5297</v>
      </c>
      <c r="D2350" t="s">
        <v>573</v>
      </c>
      <c r="F2350" t="s">
        <v>5299</v>
      </c>
      <c r="G2350" t="s">
        <v>573</v>
      </c>
      <c r="H2350" t="s">
        <v>5299</v>
      </c>
      <c r="I2350" t="s">
        <v>711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5296</v>
      </c>
      <c r="C2351" t="s">
        <v>5297</v>
      </c>
      <c r="D2351" t="s">
        <v>573</v>
      </c>
      <c r="F2351" t="s">
        <v>5303</v>
      </c>
      <c r="G2351" t="s">
        <v>573</v>
      </c>
      <c r="H2351" t="s">
        <v>5303</v>
      </c>
      <c r="I2351" t="s">
        <v>711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5296</v>
      </c>
      <c r="C2352" t="s">
        <v>5297</v>
      </c>
      <c r="D2352" t="s">
        <v>573</v>
      </c>
      <c r="F2352" t="s">
        <v>5302</v>
      </c>
      <c r="G2352" t="s">
        <v>573</v>
      </c>
      <c r="H2352" t="s">
        <v>5302</v>
      </c>
      <c r="I2352" t="s">
        <v>711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5296</v>
      </c>
      <c r="C2353" t="s">
        <v>5297</v>
      </c>
      <c r="D2353" t="s">
        <v>573</v>
      </c>
      <c r="F2353" t="s">
        <v>5298</v>
      </c>
      <c r="G2353" t="s">
        <v>573</v>
      </c>
      <c r="H2353" t="s">
        <v>5298</v>
      </c>
      <c r="I2353" t="s">
        <v>711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5296</v>
      </c>
      <c r="C2354" t="s">
        <v>5297</v>
      </c>
      <c r="D2354" t="s">
        <v>573</v>
      </c>
      <c r="F2354" t="s">
        <v>5301</v>
      </c>
      <c r="G2354" t="s">
        <v>573</v>
      </c>
      <c r="H2354" t="s">
        <v>5301</v>
      </c>
      <c r="I2354" t="s">
        <v>711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5296</v>
      </c>
      <c r="C2355" t="s">
        <v>5297</v>
      </c>
      <c r="D2355" t="s">
        <v>2719</v>
      </c>
      <c r="F2355" t="s">
        <v>5305</v>
      </c>
      <c r="G2355" t="s">
        <v>2719</v>
      </c>
      <c r="H2355" t="s">
        <v>5305</v>
      </c>
      <c r="I2355" t="s">
        <v>711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5296</v>
      </c>
      <c r="C2356" t="s">
        <v>5297</v>
      </c>
      <c r="D2356" t="s">
        <v>2719</v>
      </c>
      <c r="F2356" t="s">
        <v>5304</v>
      </c>
      <c r="G2356" t="s">
        <v>2719</v>
      </c>
      <c r="H2356" t="s">
        <v>5304</v>
      </c>
      <c r="I2356" t="s">
        <v>711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5306</v>
      </c>
      <c r="C2357" t="s">
        <v>5307</v>
      </c>
      <c r="D2357" t="s">
        <v>573</v>
      </c>
      <c r="E2357" t="s">
        <v>5322</v>
      </c>
      <c r="F2357" t="s">
        <v>5323</v>
      </c>
      <c r="G2357" t="s">
        <v>573</v>
      </c>
      <c r="H2357" t="s">
        <v>5310</v>
      </c>
      <c r="I2357" t="s">
        <v>576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5306</v>
      </c>
      <c r="C2358" t="s">
        <v>5307</v>
      </c>
      <c r="D2358" t="s">
        <v>573</v>
      </c>
      <c r="E2358" t="s">
        <v>5324</v>
      </c>
      <c r="F2358" t="s">
        <v>5325</v>
      </c>
      <c r="G2358" t="s">
        <v>573</v>
      </c>
      <c r="H2358" t="s">
        <v>5313</v>
      </c>
      <c r="I2358" t="s">
        <v>576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5306</v>
      </c>
      <c r="C2359" t="s">
        <v>5307</v>
      </c>
      <c r="D2359" t="s">
        <v>573</v>
      </c>
      <c r="E2359" t="s">
        <v>5326</v>
      </c>
      <c r="F2359" t="s">
        <v>5327</v>
      </c>
      <c r="G2359" t="s">
        <v>573</v>
      </c>
      <c r="H2359" t="s">
        <v>5313</v>
      </c>
      <c r="I2359" t="s">
        <v>576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5306</v>
      </c>
      <c r="C2360" t="s">
        <v>5307</v>
      </c>
      <c r="D2360" t="s">
        <v>573</v>
      </c>
      <c r="E2360" t="s">
        <v>5308</v>
      </c>
      <c r="F2360" t="s">
        <v>5309</v>
      </c>
      <c r="G2360" t="s">
        <v>573</v>
      </c>
      <c r="H2360" t="s">
        <v>5310</v>
      </c>
      <c r="I2360" t="s">
        <v>576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5306</v>
      </c>
      <c r="C2361" t="s">
        <v>5307</v>
      </c>
      <c r="D2361" t="s">
        <v>573</v>
      </c>
      <c r="E2361" t="s">
        <v>5311</v>
      </c>
      <c r="F2361" t="s">
        <v>5312</v>
      </c>
      <c r="G2361" t="s">
        <v>573</v>
      </c>
      <c r="H2361" t="s">
        <v>5313</v>
      </c>
      <c r="I2361" t="s">
        <v>576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5306</v>
      </c>
      <c r="C2362" t="s">
        <v>5307</v>
      </c>
      <c r="D2362" t="s">
        <v>573</v>
      </c>
      <c r="E2362" t="s">
        <v>5316</v>
      </c>
      <c r="F2362" t="s">
        <v>5317</v>
      </c>
      <c r="G2362" t="s">
        <v>573</v>
      </c>
      <c r="H2362" t="s">
        <v>5310</v>
      </c>
      <c r="I2362" t="s">
        <v>576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5306</v>
      </c>
      <c r="C2363" t="s">
        <v>5307</v>
      </c>
      <c r="D2363" t="s">
        <v>573</v>
      </c>
      <c r="E2363" t="s">
        <v>5318</v>
      </c>
      <c r="F2363" t="s">
        <v>5319</v>
      </c>
      <c r="G2363" t="s">
        <v>573</v>
      </c>
      <c r="H2363" t="s">
        <v>5313</v>
      </c>
      <c r="I2363" t="s">
        <v>576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5306</v>
      </c>
      <c r="C2364" t="s">
        <v>5307</v>
      </c>
      <c r="D2364" t="s">
        <v>573</v>
      </c>
      <c r="E2364" t="s">
        <v>5320</v>
      </c>
      <c r="F2364" t="s">
        <v>5321</v>
      </c>
      <c r="G2364" t="s">
        <v>573</v>
      </c>
      <c r="H2364" t="s">
        <v>5313</v>
      </c>
      <c r="I2364" t="s">
        <v>576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5306</v>
      </c>
      <c r="C2365" t="s">
        <v>5307</v>
      </c>
      <c r="D2365" t="s">
        <v>573</v>
      </c>
      <c r="E2365" t="s">
        <v>5314</v>
      </c>
      <c r="F2365" t="s">
        <v>5315</v>
      </c>
      <c r="G2365" t="s">
        <v>573</v>
      </c>
      <c r="H2365" t="s">
        <v>5313</v>
      </c>
      <c r="I2365" t="s">
        <v>576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5306</v>
      </c>
      <c r="C2366" t="s">
        <v>5307</v>
      </c>
      <c r="D2366" t="s">
        <v>2719</v>
      </c>
      <c r="E2366" t="s">
        <v>5331</v>
      </c>
      <c r="F2366" t="s">
        <v>5330</v>
      </c>
      <c r="G2366" t="s">
        <v>2719</v>
      </c>
      <c r="H2366" t="s">
        <v>5330</v>
      </c>
      <c r="I2366" t="s">
        <v>576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5306</v>
      </c>
      <c r="C2367" t="s">
        <v>5307</v>
      </c>
      <c r="D2367" t="s">
        <v>2719</v>
      </c>
      <c r="E2367" t="s">
        <v>5328</v>
      </c>
      <c r="F2367" t="s">
        <v>5329</v>
      </c>
      <c r="G2367" t="s">
        <v>2719</v>
      </c>
      <c r="H2367" t="s">
        <v>5330</v>
      </c>
      <c r="I2367" t="s">
        <v>576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5332</v>
      </c>
      <c r="C2368" t="s">
        <v>5333</v>
      </c>
      <c r="D2368" t="s">
        <v>573</v>
      </c>
      <c r="E2368" t="s">
        <v>5354</v>
      </c>
      <c r="F2368" t="s">
        <v>5355</v>
      </c>
      <c r="G2368" t="s">
        <v>573</v>
      </c>
      <c r="H2368" t="s">
        <v>5310</v>
      </c>
      <c r="I2368" t="s">
        <v>576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5332</v>
      </c>
      <c r="C2369" t="s">
        <v>5333</v>
      </c>
      <c r="D2369" t="s">
        <v>573</v>
      </c>
      <c r="E2369" t="s">
        <v>5336</v>
      </c>
      <c r="F2369" t="s">
        <v>5337</v>
      </c>
      <c r="G2369" t="s">
        <v>573</v>
      </c>
      <c r="H2369" t="s">
        <v>5310</v>
      </c>
      <c r="I2369" t="s">
        <v>576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5332</v>
      </c>
      <c r="C2370" t="s">
        <v>5333</v>
      </c>
      <c r="D2370" t="s">
        <v>573</v>
      </c>
      <c r="E2370" t="s">
        <v>5338</v>
      </c>
      <c r="F2370" t="s">
        <v>5339</v>
      </c>
      <c r="G2370" t="s">
        <v>573</v>
      </c>
      <c r="H2370" t="s">
        <v>5310</v>
      </c>
      <c r="I2370" t="s">
        <v>576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5332</v>
      </c>
      <c r="C2371" t="s">
        <v>5333</v>
      </c>
      <c r="D2371" t="s">
        <v>573</v>
      </c>
      <c r="E2371" t="s">
        <v>9556</v>
      </c>
      <c r="F2371" t="s">
        <v>9557</v>
      </c>
      <c r="G2371" t="s">
        <v>573</v>
      </c>
      <c r="H2371" t="s">
        <v>5310</v>
      </c>
      <c r="I2371" t="s">
        <v>576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5332</v>
      </c>
      <c r="C2372" t="s">
        <v>5333</v>
      </c>
      <c r="D2372" t="s">
        <v>573</v>
      </c>
      <c r="E2372" t="s">
        <v>5356</v>
      </c>
      <c r="F2372" t="s">
        <v>5357</v>
      </c>
      <c r="G2372" t="s">
        <v>573</v>
      </c>
      <c r="H2372" t="s">
        <v>5310</v>
      </c>
      <c r="I2372" t="s">
        <v>576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5332</v>
      </c>
      <c r="C2373" t="s">
        <v>5333</v>
      </c>
      <c r="D2373" t="s">
        <v>573</v>
      </c>
      <c r="E2373" t="s">
        <v>5358</v>
      </c>
      <c r="F2373" t="s">
        <v>5359</v>
      </c>
      <c r="G2373" t="s">
        <v>573</v>
      </c>
      <c r="H2373" t="s">
        <v>5310</v>
      </c>
      <c r="I2373" t="s">
        <v>576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5332</v>
      </c>
      <c r="C2374" t="s">
        <v>5333</v>
      </c>
      <c r="D2374" t="s">
        <v>573</v>
      </c>
      <c r="E2374" t="s">
        <v>5376</v>
      </c>
      <c r="F2374" t="s">
        <v>5377</v>
      </c>
      <c r="G2374" t="s">
        <v>573</v>
      </c>
      <c r="H2374" t="s">
        <v>5310</v>
      </c>
      <c r="I2374" t="s">
        <v>576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5332</v>
      </c>
      <c r="C2375" t="s">
        <v>5333</v>
      </c>
      <c r="D2375" t="s">
        <v>573</v>
      </c>
      <c r="E2375" t="s">
        <v>5378</v>
      </c>
      <c r="F2375" t="s">
        <v>5379</v>
      </c>
      <c r="G2375" t="s">
        <v>573</v>
      </c>
      <c r="H2375" t="s">
        <v>5310</v>
      </c>
      <c r="I2375" t="s">
        <v>576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5332</v>
      </c>
      <c r="C2376" t="s">
        <v>5333</v>
      </c>
      <c r="D2376" t="s">
        <v>573</v>
      </c>
      <c r="E2376" t="s">
        <v>5380</v>
      </c>
      <c r="F2376" t="s">
        <v>5381</v>
      </c>
      <c r="G2376" t="s">
        <v>573</v>
      </c>
      <c r="H2376" t="s">
        <v>5310</v>
      </c>
      <c r="I2376" t="s">
        <v>576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5332</v>
      </c>
      <c r="C2377" t="s">
        <v>5333</v>
      </c>
      <c r="D2377" t="s">
        <v>573</v>
      </c>
      <c r="E2377" t="s">
        <v>5382</v>
      </c>
      <c r="F2377" t="s">
        <v>5383</v>
      </c>
      <c r="G2377" t="s">
        <v>573</v>
      </c>
      <c r="H2377" t="s">
        <v>5310</v>
      </c>
      <c r="I2377" t="s">
        <v>576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5332</v>
      </c>
      <c r="C2378" t="s">
        <v>5333</v>
      </c>
      <c r="D2378" t="s">
        <v>573</v>
      </c>
      <c r="E2378" t="s">
        <v>5384</v>
      </c>
      <c r="F2378" t="s">
        <v>5385</v>
      </c>
      <c r="G2378" t="s">
        <v>573</v>
      </c>
      <c r="H2378" t="s">
        <v>5310</v>
      </c>
      <c r="I2378" t="s">
        <v>576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5332</v>
      </c>
      <c r="C2379" t="s">
        <v>5333</v>
      </c>
      <c r="D2379" t="s">
        <v>573</v>
      </c>
      <c r="E2379" t="s">
        <v>5386</v>
      </c>
      <c r="F2379" t="s">
        <v>5387</v>
      </c>
      <c r="G2379" t="s">
        <v>573</v>
      </c>
      <c r="H2379" t="s">
        <v>5310</v>
      </c>
      <c r="I2379" t="s">
        <v>576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5332</v>
      </c>
      <c r="C2380" t="s">
        <v>5333</v>
      </c>
      <c r="D2380" t="s">
        <v>573</v>
      </c>
      <c r="E2380" t="s">
        <v>5388</v>
      </c>
      <c r="F2380" t="s">
        <v>5389</v>
      </c>
      <c r="G2380" t="s">
        <v>573</v>
      </c>
      <c r="H2380" t="s">
        <v>5310</v>
      </c>
      <c r="I2380" t="s">
        <v>576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5332</v>
      </c>
      <c r="C2381" t="s">
        <v>5333</v>
      </c>
      <c r="D2381" t="s">
        <v>573</v>
      </c>
      <c r="E2381" t="s">
        <v>5390</v>
      </c>
      <c r="F2381" t="s">
        <v>5391</v>
      </c>
      <c r="G2381" t="s">
        <v>573</v>
      </c>
      <c r="H2381" t="s">
        <v>5310</v>
      </c>
      <c r="I2381" t="s">
        <v>576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5332</v>
      </c>
      <c r="C2382" t="s">
        <v>5333</v>
      </c>
      <c r="D2382" t="s">
        <v>573</v>
      </c>
      <c r="E2382" t="s">
        <v>5360</v>
      </c>
      <c r="F2382" t="s">
        <v>5361</v>
      </c>
      <c r="G2382" t="s">
        <v>573</v>
      </c>
      <c r="H2382" t="s">
        <v>5310</v>
      </c>
      <c r="I2382" t="s">
        <v>576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5332</v>
      </c>
      <c r="C2383" t="s">
        <v>5333</v>
      </c>
      <c r="D2383" t="s">
        <v>573</v>
      </c>
      <c r="E2383" t="s">
        <v>5362</v>
      </c>
      <c r="F2383" t="s">
        <v>5363</v>
      </c>
      <c r="G2383" t="s">
        <v>573</v>
      </c>
      <c r="H2383" t="s">
        <v>5310</v>
      </c>
      <c r="I2383" t="s">
        <v>576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5332</v>
      </c>
      <c r="C2384" t="s">
        <v>5333</v>
      </c>
      <c r="D2384" t="s">
        <v>573</v>
      </c>
      <c r="E2384" t="s">
        <v>5334</v>
      </c>
      <c r="F2384" t="s">
        <v>5335</v>
      </c>
      <c r="G2384" t="s">
        <v>573</v>
      </c>
      <c r="H2384" t="s">
        <v>5310</v>
      </c>
      <c r="I2384" t="s">
        <v>576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5332</v>
      </c>
      <c r="C2385" t="s">
        <v>5333</v>
      </c>
      <c r="D2385" t="s">
        <v>573</v>
      </c>
      <c r="E2385" t="s">
        <v>5340</v>
      </c>
      <c r="F2385" t="s">
        <v>5341</v>
      </c>
      <c r="G2385" t="s">
        <v>573</v>
      </c>
      <c r="H2385" t="s">
        <v>5310</v>
      </c>
      <c r="I2385" t="s">
        <v>576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5332</v>
      </c>
      <c r="C2386" t="s">
        <v>5333</v>
      </c>
      <c r="D2386" t="s">
        <v>573</v>
      </c>
      <c r="E2386" t="s">
        <v>5364</v>
      </c>
      <c r="F2386" t="s">
        <v>5365</v>
      </c>
      <c r="G2386" t="s">
        <v>573</v>
      </c>
      <c r="H2386" t="s">
        <v>5310</v>
      </c>
      <c r="I2386" t="s">
        <v>576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5332</v>
      </c>
      <c r="C2387" t="s">
        <v>5333</v>
      </c>
      <c r="D2387" t="s">
        <v>573</v>
      </c>
      <c r="E2387" t="s">
        <v>5342</v>
      </c>
      <c r="F2387" t="s">
        <v>5343</v>
      </c>
      <c r="G2387" t="s">
        <v>573</v>
      </c>
      <c r="H2387" t="s">
        <v>5310</v>
      </c>
      <c r="I2387" t="s">
        <v>576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5332</v>
      </c>
      <c r="C2388" t="s">
        <v>5333</v>
      </c>
      <c r="D2388" t="s">
        <v>573</v>
      </c>
      <c r="E2388" t="s">
        <v>5366</v>
      </c>
      <c r="F2388" t="s">
        <v>5367</v>
      </c>
      <c r="G2388" t="s">
        <v>573</v>
      </c>
      <c r="H2388" t="s">
        <v>5310</v>
      </c>
      <c r="I2388" t="s">
        <v>576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5332</v>
      </c>
      <c r="C2389" t="s">
        <v>5333</v>
      </c>
      <c r="D2389" t="s">
        <v>573</v>
      </c>
      <c r="E2389" t="s">
        <v>5368</v>
      </c>
      <c r="F2389" t="s">
        <v>5369</v>
      </c>
      <c r="G2389" t="s">
        <v>573</v>
      </c>
      <c r="H2389" t="s">
        <v>5310</v>
      </c>
      <c r="I2389" t="s">
        <v>576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5332</v>
      </c>
      <c r="C2390" t="s">
        <v>5333</v>
      </c>
      <c r="D2390" t="s">
        <v>573</v>
      </c>
      <c r="E2390" t="s">
        <v>5344</v>
      </c>
      <c r="F2390" t="s">
        <v>5345</v>
      </c>
      <c r="G2390" t="s">
        <v>573</v>
      </c>
      <c r="H2390" t="s">
        <v>5310</v>
      </c>
      <c r="I2390" t="s">
        <v>576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5332</v>
      </c>
      <c r="C2391" t="s">
        <v>5333</v>
      </c>
      <c r="D2391" t="s">
        <v>573</v>
      </c>
      <c r="E2391" t="s">
        <v>5370</v>
      </c>
      <c r="F2391" t="s">
        <v>5371</v>
      </c>
      <c r="G2391" t="s">
        <v>573</v>
      </c>
      <c r="H2391" t="s">
        <v>5310</v>
      </c>
      <c r="I2391" t="s">
        <v>576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5332</v>
      </c>
      <c r="C2392" t="s">
        <v>5333</v>
      </c>
      <c r="D2392" t="s">
        <v>573</v>
      </c>
      <c r="E2392" t="s">
        <v>5346</v>
      </c>
      <c r="F2392" t="s">
        <v>5347</v>
      </c>
      <c r="G2392" t="s">
        <v>573</v>
      </c>
      <c r="H2392" t="s">
        <v>5310</v>
      </c>
      <c r="I2392" t="s">
        <v>576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5332</v>
      </c>
      <c r="C2393" t="s">
        <v>5333</v>
      </c>
      <c r="D2393" t="s">
        <v>573</v>
      </c>
      <c r="E2393" t="s">
        <v>5348</v>
      </c>
      <c r="F2393" t="s">
        <v>5349</v>
      </c>
      <c r="G2393" t="s">
        <v>573</v>
      </c>
      <c r="H2393" t="s">
        <v>5310</v>
      </c>
      <c r="I2393" t="s">
        <v>576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5332</v>
      </c>
      <c r="C2394" t="s">
        <v>5333</v>
      </c>
      <c r="D2394" t="s">
        <v>573</v>
      </c>
      <c r="E2394" t="s">
        <v>5372</v>
      </c>
      <c r="F2394" t="s">
        <v>5373</v>
      </c>
      <c r="G2394" t="s">
        <v>573</v>
      </c>
      <c r="H2394" t="s">
        <v>5310</v>
      </c>
      <c r="I2394" t="s">
        <v>576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5332</v>
      </c>
      <c r="C2395" t="s">
        <v>5333</v>
      </c>
      <c r="D2395" t="s">
        <v>573</v>
      </c>
      <c r="E2395" t="s">
        <v>5374</v>
      </c>
      <c r="F2395" t="s">
        <v>5375</v>
      </c>
      <c r="G2395" t="s">
        <v>573</v>
      </c>
      <c r="H2395" t="s">
        <v>5310</v>
      </c>
      <c r="I2395" t="s">
        <v>576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5332</v>
      </c>
      <c r="C2396" t="s">
        <v>5333</v>
      </c>
      <c r="D2396" t="s">
        <v>573</v>
      </c>
      <c r="E2396" t="s">
        <v>5350</v>
      </c>
      <c r="F2396" t="s">
        <v>5351</v>
      </c>
      <c r="G2396" t="s">
        <v>573</v>
      </c>
      <c r="H2396" t="s">
        <v>5310</v>
      </c>
      <c r="I2396" t="s">
        <v>576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5332</v>
      </c>
      <c r="C2397" t="s">
        <v>5333</v>
      </c>
      <c r="D2397" t="s">
        <v>573</v>
      </c>
      <c r="E2397" t="s">
        <v>5352</v>
      </c>
      <c r="F2397" t="s">
        <v>5353</v>
      </c>
      <c r="G2397" t="s">
        <v>573</v>
      </c>
      <c r="H2397" t="s">
        <v>5310</v>
      </c>
      <c r="I2397" t="s">
        <v>576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5332</v>
      </c>
      <c r="C2398" t="s">
        <v>5333</v>
      </c>
      <c r="D2398" t="s">
        <v>2719</v>
      </c>
      <c r="E2398" t="s">
        <v>5331</v>
      </c>
      <c r="F2398" t="s">
        <v>5313</v>
      </c>
      <c r="G2398" t="s">
        <v>2719</v>
      </c>
      <c r="H2398" t="s">
        <v>5330</v>
      </c>
      <c r="I2398" t="s">
        <v>576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5392</v>
      </c>
      <c r="C2399" t="s">
        <v>5393</v>
      </c>
      <c r="D2399" t="s">
        <v>573</v>
      </c>
      <c r="E2399" t="s">
        <v>5437</v>
      </c>
      <c r="F2399" t="s">
        <v>5438</v>
      </c>
      <c r="G2399" t="s">
        <v>573</v>
      </c>
      <c r="H2399" t="s">
        <v>5439</v>
      </c>
      <c r="I2399" t="s">
        <v>576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5392</v>
      </c>
      <c r="C2400" t="s">
        <v>5393</v>
      </c>
      <c r="D2400" t="s">
        <v>573</v>
      </c>
      <c r="E2400" t="s">
        <v>5445</v>
      </c>
      <c r="F2400" t="s">
        <v>5446</v>
      </c>
      <c r="G2400" t="s">
        <v>573</v>
      </c>
      <c r="H2400" t="s">
        <v>5447</v>
      </c>
      <c r="I2400" t="s">
        <v>576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5392</v>
      </c>
      <c r="C2401" t="s">
        <v>5393</v>
      </c>
      <c r="D2401" t="s">
        <v>573</v>
      </c>
      <c r="E2401" t="s">
        <v>5408</v>
      </c>
      <c r="F2401" t="s">
        <v>5409</v>
      </c>
      <c r="G2401" t="s">
        <v>573</v>
      </c>
      <c r="H2401" t="s">
        <v>5410</v>
      </c>
      <c r="I2401" t="s">
        <v>576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5392</v>
      </c>
      <c r="C2402" t="s">
        <v>5393</v>
      </c>
      <c r="D2402" t="s">
        <v>573</v>
      </c>
      <c r="E2402" t="s">
        <v>5427</v>
      </c>
      <c r="F2402" t="s">
        <v>5428</v>
      </c>
      <c r="G2402" t="s">
        <v>573</v>
      </c>
      <c r="H2402" t="s">
        <v>5429</v>
      </c>
      <c r="I2402" t="s">
        <v>576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5392</v>
      </c>
      <c r="C2403" t="s">
        <v>5393</v>
      </c>
      <c r="D2403" t="s">
        <v>573</v>
      </c>
      <c r="E2403" t="s">
        <v>5399</v>
      </c>
      <c r="F2403" t="s">
        <v>5400</v>
      </c>
      <c r="G2403" t="s">
        <v>573</v>
      </c>
      <c r="H2403" t="s">
        <v>5401</v>
      </c>
      <c r="I2403" t="s">
        <v>576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5392</v>
      </c>
      <c r="C2404" t="s">
        <v>5393</v>
      </c>
      <c r="D2404" t="s">
        <v>573</v>
      </c>
      <c r="E2404" t="s">
        <v>5396</v>
      </c>
      <c r="F2404" t="s">
        <v>5397</v>
      </c>
      <c r="G2404" t="s">
        <v>573</v>
      </c>
      <c r="H2404" t="s">
        <v>5398</v>
      </c>
      <c r="I2404" t="s">
        <v>576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5392</v>
      </c>
      <c r="C2405" t="s">
        <v>5393</v>
      </c>
      <c r="D2405" t="s">
        <v>573</v>
      </c>
      <c r="E2405" t="s">
        <v>5414</v>
      </c>
      <c r="F2405" t="s">
        <v>5415</v>
      </c>
      <c r="G2405" t="s">
        <v>573</v>
      </c>
      <c r="H2405" t="s">
        <v>5416</v>
      </c>
      <c r="I2405" t="s">
        <v>576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5392</v>
      </c>
      <c r="C2406" t="s">
        <v>5393</v>
      </c>
      <c r="D2406" t="s">
        <v>573</v>
      </c>
      <c r="E2406" t="s">
        <v>5402</v>
      </c>
      <c r="F2406" t="s">
        <v>5403</v>
      </c>
      <c r="G2406" t="s">
        <v>573</v>
      </c>
      <c r="H2406" t="s">
        <v>5404</v>
      </c>
      <c r="I2406" t="s">
        <v>576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5392</v>
      </c>
      <c r="C2407" t="s">
        <v>5393</v>
      </c>
      <c r="D2407" t="s">
        <v>573</v>
      </c>
      <c r="E2407" t="s">
        <v>5411</v>
      </c>
      <c r="F2407" t="s">
        <v>5412</v>
      </c>
      <c r="G2407" t="s">
        <v>573</v>
      </c>
      <c r="H2407" t="s">
        <v>5413</v>
      </c>
      <c r="I2407" t="s">
        <v>576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5392</v>
      </c>
      <c r="C2408" t="s">
        <v>5393</v>
      </c>
      <c r="D2408" t="s">
        <v>573</v>
      </c>
      <c r="E2408" t="s">
        <v>5417</v>
      </c>
      <c r="F2408" t="s">
        <v>5418</v>
      </c>
      <c r="G2408" t="s">
        <v>573</v>
      </c>
      <c r="H2408" t="s">
        <v>5419</v>
      </c>
      <c r="I2408" t="s">
        <v>576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5392</v>
      </c>
      <c r="C2409" t="s">
        <v>5393</v>
      </c>
      <c r="D2409" t="s">
        <v>573</v>
      </c>
      <c r="E2409" t="s">
        <v>5420</v>
      </c>
      <c r="F2409" t="s">
        <v>5421</v>
      </c>
      <c r="G2409" t="s">
        <v>573</v>
      </c>
      <c r="H2409" t="s">
        <v>5419</v>
      </c>
      <c r="I2409" t="s">
        <v>576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5392</v>
      </c>
      <c r="C2410" t="s">
        <v>5393</v>
      </c>
      <c r="D2410" t="s">
        <v>573</v>
      </c>
      <c r="E2410" t="s">
        <v>5422</v>
      </c>
      <c r="F2410" t="s">
        <v>5423</v>
      </c>
      <c r="G2410" t="s">
        <v>573</v>
      </c>
      <c r="H2410" t="s">
        <v>5424</v>
      </c>
      <c r="I2410" t="s">
        <v>576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5392</v>
      </c>
      <c r="C2411" t="s">
        <v>5393</v>
      </c>
      <c r="D2411" t="s">
        <v>573</v>
      </c>
      <c r="E2411" t="s">
        <v>5430</v>
      </c>
      <c r="F2411" t="s">
        <v>5431</v>
      </c>
      <c r="G2411" t="s">
        <v>573</v>
      </c>
      <c r="H2411" t="s">
        <v>5432</v>
      </c>
      <c r="I2411" t="s">
        <v>576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5392</v>
      </c>
      <c r="C2412" t="s">
        <v>5393</v>
      </c>
      <c r="D2412" t="s">
        <v>573</v>
      </c>
      <c r="E2412" t="s">
        <v>5433</v>
      </c>
      <c r="F2412" t="s">
        <v>5434</v>
      </c>
      <c r="G2412" t="s">
        <v>573</v>
      </c>
      <c r="H2412" t="s">
        <v>5432</v>
      </c>
      <c r="I2412" t="s">
        <v>576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5392</v>
      </c>
      <c r="C2413" t="s">
        <v>5393</v>
      </c>
      <c r="D2413" t="s">
        <v>573</v>
      </c>
      <c r="E2413" t="s">
        <v>5435</v>
      </c>
      <c r="F2413" t="s">
        <v>5436</v>
      </c>
      <c r="G2413" t="s">
        <v>573</v>
      </c>
      <c r="H2413" t="s">
        <v>5436</v>
      </c>
      <c r="I2413" t="s">
        <v>576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5392</v>
      </c>
      <c r="C2414" t="s">
        <v>5393</v>
      </c>
      <c r="D2414" t="s">
        <v>573</v>
      </c>
      <c r="E2414" t="s">
        <v>5394</v>
      </c>
      <c r="F2414" t="s">
        <v>5395</v>
      </c>
      <c r="G2414" t="s">
        <v>573</v>
      </c>
      <c r="H2414" t="s">
        <v>5395</v>
      </c>
      <c r="I2414" t="s">
        <v>576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5392</v>
      </c>
      <c r="C2415" t="s">
        <v>5393</v>
      </c>
      <c r="D2415" t="s">
        <v>573</v>
      </c>
      <c r="E2415" t="s">
        <v>5425</v>
      </c>
      <c r="F2415" t="s">
        <v>5426</v>
      </c>
      <c r="G2415" t="s">
        <v>573</v>
      </c>
      <c r="H2415" t="s">
        <v>5424</v>
      </c>
      <c r="I2415" t="s">
        <v>576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5392</v>
      </c>
      <c r="C2416" t="s">
        <v>5393</v>
      </c>
      <c r="D2416" t="s">
        <v>573</v>
      </c>
      <c r="E2416" t="s">
        <v>5440</v>
      </c>
      <c r="F2416" t="s">
        <v>5441</v>
      </c>
      <c r="G2416" t="s">
        <v>573</v>
      </c>
      <c r="H2416" t="s">
        <v>5441</v>
      </c>
      <c r="I2416" t="s">
        <v>576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5392</v>
      </c>
      <c r="C2417" t="s">
        <v>5393</v>
      </c>
      <c r="D2417" t="s">
        <v>573</v>
      </c>
      <c r="E2417" t="s">
        <v>5405</v>
      </c>
      <c r="F2417" t="s">
        <v>5406</v>
      </c>
      <c r="G2417" t="s">
        <v>573</v>
      </c>
      <c r="H2417" t="s">
        <v>5407</v>
      </c>
      <c r="I2417" t="s">
        <v>576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5392</v>
      </c>
      <c r="C2418" t="s">
        <v>5393</v>
      </c>
      <c r="D2418" t="s">
        <v>573</v>
      </c>
      <c r="E2418" t="s">
        <v>5442</v>
      </c>
      <c r="F2418" t="s">
        <v>5443</v>
      </c>
      <c r="G2418" t="s">
        <v>573</v>
      </c>
      <c r="H2418" t="s">
        <v>5444</v>
      </c>
      <c r="I2418" t="s">
        <v>576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5392</v>
      </c>
      <c r="C2419" t="s">
        <v>5393</v>
      </c>
      <c r="D2419" t="s">
        <v>2719</v>
      </c>
      <c r="E2419" t="s">
        <v>5458</v>
      </c>
      <c r="F2419" t="s">
        <v>5459</v>
      </c>
      <c r="G2419" t="s">
        <v>2719</v>
      </c>
      <c r="H2419" t="s">
        <v>5459</v>
      </c>
      <c r="I2419" t="s">
        <v>576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5392</v>
      </c>
      <c r="C2420" t="s">
        <v>5393</v>
      </c>
      <c r="D2420" t="s">
        <v>2719</v>
      </c>
      <c r="E2420" t="s">
        <v>5455</v>
      </c>
      <c r="F2420" t="s">
        <v>5456</v>
      </c>
      <c r="G2420" t="s">
        <v>2719</v>
      </c>
      <c r="H2420" t="s">
        <v>5457</v>
      </c>
      <c r="I2420" t="s">
        <v>576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5392</v>
      </c>
      <c r="C2421" t="s">
        <v>5393</v>
      </c>
      <c r="D2421" t="s">
        <v>2719</v>
      </c>
      <c r="E2421" t="s">
        <v>5453</v>
      </c>
      <c r="F2421" t="s">
        <v>5454</v>
      </c>
      <c r="G2421" t="s">
        <v>2719</v>
      </c>
      <c r="H2421" t="s">
        <v>5454</v>
      </c>
      <c r="I2421" t="s">
        <v>576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5392</v>
      </c>
      <c r="C2422" t="s">
        <v>5393</v>
      </c>
      <c r="D2422" t="s">
        <v>2719</v>
      </c>
      <c r="E2422" t="s">
        <v>5450</v>
      </c>
      <c r="F2422" t="s">
        <v>5451</v>
      </c>
      <c r="G2422" t="s">
        <v>2719</v>
      </c>
      <c r="H2422" t="s">
        <v>5452</v>
      </c>
      <c r="I2422" t="s">
        <v>576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5392</v>
      </c>
      <c r="C2423" t="s">
        <v>5393</v>
      </c>
      <c r="D2423" t="s">
        <v>2719</v>
      </c>
      <c r="E2423" t="s">
        <v>5448</v>
      </c>
      <c r="F2423" t="s">
        <v>5449</v>
      </c>
      <c r="G2423" t="s">
        <v>2719</v>
      </c>
      <c r="H2423" t="s">
        <v>5449</v>
      </c>
      <c r="I2423" t="s">
        <v>576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5460</v>
      </c>
      <c r="C2424" t="s">
        <v>5461</v>
      </c>
      <c r="D2424" t="s">
        <v>573</v>
      </c>
      <c r="E2424" t="s">
        <v>5462</v>
      </c>
      <c r="F2424" t="s">
        <v>5463</v>
      </c>
      <c r="G2424" t="s">
        <v>573</v>
      </c>
      <c r="H2424" t="s">
        <v>5464</v>
      </c>
      <c r="I2424" t="s">
        <v>711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9558</v>
      </c>
      <c r="C2425" t="s">
        <v>9559</v>
      </c>
      <c r="D2425" t="s">
        <v>573</v>
      </c>
      <c r="F2425" t="s">
        <v>9560</v>
      </c>
      <c r="G2425" t="s">
        <v>573</v>
      </c>
      <c r="H2425" t="s">
        <v>9560</v>
      </c>
      <c r="I2425" t="s">
        <v>711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9558</v>
      </c>
      <c r="C2426" t="s">
        <v>9559</v>
      </c>
      <c r="D2426" t="s">
        <v>2719</v>
      </c>
      <c r="F2426" t="s">
        <v>9560</v>
      </c>
      <c r="G2426" t="s">
        <v>2719</v>
      </c>
      <c r="H2426" t="s">
        <v>9560</v>
      </c>
      <c r="I2426" t="s">
        <v>711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5465</v>
      </c>
      <c r="C2427" t="s">
        <v>5466</v>
      </c>
      <c r="D2427" t="s">
        <v>573</v>
      </c>
      <c r="E2427" t="s">
        <v>5469</v>
      </c>
      <c r="F2427" t="s">
        <v>9561</v>
      </c>
      <c r="G2427" t="s">
        <v>573</v>
      </c>
      <c r="H2427" t="s">
        <v>5470</v>
      </c>
      <c r="I2427" t="s">
        <v>576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5465</v>
      </c>
      <c r="C2428" t="s">
        <v>5466</v>
      </c>
      <c r="D2428" t="s">
        <v>573</v>
      </c>
      <c r="E2428" t="s">
        <v>5471</v>
      </c>
      <c r="F2428" t="s">
        <v>9562</v>
      </c>
      <c r="G2428" t="s">
        <v>573</v>
      </c>
      <c r="H2428" t="s">
        <v>5472</v>
      </c>
      <c r="I2428" t="s">
        <v>576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5465</v>
      </c>
      <c r="C2429" t="s">
        <v>5466</v>
      </c>
      <c r="D2429" t="s">
        <v>573</v>
      </c>
      <c r="E2429" t="s">
        <v>5475</v>
      </c>
      <c r="F2429" t="s">
        <v>5476</v>
      </c>
      <c r="G2429" t="s">
        <v>573</v>
      </c>
      <c r="H2429" t="s">
        <v>5477</v>
      </c>
      <c r="I2429" t="s">
        <v>576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5465</v>
      </c>
      <c r="C2430" t="s">
        <v>5466</v>
      </c>
      <c r="D2430" t="s">
        <v>573</v>
      </c>
      <c r="E2430" t="s">
        <v>5493</v>
      </c>
      <c r="F2430" t="s">
        <v>9563</v>
      </c>
      <c r="G2430" t="s">
        <v>573</v>
      </c>
      <c r="H2430" t="s">
        <v>5494</v>
      </c>
      <c r="I2430" t="s">
        <v>576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5465</v>
      </c>
      <c r="C2431" t="s">
        <v>5466</v>
      </c>
      <c r="D2431" t="s">
        <v>573</v>
      </c>
      <c r="E2431" t="s">
        <v>5481</v>
      </c>
      <c r="F2431" t="s">
        <v>9564</v>
      </c>
      <c r="G2431" t="s">
        <v>573</v>
      </c>
      <c r="H2431" t="s">
        <v>5482</v>
      </c>
      <c r="I2431" t="s">
        <v>576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5465</v>
      </c>
      <c r="C2432" t="s">
        <v>5466</v>
      </c>
      <c r="D2432" t="s">
        <v>573</v>
      </c>
      <c r="E2432" t="s">
        <v>5488</v>
      </c>
      <c r="F2432" t="s">
        <v>9565</v>
      </c>
      <c r="G2432" t="s">
        <v>573</v>
      </c>
      <c r="H2432" t="s">
        <v>5489</v>
      </c>
      <c r="I2432" t="s">
        <v>576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5465</v>
      </c>
      <c r="C2433" t="s">
        <v>5466</v>
      </c>
      <c r="D2433" t="s">
        <v>573</v>
      </c>
      <c r="E2433" t="s">
        <v>5490</v>
      </c>
      <c r="F2433" t="s">
        <v>5491</v>
      </c>
      <c r="G2433" t="s">
        <v>573</v>
      </c>
      <c r="H2433" t="s">
        <v>5492</v>
      </c>
      <c r="I2433" t="s">
        <v>576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5465</v>
      </c>
      <c r="C2434" t="s">
        <v>5466</v>
      </c>
      <c r="D2434" t="s">
        <v>573</v>
      </c>
      <c r="E2434" t="s">
        <v>5467</v>
      </c>
      <c r="F2434" t="s">
        <v>9566</v>
      </c>
      <c r="G2434" t="s">
        <v>573</v>
      </c>
      <c r="H2434" t="s">
        <v>5468</v>
      </c>
      <c r="I2434" t="s">
        <v>576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5465</v>
      </c>
      <c r="C2435" t="s">
        <v>5466</v>
      </c>
      <c r="D2435" t="s">
        <v>573</v>
      </c>
      <c r="E2435" t="s">
        <v>5485</v>
      </c>
      <c r="F2435" t="s">
        <v>5486</v>
      </c>
      <c r="G2435" t="s">
        <v>573</v>
      </c>
      <c r="H2435" t="s">
        <v>5487</v>
      </c>
      <c r="I2435" t="s">
        <v>576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5465</v>
      </c>
      <c r="C2436" t="s">
        <v>5466</v>
      </c>
      <c r="D2436" t="s">
        <v>573</v>
      </c>
      <c r="E2436" t="s">
        <v>5478</v>
      </c>
      <c r="F2436" t="s">
        <v>5479</v>
      </c>
      <c r="G2436" t="s">
        <v>573</v>
      </c>
      <c r="H2436" t="s">
        <v>5480</v>
      </c>
      <c r="I2436" t="s">
        <v>576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5465</v>
      </c>
      <c r="C2437" t="s">
        <v>5466</v>
      </c>
      <c r="D2437" t="s">
        <v>573</v>
      </c>
      <c r="E2437" t="s">
        <v>5473</v>
      </c>
      <c r="F2437" t="s">
        <v>9567</v>
      </c>
      <c r="G2437" t="s">
        <v>573</v>
      </c>
      <c r="H2437" t="s">
        <v>5474</v>
      </c>
      <c r="I2437" t="s">
        <v>576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5465</v>
      </c>
      <c r="C2438" t="s">
        <v>5466</v>
      </c>
      <c r="D2438" t="s">
        <v>573</v>
      </c>
      <c r="E2438" t="s">
        <v>5483</v>
      </c>
      <c r="F2438" t="s">
        <v>9568</v>
      </c>
      <c r="G2438" t="s">
        <v>573</v>
      </c>
      <c r="H2438" t="s">
        <v>5484</v>
      </c>
      <c r="I2438" t="s">
        <v>576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5495</v>
      </c>
      <c r="C2439" t="s">
        <v>5496</v>
      </c>
      <c r="D2439" t="s">
        <v>573</v>
      </c>
      <c r="E2439" t="s">
        <v>5497</v>
      </c>
      <c r="F2439" t="s">
        <v>5498</v>
      </c>
      <c r="G2439" t="s">
        <v>573</v>
      </c>
      <c r="H2439" t="s">
        <v>5499</v>
      </c>
      <c r="I2439" t="s">
        <v>576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5495</v>
      </c>
      <c r="C2440" t="s">
        <v>5496</v>
      </c>
      <c r="D2440" t="s">
        <v>573</v>
      </c>
      <c r="E2440" t="s">
        <v>5500</v>
      </c>
      <c r="F2440" t="s">
        <v>5501</v>
      </c>
      <c r="G2440" t="s">
        <v>573</v>
      </c>
      <c r="H2440" t="s">
        <v>5499</v>
      </c>
      <c r="I2440" t="s">
        <v>576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5495</v>
      </c>
      <c r="C2441" t="s">
        <v>5496</v>
      </c>
      <c r="D2441" t="s">
        <v>573</v>
      </c>
      <c r="E2441" t="s">
        <v>5502</v>
      </c>
      <c r="F2441" t="s">
        <v>5503</v>
      </c>
      <c r="G2441" t="s">
        <v>573</v>
      </c>
      <c r="H2441" t="s">
        <v>5499</v>
      </c>
      <c r="I2441" t="s">
        <v>576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5495</v>
      </c>
      <c r="C2442" t="s">
        <v>5496</v>
      </c>
      <c r="D2442" t="s">
        <v>573</v>
      </c>
      <c r="E2442" t="s">
        <v>5504</v>
      </c>
      <c r="F2442" t="s">
        <v>5505</v>
      </c>
      <c r="G2442" t="s">
        <v>573</v>
      </c>
      <c r="H2442" t="s">
        <v>5499</v>
      </c>
      <c r="I2442" t="s">
        <v>576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5495</v>
      </c>
      <c r="C2443" t="s">
        <v>5496</v>
      </c>
      <c r="D2443" t="s">
        <v>573</v>
      </c>
      <c r="E2443" t="s">
        <v>5506</v>
      </c>
      <c r="F2443" t="s">
        <v>5507</v>
      </c>
      <c r="G2443" t="s">
        <v>573</v>
      </c>
      <c r="H2443" t="s">
        <v>5499</v>
      </c>
      <c r="I2443" t="s">
        <v>576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5495</v>
      </c>
      <c r="C2444" t="s">
        <v>5496</v>
      </c>
      <c r="D2444" t="s">
        <v>573</v>
      </c>
      <c r="E2444" t="s">
        <v>5508</v>
      </c>
      <c r="F2444" t="s">
        <v>5509</v>
      </c>
      <c r="G2444" t="s">
        <v>573</v>
      </c>
      <c r="H2444" t="s">
        <v>5499</v>
      </c>
      <c r="I2444" t="s">
        <v>576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5495</v>
      </c>
      <c r="C2445" t="s">
        <v>5496</v>
      </c>
      <c r="D2445" t="s">
        <v>573</v>
      </c>
      <c r="E2445" t="s">
        <v>5523</v>
      </c>
      <c r="F2445" t="s">
        <v>5524</v>
      </c>
      <c r="G2445" t="s">
        <v>573</v>
      </c>
      <c r="H2445" t="s">
        <v>5512</v>
      </c>
      <c r="I2445" t="s">
        <v>576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5495</v>
      </c>
      <c r="C2446" t="s">
        <v>5496</v>
      </c>
      <c r="D2446" t="s">
        <v>573</v>
      </c>
      <c r="E2446" t="s">
        <v>5525</v>
      </c>
      <c r="F2446" t="s">
        <v>5526</v>
      </c>
      <c r="G2446" t="s">
        <v>573</v>
      </c>
      <c r="H2446" t="s">
        <v>5512</v>
      </c>
      <c r="I2446" t="s">
        <v>576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5495</v>
      </c>
      <c r="C2447" t="s">
        <v>5496</v>
      </c>
      <c r="D2447" t="s">
        <v>573</v>
      </c>
      <c r="E2447" t="s">
        <v>5531</v>
      </c>
      <c r="F2447" t="s">
        <v>5532</v>
      </c>
      <c r="G2447" t="s">
        <v>573</v>
      </c>
      <c r="H2447" t="s">
        <v>5512</v>
      </c>
      <c r="I2447" t="s">
        <v>576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5495</v>
      </c>
      <c r="C2448" t="s">
        <v>5496</v>
      </c>
      <c r="D2448" t="s">
        <v>573</v>
      </c>
      <c r="E2448" t="s">
        <v>5533</v>
      </c>
      <c r="F2448" t="s">
        <v>5534</v>
      </c>
      <c r="G2448" t="s">
        <v>573</v>
      </c>
      <c r="H2448" t="s">
        <v>5512</v>
      </c>
      <c r="I2448" t="s">
        <v>576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5495</v>
      </c>
      <c r="C2449" t="s">
        <v>5496</v>
      </c>
      <c r="D2449" t="s">
        <v>573</v>
      </c>
      <c r="E2449" t="s">
        <v>5510</v>
      </c>
      <c r="F2449" t="s">
        <v>5511</v>
      </c>
      <c r="G2449" t="s">
        <v>573</v>
      </c>
      <c r="H2449" t="s">
        <v>5512</v>
      </c>
      <c r="I2449" t="s">
        <v>576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5495</v>
      </c>
      <c r="C2450" t="s">
        <v>5496</v>
      </c>
      <c r="D2450" t="s">
        <v>573</v>
      </c>
      <c r="E2450" t="s">
        <v>5513</v>
      </c>
      <c r="F2450" t="s">
        <v>5514</v>
      </c>
      <c r="G2450" t="s">
        <v>573</v>
      </c>
      <c r="H2450" t="s">
        <v>5512</v>
      </c>
      <c r="I2450" t="s">
        <v>576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5495</v>
      </c>
      <c r="C2451" t="s">
        <v>5496</v>
      </c>
      <c r="D2451" t="s">
        <v>573</v>
      </c>
      <c r="E2451" t="s">
        <v>5519</v>
      </c>
      <c r="F2451" t="s">
        <v>5520</v>
      </c>
      <c r="G2451" t="s">
        <v>573</v>
      </c>
      <c r="H2451" t="s">
        <v>5512</v>
      </c>
      <c r="I2451" t="s">
        <v>576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5495</v>
      </c>
      <c r="C2452" t="s">
        <v>5496</v>
      </c>
      <c r="D2452" t="s">
        <v>573</v>
      </c>
      <c r="E2452" t="s">
        <v>5521</v>
      </c>
      <c r="F2452" t="s">
        <v>5522</v>
      </c>
      <c r="G2452" t="s">
        <v>573</v>
      </c>
      <c r="H2452" t="s">
        <v>5512</v>
      </c>
      <c r="I2452" t="s">
        <v>576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5495</v>
      </c>
      <c r="C2453" t="s">
        <v>5496</v>
      </c>
      <c r="D2453" t="s">
        <v>573</v>
      </c>
      <c r="E2453" t="s">
        <v>5515</v>
      </c>
      <c r="F2453" t="s">
        <v>5516</v>
      </c>
      <c r="G2453" t="s">
        <v>573</v>
      </c>
      <c r="H2453" t="s">
        <v>5512</v>
      </c>
      <c r="I2453" t="s">
        <v>576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5495</v>
      </c>
      <c r="C2454" t="s">
        <v>5496</v>
      </c>
      <c r="D2454" t="s">
        <v>573</v>
      </c>
      <c r="E2454" t="s">
        <v>5517</v>
      </c>
      <c r="F2454" t="s">
        <v>5518</v>
      </c>
      <c r="G2454" t="s">
        <v>573</v>
      </c>
      <c r="H2454" t="s">
        <v>5512</v>
      </c>
      <c r="I2454" t="s">
        <v>576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5495</v>
      </c>
      <c r="C2455" t="s">
        <v>5496</v>
      </c>
      <c r="D2455" t="s">
        <v>573</v>
      </c>
      <c r="E2455" t="s">
        <v>5527</v>
      </c>
      <c r="F2455" t="s">
        <v>5528</v>
      </c>
      <c r="G2455" t="s">
        <v>573</v>
      </c>
      <c r="H2455" t="s">
        <v>5512</v>
      </c>
      <c r="I2455" t="s">
        <v>576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5495</v>
      </c>
      <c r="C2456" t="s">
        <v>5496</v>
      </c>
      <c r="D2456" t="s">
        <v>573</v>
      </c>
      <c r="E2456" t="s">
        <v>5529</v>
      </c>
      <c r="F2456" t="s">
        <v>5530</v>
      </c>
      <c r="G2456" t="s">
        <v>573</v>
      </c>
      <c r="H2456" t="s">
        <v>5512</v>
      </c>
      <c r="I2456" t="s">
        <v>576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5495</v>
      </c>
      <c r="C2457" t="s">
        <v>5496</v>
      </c>
      <c r="D2457" t="s">
        <v>2719</v>
      </c>
      <c r="E2457" t="s">
        <v>5536</v>
      </c>
      <c r="F2457" t="s">
        <v>5512</v>
      </c>
      <c r="G2457" t="s">
        <v>2719</v>
      </c>
      <c r="H2457" t="s">
        <v>5512</v>
      </c>
      <c r="I2457" t="s">
        <v>576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5495</v>
      </c>
      <c r="C2458" t="s">
        <v>5496</v>
      </c>
      <c r="D2458" t="s">
        <v>2719</v>
      </c>
      <c r="E2458" t="s">
        <v>5535</v>
      </c>
      <c r="F2458" t="s">
        <v>5499</v>
      </c>
      <c r="G2458" t="s">
        <v>2719</v>
      </c>
      <c r="H2458" t="s">
        <v>5499</v>
      </c>
      <c r="I2458" t="s">
        <v>576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1760</v>
      </c>
      <c r="C2459" t="s">
        <v>9569</v>
      </c>
      <c r="D2459" t="s">
        <v>2719</v>
      </c>
      <c r="F2459" t="s">
        <v>1760</v>
      </c>
      <c r="G2459" t="s">
        <v>2719</v>
      </c>
      <c r="I2459" t="s">
        <v>831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1535</v>
      </c>
      <c r="C2460" t="s">
        <v>5537</v>
      </c>
      <c r="D2460" t="s">
        <v>573</v>
      </c>
      <c r="F2460" t="s">
        <v>4598</v>
      </c>
      <c r="G2460" t="s">
        <v>573</v>
      </c>
      <c r="H2460" t="s">
        <v>4598</v>
      </c>
      <c r="I2460" t="s">
        <v>711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1535</v>
      </c>
      <c r="C2461" t="s">
        <v>5537</v>
      </c>
      <c r="D2461" t="s">
        <v>573</v>
      </c>
      <c r="F2461" t="s">
        <v>5541</v>
      </c>
      <c r="G2461" t="s">
        <v>573</v>
      </c>
      <c r="H2461" t="s">
        <v>5541</v>
      </c>
      <c r="I2461" t="s">
        <v>711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1535</v>
      </c>
      <c r="C2462" t="s">
        <v>5537</v>
      </c>
      <c r="D2462" t="s">
        <v>573</v>
      </c>
      <c r="F2462" t="s">
        <v>5543</v>
      </c>
      <c r="G2462" t="s">
        <v>573</v>
      </c>
      <c r="H2462" t="s">
        <v>5543</v>
      </c>
      <c r="I2462" t="s">
        <v>711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1535</v>
      </c>
      <c r="C2463" t="s">
        <v>5537</v>
      </c>
      <c r="D2463" t="s">
        <v>573</v>
      </c>
      <c r="F2463" t="s">
        <v>5553</v>
      </c>
      <c r="G2463" t="s">
        <v>573</v>
      </c>
      <c r="H2463" t="s">
        <v>5553</v>
      </c>
      <c r="I2463" t="s">
        <v>711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1535</v>
      </c>
      <c r="C2464" t="s">
        <v>5537</v>
      </c>
      <c r="D2464" t="s">
        <v>573</v>
      </c>
      <c r="F2464" t="s">
        <v>5539</v>
      </c>
      <c r="G2464" t="s">
        <v>573</v>
      </c>
      <c r="H2464" t="s">
        <v>5539</v>
      </c>
      <c r="I2464" t="s">
        <v>711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1535</v>
      </c>
      <c r="C2465" t="s">
        <v>5537</v>
      </c>
      <c r="D2465" t="s">
        <v>573</v>
      </c>
      <c r="F2465" t="s">
        <v>5572</v>
      </c>
      <c r="G2465" t="s">
        <v>573</v>
      </c>
      <c r="H2465" t="s">
        <v>5572</v>
      </c>
      <c r="I2465" t="s">
        <v>711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1535</v>
      </c>
      <c r="C2466" t="s">
        <v>5537</v>
      </c>
      <c r="D2466" t="s">
        <v>573</v>
      </c>
      <c r="F2466" t="s">
        <v>5562</v>
      </c>
      <c r="G2466" t="s">
        <v>573</v>
      </c>
      <c r="H2466" t="s">
        <v>5562</v>
      </c>
      <c r="I2466" t="s">
        <v>711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1535</v>
      </c>
      <c r="C2467" t="s">
        <v>5537</v>
      </c>
      <c r="D2467" t="s">
        <v>573</v>
      </c>
      <c r="F2467" t="s">
        <v>5590</v>
      </c>
      <c r="G2467" t="s">
        <v>573</v>
      </c>
      <c r="H2467" t="s">
        <v>5590</v>
      </c>
      <c r="I2467" t="s">
        <v>711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1535</v>
      </c>
      <c r="C2468" t="s">
        <v>5537</v>
      </c>
      <c r="D2468" t="s">
        <v>573</v>
      </c>
      <c r="F2468" t="s">
        <v>5560</v>
      </c>
      <c r="G2468" t="s">
        <v>573</v>
      </c>
      <c r="H2468" t="s">
        <v>5560</v>
      </c>
      <c r="I2468" t="s">
        <v>711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1535</v>
      </c>
      <c r="C2469" t="s">
        <v>5537</v>
      </c>
      <c r="D2469" t="s">
        <v>573</v>
      </c>
      <c r="F2469" t="s">
        <v>5574</v>
      </c>
      <c r="G2469" t="s">
        <v>573</v>
      </c>
      <c r="H2469" t="s">
        <v>5574</v>
      </c>
      <c r="I2469" t="s">
        <v>711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1535</v>
      </c>
      <c r="C2470" t="s">
        <v>5537</v>
      </c>
      <c r="D2470" t="s">
        <v>573</v>
      </c>
      <c r="F2470" t="s">
        <v>5544</v>
      </c>
      <c r="G2470" t="s">
        <v>573</v>
      </c>
      <c r="H2470" t="s">
        <v>5544</v>
      </c>
      <c r="I2470" t="s">
        <v>711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1535</v>
      </c>
      <c r="C2471" t="s">
        <v>5537</v>
      </c>
      <c r="D2471" t="s">
        <v>573</v>
      </c>
      <c r="F2471" t="s">
        <v>5588</v>
      </c>
      <c r="G2471" t="s">
        <v>573</v>
      </c>
      <c r="H2471" t="s">
        <v>5588</v>
      </c>
      <c r="I2471" t="s">
        <v>711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1535</v>
      </c>
      <c r="C2472" t="s">
        <v>5537</v>
      </c>
      <c r="D2472" t="s">
        <v>573</v>
      </c>
      <c r="F2472" t="s">
        <v>5577</v>
      </c>
      <c r="G2472" t="s">
        <v>573</v>
      </c>
      <c r="H2472" t="s">
        <v>5577</v>
      </c>
      <c r="I2472" t="s">
        <v>711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1535</v>
      </c>
      <c r="C2473" t="s">
        <v>5537</v>
      </c>
      <c r="D2473" t="s">
        <v>573</v>
      </c>
      <c r="F2473" t="s">
        <v>5565</v>
      </c>
      <c r="G2473" t="s">
        <v>573</v>
      </c>
      <c r="H2473" t="s">
        <v>5565</v>
      </c>
      <c r="I2473" t="s">
        <v>711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1535</v>
      </c>
      <c r="C2474" t="s">
        <v>5537</v>
      </c>
      <c r="D2474" t="s">
        <v>573</v>
      </c>
      <c r="F2474" t="s">
        <v>5542</v>
      </c>
      <c r="G2474" t="s">
        <v>573</v>
      </c>
      <c r="H2474" t="s">
        <v>5542</v>
      </c>
      <c r="I2474" t="s">
        <v>711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1535</v>
      </c>
      <c r="C2475" t="s">
        <v>5537</v>
      </c>
      <c r="D2475" t="s">
        <v>573</v>
      </c>
      <c r="F2475" t="s">
        <v>5558</v>
      </c>
      <c r="G2475" t="s">
        <v>573</v>
      </c>
      <c r="H2475" t="s">
        <v>5558</v>
      </c>
      <c r="I2475" t="s">
        <v>711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1535</v>
      </c>
      <c r="C2476" t="s">
        <v>5537</v>
      </c>
      <c r="D2476" t="s">
        <v>573</v>
      </c>
      <c r="F2476" t="s">
        <v>5557</v>
      </c>
      <c r="G2476" t="s">
        <v>573</v>
      </c>
      <c r="H2476" t="s">
        <v>5557</v>
      </c>
      <c r="I2476" t="s">
        <v>711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1535</v>
      </c>
      <c r="C2477" t="s">
        <v>5537</v>
      </c>
      <c r="D2477" t="s">
        <v>573</v>
      </c>
      <c r="F2477" t="s">
        <v>5579</v>
      </c>
      <c r="G2477" t="s">
        <v>573</v>
      </c>
      <c r="H2477" t="s">
        <v>5579</v>
      </c>
      <c r="I2477" t="s">
        <v>711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1535</v>
      </c>
      <c r="C2478" t="s">
        <v>5537</v>
      </c>
      <c r="D2478" t="s">
        <v>573</v>
      </c>
      <c r="F2478" t="s">
        <v>5578</v>
      </c>
      <c r="G2478" t="s">
        <v>573</v>
      </c>
      <c r="H2478" t="s">
        <v>5578</v>
      </c>
      <c r="I2478" t="s">
        <v>711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1535</v>
      </c>
      <c r="C2479" t="s">
        <v>5537</v>
      </c>
      <c r="D2479" t="s">
        <v>573</v>
      </c>
      <c r="F2479" t="s">
        <v>5540</v>
      </c>
      <c r="G2479" t="s">
        <v>573</v>
      </c>
      <c r="H2479" t="s">
        <v>5540</v>
      </c>
      <c r="I2479" t="s">
        <v>711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1535</v>
      </c>
      <c r="C2480" t="s">
        <v>5537</v>
      </c>
      <c r="D2480" t="s">
        <v>573</v>
      </c>
      <c r="F2480" t="s">
        <v>5571</v>
      </c>
      <c r="G2480" t="s">
        <v>573</v>
      </c>
      <c r="H2480" t="s">
        <v>5571</v>
      </c>
      <c r="I2480" t="s">
        <v>711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1535</v>
      </c>
      <c r="C2481" t="s">
        <v>5537</v>
      </c>
      <c r="D2481" t="s">
        <v>573</v>
      </c>
      <c r="F2481" t="s">
        <v>5580</v>
      </c>
      <c r="G2481" t="s">
        <v>573</v>
      </c>
      <c r="H2481" t="s">
        <v>5580</v>
      </c>
      <c r="I2481" t="s">
        <v>711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1535</v>
      </c>
      <c r="C2482" t="s">
        <v>5537</v>
      </c>
      <c r="D2482" t="s">
        <v>573</v>
      </c>
      <c r="F2482" t="s">
        <v>5583</v>
      </c>
      <c r="G2482" t="s">
        <v>573</v>
      </c>
      <c r="H2482" t="s">
        <v>5583</v>
      </c>
      <c r="I2482" t="s">
        <v>711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1535</v>
      </c>
      <c r="C2483" t="s">
        <v>5537</v>
      </c>
      <c r="D2483" t="s">
        <v>573</v>
      </c>
      <c r="F2483" t="s">
        <v>5581</v>
      </c>
      <c r="G2483" t="s">
        <v>573</v>
      </c>
      <c r="H2483" t="s">
        <v>5581</v>
      </c>
      <c r="I2483" t="s">
        <v>711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1535</v>
      </c>
      <c r="C2484" t="s">
        <v>5537</v>
      </c>
      <c r="D2484" t="s">
        <v>573</v>
      </c>
      <c r="F2484" t="s">
        <v>5566</v>
      </c>
      <c r="G2484" t="s">
        <v>573</v>
      </c>
      <c r="H2484" t="s">
        <v>5566</v>
      </c>
      <c r="I2484" t="s">
        <v>711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1535</v>
      </c>
      <c r="C2485" t="s">
        <v>5537</v>
      </c>
      <c r="D2485" t="s">
        <v>573</v>
      </c>
      <c r="F2485" t="s">
        <v>5587</v>
      </c>
      <c r="G2485" t="s">
        <v>573</v>
      </c>
      <c r="H2485" t="s">
        <v>5587</v>
      </c>
      <c r="I2485" t="s">
        <v>711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1535</v>
      </c>
      <c r="C2486" t="s">
        <v>5537</v>
      </c>
      <c r="D2486" t="s">
        <v>573</v>
      </c>
      <c r="F2486" t="s">
        <v>5554</v>
      </c>
      <c r="G2486" t="s">
        <v>573</v>
      </c>
      <c r="H2486" t="s">
        <v>5554</v>
      </c>
      <c r="I2486" t="s">
        <v>711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1535</v>
      </c>
      <c r="C2487" t="s">
        <v>5537</v>
      </c>
      <c r="D2487" t="s">
        <v>573</v>
      </c>
      <c r="F2487" t="s">
        <v>5545</v>
      </c>
      <c r="G2487" t="s">
        <v>573</v>
      </c>
      <c r="H2487" t="s">
        <v>5545</v>
      </c>
      <c r="I2487" t="s">
        <v>711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1535</v>
      </c>
      <c r="C2488" t="s">
        <v>5537</v>
      </c>
      <c r="D2488" t="s">
        <v>573</v>
      </c>
      <c r="F2488" t="s">
        <v>5586</v>
      </c>
      <c r="G2488" t="s">
        <v>573</v>
      </c>
      <c r="H2488" t="s">
        <v>5586</v>
      </c>
      <c r="I2488" t="s">
        <v>711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1535</v>
      </c>
      <c r="C2489" t="s">
        <v>5537</v>
      </c>
      <c r="D2489" t="s">
        <v>573</v>
      </c>
      <c r="F2489" t="s">
        <v>5585</v>
      </c>
      <c r="G2489" t="s">
        <v>573</v>
      </c>
      <c r="H2489" t="s">
        <v>5585</v>
      </c>
      <c r="I2489" t="s">
        <v>711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1535</v>
      </c>
      <c r="C2490" t="s">
        <v>5537</v>
      </c>
      <c r="D2490" t="s">
        <v>573</v>
      </c>
      <c r="F2490" t="s">
        <v>5561</v>
      </c>
      <c r="G2490" t="s">
        <v>573</v>
      </c>
      <c r="H2490" t="s">
        <v>5561</v>
      </c>
      <c r="I2490" t="s">
        <v>711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1535</v>
      </c>
      <c r="C2491" t="s">
        <v>5537</v>
      </c>
      <c r="D2491" t="s">
        <v>573</v>
      </c>
      <c r="F2491" t="s">
        <v>5552</v>
      </c>
      <c r="G2491" t="s">
        <v>573</v>
      </c>
      <c r="H2491" t="s">
        <v>5552</v>
      </c>
      <c r="I2491" t="s">
        <v>711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1535</v>
      </c>
      <c r="C2492" t="s">
        <v>5537</v>
      </c>
      <c r="D2492" t="s">
        <v>573</v>
      </c>
      <c r="F2492" t="s">
        <v>5582</v>
      </c>
      <c r="G2492" t="s">
        <v>573</v>
      </c>
      <c r="H2492" t="s">
        <v>5582</v>
      </c>
      <c r="I2492" t="s">
        <v>711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1535</v>
      </c>
      <c r="C2493" t="s">
        <v>5537</v>
      </c>
      <c r="D2493" t="s">
        <v>573</v>
      </c>
      <c r="F2493" t="s">
        <v>5584</v>
      </c>
      <c r="G2493" t="s">
        <v>573</v>
      </c>
      <c r="H2493" t="s">
        <v>5584</v>
      </c>
      <c r="I2493" t="s">
        <v>711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1535</v>
      </c>
      <c r="C2494" t="s">
        <v>5537</v>
      </c>
      <c r="D2494" t="s">
        <v>573</v>
      </c>
      <c r="F2494" t="s">
        <v>5564</v>
      </c>
      <c r="G2494" t="s">
        <v>573</v>
      </c>
      <c r="H2494" t="s">
        <v>5564</v>
      </c>
      <c r="I2494" t="s">
        <v>711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1535</v>
      </c>
      <c r="C2495" t="s">
        <v>5537</v>
      </c>
      <c r="D2495" t="s">
        <v>573</v>
      </c>
      <c r="F2495" t="s">
        <v>5548</v>
      </c>
      <c r="G2495" t="s">
        <v>573</v>
      </c>
      <c r="H2495" t="s">
        <v>5548</v>
      </c>
      <c r="I2495" t="s">
        <v>711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1535</v>
      </c>
      <c r="C2496" t="s">
        <v>5537</v>
      </c>
      <c r="D2496" t="s">
        <v>573</v>
      </c>
      <c r="F2496" t="s">
        <v>5569</v>
      </c>
      <c r="G2496" t="s">
        <v>573</v>
      </c>
      <c r="H2496" t="s">
        <v>5569</v>
      </c>
      <c r="I2496" t="s">
        <v>711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1535</v>
      </c>
      <c r="C2497" t="s">
        <v>5537</v>
      </c>
      <c r="D2497" t="s">
        <v>573</v>
      </c>
      <c r="F2497" t="s">
        <v>5550</v>
      </c>
      <c r="G2497" t="s">
        <v>573</v>
      </c>
      <c r="H2497" t="s">
        <v>5550</v>
      </c>
      <c r="I2497" t="s">
        <v>711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1535</v>
      </c>
      <c r="C2498" t="s">
        <v>5537</v>
      </c>
      <c r="D2498" t="s">
        <v>573</v>
      </c>
      <c r="F2498" t="s">
        <v>5575</v>
      </c>
      <c r="G2498" t="s">
        <v>573</v>
      </c>
      <c r="H2498" t="s">
        <v>5575</v>
      </c>
      <c r="I2498" t="s">
        <v>711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1535</v>
      </c>
      <c r="C2499" t="s">
        <v>5537</v>
      </c>
      <c r="D2499" t="s">
        <v>573</v>
      </c>
      <c r="F2499" t="s">
        <v>5555</v>
      </c>
      <c r="G2499" t="s">
        <v>573</v>
      </c>
      <c r="H2499" t="s">
        <v>5555</v>
      </c>
      <c r="I2499" t="s">
        <v>711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1535</v>
      </c>
      <c r="C2500" t="s">
        <v>5537</v>
      </c>
      <c r="D2500" t="s">
        <v>573</v>
      </c>
      <c r="F2500" t="s">
        <v>5589</v>
      </c>
      <c r="G2500" t="s">
        <v>573</v>
      </c>
      <c r="H2500" t="s">
        <v>5589</v>
      </c>
      <c r="I2500" t="s">
        <v>711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1535</v>
      </c>
      <c r="C2501" t="s">
        <v>5537</v>
      </c>
      <c r="D2501" t="s">
        <v>573</v>
      </c>
      <c r="F2501" t="s">
        <v>5556</v>
      </c>
      <c r="G2501" t="s">
        <v>573</v>
      </c>
      <c r="H2501" t="s">
        <v>5556</v>
      </c>
      <c r="I2501" t="s">
        <v>711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1535</v>
      </c>
      <c r="C2502" t="s">
        <v>5537</v>
      </c>
      <c r="D2502" t="s">
        <v>573</v>
      </c>
      <c r="F2502" t="s">
        <v>5549</v>
      </c>
      <c r="G2502" t="s">
        <v>573</v>
      </c>
      <c r="H2502" t="s">
        <v>5549</v>
      </c>
      <c r="I2502" t="s">
        <v>711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1535</v>
      </c>
      <c r="C2503" t="s">
        <v>5537</v>
      </c>
      <c r="D2503" t="s">
        <v>573</v>
      </c>
      <c r="F2503" t="s">
        <v>5591</v>
      </c>
      <c r="G2503" t="s">
        <v>573</v>
      </c>
      <c r="H2503" t="s">
        <v>5591</v>
      </c>
      <c r="I2503" t="s">
        <v>711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1535</v>
      </c>
      <c r="C2504" t="s">
        <v>5537</v>
      </c>
      <c r="D2504" t="s">
        <v>573</v>
      </c>
      <c r="F2504" t="s">
        <v>5567</v>
      </c>
      <c r="G2504" t="s">
        <v>573</v>
      </c>
      <c r="H2504" t="s">
        <v>5567</v>
      </c>
      <c r="I2504" t="s">
        <v>711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1535</v>
      </c>
      <c r="C2505" t="s">
        <v>5537</v>
      </c>
      <c r="D2505" t="s">
        <v>573</v>
      </c>
      <c r="F2505" t="s">
        <v>5538</v>
      </c>
      <c r="G2505" t="s">
        <v>573</v>
      </c>
      <c r="H2505" t="s">
        <v>5538</v>
      </c>
      <c r="I2505" t="s">
        <v>711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1535</v>
      </c>
      <c r="C2506" t="s">
        <v>5537</v>
      </c>
      <c r="D2506" t="s">
        <v>573</v>
      </c>
      <c r="F2506" t="s">
        <v>5570</v>
      </c>
      <c r="G2506" t="s">
        <v>573</v>
      </c>
      <c r="H2506" t="s">
        <v>5570</v>
      </c>
      <c r="I2506" t="s">
        <v>711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1535</v>
      </c>
      <c r="C2507" t="s">
        <v>5537</v>
      </c>
      <c r="D2507" t="s">
        <v>573</v>
      </c>
      <c r="F2507" t="s">
        <v>5563</v>
      </c>
      <c r="G2507" t="s">
        <v>573</v>
      </c>
      <c r="H2507" t="s">
        <v>5563</v>
      </c>
      <c r="I2507" t="s">
        <v>711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1535</v>
      </c>
      <c r="C2508" t="s">
        <v>5537</v>
      </c>
      <c r="D2508" t="s">
        <v>573</v>
      </c>
      <c r="F2508" t="s">
        <v>5573</v>
      </c>
      <c r="G2508" t="s">
        <v>573</v>
      </c>
      <c r="H2508" t="s">
        <v>5573</v>
      </c>
      <c r="I2508" t="s">
        <v>711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1535</v>
      </c>
      <c r="C2509" t="s">
        <v>5537</v>
      </c>
      <c r="D2509" t="s">
        <v>573</v>
      </c>
      <c r="F2509" t="s">
        <v>5547</v>
      </c>
      <c r="G2509" t="s">
        <v>573</v>
      </c>
      <c r="H2509" t="s">
        <v>5547</v>
      </c>
      <c r="I2509" t="s">
        <v>711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1535</v>
      </c>
      <c r="C2510" t="s">
        <v>5537</v>
      </c>
      <c r="D2510" t="s">
        <v>573</v>
      </c>
      <c r="F2510" t="s">
        <v>5568</v>
      </c>
      <c r="G2510" t="s">
        <v>573</v>
      </c>
      <c r="H2510" t="s">
        <v>5568</v>
      </c>
      <c r="I2510" t="s">
        <v>711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1535</v>
      </c>
      <c r="C2511" t="s">
        <v>5537</v>
      </c>
      <c r="D2511" t="s">
        <v>573</v>
      </c>
      <c r="F2511" t="s">
        <v>9254</v>
      </c>
      <c r="G2511" t="s">
        <v>573</v>
      </c>
      <c r="H2511" t="s">
        <v>9254</v>
      </c>
      <c r="I2511" t="s">
        <v>711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1535</v>
      </c>
      <c r="C2512" t="s">
        <v>5537</v>
      </c>
      <c r="D2512" t="s">
        <v>573</v>
      </c>
      <c r="F2512" t="s">
        <v>5559</v>
      </c>
      <c r="G2512" t="s">
        <v>573</v>
      </c>
      <c r="H2512" t="s">
        <v>5559</v>
      </c>
      <c r="I2512" t="s">
        <v>711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1535</v>
      </c>
      <c r="C2513" t="s">
        <v>5537</v>
      </c>
      <c r="D2513" t="s">
        <v>573</v>
      </c>
      <c r="F2513" t="s">
        <v>5551</v>
      </c>
      <c r="G2513" t="s">
        <v>573</v>
      </c>
      <c r="H2513" t="s">
        <v>5551</v>
      </c>
      <c r="I2513" t="s">
        <v>711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1535</v>
      </c>
      <c r="C2514" t="s">
        <v>5537</v>
      </c>
      <c r="D2514" t="s">
        <v>573</v>
      </c>
      <c r="F2514" t="s">
        <v>9255</v>
      </c>
      <c r="G2514" t="s">
        <v>573</v>
      </c>
      <c r="H2514" t="s">
        <v>9255</v>
      </c>
      <c r="I2514" t="s">
        <v>711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1535</v>
      </c>
      <c r="C2515" t="s">
        <v>5537</v>
      </c>
      <c r="D2515" t="s">
        <v>573</v>
      </c>
      <c r="F2515" t="s">
        <v>9256</v>
      </c>
      <c r="G2515" t="s">
        <v>573</v>
      </c>
      <c r="H2515" t="s">
        <v>9256</v>
      </c>
      <c r="I2515" t="s">
        <v>711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1535</v>
      </c>
      <c r="C2516" t="s">
        <v>5537</v>
      </c>
      <c r="D2516" t="s">
        <v>573</v>
      </c>
      <c r="F2516" t="s">
        <v>9257</v>
      </c>
      <c r="G2516" t="s">
        <v>573</v>
      </c>
      <c r="H2516" t="s">
        <v>9257</v>
      </c>
      <c r="I2516" t="s">
        <v>711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1535</v>
      </c>
      <c r="C2517" t="s">
        <v>5537</v>
      </c>
      <c r="D2517" t="s">
        <v>573</v>
      </c>
      <c r="F2517" t="s">
        <v>9258</v>
      </c>
      <c r="G2517" t="s">
        <v>573</v>
      </c>
      <c r="H2517" t="s">
        <v>9258</v>
      </c>
      <c r="I2517" t="s">
        <v>711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1535</v>
      </c>
      <c r="C2518" t="s">
        <v>5537</v>
      </c>
      <c r="D2518" t="s">
        <v>573</v>
      </c>
      <c r="F2518" t="s">
        <v>9259</v>
      </c>
      <c r="G2518" t="s">
        <v>573</v>
      </c>
      <c r="H2518" t="s">
        <v>9259</v>
      </c>
      <c r="I2518" t="s">
        <v>711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1535</v>
      </c>
      <c r="C2519" t="s">
        <v>5537</v>
      </c>
      <c r="D2519" t="s">
        <v>573</v>
      </c>
      <c r="F2519" t="s">
        <v>5576</v>
      </c>
      <c r="G2519" t="s">
        <v>573</v>
      </c>
      <c r="H2519" t="s">
        <v>5576</v>
      </c>
      <c r="I2519" t="s">
        <v>711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1535</v>
      </c>
      <c r="C2520" t="s">
        <v>5537</v>
      </c>
      <c r="D2520" t="s">
        <v>573</v>
      </c>
      <c r="F2520" t="s">
        <v>5546</v>
      </c>
      <c r="G2520" t="s">
        <v>573</v>
      </c>
      <c r="H2520" t="s">
        <v>5546</v>
      </c>
      <c r="I2520" t="s">
        <v>711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1700</v>
      </c>
      <c r="C2521" t="s">
        <v>9570</v>
      </c>
      <c r="D2521" t="s">
        <v>573</v>
      </c>
      <c r="E2521" t="s">
        <v>9571</v>
      </c>
      <c r="F2521" t="s">
        <v>9572</v>
      </c>
      <c r="G2521" t="s">
        <v>573</v>
      </c>
      <c r="H2521" t="s">
        <v>9573</v>
      </c>
      <c r="I2521" t="s">
        <v>711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1791</v>
      </c>
      <c r="C2522" t="s">
        <v>5592</v>
      </c>
      <c r="D2522" t="s">
        <v>573</v>
      </c>
      <c r="E2522" t="s">
        <v>5593</v>
      </c>
      <c r="F2522" t="s">
        <v>5594</v>
      </c>
      <c r="G2522" t="s">
        <v>573</v>
      </c>
      <c r="H2522" t="s">
        <v>5595</v>
      </c>
      <c r="I2522" t="s">
        <v>576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1660</v>
      </c>
      <c r="C2523" t="s">
        <v>5596</v>
      </c>
      <c r="D2523" t="s">
        <v>2719</v>
      </c>
      <c r="F2523" t="s">
        <v>5600</v>
      </c>
      <c r="G2523" t="s">
        <v>2719</v>
      </c>
      <c r="H2523" t="s">
        <v>5600</v>
      </c>
      <c r="I2523" t="s">
        <v>711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1660</v>
      </c>
      <c r="C2524" t="s">
        <v>5596</v>
      </c>
      <c r="D2524" t="s">
        <v>2719</v>
      </c>
      <c r="F2524" t="s">
        <v>5598</v>
      </c>
      <c r="G2524" t="s">
        <v>2719</v>
      </c>
      <c r="H2524" t="s">
        <v>5598</v>
      </c>
      <c r="I2524" t="s">
        <v>711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1660</v>
      </c>
      <c r="C2525" t="s">
        <v>5596</v>
      </c>
      <c r="D2525" t="s">
        <v>2719</v>
      </c>
      <c r="F2525" t="s">
        <v>5599</v>
      </c>
      <c r="G2525" t="s">
        <v>2719</v>
      </c>
      <c r="H2525" t="s">
        <v>5599</v>
      </c>
      <c r="I2525" t="s">
        <v>711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1660</v>
      </c>
      <c r="C2526" t="s">
        <v>5596</v>
      </c>
      <c r="D2526" t="s">
        <v>2719</v>
      </c>
      <c r="F2526" t="s">
        <v>5605</v>
      </c>
      <c r="G2526" t="s">
        <v>2719</v>
      </c>
      <c r="H2526" t="s">
        <v>5605</v>
      </c>
      <c r="I2526" t="s">
        <v>711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1660</v>
      </c>
      <c r="C2527" t="s">
        <v>5596</v>
      </c>
      <c r="D2527" t="s">
        <v>2719</v>
      </c>
      <c r="F2527" t="s">
        <v>5603</v>
      </c>
      <c r="G2527" t="s">
        <v>2719</v>
      </c>
      <c r="H2527" t="s">
        <v>5603</v>
      </c>
      <c r="I2527" t="s">
        <v>711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1660</v>
      </c>
      <c r="C2528" t="s">
        <v>5596</v>
      </c>
      <c r="D2528" t="s">
        <v>2719</v>
      </c>
      <c r="F2528" t="s">
        <v>5604</v>
      </c>
      <c r="G2528" t="s">
        <v>2719</v>
      </c>
      <c r="H2528" t="s">
        <v>5604</v>
      </c>
      <c r="I2528" t="s">
        <v>711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1660</v>
      </c>
      <c r="C2529" t="s">
        <v>5596</v>
      </c>
      <c r="D2529" t="s">
        <v>2719</v>
      </c>
      <c r="F2529" t="s">
        <v>5607</v>
      </c>
      <c r="G2529" t="s">
        <v>2719</v>
      </c>
      <c r="H2529" t="s">
        <v>5607</v>
      </c>
      <c r="I2529" t="s">
        <v>711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1660</v>
      </c>
      <c r="C2530" t="s">
        <v>5596</v>
      </c>
      <c r="D2530" t="s">
        <v>2719</v>
      </c>
      <c r="F2530" t="s">
        <v>5597</v>
      </c>
      <c r="G2530" t="s">
        <v>2719</v>
      </c>
      <c r="H2530" t="s">
        <v>5597</v>
      </c>
      <c r="I2530" t="s">
        <v>711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1660</v>
      </c>
      <c r="C2531" t="s">
        <v>5596</v>
      </c>
      <c r="D2531" t="s">
        <v>2719</v>
      </c>
      <c r="F2531" t="s">
        <v>5606</v>
      </c>
      <c r="G2531" t="s">
        <v>2719</v>
      </c>
      <c r="H2531" t="s">
        <v>5606</v>
      </c>
      <c r="I2531" t="s">
        <v>711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1660</v>
      </c>
      <c r="C2532" t="s">
        <v>5596</v>
      </c>
      <c r="D2532" t="s">
        <v>2719</v>
      </c>
      <c r="F2532" t="s">
        <v>5601</v>
      </c>
      <c r="G2532" t="s">
        <v>2719</v>
      </c>
      <c r="H2532" t="s">
        <v>5602</v>
      </c>
      <c r="I2532" t="s">
        <v>711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1766</v>
      </c>
      <c r="C2533" t="s">
        <v>5608</v>
      </c>
      <c r="D2533" t="s">
        <v>573</v>
      </c>
      <c r="E2533" t="s">
        <v>5609</v>
      </c>
      <c r="F2533" t="s">
        <v>5610</v>
      </c>
      <c r="G2533" t="s">
        <v>573</v>
      </c>
      <c r="H2533" t="s">
        <v>5611</v>
      </c>
      <c r="I2533" t="s">
        <v>711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1766</v>
      </c>
      <c r="C2534" t="s">
        <v>5608</v>
      </c>
      <c r="D2534" t="s">
        <v>573</v>
      </c>
      <c r="E2534" t="s">
        <v>5612</v>
      </c>
      <c r="F2534" t="s">
        <v>5613</v>
      </c>
      <c r="G2534" t="s">
        <v>573</v>
      </c>
      <c r="H2534" t="s">
        <v>5614</v>
      </c>
      <c r="I2534" t="s">
        <v>711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1766</v>
      </c>
      <c r="C2535" t="s">
        <v>5608</v>
      </c>
      <c r="D2535" t="s">
        <v>573</v>
      </c>
      <c r="E2535" t="s">
        <v>5615</v>
      </c>
      <c r="F2535" t="s">
        <v>5616</v>
      </c>
      <c r="G2535" t="s">
        <v>573</v>
      </c>
      <c r="H2535" t="s">
        <v>5617</v>
      </c>
      <c r="I2535" t="s">
        <v>711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1766</v>
      </c>
      <c r="C2536" t="s">
        <v>5608</v>
      </c>
      <c r="D2536" t="s">
        <v>573</v>
      </c>
      <c r="E2536" t="s">
        <v>5618</v>
      </c>
      <c r="F2536" t="s">
        <v>5619</v>
      </c>
      <c r="G2536" t="s">
        <v>573</v>
      </c>
      <c r="H2536" t="s">
        <v>5617</v>
      </c>
      <c r="I2536" t="s">
        <v>711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1766</v>
      </c>
      <c r="C2537" t="s">
        <v>5608</v>
      </c>
      <c r="D2537" t="s">
        <v>573</v>
      </c>
      <c r="E2537" t="s">
        <v>5620</v>
      </c>
      <c r="F2537" t="s">
        <v>5621</v>
      </c>
      <c r="G2537" t="s">
        <v>573</v>
      </c>
      <c r="H2537" t="s">
        <v>5622</v>
      </c>
      <c r="I2537" t="s">
        <v>938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1766</v>
      </c>
      <c r="C2538" t="s">
        <v>5608</v>
      </c>
      <c r="D2538" t="s">
        <v>2719</v>
      </c>
      <c r="F2538" t="s">
        <v>5624</v>
      </c>
      <c r="G2538" t="s">
        <v>2719</v>
      </c>
      <c r="H2538" t="s">
        <v>5624</v>
      </c>
      <c r="I2538" t="s">
        <v>831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1766</v>
      </c>
      <c r="C2539" t="s">
        <v>5608</v>
      </c>
      <c r="D2539" t="s">
        <v>2719</v>
      </c>
      <c r="F2539" t="s">
        <v>5627</v>
      </c>
      <c r="G2539" t="s">
        <v>2719</v>
      </c>
      <c r="H2539" t="s">
        <v>5627</v>
      </c>
      <c r="I2539" t="s">
        <v>831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1766</v>
      </c>
      <c r="C2540" t="s">
        <v>5608</v>
      </c>
      <c r="D2540" t="s">
        <v>2719</v>
      </c>
      <c r="F2540" t="s">
        <v>4802</v>
      </c>
      <c r="G2540" t="s">
        <v>2719</v>
      </c>
      <c r="H2540" t="s">
        <v>4802</v>
      </c>
      <c r="I2540" t="s">
        <v>711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1766</v>
      </c>
      <c r="C2541" t="s">
        <v>5608</v>
      </c>
      <c r="D2541" t="s">
        <v>2719</v>
      </c>
      <c r="F2541" t="s">
        <v>5625</v>
      </c>
      <c r="G2541" t="s">
        <v>2719</v>
      </c>
      <c r="H2541" t="s">
        <v>5625</v>
      </c>
      <c r="I2541" t="s">
        <v>711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1766</v>
      </c>
      <c r="C2542" t="s">
        <v>5608</v>
      </c>
      <c r="D2542" t="s">
        <v>2719</v>
      </c>
      <c r="F2542" t="s">
        <v>5626</v>
      </c>
      <c r="G2542" t="s">
        <v>2719</v>
      </c>
      <c r="H2542" t="s">
        <v>5626</v>
      </c>
      <c r="I2542" t="s">
        <v>711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1766</v>
      </c>
      <c r="C2543" t="s">
        <v>5608</v>
      </c>
      <c r="D2543" t="s">
        <v>2719</v>
      </c>
      <c r="F2543" t="s">
        <v>5623</v>
      </c>
      <c r="G2543" t="s">
        <v>2719</v>
      </c>
      <c r="H2543" t="s">
        <v>5623</v>
      </c>
      <c r="I2543" t="s">
        <v>711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1766</v>
      </c>
      <c r="C2544" t="s">
        <v>5608</v>
      </c>
      <c r="D2544" t="s">
        <v>2719</v>
      </c>
      <c r="F2544" t="s">
        <v>4884</v>
      </c>
      <c r="G2544" t="s">
        <v>2719</v>
      </c>
      <c r="H2544" t="s">
        <v>4884</v>
      </c>
      <c r="I2544" t="s">
        <v>711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1766</v>
      </c>
      <c r="C2545" t="s">
        <v>5608</v>
      </c>
      <c r="D2545" t="s">
        <v>2719</v>
      </c>
      <c r="F2545" t="s">
        <v>5628</v>
      </c>
      <c r="G2545" t="s">
        <v>2719</v>
      </c>
      <c r="H2545" t="s">
        <v>5629</v>
      </c>
      <c r="I2545" t="s">
        <v>938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1766</v>
      </c>
      <c r="C2546" t="s">
        <v>5608</v>
      </c>
      <c r="D2546" t="s">
        <v>4083</v>
      </c>
      <c r="E2546" t="s">
        <v>9574</v>
      </c>
      <c r="F2546" t="s">
        <v>9575</v>
      </c>
      <c r="G2546" t="s">
        <v>4083</v>
      </c>
      <c r="H2546" t="s">
        <v>615</v>
      </c>
      <c r="I2546" t="s">
        <v>576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1798</v>
      </c>
      <c r="C2547" t="s">
        <v>5630</v>
      </c>
      <c r="D2547" t="s">
        <v>2719</v>
      </c>
      <c r="F2547" t="s">
        <v>5631</v>
      </c>
      <c r="G2547" t="s">
        <v>2719</v>
      </c>
      <c r="H2547" t="s">
        <v>5631</v>
      </c>
      <c r="I2547" t="s">
        <v>711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1798</v>
      </c>
      <c r="C2548" t="s">
        <v>5630</v>
      </c>
      <c r="D2548" t="s">
        <v>2719</v>
      </c>
      <c r="F2548" t="s">
        <v>5632</v>
      </c>
      <c r="G2548" t="s">
        <v>2719</v>
      </c>
      <c r="H2548" t="s">
        <v>5632</v>
      </c>
      <c r="I2548" t="s">
        <v>711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1798</v>
      </c>
      <c r="C2549" t="s">
        <v>5630</v>
      </c>
      <c r="D2549" t="s">
        <v>2719</v>
      </c>
      <c r="F2549" t="s">
        <v>4129</v>
      </c>
      <c r="G2549" t="s">
        <v>2719</v>
      </c>
      <c r="H2549" t="s">
        <v>4129</v>
      </c>
      <c r="I2549" t="s">
        <v>711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1798</v>
      </c>
      <c r="C2550" t="s">
        <v>5630</v>
      </c>
      <c r="D2550" t="s">
        <v>2719</v>
      </c>
      <c r="F2550" t="s">
        <v>5633</v>
      </c>
      <c r="G2550" t="s">
        <v>2719</v>
      </c>
      <c r="H2550" t="s">
        <v>5633</v>
      </c>
      <c r="I2550" t="s">
        <v>711</v>
      </c>
      <c r="J2550">
        <v>0</v>
      </c>
      <c r="L2550" s="4"/>
      <c r="M2550" s="4"/>
    </row>
    <row r="2551" spans="1:13" x14ac:dyDescent="0.4">
      <c r="A2551">
        <v>210000556</v>
      </c>
      <c r="B2551" t="s">
        <v>1798</v>
      </c>
      <c r="C2551" t="s">
        <v>5630</v>
      </c>
      <c r="D2551" t="s">
        <v>2719</v>
      </c>
      <c r="F2551" t="s">
        <v>5634</v>
      </c>
      <c r="G2551" t="s">
        <v>2719</v>
      </c>
      <c r="H2551" t="s">
        <v>5634</v>
      </c>
      <c r="I2551" t="s">
        <v>711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1798</v>
      </c>
      <c r="C2552" t="s">
        <v>5630</v>
      </c>
      <c r="D2552" t="s">
        <v>2719</v>
      </c>
      <c r="F2552" t="s">
        <v>5635</v>
      </c>
      <c r="G2552" t="s">
        <v>2719</v>
      </c>
      <c r="H2552" t="s">
        <v>5635</v>
      </c>
      <c r="I2552" t="s">
        <v>711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1798</v>
      </c>
      <c r="C2553" t="s">
        <v>5630</v>
      </c>
      <c r="D2553" t="s">
        <v>2719</v>
      </c>
      <c r="F2553" t="s">
        <v>5636</v>
      </c>
      <c r="G2553" t="s">
        <v>2719</v>
      </c>
      <c r="H2553" t="s">
        <v>5636</v>
      </c>
      <c r="I2553" t="s">
        <v>711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1798</v>
      </c>
      <c r="C2554" t="s">
        <v>5630</v>
      </c>
      <c r="D2554" t="s">
        <v>2719</v>
      </c>
      <c r="F2554" t="s">
        <v>5637</v>
      </c>
      <c r="G2554" t="s">
        <v>2719</v>
      </c>
      <c r="H2554" t="s">
        <v>5637</v>
      </c>
      <c r="I2554" t="s">
        <v>711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1798</v>
      </c>
      <c r="C2555" t="s">
        <v>5630</v>
      </c>
      <c r="D2555" t="s">
        <v>2719</v>
      </c>
      <c r="F2555" t="s">
        <v>5638</v>
      </c>
      <c r="G2555" t="s">
        <v>2719</v>
      </c>
      <c r="H2555" t="s">
        <v>5638</v>
      </c>
      <c r="I2555" t="s">
        <v>711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1798</v>
      </c>
      <c r="C2556" t="s">
        <v>5630</v>
      </c>
      <c r="D2556" t="s">
        <v>2719</v>
      </c>
      <c r="F2556" t="s">
        <v>5639</v>
      </c>
      <c r="G2556" t="s">
        <v>2719</v>
      </c>
      <c r="H2556" t="s">
        <v>5639</v>
      </c>
      <c r="I2556" t="s">
        <v>711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1798</v>
      </c>
      <c r="C2557" t="s">
        <v>5630</v>
      </c>
      <c r="D2557" t="s">
        <v>2719</v>
      </c>
      <c r="F2557" t="s">
        <v>5640</v>
      </c>
      <c r="G2557" t="s">
        <v>2719</v>
      </c>
      <c r="H2557" t="s">
        <v>5640</v>
      </c>
      <c r="I2557" t="s">
        <v>711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1798</v>
      </c>
      <c r="C2558" t="s">
        <v>5630</v>
      </c>
      <c r="D2558" t="s">
        <v>2719</v>
      </c>
      <c r="F2558" t="s">
        <v>5641</v>
      </c>
      <c r="G2558" t="s">
        <v>2719</v>
      </c>
      <c r="H2558" t="s">
        <v>5641</v>
      </c>
      <c r="I2558" t="s">
        <v>711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1798</v>
      </c>
      <c r="C2559" t="s">
        <v>5630</v>
      </c>
      <c r="D2559" t="s">
        <v>2719</v>
      </c>
      <c r="F2559" t="s">
        <v>5642</v>
      </c>
      <c r="G2559" t="s">
        <v>2719</v>
      </c>
      <c r="H2559" t="s">
        <v>5642</v>
      </c>
      <c r="I2559" t="s">
        <v>711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1798</v>
      </c>
      <c r="C2560" t="s">
        <v>5630</v>
      </c>
      <c r="D2560" t="s">
        <v>2719</v>
      </c>
      <c r="F2560" t="s">
        <v>5643</v>
      </c>
      <c r="G2560" t="s">
        <v>2719</v>
      </c>
      <c r="H2560" t="s">
        <v>5643</v>
      </c>
      <c r="I2560" t="s">
        <v>711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1798</v>
      </c>
      <c r="C2561" t="s">
        <v>5630</v>
      </c>
      <c r="D2561" t="s">
        <v>2719</v>
      </c>
      <c r="F2561" t="s">
        <v>5644</v>
      </c>
      <c r="G2561" t="s">
        <v>2719</v>
      </c>
      <c r="H2561" t="s">
        <v>5644</v>
      </c>
      <c r="I2561" t="s">
        <v>711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1798</v>
      </c>
      <c r="C2562" t="s">
        <v>5630</v>
      </c>
      <c r="D2562" t="s">
        <v>2719</v>
      </c>
      <c r="F2562" t="s">
        <v>5645</v>
      </c>
      <c r="G2562" t="s">
        <v>2719</v>
      </c>
      <c r="H2562" t="s">
        <v>5645</v>
      </c>
      <c r="I2562" t="s">
        <v>711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1798</v>
      </c>
      <c r="C2563" t="s">
        <v>5630</v>
      </c>
      <c r="D2563" t="s">
        <v>2719</v>
      </c>
      <c r="F2563" t="s">
        <v>5646</v>
      </c>
      <c r="G2563" t="s">
        <v>2719</v>
      </c>
      <c r="H2563" t="s">
        <v>5646</v>
      </c>
      <c r="I2563" t="s">
        <v>711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1798</v>
      </c>
      <c r="C2564" t="s">
        <v>5630</v>
      </c>
      <c r="D2564" t="s">
        <v>2719</v>
      </c>
      <c r="F2564" t="s">
        <v>5647</v>
      </c>
      <c r="G2564" t="s">
        <v>2719</v>
      </c>
      <c r="H2564" t="s">
        <v>5647</v>
      </c>
      <c r="I2564" t="s">
        <v>711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1798</v>
      </c>
      <c r="C2565" t="s">
        <v>5630</v>
      </c>
      <c r="D2565" t="s">
        <v>2719</v>
      </c>
      <c r="F2565" t="s">
        <v>4134</v>
      </c>
      <c r="G2565" t="s">
        <v>2719</v>
      </c>
      <c r="H2565" t="s">
        <v>4134</v>
      </c>
      <c r="I2565" t="s">
        <v>711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1798</v>
      </c>
      <c r="C2566" t="s">
        <v>5630</v>
      </c>
      <c r="D2566" t="s">
        <v>2719</v>
      </c>
      <c r="F2566" t="s">
        <v>5648</v>
      </c>
      <c r="G2566" t="s">
        <v>2719</v>
      </c>
      <c r="H2566" t="s">
        <v>5648</v>
      </c>
      <c r="I2566" t="s">
        <v>711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5649</v>
      </c>
      <c r="C2567" t="s">
        <v>5650</v>
      </c>
      <c r="D2567" t="s">
        <v>573</v>
      </c>
      <c r="E2567" t="s">
        <v>5660</v>
      </c>
      <c r="F2567" t="s">
        <v>5661</v>
      </c>
      <c r="G2567" t="s">
        <v>573</v>
      </c>
      <c r="H2567" t="s">
        <v>5662</v>
      </c>
      <c r="I2567" t="s">
        <v>576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5649</v>
      </c>
      <c r="C2568" t="s">
        <v>5650</v>
      </c>
      <c r="D2568" t="s">
        <v>573</v>
      </c>
      <c r="E2568" t="s">
        <v>5668</v>
      </c>
      <c r="F2568" t="s">
        <v>5669</v>
      </c>
      <c r="G2568" t="s">
        <v>573</v>
      </c>
      <c r="H2568" t="s">
        <v>5670</v>
      </c>
      <c r="I2568" t="s">
        <v>576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5649</v>
      </c>
      <c r="C2569" t="s">
        <v>5650</v>
      </c>
      <c r="D2569" t="s">
        <v>573</v>
      </c>
      <c r="E2569" t="s">
        <v>5680</v>
      </c>
      <c r="F2569" t="s">
        <v>5681</v>
      </c>
      <c r="G2569" t="s">
        <v>573</v>
      </c>
      <c r="H2569" t="s">
        <v>5682</v>
      </c>
      <c r="I2569" t="s">
        <v>576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5649</v>
      </c>
      <c r="C2570" t="s">
        <v>5650</v>
      </c>
      <c r="D2570" t="s">
        <v>573</v>
      </c>
      <c r="E2570" t="s">
        <v>5671</v>
      </c>
      <c r="F2570" t="s">
        <v>5672</v>
      </c>
      <c r="G2570" t="s">
        <v>573</v>
      </c>
      <c r="H2570" t="s">
        <v>5673</v>
      </c>
      <c r="I2570" t="s">
        <v>576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5649</v>
      </c>
      <c r="C2571" t="s">
        <v>5650</v>
      </c>
      <c r="D2571" t="s">
        <v>573</v>
      </c>
      <c r="E2571" t="s">
        <v>5674</v>
      </c>
      <c r="F2571" t="s">
        <v>5675</v>
      </c>
      <c r="G2571" t="s">
        <v>573</v>
      </c>
      <c r="H2571" t="s">
        <v>5676</v>
      </c>
      <c r="I2571" t="s">
        <v>576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5649</v>
      </c>
      <c r="C2572" t="s">
        <v>5650</v>
      </c>
      <c r="D2572" t="s">
        <v>573</v>
      </c>
      <c r="E2572" t="s">
        <v>5677</v>
      </c>
      <c r="F2572" t="s">
        <v>5678</v>
      </c>
      <c r="G2572" t="s">
        <v>573</v>
      </c>
      <c r="H2572" t="s">
        <v>5679</v>
      </c>
      <c r="I2572" t="s">
        <v>576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5649</v>
      </c>
      <c r="C2573" t="s">
        <v>5650</v>
      </c>
      <c r="D2573" t="s">
        <v>573</v>
      </c>
      <c r="E2573" t="s">
        <v>5663</v>
      </c>
      <c r="F2573" t="s">
        <v>5664</v>
      </c>
      <c r="G2573" t="s">
        <v>573</v>
      </c>
      <c r="H2573" t="s">
        <v>5432</v>
      </c>
      <c r="I2573" t="s">
        <v>576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5649</v>
      </c>
      <c r="C2574" t="s">
        <v>5650</v>
      </c>
      <c r="D2574" t="s">
        <v>573</v>
      </c>
      <c r="E2574" t="s">
        <v>5683</v>
      </c>
      <c r="F2574" t="s">
        <v>5684</v>
      </c>
      <c r="G2574" t="s">
        <v>573</v>
      </c>
      <c r="H2574" t="s">
        <v>5685</v>
      </c>
      <c r="I2574" t="s">
        <v>576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5649</v>
      </c>
      <c r="C2575" t="s">
        <v>5650</v>
      </c>
      <c r="D2575" t="s">
        <v>573</v>
      </c>
      <c r="E2575" t="s">
        <v>5657</v>
      </c>
      <c r="F2575" t="s">
        <v>5658</v>
      </c>
      <c r="G2575" t="s">
        <v>573</v>
      </c>
      <c r="H2575" t="s">
        <v>5659</v>
      </c>
      <c r="I2575" t="s">
        <v>576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5649</v>
      </c>
      <c r="C2576" t="s">
        <v>5650</v>
      </c>
      <c r="D2576" t="s">
        <v>573</v>
      </c>
      <c r="E2576" t="s">
        <v>5686</v>
      </c>
      <c r="F2576" t="s">
        <v>5687</v>
      </c>
      <c r="G2576" t="s">
        <v>573</v>
      </c>
      <c r="H2576" t="s">
        <v>5656</v>
      </c>
      <c r="I2576" t="s">
        <v>576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5649</v>
      </c>
      <c r="C2577" t="s">
        <v>5650</v>
      </c>
      <c r="D2577" t="s">
        <v>573</v>
      </c>
      <c r="E2577" t="s">
        <v>5651</v>
      </c>
      <c r="F2577" t="s">
        <v>5652</v>
      </c>
      <c r="G2577" t="s">
        <v>573</v>
      </c>
      <c r="H2577" t="s">
        <v>5653</v>
      </c>
      <c r="I2577" t="s">
        <v>576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5649</v>
      </c>
      <c r="C2578" t="s">
        <v>5650</v>
      </c>
      <c r="D2578" t="s">
        <v>573</v>
      </c>
      <c r="E2578" t="s">
        <v>5665</v>
      </c>
      <c r="F2578" t="s">
        <v>5666</v>
      </c>
      <c r="G2578" t="s">
        <v>573</v>
      </c>
      <c r="H2578" t="s">
        <v>5667</v>
      </c>
      <c r="I2578" t="s">
        <v>576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5649</v>
      </c>
      <c r="C2579" t="s">
        <v>5650</v>
      </c>
      <c r="D2579" t="s">
        <v>573</v>
      </c>
      <c r="E2579" t="s">
        <v>5654</v>
      </c>
      <c r="F2579" t="s">
        <v>5655</v>
      </c>
      <c r="G2579" t="s">
        <v>573</v>
      </c>
      <c r="H2579" t="s">
        <v>5656</v>
      </c>
      <c r="I2579" t="s">
        <v>576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5649</v>
      </c>
      <c r="C2580" t="s">
        <v>5650</v>
      </c>
      <c r="D2580" t="s">
        <v>2719</v>
      </c>
      <c r="E2580" t="s">
        <v>5701</v>
      </c>
      <c r="F2580" t="s">
        <v>5702</v>
      </c>
      <c r="G2580" t="s">
        <v>2719</v>
      </c>
      <c r="H2580" t="s">
        <v>5702</v>
      </c>
      <c r="I2580" t="s">
        <v>576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5649</v>
      </c>
      <c r="C2581" t="s">
        <v>5650</v>
      </c>
      <c r="D2581" t="s">
        <v>2719</v>
      </c>
      <c r="E2581" t="s">
        <v>5698</v>
      </c>
      <c r="F2581" t="s">
        <v>5699</v>
      </c>
      <c r="G2581" t="s">
        <v>2719</v>
      </c>
      <c r="H2581" t="s">
        <v>5700</v>
      </c>
      <c r="I2581" t="s">
        <v>576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5649</v>
      </c>
      <c r="C2582" t="s">
        <v>5650</v>
      </c>
      <c r="D2582" t="s">
        <v>2719</v>
      </c>
      <c r="E2582" t="s">
        <v>5691</v>
      </c>
      <c r="F2582" t="s">
        <v>5692</v>
      </c>
      <c r="G2582" t="s">
        <v>2719</v>
      </c>
      <c r="H2582" t="s">
        <v>5693</v>
      </c>
      <c r="I2582" t="s">
        <v>576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5649</v>
      </c>
      <c r="C2583" t="s">
        <v>5650</v>
      </c>
      <c r="D2583" t="s">
        <v>2719</v>
      </c>
      <c r="E2583" t="s">
        <v>5696</v>
      </c>
      <c r="F2583" t="s">
        <v>5697</v>
      </c>
      <c r="G2583" t="s">
        <v>2719</v>
      </c>
      <c r="H2583" t="s">
        <v>5697</v>
      </c>
      <c r="I2583" t="s">
        <v>576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5649</v>
      </c>
      <c r="C2584" t="s">
        <v>5650</v>
      </c>
      <c r="D2584" t="s">
        <v>2719</v>
      </c>
      <c r="E2584" t="s">
        <v>5694</v>
      </c>
      <c r="F2584" t="s">
        <v>5695</v>
      </c>
      <c r="G2584" t="s">
        <v>2719</v>
      </c>
      <c r="H2584" t="s">
        <v>5695</v>
      </c>
      <c r="I2584" t="s">
        <v>576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5649</v>
      </c>
      <c r="C2585" t="s">
        <v>5650</v>
      </c>
      <c r="D2585" t="s">
        <v>2719</v>
      </c>
      <c r="E2585" t="s">
        <v>5688</v>
      </c>
      <c r="F2585" t="s">
        <v>5689</v>
      </c>
      <c r="G2585" t="s">
        <v>2719</v>
      </c>
      <c r="H2585" t="s">
        <v>5690</v>
      </c>
      <c r="I2585" t="s">
        <v>576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1794</v>
      </c>
      <c r="C2586" t="s">
        <v>5703</v>
      </c>
      <c r="D2586" t="s">
        <v>573</v>
      </c>
      <c r="E2586" t="s">
        <v>5704</v>
      </c>
      <c r="F2586" t="s">
        <v>5705</v>
      </c>
      <c r="G2586" t="s">
        <v>573</v>
      </c>
      <c r="H2586" t="s">
        <v>5706</v>
      </c>
      <c r="I2586" t="s">
        <v>711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1794</v>
      </c>
      <c r="C2587" t="s">
        <v>5703</v>
      </c>
      <c r="D2587" t="s">
        <v>573</v>
      </c>
      <c r="E2587" t="s">
        <v>5707</v>
      </c>
      <c r="F2587" t="s">
        <v>5708</v>
      </c>
      <c r="G2587" t="s">
        <v>573</v>
      </c>
      <c r="H2587" t="s">
        <v>5706</v>
      </c>
      <c r="I2587" t="s">
        <v>711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5709</v>
      </c>
      <c r="C2588" t="s">
        <v>5710</v>
      </c>
      <c r="D2588" t="s">
        <v>573</v>
      </c>
      <c r="E2588" t="s">
        <v>5714</v>
      </c>
      <c r="F2588" t="s">
        <v>5715</v>
      </c>
      <c r="G2588" t="s">
        <v>573</v>
      </c>
      <c r="H2588" t="s">
        <v>5716</v>
      </c>
      <c r="I2588" t="s">
        <v>576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5709</v>
      </c>
      <c r="C2589" t="s">
        <v>5710</v>
      </c>
      <c r="D2589" t="s">
        <v>573</v>
      </c>
      <c r="E2589" t="s">
        <v>5720</v>
      </c>
      <c r="F2589" t="s">
        <v>5721</v>
      </c>
      <c r="G2589" t="s">
        <v>573</v>
      </c>
      <c r="H2589" t="s">
        <v>5722</v>
      </c>
      <c r="I2589" t="s">
        <v>576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5709</v>
      </c>
      <c r="C2590" t="s">
        <v>5710</v>
      </c>
      <c r="D2590" t="s">
        <v>573</v>
      </c>
      <c r="E2590" t="s">
        <v>5723</v>
      </c>
      <c r="F2590" t="s">
        <v>5724</v>
      </c>
      <c r="G2590" t="s">
        <v>573</v>
      </c>
      <c r="H2590" t="s">
        <v>5725</v>
      </c>
      <c r="I2590" t="s">
        <v>576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5709</v>
      </c>
      <c r="C2591" t="s">
        <v>5710</v>
      </c>
      <c r="D2591" t="s">
        <v>573</v>
      </c>
      <c r="E2591" t="s">
        <v>5729</v>
      </c>
      <c r="F2591" t="s">
        <v>5730</v>
      </c>
      <c r="G2591" t="s">
        <v>573</v>
      </c>
      <c r="H2591" t="s">
        <v>5731</v>
      </c>
      <c r="I2591" t="s">
        <v>576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5709</v>
      </c>
      <c r="C2592" t="s">
        <v>5710</v>
      </c>
      <c r="D2592" t="s">
        <v>573</v>
      </c>
      <c r="E2592" t="s">
        <v>5738</v>
      </c>
      <c r="F2592" t="s">
        <v>5739</v>
      </c>
      <c r="G2592" t="s">
        <v>573</v>
      </c>
      <c r="H2592" t="s">
        <v>5740</v>
      </c>
      <c r="I2592" t="s">
        <v>576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5709</v>
      </c>
      <c r="C2593" t="s">
        <v>5710</v>
      </c>
      <c r="D2593" t="s">
        <v>573</v>
      </c>
      <c r="E2593" t="s">
        <v>5735</v>
      </c>
      <c r="F2593" t="s">
        <v>5736</v>
      </c>
      <c r="G2593" t="s">
        <v>573</v>
      </c>
      <c r="H2593" t="s">
        <v>5737</v>
      </c>
      <c r="I2593" t="s">
        <v>576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5709</v>
      </c>
      <c r="C2594" t="s">
        <v>5710</v>
      </c>
      <c r="D2594" t="s">
        <v>573</v>
      </c>
      <c r="E2594" t="s">
        <v>5717</v>
      </c>
      <c r="F2594" t="s">
        <v>5718</v>
      </c>
      <c r="G2594" t="s">
        <v>573</v>
      </c>
      <c r="H2594" t="s">
        <v>5719</v>
      </c>
      <c r="I2594" t="s">
        <v>576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5709</v>
      </c>
      <c r="C2595" t="s">
        <v>5710</v>
      </c>
      <c r="D2595" t="s">
        <v>573</v>
      </c>
      <c r="E2595" t="s">
        <v>5711</v>
      </c>
      <c r="F2595" t="s">
        <v>5712</v>
      </c>
      <c r="G2595" t="s">
        <v>573</v>
      </c>
      <c r="H2595" t="s">
        <v>5713</v>
      </c>
      <c r="I2595" t="s">
        <v>576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5709</v>
      </c>
      <c r="C2596" t="s">
        <v>5710</v>
      </c>
      <c r="D2596" t="s">
        <v>573</v>
      </c>
      <c r="E2596" t="s">
        <v>5732</v>
      </c>
      <c r="F2596" t="s">
        <v>5733</v>
      </c>
      <c r="G2596" t="s">
        <v>573</v>
      </c>
      <c r="H2596" t="s">
        <v>5734</v>
      </c>
      <c r="I2596" t="s">
        <v>576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5709</v>
      </c>
      <c r="C2597" t="s">
        <v>5710</v>
      </c>
      <c r="D2597" t="s">
        <v>573</v>
      </c>
      <c r="E2597" t="s">
        <v>5726</v>
      </c>
      <c r="F2597" t="s">
        <v>5727</v>
      </c>
      <c r="G2597" t="s">
        <v>573</v>
      </c>
      <c r="H2597" t="s">
        <v>5728</v>
      </c>
      <c r="I2597" t="s">
        <v>576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5741</v>
      </c>
      <c r="C2598" t="s">
        <v>5742</v>
      </c>
      <c r="D2598" t="s">
        <v>573</v>
      </c>
      <c r="E2598" t="s">
        <v>5743</v>
      </c>
      <c r="F2598" t="s">
        <v>5744</v>
      </c>
      <c r="G2598" t="s">
        <v>573</v>
      </c>
      <c r="H2598" t="s">
        <v>5745</v>
      </c>
      <c r="I2598" t="s">
        <v>576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5741</v>
      </c>
      <c r="C2599" t="s">
        <v>5742</v>
      </c>
      <c r="D2599" t="s">
        <v>573</v>
      </c>
      <c r="E2599" t="s">
        <v>5746</v>
      </c>
      <c r="F2599" t="s">
        <v>5747</v>
      </c>
      <c r="G2599" t="s">
        <v>573</v>
      </c>
      <c r="H2599" t="s">
        <v>5745</v>
      </c>
      <c r="I2599" t="s">
        <v>576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5741</v>
      </c>
      <c r="C2600" t="s">
        <v>5742</v>
      </c>
      <c r="D2600" t="s">
        <v>2719</v>
      </c>
      <c r="E2600" t="s">
        <v>5748</v>
      </c>
      <c r="F2600" t="s">
        <v>5749</v>
      </c>
      <c r="G2600" t="s">
        <v>2719</v>
      </c>
      <c r="H2600" t="s">
        <v>5750</v>
      </c>
      <c r="I2600" t="s">
        <v>576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5751</v>
      </c>
      <c r="C2601" t="s">
        <v>5752</v>
      </c>
      <c r="D2601" t="s">
        <v>625</v>
      </c>
      <c r="E2601" t="s">
        <v>5753</v>
      </c>
      <c r="F2601" t="s">
        <v>5754</v>
      </c>
      <c r="G2601" t="s">
        <v>625</v>
      </c>
      <c r="I2601" t="s">
        <v>576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5751</v>
      </c>
      <c r="C2602" t="s">
        <v>5752</v>
      </c>
      <c r="D2602" t="s">
        <v>625</v>
      </c>
      <c r="E2602" t="s">
        <v>5755</v>
      </c>
      <c r="F2602" t="s">
        <v>5756</v>
      </c>
      <c r="G2602" t="s">
        <v>625</v>
      </c>
      <c r="I2602" t="s">
        <v>576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1875</v>
      </c>
      <c r="C2603" t="s">
        <v>5757</v>
      </c>
      <c r="D2603" t="s">
        <v>2719</v>
      </c>
      <c r="F2603" t="s">
        <v>5758</v>
      </c>
      <c r="G2603" t="s">
        <v>2719</v>
      </c>
      <c r="H2603" t="s">
        <v>5758</v>
      </c>
      <c r="I2603" t="s">
        <v>711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1869</v>
      </c>
      <c r="C2604" t="s">
        <v>5759</v>
      </c>
      <c r="D2604" t="s">
        <v>573</v>
      </c>
      <c r="E2604" t="s">
        <v>5760</v>
      </c>
      <c r="F2604" t="s">
        <v>5761</v>
      </c>
      <c r="G2604" t="s">
        <v>573</v>
      </c>
      <c r="H2604" t="s">
        <v>5762</v>
      </c>
      <c r="I2604" t="s">
        <v>711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1869</v>
      </c>
      <c r="C2605" t="s">
        <v>5759</v>
      </c>
      <c r="D2605" t="s">
        <v>573</v>
      </c>
      <c r="E2605" t="s">
        <v>5763</v>
      </c>
      <c r="F2605" t="s">
        <v>5764</v>
      </c>
      <c r="G2605" t="s">
        <v>573</v>
      </c>
      <c r="H2605" t="s">
        <v>5762</v>
      </c>
      <c r="I2605" t="s">
        <v>711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1869</v>
      </c>
      <c r="C2606" t="s">
        <v>5759</v>
      </c>
      <c r="D2606" t="s">
        <v>2719</v>
      </c>
      <c r="E2606" t="s">
        <v>9576</v>
      </c>
      <c r="F2606" t="s">
        <v>9577</v>
      </c>
      <c r="G2606" t="s">
        <v>2719</v>
      </c>
      <c r="H2606" t="s">
        <v>9578</v>
      </c>
      <c r="I2606" t="s">
        <v>711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5765</v>
      </c>
      <c r="C2607" t="s">
        <v>5766</v>
      </c>
      <c r="D2607" t="s">
        <v>573</v>
      </c>
      <c r="E2607" t="s">
        <v>5803</v>
      </c>
      <c r="F2607" t="s">
        <v>5804</v>
      </c>
      <c r="G2607" t="s">
        <v>573</v>
      </c>
      <c r="H2607" t="s">
        <v>5805</v>
      </c>
      <c r="I2607" t="s">
        <v>576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5765</v>
      </c>
      <c r="C2608" t="s">
        <v>5766</v>
      </c>
      <c r="D2608" t="s">
        <v>573</v>
      </c>
      <c r="E2608" t="s">
        <v>5809</v>
      </c>
      <c r="F2608" t="s">
        <v>5810</v>
      </c>
      <c r="G2608" t="s">
        <v>573</v>
      </c>
      <c r="H2608" t="s">
        <v>5811</v>
      </c>
      <c r="I2608" t="s">
        <v>576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5765</v>
      </c>
      <c r="C2609" t="s">
        <v>5766</v>
      </c>
      <c r="D2609" t="s">
        <v>573</v>
      </c>
      <c r="E2609" t="s">
        <v>5812</v>
      </c>
      <c r="F2609" t="s">
        <v>5813</v>
      </c>
      <c r="G2609" t="s">
        <v>573</v>
      </c>
      <c r="H2609" t="s">
        <v>5814</v>
      </c>
      <c r="I2609" t="s">
        <v>576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5765</v>
      </c>
      <c r="C2610" t="s">
        <v>5766</v>
      </c>
      <c r="D2610" t="s">
        <v>573</v>
      </c>
      <c r="E2610" t="s">
        <v>5815</v>
      </c>
      <c r="F2610" t="s">
        <v>5816</v>
      </c>
      <c r="G2610" t="s">
        <v>573</v>
      </c>
      <c r="H2610" t="s">
        <v>5817</v>
      </c>
      <c r="I2610" t="s">
        <v>576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5765</v>
      </c>
      <c r="C2611" t="s">
        <v>5766</v>
      </c>
      <c r="D2611" t="s">
        <v>573</v>
      </c>
      <c r="E2611" t="s">
        <v>5827</v>
      </c>
      <c r="F2611" t="s">
        <v>5828</v>
      </c>
      <c r="G2611" t="s">
        <v>573</v>
      </c>
      <c r="H2611" t="s">
        <v>5829</v>
      </c>
      <c r="I2611" t="s">
        <v>576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5765</v>
      </c>
      <c r="C2612" t="s">
        <v>5766</v>
      </c>
      <c r="D2612" t="s">
        <v>573</v>
      </c>
      <c r="E2612" t="s">
        <v>5824</v>
      </c>
      <c r="F2612" t="s">
        <v>5825</v>
      </c>
      <c r="G2612" t="s">
        <v>573</v>
      </c>
      <c r="H2612" t="s">
        <v>5826</v>
      </c>
      <c r="I2612" t="s">
        <v>576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5765</v>
      </c>
      <c r="C2613" t="s">
        <v>5766</v>
      </c>
      <c r="D2613" t="s">
        <v>573</v>
      </c>
      <c r="E2613" t="s">
        <v>5821</v>
      </c>
      <c r="F2613" t="s">
        <v>5822</v>
      </c>
      <c r="G2613" t="s">
        <v>573</v>
      </c>
      <c r="H2613" t="s">
        <v>5823</v>
      </c>
      <c r="I2613" t="s">
        <v>576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5765</v>
      </c>
      <c r="C2614" t="s">
        <v>5766</v>
      </c>
      <c r="D2614" t="s">
        <v>573</v>
      </c>
      <c r="E2614" t="s">
        <v>5818</v>
      </c>
      <c r="F2614" t="s">
        <v>5819</v>
      </c>
      <c r="G2614" t="s">
        <v>573</v>
      </c>
      <c r="H2614" t="s">
        <v>5820</v>
      </c>
      <c r="I2614" t="s">
        <v>576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5765</v>
      </c>
      <c r="C2615" t="s">
        <v>5766</v>
      </c>
      <c r="D2615" t="s">
        <v>573</v>
      </c>
      <c r="E2615" t="s">
        <v>5785</v>
      </c>
      <c r="F2615" t="s">
        <v>5786</v>
      </c>
      <c r="G2615" t="s">
        <v>573</v>
      </c>
      <c r="H2615" t="s">
        <v>5787</v>
      </c>
      <c r="I2615" t="s">
        <v>576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5765</v>
      </c>
      <c r="C2616" t="s">
        <v>5766</v>
      </c>
      <c r="D2616" t="s">
        <v>573</v>
      </c>
      <c r="E2616" t="s">
        <v>5854</v>
      </c>
      <c r="F2616" t="s">
        <v>5855</v>
      </c>
      <c r="G2616" t="s">
        <v>573</v>
      </c>
      <c r="H2616" t="s">
        <v>5856</v>
      </c>
      <c r="I2616" t="s">
        <v>576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5765</v>
      </c>
      <c r="C2617" t="s">
        <v>5766</v>
      </c>
      <c r="D2617" t="s">
        <v>573</v>
      </c>
      <c r="E2617" t="s">
        <v>5782</v>
      </c>
      <c r="F2617" t="s">
        <v>5783</v>
      </c>
      <c r="G2617" t="s">
        <v>573</v>
      </c>
      <c r="H2617" t="s">
        <v>5784</v>
      </c>
      <c r="I2617" t="s">
        <v>576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5765</v>
      </c>
      <c r="C2618" t="s">
        <v>5766</v>
      </c>
      <c r="D2618" t="s">
        <v>573</v>
      </c>
      <c r="E2618" t="s">
        <v>5806</v>
      </c>
      <c r="F2618" t="s">
        <v>5807</v>
      </c>
      <c r="G2618" t="s">
        <v>573</v>
      </c>
      <c r="H2618" t="s">
        <v>5808</v>
      </c>
      <c r="I2618" t="s">
        <v>576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5765</v>
      </c>
      <c r="C2619" t="s">
        <v>5766</v>
      </c>
      <c r="D2619" t="s">
        <v>573</v>
      </c>
      <c r="E2619" t="s">
        <v>5800</v>
      </c>
      <c r="F2619" t="s">
        <v>5801</v>
      </c>
      <c r="G2619" t="s">
        <v>573</v>
      </c>
      <c r="H2619" t="s">
        <v>5802</v>
      </c>
      <c r="I2619" t="s">
        <v>576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5765</v>
      </c>
      <c r="C2620" t="s">
        <v>5766</v>
      </c>
      <c r="D2620" t="s">
        <v>573</v>
      </c>
      <c r="E2620" t="s">
        <v>5878</v>
      </c>
      <c r="F2620" t="s">
        <v>5879</v>
      </c>
      <c r="G2620" t="s">
        <v>573</v>
      </c>
      <c r="H2620" t="s">
        <v>5880</v>
      </c>
      <c r="I2620" t="s">
        <v>576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5765</v>
      </c>
      <c r="C2621" t="s">
        <v>5766</v>
      </c>
      <c r="D2621" t="s">
        <v>573</v>
      </c>
      <c r="E2621" t="s">
        <v>5860</v>
      </c>
      <c r="F2621" t="s">
        <v>5861</v>
      </c>
      <c r="G2621" t="s">
        <v>573</v>
      </c>
      <c r="H2621" t="s">
        <v>5862</v>
      </c>
      <c r="I2621" t="s">
        <v>576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5765</v>
      </c>
      <c r="C2622" t="s">
        <v>5766</v>
      </c>
      <c r="D2622" t="s">
        <v>573</v>
      </c>
      <c r="E2622" t="s">
        <v>5770</v>
      </c>
      <c r="F2622" t="s">
        <v>5771</v>
      </c>
      <c r="G2622" t="s">
        <v>573</v>
      </c>
      <c r="H2622" t="s">
        <v>5772</v>
      </c>
      <c r="I2622" t="s">
        <v>576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5765</v>
      </c>
      <c r="C2623" t="s">
        <v>5766</v>
      </c>
      <c r="D2623" t="s">
        <v>573</v>
      </c>
      <c r="E2623" t="s">
        <v>5773</v>
      </c>
      <c r="F2623" t="s">
        <v>5774</v>
      </c>
      <c r="G2623" t="s">
        <v>573</v>
      </c>
      <c r="H2623" t="s">
        <v>5775</v>
      </c>
      <c r="I2623" t="s">
        <v>576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5765</v>
      </c>
      <c r="C2624" t="s">
        <v>5766</v>
      </c>
      <c r="D2624" t="s">
        <v>573</v>
      </c>
      <c r="E2624" t="s">
        <v>5851</v>
      </c>
      <c r="F2624" t="s">
        <v>5852</v>
      </c>
      <c r="G2624" t="s">
        <v>573</v>
      </c>
      <c r="H2624" t="s">
        <v>5853</v>
      </c>
      <c r="I2624" t="s">
        <v>576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5765</v>
      </c>
      <c r="C2625" t="s">
        <v>5766</v>
      </c>
      <c r="D2625" t="s">
        <v>573</v>
      </c>
      <c r="E2625" t="s">
        <v>5881</v>
      </c>
      <c r="F2625" t="s">
        <v>5882</v>
      </c>
      <c r="G2625" t="s">
        <v>573</v>
      </c>
      <c r="H2625" t="s">
        <v>5883</v>
      </c>
      <c r="I2625" t="s">
        <v>576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5765</v>
      </c>
      <c r="C2626" t="s">
        <v>5766</v>
      </c>
      <c r="D2626" t="s">
        <v>573</v>
      </c>
      <c r="E2626" t="s">
        <v>5884</v>
      </c>
      <c r="F2626" t="s">
        <v>5885</v>
      </c>
      <c r="G2626" t="s">
        <v>573</v>
      </c>
      <c r="H2626" t="s">
        <v>5886</v>
      </c>
      <c r="I2626" t="s">
        <v>576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5765</v>
      </c>
      <c r="C2627" t="s">
        <v>5766</v>
      </c>
      <c r="D2627" t="s">
        <v>573</v>
      </c>
      <c r="E2627" t="s">
        <v>5902</v>
      </c>
      <c r="F2627" t="s">
        <v>5903</v>
      </c>
      <c r="G2627" t="s">
        <v>573</v>
      </c>
      <c r="H2627" t="s">
        <v>5904</v>
      </c>
      <c r="I2627" t="s">
        <v>576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5765</v>
      </c>
      <c r="C2628" t="s">
        <v>5766</v>
      </c>
      <c r="D2628" t="s">
        <v>573</v>
      </c>
      <c r="E2628" t="s">
        <v>5857</v>
      </c>
      <c r="F2628" t="s">
        <v>5858</v>
      </c>
      <c r="G2628" t="s">
        <v>573</v>
      </c>
      <c r="H2628" t="s">
        <v>5859</v>
      </c>
      <c r="I2628" t="s">
        <v>576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5765</v>
      </c>
      <c r="C2629" t="s">
        <v>5766</v>
      </c>
      <c r="D2629" t="s">
        <v>573</v>
      </c>
      <c r="E2629" t="s">
        <v>5887</v>
      </c>
      <c r="F2629" t="s">
        <v>5888</v>
      </c>
      <c r="G2629" t="s">
        <v>573</v>
      </c>
      <c r="H2629" t="s">
        <v>5889</v>
      </c>
      <c r="I2629" t="s">
        <v>576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5765</v>
      </c>
      <c r="C2630" t="s">
        <v>5766</v>
      </c>
      <c r="D2630" t="s">
        <v>573</v>
      </c>
      <c r="E2630" t="s">
        <v>5830</v>
      </c>
      <c r="F2630" t="s">
        <v>5831</v>
      </c>
      <c r="G2630" t="s">
        <v>573</v>
      </c>
      <c r="H2630" t="s">
        <v>5832</v>
      </c>
      <c r="I2630" t="s">
        <v>576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5765</v>
      </c>
      <c r="C2631" t="s">
        <v>5766</v>
      </c>
      <c r="D2631" t="s">
        <v>573</v>
      </c>
      <c r="E2631" t="s">
        <v>5842</v>
      </c>
      <c r="F2631" t="s">
        <v>5843</v>
      </c>
      <c r="G2631" t="s">
        <v>573</v>
      </c>
      <c r="H2631" t="s">
        <v>5844</v>
      </c>
      <c r="I2631" t="s">
        <v>576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5765</v>
      </c>
      <c r="C2632" t="s">
        <v>5766</v>
      </c>
      <c r="D2632" t="s">
        <v>573</v>
      </c>
      <c r="E2632" t="s">
        <v>5911</v>
      </c>
      <c r="F2632" t="s">
        <v>5912</v>
      </c>
      <c r="G2632" t="s">
        <v>573</v>
      </c>
      <c r="H2632" t="s">
        <v>5913</v>
      </c>
      <c r="I2632" t="s">
        <v>576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5765</v>
      </c>
      <c r="C2633" t="s">
        <v>5766</v>
      </c>
      <c r="D2633" t="s">
        <v>573</v>
      </c>
      <c r="E2633" t="s">
        <v>5917</v>
      </c>
      <c r="F2633" t="s">
        <v>5918</v>
      </c>
      <c r="G2633" t="s">
        <v>573</v>
      </c>
      <c r="H2633" t="s">
        <v>5919</v>
      </c>
      <c r="I2633" t="s">
        <v>576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5765</v>
      </c>
      <c r="C2634" t="s">
        <v>5766</v>
      </c>
      <c r="D2634" t="s">
        <v>573</v>
      </c>
      <c r="E2634" t="s">
        <v>5920</v>
      </c>
      <c r="F2634" t="s">
        <v>5921</v>
      </c>
      <c r="G2634" t="s">
        <v>573</v>
      </c>
      <c r="H2634" t="s">
        <v>5922</v>
      </c>
      <c r="I2634" t="s">
        <v>576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5765</v>
      </c>
      <c r="C2635" t="s">
        <v>5766</v>
      </c>
      <c r="D2635" t="s">
        <v>573</v>
      </c>
      <c r="E2635" t="s">
        <v>5872</v>
      </c>
      <c r="F2635" t="s">
        <v>5873</v>
      </c>
      <c r="G2635" t="s">
        <v>573</v>
      </c>
      <c r="H2635" t="s">
        <v>5874</v>
      </c>
      <c r="I2635" t="s">
        <v>576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5765</v>
      </c>
      <c r="C2636" t="s">
        <v>5766</v>
      </c>
      <c r="D2636" t="s">
        <v>573</v>
      </c>
      <c r="E2636" t="s">
        <v>5839</v>
      </c>
      <c r="F2636" t="s">
        <v>5840</v>
      </c>
      <c r="G2636" t="s">
        <v>573</v>
      </c>
      <c r="H2636" t="s">
        <v>5841</v>
      </c>
      <c r="I2636" t="s">
        <v>576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5765</v>
      </c>
      <c r="C2637" t="s">
        <v>5766</v>
      </c>
      <c r="D2637" t="s">
        <v>573</v>
      </c>
      <c r="E2637" t="s">
        <v>5845</v>
      </c>
      <c r="F2637" t="s">
        <v>5846</v>
      </c>
      <c r="G2637" t="s">
        <v>573</v>
      </c>
      <c r="H2637" t="s">
        <v>5847</v>
      </c>
      <c r="I2637" t="s">
        <v>576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5765</v>
      </c>
      <c r="C2638" t="s">
        <v>5766</v>
      </c>
      <c r="D2638" t="s">
        <v>573</v>
      </c>
      <c r="E2638" t="s">
        <v>5767</v>
      </c>
      <c r="F2638" t="s">
        <v>5768</v>
      </c>
      <c r="G2638" t="s">
        <v>573</v>
      </c>
      <c r="H2638" t="s">
        <v>5769</v>
      </c>
      <c r="I2638" t="s">
        <v>576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5765</v>
      </c>
      <c r="C2639" t="s">
        <v>5766</v>
      </c>
      <c r="D2639" t="s">
        <v>573</v>
      </c>
      <c r="E2639" t="s">
        <v>5893</v>
      </c>
      <c r="F2639" t="s">
        <v>5894</v>
      </c>
      <c r="G2639" t="s">
        <v>573</v>
      </c>
      <c r="H2639" t="s">
        <v>5895</v>
      </c>
      <c r="I2639" t="s">
        <v>576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5765</v>
      </c>
      <c r="C2640" t="s">
        <v>5766</v>
      </c>
      <c r="D2640" t="s">
        <v>573</v>
      </c>
      <c r="E2640" t="s">
        <v>5863</v>
      </c>
      <c r="F2640" t="s">
        <v>5864</v>
      </c>
      <c r="G2640" t="s">
        <v>573</v>
      </c>
      <c r="H2640" t="s">
        <v>5865</v>
      </c>
      <c r="I2640" t="s">
        <v>576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5765</v>
      </c>
      <c r="C2641" t="s">
        <v>5766</v>
      </c>
      <c r="D2641" t="s">
        <v>573</v>
      </c>
      <c r="E2641" t="s">
        <v>5914</v>
      </c>
      <c r="F2641" t="s">
        <v>5915</v>
      </c>
      <c r="G2641" t="s">
        <v>573</v>
      </c>
      <c r="H2641" t="s">
        <v>5916</v>
      </c>
      <c r="I2641" t="s">
        <v>576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5765</v>
      </c>
      <c r="C2642" t="s">
        <v>5766</v>
      </c>
      <c r="D2642" t="s">
        <v>573</v>
      </c>
      <c r="E2642" t="s">
        <v>5905</v>
      </c>
      <c r="F2642" t="s">
        <v>5906</v>
      </c>
      <c r="G2642" t="s">
        <v>573</v>
      </c>
      <c r="H2642" t="s">
        <v>5907</v>
      </c>
      <c r="I2642" t="s">
        <v>576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5765</v>
      </c>
      <c r="C2643" t="s">
        <v>5766</v>
      </c>
      <c r="D2643" t="s">
        <v>573</v>
      </c>
      <c r="E2643" t="s">
        <v>5848</v>
      </c>
      <c r="F2643" t="s">
        <v>5849</v>
      </c>
      <c r="G2643" t="s">
        <v>573</v>
      </c>
      <c r="H2643" t="s">
        <v>5850</v>
      </c>
      <c r="I2643" t="s">
        <v>576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5765</v>
      </c>
      <c r="C2644" t="s">
        <v>5766</v>
      </c>
      <c r="D2644" t="s">
        <v>573</v>
      </c>
      <c r="E2644" t="s">
        <v>5899</v>
      </c>
      <c r="F2644" t="s">
        <v>5900</v>
      </c>
      <c r="G2644" t="s">
        <v>573</v>
      </c>
      <c r="H2644" t="s">
        <v>5901</v>
      </c>
      <c r="I2644" t="s">
        <v>576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5765</v>
      </c>
      <c r="C2645" t="s">
        <v>5766</v>
      </c>
      <c r="D2645" t="s">
        <v>573</v>
      </c>
      <c r="E2645" t="s">
        <v>5896</v>
      </c>
      <c r="F2645" t="s">
        <v>5897</v>
      </c>
      <c r="G2645" t="s">
        <v>573</v>
      </c>
      <c r="H2645" t="s">
        <v>5898</v>
      </c>
      <c r="I2645" t="s">
        <v>576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5765</v>
      </c>
      <c r="C2646" t="s">
        <v>5766</v>
      </c>
      <c r="D2646" t="s">
        <v>573</v>
      </c>
      <c r="E2646" t="s">
        <v>5890</v>
      </c>
      <c r="F2646" t="s">
        <v>5891</v>
      </c>
      <c r="G2646" t="s">
        <v>573</v>
      </c>
      <c r="H2646" t="s">
        <v>5892</v>
      </c>
      <c r="I2646" t="s">
        <v>576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5765</v>
      </c>
      <c r="C2647" t="s">
        <v>5766</v>
      </c>
      <c r="D2647" t="s">
        <v>573</v>
      </c>
      <c r="E2647" t="s">
        <v>5875</v>
      </c>
      <c r="F2647" t="s">
        <v>5876</v>
      </c>
      <c r="G2647" t="s">
        <v>573</v>
      </c>
      <c r="H2647" t="s">
        <v>5877</v>
      </c>
      <c r="I2647" t="s">
        <v>576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5765</v>
      </c>
      <c r="C2648" t="s">
        <v>5766</v>
      </c>
      <c r="D2648" t="s">
        <v>573</v>
      </c>
      <c r="E2648" t="s">
        <v>5908</v>
      </c>
      <c r="F2648" t="s">
        <v>5909</v>
      </c>
      <c r="G2648" t="s">
        <v>573</v>
      </c>
      <c r="H2648" t="s">
        <v>5910</v>
      </c>
      <c r="I2648" t="s">
        <v>576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5765</v>
      </c>
      <c r="C2649" t="s">
        <v>5766</v>
      </c>
      <c r="D2649" t="s">
        <v>573</v>
      </c>
      <c r="E2649" t="s">
        <v>5836</v>
      </c>
      <c r="F2649" t="s">
        <v>5837</v>
      </c>
      <c r="G2649" t="s">
        <v>573</v>
      </c>
      <c r="H2649" t="s">
        <v>5838</v>
      </c>
      <c r="I2649" t="s">
        <v>576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5765</v>
      </c>
      <c r="C2650" t="s">
        <v>5766</v>
      </c>
      <c r="D2650" t="s">
        <v>573</v>
      </c>
      <c r="E2650" t="s">
        <v>5776</v>
      </c>
      <c r="F2650" t="s">
        <v>5777</v>
      </c>
      <c r="G2650" t="s">
        <v>573</v>
      </c>
      <c r="H2650" t="s">
        <v>5778</v>
      </c>
      <c r="I2650" t="s">
        <v>576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5765</v>
      </c>
      <c r="C2651" t="s">
        <v>5766</v>
      </c>
      <c r="D2651" t="s">
        <v>573</v>
      </c>
      <c r="E2651" t="s">
        <v>5797</v>
      </c>
      <c r="F2651" t="s">
        <v>5798</v>
      </c>
      <c r="G2651" t="s">
        <v>573</v>
      </c>
      <c r="H2651" t="s">
        <v>5799</v>
      </c>
      <c r="I2651" t="s">
        <v>576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5765</v>
      </c>
      <c r="C2652" t="s">
        <v>5766</v>
      </c>
      <c r="D2652" t="s">
        <v>573</v>
      </c>
      <c r="E2652" t="s">
        <v>5794</v>
      </c>
      <c r="F2652" t="s">
        <v>5795</v>
      </c>
      <c r="G2652" t="s">
        <v>573</v>
      </c>
      <c r="H2652" t="s">
        <v>5796</v>
      </c>
      <c r="I2652" t="s">
        <v>576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5765</v>
      </c>
      <c r="C2653" t="s">
        <v>5766</v>
      </c>
      <c r="D2653" t="s">
        <v>573</v>
      </c>
      <c r="E2653" t="s">
        <v>5791</v>
      </c>
      <c r="F2653" t="s">
        <v>5792</v>
      </c>
      <c r="G2653" t="s">
        <v>573</v>
      </c>
      <c r="H2653" t="s">
        <v>5793</v>
      </c>
      <c r="I2653" t="s">
        <v>576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5765</v>
      </c>
      <c r="C2654" t="s">
        <v>5766</v>
      </c>
      <c r="D2654" t="s">
        <v>573</v>
      </c>
      <c r="E2654" t="s">
        <v>5788</v>
      </c>
      <c r="F2654" t="s">
        <v>5789</v>
      </c>
      <c r="G2654" t="s">
        <v>573</v>
      </c>
      <c r="H2654" t="s">
        <v>5790</v>
      </c>
      <c r="I2654" t="s">
        <v>576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5765</v>
      </c>
      <c r="C2655" t="s">
        <v>5766</v>
      </c>
      <c r="D2655" t="s">
        <v>573</v>
      </c>
      <c r="E2655" t="s">
        <v>5833</v>
      </c>
      <c r="F2655" t="s">
        <v>5834</v>
      </c>
      <c r="G2655" t="s">
        <v>573</v>
      </c>
      <c r="H2655" t="s">
        <v>5835</v>
      </c>
      <c r="I2655" t="s">
        <v>576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5765</v>
      </c>
      <c r="C2656" t="s">
        <v>5766</v>
      </c>
      <c r="D2656" t="s">
        <v>573</v>
      </c>
      <c r="E2656" t="s">
        <v>5869</v>
      </c>
      <c r="F2656" t="s">
        <v>5870</v>
      </c>
      <c r="G2656" t="s">
        <v>573</v>
      </c>
      <c r="H2656" t="s">
        <v>5871</v>
      </c>
      <c r="I2656" t="s">
        <v>576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5765</v>
      </c>
      <c r="C2657" t="s">
        <v>5766</v>
      </c>
      <c r="D2657" t="s">
        <v>573</v>
      </c>
      <c r="E2657" t="s">
        <v>5779</v>
      </c>
      <c r="F2657" t="s">
        <v>5780</v>
      </c>
      <c r="G2657" t="s">
        <v>573</v>
      </c>
      <c r="H2657" t="s">
        <v>5781</v>
      </c>
      <c r="I2657" t="s">
        <v>576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5765</v>
      </c>
      <c r="C2658" t="s">
        <v>5766</v>
      </c>
      <c r="D2658" t="s">
        <v>573</v>
      </c>
      <c r="E2658" t="s">
        <v>5866</v>
      </c>
      <c r="F2658" t="s">
        <v>5867</v>
      </c>
      <c r="G2658" t="s">
        <v>573</v>
      </c>
      <c r="H2658" t="s">
        <v>5868</v>
      </c>
      <c r="I2658" t="s">
        <v>576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1896</v>
      </c>
      <c r="C2659" t="s">
        <v>9579</v>
      </c>
      <c r="D2659" t="s">
        <v>625</v>
      </c>
      <c r="F2659" t="s">
        <v>1896</v>
      </c>
      <c r="G2659" t="s">
        <v>625</v>
      </c>
      <c r="I2659" t="s">
        <v>711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5923</v>
      </c>
      <c r="C2660" t="s">
        <v>5924</v>
      </c>
      <c r="D2660" t="s">
        <v>573</v>
      </c>
      <c r="E2660" t="s">
        <v>5932</v>
      </c>
      <c r="F2660" t="s">
        <v>5933</v>
      </c>
      <c r="G2660" t="s">
        <v>573</v>
      </c>
      <c r="H2660" t="s">
        <v>5927</v>
      </c>
      <c r="I2660" t="s">
        <v>576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5923</v>
      </c>
      <c r="C2661" t="s">
        <v>5924</v>
      </c>
      <c r="D2661" t="s">
        <v>573</v>
      </c>
      <c r="E2661" t="s">
        <v>5925</v>
      </c>
      <c r="F2661" t="s">
        <v>5926</v>
      </c>
      <c r="G2661" t="s">
        <v>573</v>
      </c>
      <c r="H2661" t="s">
        <v>5927</v>
      </c>
      <c r="I2661" t="s">
        <v>576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5923</v>
      </c>
      <c r="C2662" t="s">
        <v>5924</v>
      </c>
      <c r="D2662" t="s">
        <v>573</v>
      </c>
      <c r="E2662" t="s">
        <v>5928</v>
      </c>
      <c r="F2662" t="s">
        <v>5929</v>
      </c>
      <c r="G2662" t="s">
        <v>573</v>
      </c>
      <c r="H2662" t="s">
        <v>5927</v>
      </c>
      <c r="I2662" t="s">
        <v>576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5923</v>
      </c>
      <c r="C2663" t="s">
        <v>5924</v>
      </c>
      <c r="D2663" t="s">
        <v>573</v>
      </c>
      <c r="E2663" t="s">
        <v>5934</v>
      </c>
      <c r="F2663" t="s">
        <v>5935</v>
      </c>
      <c r="G2663" t="s">
        <v>573</v>
      </c>
      <c r="H2663" t="s">
        <v>5927</v>
      </c>
      <c r="I2663" t="s">
        <v>576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5923</v>
      </c>
      <c r="C2664" t="s">
        <v>5924</v>
      </c>
      <c r="D2664" t="s">
        <v>573</v>
      </c>
      <c r="E2664" t="s">
        <v>5936</v>
      </c>
      <c r="F2664" t="s">
        <v>5937</v>
      </c>
      <c r="G2664" t="s">
        <v>573</v>
      </c>
      <c r="H2664" t="s">
        <v>5927</v>
      </c>
      <c r="I2664" t="s">
        <v>576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5923</v>
      </c>
      <c r="C2665" t="s">
        <v>5924</v>
      </c>
      <c r="D2665" t="s">
        <v>573</v>
      </c>
      <c r="E2665" t="s">
        <v>5930</v>
      </c>
      <c r="F2665" t="s">
        <v>5931</v>
      </c>
      <c r="G2665" t="s">
        <v>573</v>
      </c>
      <c r="H2665" t="s">
        <v>5927</v>
      </c>
      <c r="I2665" t="s">
        <v>576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5923</v>
      </c>
      <c r="C2666" t="s">
        <v>5924</v>
      </c>
      <c r="D2666" t="s">
        <v>2719</v>
      </c>
      <c r="E2666" t="s">
        <v>5938</v>
      </c>
      <c r="F2666" t="s">
        <v>5939</v>
      </c>
      <c r="G2666" t="s">
        <v>2719</v>
      </c>
      <c r="H2666" t="s">
        <v>5940</v>
      </c>
      <c r="I2666" t="s">
        <v>576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9580</v>
      </c>
      <c r="C2667" t="s">
        <v>9581</v>
      </c>
      <c r="D2667" t="s">
        <v>573</v>
      </c>
      <c r="E2667" t="s">
        <v>9582</v>
      </c>
      <c r="F2667" t="s">
        <v>9583</v>
      </c>
      <c r="G2667" t="s">
        <v>573</v>
      </c>
      <c r="H2667" t="s">
        <v>9584</v>
      </c>
      <c r="I2667" t="s">
        <v>831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1651</v>
      </c>
      <c r="C2668" t="s">
        <v>5941</v>
      </c>
      <c r="D2668" t="s">
        <v>573</v>
      </c>
      <c r="F2668" t="s">
        <v>5942</v>
      </c>
      <c r="G2668" t="s">
        <v>573</v>
      </c>
      <c r="H2668" t="s">
        <v>5942</v>
      </c>
      <c r="I2668" t="s">
        <v>711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1651</v>
      </c>
      <c r="C2669" t="s">
        <v>5941</v>
      </c>
      <c r="D2669" t="s">
        <v>573</v>
      </c>
      <c r="F2669" t="s">
        <v>5946</v>
      </c>
      <c r="G2669" t="s">
        <v>573</v>
      </c>
      <c r="H2669" t="s">
        <v>5946</v>
      </c>
      <c r="I2669" t="s">
        <v>711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1651</v>
      </c>
      <c r="C2670" t="s">
        <v>5941</v>
      </c>
      <c r="D2670" t="s">
        <v>573</v>
      </c>
      <c r="F2670" t="s">
        <v>5956</v>
      </c>
      <c r="G2670" t="s">
        <v>573</v>
      </c>
      <c r="H2670" t="s">
        <v>5956</v>
      </c>
      <c r="I2670" t="s">
        <v>711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1651</v>
      </c>
      <c r="C2671" t="s">
        <v>5941</v>
      </c>
      <c r="D2671" t="s">
        <v>573</v>
      </c>
      <c r="F2671" t="s">
        <v>5959</v>
      </c>
      <c r="G2671" t="s">
        <v>573</v>
      </c>
      <c r="H2671" t="s">
        <v>5959</v>
      </c>
      <c r="I2671" t="s">
        <v>711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1651</v>
      </c>
      <c r="C2672" t="s">
        <v>5941</v>
      </c>
      <c r="D2672" t="s">
        <v>573</v>
      </c>
      <c r="F2672" t="s">
        <v>5957</v>
      </c>
      <c r="G2672" t="s">
        <v>573</v>
      </c>
      <c r="H2672" t="s">
        <v>5957</v>
      </c>
      <c r="I2672" t="s">
        <v>711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1651</v>
      </c>
      <c r="C2673" t="s">
        <v>5941</v>
      </c>
      <c r="D2673" t="s">
        <v>573</v>
      </c>
      <c r="F2673" t="s">
        <v>5955</v>
      </c>
      <c r="G2673" t="s">
        <v>573</v>
      </c>
      <c r="H2673" t="s">
        <v>5955</v>
      </c>
      <c r="I2673" t="s">
        <v>711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1651</v>
      </c>
      <c r="C2674" t="s">
        <v>5941</v>
      </c>
      <c r="D2674" t="s">
        <v>573</v>
      </c>
      <c r="F2674" t="s">
        <v>5949</v>
      </c>
      <c r="G2674" t="s">
        <v>573</v>
      </c>
      <c r="H2674" t="s">
        <v>5949</v>
      </c>
      <c r="I2674" t="s">
        <v>711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1651</v>
      </c>
      <c r="C2675" t="s">
        <v>5941</v>
      </c>
      <c r="D2675" t="s">
        <v>573</v>
      </c>
      <c r="F2675" t="s">
        <v>5950</v>
      </c>
      <c r="G2675" t="s">
        <v>573</v>
      </c>
      <c r="H2675" t="s">
        <v>5950</v>
      </c>
      <c r="I2675" t="s">
        <v>711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1651</v>
      </c>
      <c r="C2676" t="s">
        <v>5941</v>
      </c>
      <c r="D2676" t="s">
        <v>573</v>
      </c>
      <c r="F2676" t="s">
        <v>5961</v>
      </c>
      <c r="G2676" t="s">
        <v>573</v>
      </c>
      <c r="H2676" t="s">
        <v>5961</v>
      </c>
      <c r="I2676" t="s">
        <v>711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1651</v>
      </c>
      <c r="C2677" t="s">
        <v>5941</v>
      </c>
      <c r="D2677" t="s">
        <v>573</v>
      </c>
      <c r="F2677" t="s">
        <v>5953</v>
      </c>
      <c r="G2677" t="s">
        <v>573</v>
      </c>
      <c r="H2677" t="s">
        <v>5953</v>
      </c>
      <c r="I2677" t="s">
        <v>711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1651</v>
      </c>
      <c r="C2678" t="s">
        <v>5941</v>
      </c>
      <c r="D2678" t="s">
        <v>573</v>
      </c>
      <c r="F2678" t="s">
        <v>5945</v>
      </c>
      <c r="G2678" t="s">
        <v>573</v>
      </c>
      <c r="H2678" t="s">
        <v>5945</v>
      </c>
      <c r="I2678" t="s">
        <v>711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1651</v>
      </c>
      <c r="C2679" t="s">
        <v>5941</v>
      </c>
      <c r="D2679" t="s">
        <v>573</v>
      </c>
      <c r="F2679" t="s">
        <v>5952</v>
      </c>
      <c r="G2679" t="s">
        <v>573</v>
      </c>
      <c r="H2679" t="s">
        <v>5952</v>
      </c>
      <c r="I2679" t="s">
        <v>711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1651</v>
      </c>
      <c r="C2680" t="s">
        <v>5941</v>
      </c>
      <c r="D2680" t="s">
        <v>573</v>
      </c>
      <c r="F2680" t="s">
        <v>5958</v>
      </c>
      <c r="G2680" t="s">
        <v>573</v>
      </c>
      <c r="H2680" t="s">
        <v>5958</v>
      </c>
      <c r="I2680" t="s">
        <v>711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1651</v>
      </c>
      <c r="C2681" t="s">
        <v>5941</v>
      </c>
      <c r="D2681" t="s">
        <v>573</v>
      </c>
      <c r="F2681" t="s">
        <v>5960</v>
      </c>
      <c r="G2681" t="s">
        <v>573</v>
      </c>
      <c r="H2681" t="s">
        <v>5960</v>
      </c>
      <c r="I2681" t="s">
        <v>711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1651</v>
      </c>
      <c r="C2682" t="s">
        <v>5941</v>
      </c>
      <c r="D2682" t="s">
        <v>573</v>
      </c>
      <c r="F2682" t="s">
        <v>5943</v>
      </c>
      <c r="G2682" t="s">
        <v>573</v>
      </c>
      <c r="H2682" t="s">
        <v>5943</v>
      </c>
      <c r="I2682" t="s">
        <v>711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1651</v>
      </c>
      <c r="C2683" t="s">
        <v>5941</v>
      </c>
      <c r="D2683" t="s">
        <v>573</v>
      </c>
      <c r="F2683" t="s">
        <v>5944</v>
      </c>
      <c r="G2683" t="s">
        <v>573</v>
      </c>
      <c r="H2683" t="s">
        <v>5944</v>
      </c>
      <c r="I2683" t="s">
        <v>711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1651</v>
      </c>
      <c r="C2684" t="s">
        <v>5941</v>
      </c>
      <c r="D2684" t="s">
        <v>573</v>
      </c>
      <c r="F2684" t="s">
        <v>5951</v>
      </c>
      <c r="G2684" t="s">
        <v>573</v>
      </c>
      <c r="H2684" t="s">
        <v>5951</v>
      </c>
      <c r="I2684" t="s">
        <v>711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1651</v>
      </c>
      <c r="C2685" t="s">
        <v>5941</v>
      </c>
      <c r="D2685" t="s">
        <v>573</v>
      </c>
      <c r="F2685" t="s">
        <v>5947</v>
      </c>
      <c r="G2685" t="s">
        <v>573</v>
      </c>
      <c r="H2685" t="s">
        <v>5947</v>
      </c>
      <c r="I2685" t="s">
        <v>711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1651</v>
      </c>
      <c r="C2686" t="s">
        <v>5941</v>
      </c>
      <c r="D2686" t="s">
        <v>573</v>
      </c>
      <c r="F2686" t="s">
        <v>5948</v>
      </c>
      <c r="G2686" t="s">
        <v>573</v>
      </c>
      <c r="H2686" t="s">
        <v>5948</v>
      </c>
      <c r="I2686" t="s">
        <v>711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1651</v>
      </c>
      <c r="C2687" t="s">
        <v>5941</v>
      </c>
      <c r="D2687" t="s">
        <v>573</v>
      </c>
      <c r="F2687" t="s">
        <v>5954</v>
      </c>
      <c r="G2687" t="s">
        <v>573</v>
      </c>
      <c r="H2687" t="s">
        <v>5954</v>
      </c>
      <c r="I2687" t="s">
        <v>711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1651</v>
      </c>
      <c r="C2688" t="s">
        <v>5941</v>
      </c>
      <c r="D2688" t="s">
        <v>573</v>
      </c>
      <c r="F2688" t="s">
        <v>5962</v>
      </c>
      <c r="G2688" t="s">
        <v>573</v>
      </c>
      <c r="H2688" t="s">
        <v>5962</v>
      </c>
      <c r="I2688" t="s">
        <v>711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1651</v>
      </c>
      <c r="C2689" t="s">
        <v>5941</v>
      </c>
      <c r="D2689" t="s">
        <v>2719</v>
      </c>
      <c r="F2689" t="s">
        <v>5963</v>
      </c>
      <c r="G2689" t="s">
        <v>2719</v>
      </c>
      <c r="H2689" t="s">
        <v>5963</v>
      </c>
      <c r="I2689" t="s">
        <v>711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1651</v>
      </c>
      <c r="C2690" t="s">
        <v>5941</v>
      </c>
      <c r="D2690" t="s">
        <v>2719</v>
      </c>
      <c r="F2690" t="s">
        <v>9585</v>
      </c>
      <c r="G2690" t="s">
        <v>2719</v>
      </c>
      <c r="I2690" t="s">
        <v>711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1651</v>
      </c>
      <c r="C2691" t="s">
        <v>5941</v>
      </c>
      <c r="D2691" t="s">
        <v>2719</v>
      </c>
      <c r="F2691" t="s">
        <v>9586</v>
      </c>
      <c r="G2691" t="s">
        <v>2719</v>
      </c>
      <c r="I2691" t="s">
        <v>711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1651</v>
      </c>
      <c r="C2692" t="s">
        <v>5941</v>
      </c>
      <c r="D2692" t="s">
        <v>2719</v>
      </c>
      <c r="F2692" t="s">
        <v>9587</v>
      </c>
      <c r="G2692" t="s">
        <v>2719</v>
      </c>
      <c r="I2692" t="s">
        <v>711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1651</v>
      </c>
      <c r="C2693" t="s">
        <v>5941</v>
      </c>
      <c r="D2693" t="s">
        <v>2719</v>
      </c>
      <c r="F2693" t="s">
        <v>9588</v>
      </c>
      <c r="G2693" t="s">
        <v>2719</v>
      </c>
      <c r="I2693" t="s">
        <v>711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1651</v>
      </c>
      <c r="C2694" t="s">
        <v>5941</v>
      </c>
      <c r="D2694" t="s">
        <v>2719</v>
      </c>
      <c r="F2694" t="s">
        <v>9589</v>
      </c>
      <c r="G2694" t="s">
        <v>2719</v>
      </c>
      <c r="I2694" t="s">
        <v>711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1651</v>
      </c>
      <c r="C2695" t="s">
        <v>5941</v>
      </c>
      <c r="D2695" t="s">
        <v>2719</v>
      </c>
      <c r="F2695" t="s">
        <v>9590</v>
      </c>
      <c r="G2695" t="s">
        <v>2719</v>
      </c>
      <c r="I2695" t="s">
        <v>711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1651</v>
      </c>
      <c r="C2696" t="s">
        <v>5941</v>
      </c>
      <c r="D2696" t="s">
        <v>2719</v>
      </c>
      <c r="F2696" t="s">
        <v>9591</v>
      </c>
      <c r="G2696" t="s">
        <v>2719</v>
      </c>
      <c r="I2696" t="s">
        <v>711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1651</v>
      </c>
      <c r="C2697" t="s">
        <v>5941</v>
      </c>
      <c r="D2697" t="s">
        <v>2719</v>
      </c>
      <c r="F2697" t="s">
        <v>9592</v>
      </c>
      <c r="G2697" t="s">
        <v>2719</v>
      </c>
      <c r="I2697" t="s">
        <v>711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1651</v>
      </c>
      <c r="C2698" t="s">
        <v>5941</v>
      </c>
      <c r="D2698" t="s">
        <v>2719</v>
      </c>
      <c r="F2698" t="s">
        <v>9593</v>
      </c>
      <c r="G2698" t="s">
        <v>2719</v>
      </c>
      <c r="I2698" t="s">
        <v>711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1651</v>
      </c>
      <c r="C2699" t="s">
        <v>5941</v>
      </c>
      <c r="D2699" t="s">
        <v>2719</v>
      </c>
      <c r="F2699" t="s">
        <v>9594</v>
      </c>
      <c r="G2699" t="s">
        <v>2719</v>
      </c>
      <c r="I2699" t="s">
        <v>711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1631</v>
      </c>
      <c r="C2700" t="s">
        <v>5964</v>
      </c>
      <c r="D2700" t="s">
        <v>2719</v>
      </c>
      <c r="F2700" t="s">
        <v>5985</v>
      </c>
      <c r="G2700" t="s">
        <v>2719</v>
      </c>
      <c r="H2700" t="s">
        <v>5985</v>
      </c>
      <c r="I2700" t="s">
        <v>831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1631</v>
      </c>
      <c r="C2701" t="s">
        <v>5964</v>
      </c>
      <c r="D2701" t="s">
        <v>2719</v>
      </c>
      <c r="F2701" t="s">
        <v>5976</v>
      </c>
      <c r="G2701" t="s">
        <v>2719</v>
      </c>
      <c r="H2701" t="s">
        <v>5976</v>
      </c>
      <c r="I2701" t="s">
        <v>711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1631</v>
      </c>
      <c r="C2702" t="s">
        <v>5964</v>
      </c>
      <c r="D2702" t="s">
        <v>2719</v>
      </c>
      <c r="F2702" t="s">
        <v>5971</v>
      </c>
      <c r="G2702" t="s">
        <v>2719</v>
      </c>
      <c r="H2702" t="s">
        <v>5971</v>
      </c>
      <c r="I2702" t="s">
        <v>831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1631</v>
      </c>
      <c r="C2703" t="s">
        <v>5964</v>
      </c>
      <c r="D2703" t="s">
        <v>2719</v>
      </c>
      <c r="F2703" t="s">
        <v>5975</v>
      </c>
      <c r="G2703" t="s">
        <v>2719</v>
      </c>
      <c r="H2703" t="s">
        <v>5975</v>
      </c>
      <c r="I2703" t="s">
        <v>711</v>
      </c>
      <c r="J2703">
        <v>0</v>
      </c>
      <c r="L2703" s="4"/>
      <c r="M2703" s="4"/>
    </row>
    <row r="2704" spans="1:13" x14ac:dyDescent="0.4">
      <c r="A2704">
        <v>210000798</v>
      </c>
      <c r="B2704" t="s">
        <v>1631</v>
      </c>
      <c r="C2704" t="s">
        <v>5964</v>
      </c>
      <c r="D2704" t="s">
        <v>2719</v>
      </c>
      <c r="F2704" t="s">
        <v>5968</v>
      </c>
      <c r="G2704" t="s">
        <v>2719</v>
      </c>
      <c r="H2704" t="s">
        <v>5968</v>
      </c>
      <c r="I2704" t="s">
        <v>831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1631</v>
      </c>
      <c r="C2705" t="s">
        <v>5964</v>
      </c>
      <c r="D2705" t="s">
        <v>2719</v>
      </c>
      <c r="F2705" t="s">
        <v>5982</v>
      </c>
      <c r="G2705" t="s">
        <v>2719</v>
      </c>
      <c r="H2705" t="s">
        <v>5982</v>
      </c>
      <c r="I2705" t="s">
        <v>831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1631</v>
      </c>
      <c r="C2706" t="s">
        <v>5964</v>
      </c>
      <c r="D2706" t="s">
        <v>2719</v>
      </c>
      <c r="F2706" t="s">
        <v>5974</v>
      </c>
      <c r="G2706" t="s">
        <v>2719</v>
      </c>
      <c r="H2706" t="s">
        <v>5974</v>
      </c>
      <c r="I2706" t="s">
        <v>831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1631</v>
      </c>
      <c r="C2707" t="s">
        <v>5964</v>
      </c>
      <c r="D2707" t="s">
        <v>2719</v>
      </c>
      <c r="F2707" t="s">
        <v>4847</v>
      </c>
      <c r="G2707" t="s">
        <v>2719</v>
      </c>
      <c r="H2707" t="s">
        <v>4847</v>
      </c>
      <c r="I2707" t="s">
        <v>831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1631</v>
      </c>
      <c r="C2708" t="s">
        <v>5964</v>
      </c>
      <c r="D2708" t="s">
        <v>2719</v>
      </c>
      <c r="F2708" t="s">
        <v>5979</v>
      </c>
      <c r="G2708" t="s">
        <v>2719</v>
      </c>
      <c r="H2708" t="s">
        <v>5979</v>
      </c>
      <c r="I2708" t="s">
        <v>831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1631</v>
      </c>
      <c r="C2709" t="s">
        <v>5964</v>
      </c>
      <c r="D2709" t="s">
        <v>2719</v>
      </c>
      <c r="F2709" t="s">
        <v>5965</v>
      </c>
      <c r="G2709" t="s">
        <v>2719</v>
      </c>
      <c r="H2709" t="s">
        <v>5965</v>
      </c>
      <c r="I2709" t="s">
        <v>711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1631</v>
      </c>
      <c r="C2710" t="s">
        <v>5964</v>
      </c>
      <c r="D2710" t="s">
        <v>2719</v>
      </c>
      <c r="F2710" t="s">
        <v>5969</v>
      </c>
      <c r="G2710" t="s">
        <v>2719</v>
      </c>
      <c r="H2710" t="s">
        <v>5969</v>
      </c>
      <c r="I2710" t="s">
        <v>711</v>
      </c>
      <c r="J2710">
        <v>0</v>
      </c>
      <c r="L2710" s="4"/>
      <c r="M2710" s="4"/>
    </row>
    <row r="2711" spans="1:13" x14ac:dyDescent="0.4">
      <c r="A2711">
        <v>210000798</v>
      </c>
      <c r="B2711" t="s">
        <v>1631</v>
      </c>
      <c r="C2711" t="s">
        <v>5964</v>
      </c>
      <c r="D2711" t="s">
        <v>2719</v>
      </c>
      <c r="F2711" t="s">
        <v>5973</v>
      </c>
      <c r="G2711" t="s">
        <v>2719</v>
      </c>
      <c r="H2711" t="s">
        <v>5973</v>
      </c>
      <c r="I2711" t="s">
        <v>938</v>
      </c>
      <c r="J2711">
        <v>0</v>
      </c>
      <c r="L2711" s="4"/>
      <c r="M2711" s="4"/>
    </row>
    <row r="2712" spans="1:13" x14ac:dyDescent="0.4">
      <c r="A2712">
        <v>210000798</v>
      </c>
      <c r="B2712" t="s">
        <v>1631</v>
      </c>
      <c r="C2712" t="s">
        <v>5964</v>
      </c>
      <c r="D2712" t="s">
        <v>2719</v>
      </c>
      <c r="F2712" t="s">
        <v>5988</v>
      </c>
      <c r="G2712" t="s">
        <v>2719</v>
      </c>
      <c r="H2712" t="s">
        <v>5988</v>
      </c>
      <c r="I2712" t="s">
        <v>711</v>
      </c>
      <c r="J2712">
        <v>0</v>
      </c>
      <c r="L2712" s="4"/>
      <c r="M2712" s="4"/>
    </row>
    <row r="2713" spans="1:13" x14ac:dyDescent="0.4">
      <c r="A2713">
        <v>210000798</v>
      </c>
      <c r="B2713" t="s">
        <v>1631</v>
      </c>
      <c r="C2713" t="s">
        <v>5964</v>
      </c>
      <c r="D2713" t="s">
        <v>2719</v>
      </c>
      <c r="F2713" t="s">
        <v>5980</v>
      </c>
      <c r="G2713" t="s">
        <v>2719</v>
      </c>
      <c r="H2713" t="s">
        <v>5980</v>
      </c>
      <c r="I2713" t="s">
        <v>831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1631</v>
      </c>
      <c r="C2714" t="s">
        <v>5964</v>
      </c>
      <c r="D2714" t="s">
        <v>2719</v>
      </c>
      <c r="F2714" t="s">
        <v>5966</v>
      </c>
      <c r="G2714" t="s">
        <v>2719</v>
      </c>
      <c r="H2714" t="s">
        <v>5966</v>
      </c>
      <c r="I2714" t="s">
        <v>711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1631</v>
      </c>
      <c r="C2715" t="s">
        <v>5964</v>
      </c>
      <c r="D2715" t="s">
        <v>2719</v>
      </c>
      <c r="F2715" t="s">
        <v>5986</v>
      </c>
      <c r="G2715" t="s">
        <v>2719</v>
      </c>
      <c r="H2715" t="s">
        <v>5986</v>
      </c>
      <c r="I2715" t="s">
        <v>711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1631</v>
      </c>
      <c r="C2716" t="s">
        <v>5964</v>
      </c>
      <c r="D2716" t="s">
        <v>2719</v>
      </c>
      <c r="F2716" t="s">
        <v>5972</v>
      </c>
      <c r="G2716" t="s">
        <v>2719</v>
      </c>
      <c r="H2716" t="s">
        <v>5972</v>
      </c>
      <c r="I2716" t="s">
        <v>711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1631</v>
      </c>
      <c r="C2717" t="s">
        <v>5964</v>
      </c>
      <c r="D2717" t="s">
        <v>2719</v>
      </c>
      <c r="F2717" t="s">
        <v>5983</v>
      </c>
      <c r="G2717" t="s">
        <v>2719</v>
      </c>
      <c r="H2717" t="s">
        <v>5983</v>
      </c>
      <c r="I2717" t="s">
        <v>711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1631</v>
      </c>
      <c r="C2718" t="s">
        <v>5964</v>
      </c>
      <c r="D2718" t="s">
        <v>2719</v>
      </c>
      <c r="F2718" t="s">
        <v>5989</v>
      </c>
      <c r="G2718" t="s">
        <v>2719</v>
      </c>
      <c r="H2718" t="s">
        <v>5989</v>
      </c>
      <c r="I2718" t="s">
        <v>711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1631</v>
      </c>
      <c r="C2719" t="s">
        <v>5964</v>
      </c>
      <c r="D2719" t="s">
        <v>2719</v>
      </c>
      <c r="F2719" t="s">
        <v>5984</v>
      </c>
      <c r="G2719" t="s">
        <v>2719</v>
      </c>
      <c r="H2719" t="s">
        <v>5984</v>
      </c>
      <c r="I2719" t="s">
        <v>711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1631</v>
      </c>
      <c r="C2720" t="s">
        <v>5964</v>
      </c>
      <c r="D2720" t="s">
        <v>2719</v>
      </c>
      <c r="F2720" t="s">
        <v>5967</v>
      </c>
      <c r="G2720" t="s">
        <v>2719</v>
      </c>
      <c r="H2720" t="s">
        <v>5967</v>
      </c>
      <c r="I2720" t="s">
        <v>711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1631</v>
      </c>
      <c r="C2721" t="s">
        <v>5964</v>
      </c>
      <c r="D2721" t="s">
        <v>2719</v>
      </c>
      <c r="F2721" t="s">
        <v>5981</v>
      </c>
      <c r="G2721" t="s">
        <v>2719</v>
      </c>
      <c r="H2721" t="s">
        <v>5981</v>
      </c>
      <c r="I2721" t="s">
        <v>711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1631</v>
      </c>
      <c r="C2722" t="s">
        <v>5964</v>
      </c>
      <c r="D2722" t="s">
        <v>2719</v>
      </c>
      <c r="F2722" t="s">
        <v>5987</v>
      </c>
      <c r="G2722" t="s">
        <v>2719</v>
      </c>
      <c r="H2722" t="s">
        <v>5987</v>
      </c>
      <c r="I2722" t="s">
        <v>831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1631</v>
      </c>
      <c r="C2723" t="s">
        <v>5964</v>
      </c>
      <c r="D2723" t="s">
        <v>2719</v>
      </c>
      <c r="F2723" t="s">
        <v>5970</v>
      </c>
      <c r="G2723" t="s">
        <v>2719</v>
      </c>
      <c r="H2723" t="s">
        <v>5970</v>
      </c>
      <c r="I2723" t="s">
        <v>711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1631</v>
      </c>
      <c r="C2724" t="s">
        <v>5964</v>
      </c>
      <c r="D2724" t="s">
        <v>2719</v>
      </c>
      <c r="F2724" t="s">
        <v>5990</v>
      </c>
      <c r="G2724" t="s">
        <v>2719</v>
      </c>
      <c r="H2724" t="s">
        <v>5990</v>
      </c>
      <c r="I2724" t="s">
        <v>711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1631</v>
      </c>
      <c r="C2725" t="s">
        <v>5964</v>
      </c>
      <c r="D2725" t="s">
        <v>2719</v>
      </c>
      <c r="F2725" t="s">
        <v>5977</v>
      </c>
      <c r="G2725" t="s">
        <v>2719</v>
      </c>
      <c r="H2725" t="s">
        <v>5977</v>
      </c>
      <c r="I2725" t="s">
        <v>711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1631</v>
      </c>
      <c r="C2726" t="s">
        <v>5964</v>
      </c>
      <c r="D2726" t="s">
        <v>2719</v>
      </c>
      <c r="F2726" t="s">
        <v>5978</v>
      </c>
      <c r="G2726" t="s">
        <v>2719</v>
      </c>
      <c r="H2726" t="s">
        <v>5978</v>
      </c>
      <c r="I2726" t="s">
        <v>711</v>
      </c>
      <c r="J2726">
        <v>0</v>
      </c>
      <c r="L2726" s="4"/>
      <c r="M2726" s="4"/>
    </row>
    <row r="2727" spans="1:13" x14ac:dyDescent="0.4">
      <c r="A2727">
        <v>210000802</v>
      </c>
      <c r="B2727" t="s">
        <v>1773</v>
      </c>
      <c r="C2727" t="s">
        <v>5991</v>
      </c>
      <c r="D2727" t="s">
        <v>573</v>
      </c>
      <c r="E2727" t="s">
        <v>5992</v>
      </c>
      <c r="F2727" t="s">
        <v>5993</v>
      </c>
      <c r="G2727" t="s">
        <v>573</v>
      </c>
      <c r="H2727" t="s">
        <v>5994</v>
      </c>
      <c r="I2727" t="s">
        <v>711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1773</v>
      </c>
      <c r="C2728" t="s">
        <v>5991</v>
      </c>
      <c r="D2728" t="s">
        <v>573</v>
      </c>
      <c r="E2728" t="s">
        <v>6004</v>
      </c>
      <c r="F2728" t="s">
        <v>6005</v>
      </c>
      <c r="G2728" t="s">
        <v>573</v>
      </c>
      <c r="H2728" t="s">
        <v>6006</v>
      </c>
      <c r="I2728" t="s">
        <v>711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1773</v>
      </c>
      <c r="C2729" t="s">
        <v>5991</v>
      </c>
      <c r="D2729" t="s">
        <v>573</v>
      </c>
      <c r="E2729" t="s">
        <v>6007</v>
      </c>
      <c r="F2729" t="s">
        <v>6008</v>
      </c>
      <c r="G2729" t="s">
        <v>573</v>
      </c>
      <c r="H2729" t="s">
        <v>6009</v>
      </c>
      <c r="I2729" t="s">
        <v>711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1773</v>
      </c>
      <c r="C2730" t="s">
        <v>5991</v>
      </c>
      <c r="D2730" t="s">
        <v>573</v>
      </c>
      <c r="E2730" t="s">
        <v>5998</v>
      </c>
      <c r="F2730" t="s">
        <v>5999</v>
      </c>
      <c r="G2730" t="s">
        <v>573</v>
      </c>
      <c r="H2730" t="s">
        <v>6000</v>
      </c>
      <c r="I2730" t="s">
        <v>711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1773</v>
      </c>
      <c r="C2731" t="s">
        <v>5991</v>
      </c>
      <c r="D2731" t="s">
        <v>573</v>
      </c>
      <c r="E2731" t="s">
        <v>5995</v>
      </c>
      <c r="F2731" t="s">
        <v>5996</v>
      </c>
      <c r="G2731" t="s">
        <v>573</v>
      </c>
      <c r="H2731" t="s">
        <v>5997</v>
      </c>
      <c r="I2731" t="s">
        <v>787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1773</v>
      </c>
      <c r="C2732" t="s">
        <v>5991</v>
      </c>
      <c r="D2732" t="s">
        <v>573</v>
      </c>
      <c r="E2732" t="s">
        <v>6001</v>
      </c>
      <c r="F2732" t="s">
        <v>6002</v>
      </c>
      <c r="G2732" t="s">
        <v>573</v>
      </c>
      <c r="H2732" t="s">
        <v>6003</v>
      </c>
      <c r="I2732" t="s">
        <v>711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1912</v>
      </c>
      <c r="C2733" t="s">
        <v>9595</v>
      </c>
      <c r="D2733" t="s">
        <v>573</v>
      </c>
      <c r="E2733" t="s">
        <v>9596</v>
      </c>
      <c r="F2733" t="s">
        <v>9597</v>
      </c>
      <c r="G2733" t="s">
        <v>573</v>
      </c>
      <c r="H2733" t="s">
        <v>9598</v>
      </c>
      <c r="I2733" t="s">
        <v>711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1912</v>
      </c>
      <c r="C2734" t="s">
        <v>9595</v>
      </c>
      <c r="D2734" t="s">
        <v>2719</v>
      </c>
      <c r="E2734" t="s">
        <v>9596</v>
      </c>
      <c r="F2734" t="s">
        <v>9597</v>
      </c>
      <c r="G2734" t="s">
        <v>2719</v>
      </c>
      <c r="H2734" t="s">
        <v>9598</v>
      </c>
      <c r="I2734" t="s">
        <v>711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6010</v>
      </c>
      <c r="C2735" t="s">
        <v>6011</v>
      </c>
      <c r="D2735" t="s">
        <v>573</v>
      </c>
      <c r="E2735" t="s">
        <v>6036</v>
      </c>
      <c r="F2735" t="s">
        <v>6037</v>
      </c>
      <c r="G2735" t="s">
        <v>573</v>
      </c>
      <c r="H2735" t="s">
        <v>6035</v>
      </c>
      <c r="I2735" t="s">
        <v>576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6010</v>
      </c>
      <c r="C2736" t="s">
        <v>6011</v>
      </c>
      <c r="D2736" t="s">
        <v>573</v>
      </c>
      <c r="E2736" t="s">
        <v>6027</v>
      </c>
      <c r="F2736" t="s">
        <v>6028</v>
      </c>
      <c r="G2736" t="s">
        <v>573</v>
      </c>
      <c r="H2736" t="s">
        <v>6029</v>
      </c>
      <c r="I2736" t="s">
        <v>576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6010</v>
      </c>
      <c r="C2737" t="s">
        <v>6011</v>
      </c>
      <c r="D2737" t="s">
        <v>573</v>
      </c>
      <c r="E2737" t="s">
        <v>6030</v>
      </c>
      <c r="F2737" t="s">
        <v>6031</v>
      </c>
      <c r="G2737" t="s">
        <v>573</v>
      </c>
      <c r="H2737" t="s">
        <v>6032</v>
      </c>
      <c r="I2737" t="s">
        <v>576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6010</v>
      </c>
      <c r="C2738" t="s">
        <v>6011</v>
      </c>
      <c r="D2738" t="s">
        <v>573</v>
      </c>
      <c r="E2738" t="s">
        <v>6024</v>
      </c>
      <c r="F2738" t="s">
        <v>6025</v>
      </c>
      <c r="G2738" t="s">
        <v>573</v>
      </c>
      <c r="H2738" t="s">
        <v>6026</v>
      </c>
      <c r="I2738" t="s">
        <v>576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6010</v>
      </c>
      <c r="C2739" t="s">
        <v>6011</v>
      </c>
      <c r="D2739" t="s">
        <v>573</v>
      </c>
      <c r="E2739" t="s">
        <v>6015</v>
      </c>
      <c r="F2739" t="s">
        <v>6016</v>
      </c>
      <c r="G2739" t="s">
        <v>573</v>
      </c>
      <c r="H2739" t="s">
        <v>6017</v>
      </c>
      <c r="I2739" t="s">
        <v>576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6010</v>
      </c>
      <c r="C2740" t="s">
        <v>6011</v>
      </c>
      <c r="D2740" t="s">
        <v>573</v>
      </c>
      <c r="E2740" t="s">
        <v>6012</v>
      </c>
      <c r="F2740" t="s">
        <v>6013</v>
      </c>
      <c r="G2740" t="s">
        <v>573</v>
      </c>
      <c r="H2740" t="s">
        <v>6014</v>
      </c>
      <c r="I2740" t="s">
        <v>576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6010</v>
      </c>
      <c r="C2741" t="s">
        <v>6011</v>
      </c>
      <c r="D2741" t="s">
        <v>573</v>
      </c>
      <c r="E2741" t="s">
        <v>6018</v>
      </c>
      <c r="F2741" t="s">
        <v>6019</v>
      </c>
      <c r="G2741" t="s">
        <v>573</v>
      </c>
      <c r="H2741" t="s">
        <v>6020</v>
      </c>
      <c r="I2741" t="s">
        <v>576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6010</v>
      </c>
      <c r="C2742" t="s">
        <v>6011</v>
      </c>
      <c r="D2742" t="s">
        <v>573</v>
      </c>
      <c r="E2742" t="s">
        <v>6021</v>
      </c>
      <c r="F2742" t="s">
        <v>6022</v>
      </c>
      <c r="G2742" t="s">
        <v>573</v>
      </c>
      <c r="H2742" t="s">
        <v>6023</v>
      </c>
      <c r="I2742" t="s">
        <v>576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6010</v>
      </c>
      <c r="C2743" t="s">
        <v>6011</v>
      </c>
      <c r="D2743" t="s">
        <v>573</v>
      </c>
      <c r="E2743" t="s">
        <v>6033</v>
      </c>
      <c r="F2743" t="s">
        <v>6034</v>
      </c>
      <c r="G2743" t="s">
        <v>573</v>
      </c>
      <c r="H2743" t="s">
        <v>6035</v>
      </c>
      <c r="I2743" t="s">
        <v>576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6010</v>
      </c>
      <c r="C2744" t="s">
        <v>6011</v>
      </c>
      <c r="D2744" t="s">
        <v>2719</v>
      </c>
      <c r="E2744" t="s">
        <v>6038</v>
      </c>
      <c r="F2744" t="s">
        <v>6035</v>
      </c>
      <c r="G2744" t="s">
        <v>2719</v>
      </c>
      <c r="H2744" t="s">
        <v>6035</v>
      </c>
      <c r="I2744" t="s">
        <v>576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6039</v>
      </c>
      <c r="C2745" t="s">
        <v>6040</v>
      </c>
      <c r="D2745" t="s">
        <v>573</v>
      </c>
      <c r="E2745" t="s">
        <v>6041</v>
      </c>
      <c r="F2745" t="s">
        <v>6042</v>
      </c>
      <c r="G2745" t="s">
        <v>573</v>
      </c>
      <c r="H2745" t="s">
        <v>6043</v>
      </c>
      <c r="I2745" t="s">
        <v>711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6044</v>
      </c>
      <c r="C2746" t="s">
        <v>6045</v>
      </c>
      <c r="D2746" t="s">
        <v>573</v>
      </c>
      <c r="E2746" t="s">
        <v>6046</v>
      </c>
      <c r="F2746" t="s">
        <v>6047</v>
      </c>
      <c r="G2746" t="s">
        <v>573</v>
      </c>
      <c r="H2746" t="s">
        <v>6048</v>
      </c>
      <c r="I2746" t="s">
        <v>711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6049</v>
      </c>
      <c r="C2747" t="s">
        <v>6050</v>
      </c>
      <c r="D2747" t="s">
        <v>573</v>
      </c>
      <c r="E2747" t="s">
        <v>6051</v>
      </c>
      <c r="F2747" t="s">
        <v>6052</v>
      </c>
      <c r="G2747" t="s">
        <v>573</v>
      </c>
      <c r="H2747" t="s">
        <v>6053</v>
      </c>
      <c r="I2747" t="s">
        <v>711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1080</v>
      </c>
      <c r="C2748" t="s">
        <v>6054</v>
      </c>
      <c r="D2748" t="s">
        <v>573</v>
      </c>
      <c r="E2748" t="s">
        <v>6055</v>
      </c>
      <c r="F2748" t="s">
        <v>6056</v>
      </c>
      <c r="G2748" t="s">
        <v>573</v>
      </c>
      <c r="H2748" t="s">
        <v>6057</v>
      </c>
      <c r="I2748" t="s">
        <v>3596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1080</v>
      </c>
      <c r="C2749" t="s">
        <v>6054</v>
      </c>
      <c r="D2749" t="s">
        <v>573</v>
      </c>
      <c r="E2749" t="s">
        <v>6058</v>
      </c>
      <c r="F2749" t="s">
        <v>6059</v>
      </c>
      <c r="G2749" t="s">
        <v>573</v>
      </c>
      <c r="H2749" t="s">
        <v>6060</v>
      </c>
      <c r="I2749" t="s">
        <v>711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6061</v>
      </c>
      <c r="C2750" t="s">
        <v>6062</v>
      </c>
      <c r="D2750" t="s">
        <v>573</v>
      </c>
      <c r="E2750" t="s">
        <v>6063</v>
      </c>
      <c r="F2750" t="s">
        <v>6064</v>
      </c>
      <c r="G2750" t="s">
        <v>573</v>
      </c>
      <c r="H2750" t="s">
        <v>6065</v>
      </c>
      <c r="I2750" t="s">
        <v>711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6066</v>
      </c>
      <c r="C2751" t="s">
        <v>6067</v>
      </c>
      <c r="D2751" t="s">
        <v>573</v>
      </c>
      <c r="E2751" t="s">
        <v>6068</v>
      </c>
      <c r="F2751" t="s">
        <v>6069</v>
      </c>
      <c r="G2751" t="s">
        <v>573</v>
      </c>
      <c r="H2751" t="s">
        <v>6070</v>
      </c>
      <c r="I2751" t="s">
        <v>711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6071</v>
      </c>
      <c r="C2752" t="s">
        <v>6072</v>
      </c>
      <c r="D2752" t="s">
        <v>573</v>
      </c>
      <c r="E2752" t="s">
        <v>6073</v>
      </c>
      <c r="F2752" t="s">
        <v>6074</v>
      </c>
      <c r="G2752" t="s">
        <v>573</v>
      </c>
      <c r="H2752" t="s">
        <v>6075</v>
      </c>
      <c r="I2752" t="s">
        <v>711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6071</v>
      </c>
      <c r="C2753" t="s">
        <v>6072</v>
      </c>
      <c r="D2753" t="s">
        <v>573</v>
      </c>
      <c r="E2753" t="s">
        <v>6077</v>
      </c>
      <c r="F2753" t="s">
        <v>6078</v>
      </c>
      <c r="G2753" t="s">
        <v>573</v>
      </c>
      <c r="H2753" t="s">
        <v>6076</v>
      </c>
      <c r="I2753" t="s">
        <v>711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6079</v>
      </c>
      <c r="C2754" t="s">
        <v>6080</v>
      </c>
      <c r="D2754" t="s">
        <v>573</v>
      </c>
      <c r="E2754" t="s">
        <v>6081</v>
      </c>
      <c r="F2754" t="s">
        <v>6082</v>
      </c>
      <c r="G2754" t="s">
        <v>573</v>
      </c>
      <c r="H2754" t="s">
        <v>6083</v>
      </c>
      <c r="I2754" t="s">
        <v>711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6084</v>
      </c>
      <c r="C2755" t="s">
        <v>6085</v>
      </c>
      <c r="D2755" t="s">
        <v>573</v>
      </c>
      <c r="E2755" t="s">
        <v>6086</v>
      </c>
      <c r="F2755" t="s">
        <v>6087</v>
      </c>
      <c r="G2755" t="s">
        <v>573</v>
      </c>
      <c r="H2755" t="s">
        <v>6088</v>
      </c>
      <c r="I2755" t="s">
        <v>711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1497</v>
      </c>
      <c r="C2756" t="s">
        <v>9599</v>
      </c>
      <c r="D2756" t="s">
        <v>573</v>
      </c>
      <c r="E2756" t="s">
        <v>9600</v>
      </c>
      <c r="F2756" t="s">
        <v>9601</v>
      </c>
      <c r="G2756" t="s">
        <v>573</v>
      </c>
      <c r="H2756" t="s">
        <v>9602</v>
      </c>
      <c r="I2756" t="s">
        <v>711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6089</v>
      </c>
      <c r="C2757" t="s">
        <v>6090</v>
      </c>
      <c r="D2757" t="s">
        <v>573</v>
      </c>
      <c r="E2757" t="s">
        <v>6091</v>
      </c>
      <c r="F2757" t="s">
        <v>6092</v>
      </c>
      <c r="G2757" t="s">
        <v>573</v>
      </c>
      <c r="H2757" t="s">
        <v>6093</v>
      </c>
      <c r="I2757" t="s">
        <v>938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6089</v>
      </c>
      <c r="C2758" t="s">
        <v>6090</v>
      </c>
      <c r="D2758" t="s">
        <v>573</v>
      </c>
      <c r="E2758" t="s">
        <v>6094</v>
      </c>
      <c r="F2758" t="s">
        <v>6095</v>
      </c>
      <c r="G2758" t="s">
        <v>573</v>
      </c>
      <c r="H2758" t="s">
        <v>6093</v>
      </c>
      <c r="I2758" t="s">
        <v>938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6089</v>
      </c>
      <c r="C2759" t="s">
        <v>6090</v>
      </c>
      <c r="D2759" t="s">
        <v>573</v>
      </c>
      <c r="E2759" t="s">
        <v>6096</v>
      </c>
      <c r="F2759" t="s">
        <v>6097</v>
      </c>
      <c r="G2759" t="s">
        <v>573</v>
      </c>
      <c r="H2759" t="s">
        <v>6093</v>
      </c>
      <c r="I2759" t="s">
        <v>938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6089</v>
      </c>
      <c r="C2760" t="s">
        <v>6090</v>
      </c>
      <c r="D2760" t="s">
        <v>573</v>
      </c>
      <c r="E2760" t="s">
        <v>6098</v>
      </c>
      <c r="F2760" t="s">
        <v>6099</v>
      </c>
      <c r="G2760" t="s">
        <v>573</v>
      </c>
      <c r="H2760" t="s">
        <v>6093</v>
      </c>
      <c r="I2760" t="s">
        <v>938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6089</v>
      </c>
      <c r="C2761" t="s">
        <v>6090</v>
      </c>
      <c r="D2761" t="s">
        <v>573</v>
      </c>
      <c r="E2761" t="s">
        <v>6100</v>
      </c>
      <c r="F2761" t="s">
        <v>6101</v>
      </c>
      <c r="G2761" t="s">
        <v>573</v>
      </c>
      <c r="H2761" t="s">
        <v>6093</v>
      </c>
      <c r="I2761" t="s">
        <v>938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6089</v>
      </c>
      <c r="C2762" t="s">
        <v>6090</v>
      </c>
      <c r="D2762" t="s">
        <v>573</v>
      </c>
      <c r="E2762" t="s">
        <v>6102</v>
      </c>
      <c r="F2762" t="s">
        <v>6103</v>
      </c>
      <c r="G2762" t="s">
        <v>573</v>
      </c>
      <c r="H2762" t="s">
        <v>6093</v>
      </c>
      <c r="I2762" t="s">
        <v>938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6089</v>
      </c>
      <c r="C2763" t="s">
        <v>6090</v>
      </c>
      <c r="D2763" t="s">
        <v>573</v>
      </c>
      <c r="E2763" t="s">
        <v>6104</v>
      </c>
      <c r="F2763" t="s">
        <v>6105</v>
      </c>
      <c r="G2763" t="s">
        <v>573</v>
      </c>
      <c r="H2763" t="s">
        <v>6093</v>
      </c>
      <c r="I2763" t="s">
        <v>938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6089</v>
      </c>
      <c r="C2764" t="s">
        <v>6090</v>
      </c>
      <c r="D2764" t="s">
        <v>573</v>
      </c>
      <c r="E2764" t="s">
        <v>6106</v>
      </c>
      <c r="F2764" t="s">
        <v>6107</v>
      </c>
      <c r="G2764" t="s">
        <v>573</v>
      </c>
      <c r="H2764" t="s">
        <v>6093</v>
      </c>
      <c r="I2764" t="s">
        <v>938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6089</v>
      </c>
      <c r="C2765" t="s">
        <v>6090</v>
      </c>
      <c r="D2765" t="s">
        <v>573</v>
      </c>
      <c r="E2765" t="s">
        <v>6108</v>
      </c>
      <c r="F2765" t="s">
        <v>6109</v>
      </c>
      <c r="G2765" t="s">
        <v>573</v>
      </c>
      <c r="H2765" t="s">
        <v>6093</v>
      </c>
      <c r="I2765" t="s">
        <v>938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784</v>
      </c>
      <c r="C2766" t="s">
        <v>6110</v>
      </c>
      <c r="D2766" t="s">
        <v>573</v>
      </c>
      <c r="E2766" t="s">
        <v>6111</v>
      </c>
      <c r="F2766" t="s">
        <v>6112</v>
      </c>
      <c r="G2766" t="s">
        <v>573</v>
      </c>
      <c r="H2766" t="s">
        <v>6113</v>
      </c>
      <c r="I2766" t="s">
        <v>576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784</v>
      </c>
      <c r="C2767" t="s">
        <v>6110</v>
      </c>
      <c r="D2767" t="s">
        <v>2719</v>
      </c>
      <c r="E2767" t="s">
        <v>6114</v>
      </c>
      <c r="F2767" t="s">
        <v>6113</v>
      </c>
      <c r="G2767" t="s">
        <v>2719</v>
      </c>
      <c r="H2767" t="s">
        <v>6115</v>
      </c>
      <c r="I2767" t="s">
        <v>576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1720</v>
      </c>
      <c r="C2768" t="s">
        <v>6116</v>
      </c>
      <c r="D2768" t="s">
        <v>573</v>
      </c>
      <c r="E2768" t="s">
        <v>6120</v>
      </c>
      <c r="F2768" t="s">
        <v>6121</v>
      </c>
      <c r="G2768" t="s">
        <v>573</v>
      </c>
      <c r="H2768" t="s">
        <v>6122</v>
      </c>
      <c r="I2768" t="s">
        <v>938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1720</v>
      </c>
      <c r="C2769" t="s">
        <v>6116</v>
      </c>
      <c r="D2769" t="s">
        <v>573</v>
      </c>
      <c r="E2769" t="s">
        <v>6117</v>
      </c>
      <c r="F2769" t="s">
        <v>6118</v>
      </c>
      <c r="G2769" t="s">
        <v>573</v>
      </c>
      <c r="H2769" t="s">
        <v>6119</v>
      </c>
      <c r="I2769" t="s">
        <v>938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1730</v>
      </c>
      <c r="C2770" t="s">
        <v>6123</v>
      </c>
      <c r="D2770" t="s">
        <v>573</v>
      </c>
      <c r="E2770" t="s">
        <v>6124</v>
      </c>
      <c r="F2770" t="s">
        <v>6125</v>
      </c>
      <c r="G2770" t="s">
        <v>573</v>
      </c>
      <c r="H2770" t="s">
        <v>6126</v>
      </c>
      <c r="I2770" t="s">
        <v>938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1730</v>
      </c>
      <c r="C2771" t="s">
        <v>6123</v>
      </c>
      <c r="D2771" t="s">
        <v>573</v>
      </c>
      <c r="E2771" t="s">
        <v>6127</v>
      </c>
      <c r="F2771" t="s">
        <v>6128</v>
      </c>
      <c r="G2771" t="s">
        <v>573</v>
      </c>
      <c r="H2771" t="s">
        <v>6126</v>
      </c>
      <c r="I2771" t="s">
        <v>938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6129</v>
      </c>
      <c r="C2772" t="s">
        <v>6130</v>
      </c>
      <c r="D2772" t="s">
        <v>573</v>
      </c>
      <c r="E2772" t="s">
        <v>6131</v>
      </c>
      <c r="F2772" t="s">
        <v>6132</v>
      </c>
      <c r="G2772" t="s">
        <v>573</v>
      </c>
      <c r="H2772" t="s">
        <v>6133</v>
      </c>
      <c r="I2772" t="s">
        <v>576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6129</v>
      </c>
      <c r="C2773" t="s">
        <v>6130</v>
      </c>
      <c r="D2773" t="s">
        <v>573</v>
      </c>
      <c r="E2773" t="s">
        <v>6134</v>
      </c>
      <c r="F2773" t="s">
        <v>6135</v>
      </c>
      <c r="G2773" t="s">
        <v>573</v>
      </c>
      <c r="H2773" t="s">
        <v>6133</v>
      </c>
      <c r="I2773" t="s">
        <v>576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6129</v>
      </c>
      <c r="C2774" t="s">
        <v>6130</v>
      </c>
      <c r="D2774" t="s">
        <v>2719</v>
      </c>
      <c r="E2774" t="s">
        <v>6136</v>
      </c>
      <c r="F2774" t="s">
        <v>6137</v>
      </c>
      <c r="G2774" t="s">
        <v>2719</v>
      </c>
      <c r="H2774" t="s">
        <v>6137</v>
      </c>
      <c r="I2774" t="s">
        <v>576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6129</v>
      </c>
      <c r="C2775" t="s">
        <v>6130</v>
      </c>
      <c r="D2775" t="s">
        <v>2719</v>
      </c>
      <c r="E2775" t="s">
        <v>6138</v>
      </c>
      <c r="F2775" t="s">
        <v>6139</v>
      </c>
      <c r="G2775" t="s">
        <v>2719</v>
      </c>
      <c r="H2775" t="s">
        <v>6137</v>
      </c>
      <c r="I2775" t="s">
        <v>576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6129</v>
      </c>
      <c r="C2776" t="s">
        <v>6130</v>
      </c>
      <c r="D2776" t="s">
        <v>2719</v>
      </c>
      <c r="E2776" t="s">
        <v>6140</v>
      </c>
      <c r="F2776" t="s">
        <v>6141</v>
      </c>
      <c r="G2776" t="s">
        <v>2719</v>
      </c>
      <c r="H2776" t="s">
        <v>6137</v>
      </c>
      <c r="I2776" t="s">
        <v>576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6129</v>
      </c>
      <c r="C2777" t="s">
        <v>6130</v>
      </c>
      <c r="D2777" t="s">
        <v>2719</v>
      </c>
      <c r="E2777" t="s">
        <v>6142</v>
      </c>
      <c r="F2777" t="s">
        <v>6143</v>
      </c>
      <c r="G2777" t="s">
        <v>2719</v>
      </c>
      <c r="H2777" t="s">
        <v>6137</v>
      </c>
      <c r="I2777" t="s">
        <v>576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1955</v>
      </c>
      <c r="C2778" t="s">
        <v>6144</v>
      </c>
      <c r="D2778" t="s">
        <v>573</v>
      </c>
      <c r="E2778" t="s">
        <v>6150</v>
      </c>
      <c r="F2778" t="s">
        <v>6151</v>
      </c>
      <c r="G2778" t="s">
        <v>573</v>
      </c>
      <c r="H2778" t="s">
        <v>6147</v>
      </c>
      <c r="I2778" t="s">
        <v>711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1955</v>
      </c>
      <c r="C2779" t="s">
        <v>6144</v>
      </c>
      <c r="D2779" t="s">
        <v>573</v>
      </c>
      <c r="E2779" t="s">
        <v>6145</v>
      </c>
      <c r="F2779" t="s">
        <v>6146</v>
      </c>
      <c r="G2779" t="s">
        <v>573</v>
      </c>
      <c r="H2779" t="s">
        <v>6147</v>
      </c>
      <c r="I2779" t="s">
        <v>711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1955</v>
      </c>
      <c r="C2780" t="s">
        <v>6144</v>
      </c>
      <c r="D2780" t="s">
        <v>573</v>
      </c>
      <c r="E2780" t="s">
        <v>6148</v>
      </c>
      <c r="F2780" t="s">
        <v>6149</v>
      </c>
      <c r="G2780" t="s">
        <v>573</v>
      </c>
      <c r="H2780" t="s">
        <v>6147</v>
      </c>
      <c r="I2780" t="s">
        <v>711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6152</v>
      </c>
      <c r="C2781" t="s">
        <v>6153</v>
      </c>
      <c r="D2781" t="s">
        <v>2719</v>
      </c>
      <c r="E2781" t="s">
        <v>6166</v>
      </c>
      <c r="F2781" t="s">
        <v>6167</v>
      </c>
      <c r="G2781" t="s">
        <v>2719</v>
      </c>
      <c r="H2781" t="s">
        <v>6167</v>
      </c>
      <c r="I2781" t="s">
        <v>576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6152</v>
      </c>
      <c r="C2782" t="s">
        <v>6153</v>
      </c>
      <c r="D2782" t="s">
        <v>2719</v>
      </c>
      <c r="E2782" t="s">
        <v>6168</v>
      </c>
      <c r="F2782" t="s">
        <v>6169</v>
      </c>
      <c r="G2782" t="s">
        <v>2719</v>
      </c>
      <c r="H2782" t="s">
        <v>6167</v>
      </c>
      <c r="I2782" t="s">
        <v>576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6152</v>
      </c>
      <c r="C2783" t="s">
        <v>6153</v>
      </c>
      <c r="D2783" t="s">
        <v>2719</v>
      </c>
      <c r="E2783" t="s">
        <v>6154</v>
      </c>
      <c r="F2783" t="s">
        <v>6155</v>
      </c>
      <c r="G2783" t="s">
        <v>2719</v>
      </c>
      <c r="H2783" t="s">
        <v>6155</v>
      </c>
      <c r="I2783" t="s">
        <v>576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6152</v>
      </c>
      <c r="C2784" t="s">
        <v>6153</v>
      </c>
      <c r="D2784" t="s">
        <v>2719</v>
      </c>
      <c r="E2784" t="s">
        <v>6163</v>
      </c>
      <c r="F2784" t="s">
        <v>6164</v>
      </c>
      <c r="G2784" t="s">
        <v>2719</v>
      </c>
      <c r="H2784" t="s">
        <v>6165</v>
      </c>
      <c r="I2784" t="s">
        <v>576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6152</v>
      </c>
      <c r="C2785" t="s">
        <v>6153</v>
      </c>
      <c r="D2785" t="s">
        <v>2719</v>
      </c>
      <c r="E2785" t="s">
        <v>6156</v>
      </c>
      <c r="F2785" t="s">
        <v>6157</v>
      </c>
      <c r="G2785" t="s">
        <v>2719</v>
      </c>
      <c r="H2785" t="s">
        <v>6155</v>
      </c>
      <c r="I2785" t="s">
        <v>576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6152</v>
      </c>
      <c r="C2786" t="s">
        <v>6153</v>
      </c>
      <c r="D2786" t="s">
        <v>2719</v>
      </c>
      <c r="E2786" t="s">
        <v>6158</v>
      </c>
      <c r="F2786" t="s">
        <v>6159</v>
      </c>
      <c r="G2786" t="s">
        <v>2719</v>
      </c>
      <c r="H2786" t="s">
        <v>6155</v>
      </c>
      <c r="I2786" t="s">
        <v>576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6152</v>
      </c>
      <c r="C2787" t="s">
        <v>6153</v>
      </c>
      <c r="D2787" t="s">
        <v>2719</v>
      </c>
      <c r="E2787" t="s">
        <v>6160</v>
      </c>
      <c r="F2787" t="s">
        <v>6161</v>
      </c>
      <c r="G2787" t="s">
        <v>2719</v>
      </c>
      <c r="H2787" t="s">
        <v>6162</v>
      </c>
      <c r="I2787" t="s">
        <v>576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6152</v>
      </c>
      <c r="C2788" t="s">
        <v>6153</v>
      </c>
      <c r="D2788" t="s">
        <v>2719</v>
      </c>
      <c r="E2788" t="s">
        <v>6170</v>
      </c>
      <c r="F2788" t="s">
        <v>6171</v>
      </c>
      <c r="G2788" t="s">
        <v>2719</v>
      </c>
      <c r="H2788" t="s">
        <v>6172</v>
      </c>
      <c r="I2788" t="s">
        <v>576</v>
      </c>
      <c r="J2788">
        <v>0</v>
      </c>
      <c r="L2788" s="4"/>
      <c r="M2788" s="4"/>
    </row>
    <row r="2789" spans="1:13" x14ac:dyDescent="0.4">
      <c r="A2789">
        <v>210000932</v>
      </c>
      <c r="B2789" t="s">
        <v>6173</v>
      </c>
      <c r="C2789" t="s">
        <v>6174</v>
      </c>
      <c r="D2789" t="s">
        <v>573</v>
      </c>
      <c r="E2789" t="s">
        <v>6175</v>
      </c>
      <c r="F2789" t="s">
        <v>6176</v>
      </c>
      <c r="G2789" t="s">
        <v>573</v>
      </c>
      <c r="H2789" t="s">
        <v>6176</v>
      </c>
      <c r="I2789" t="s">
        <v>576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1947</v>
      </c>
      <c r="C2790" t="s">
        <v>6177</v>
      </c>
      <c r="D2790" t="s">
        <v>4083</v>
      </c>
      <c r="F2790" t="s">
        <v>6182</v>
      </c>
      <c r="G2790" t="s">
        <v>4083</v>
      </c>
      <c r="H2790" t="s">
        <v>6182</v>
      </c>
      <c r="I2790" t="s">
        <v>711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1947</v>
      </c>
      <c r="C2791" t="s">
        <v>6177</v>
      </c>
      <c r="D2791" t="s">
        <v>4083</v>
      </c>
      <c r="F2791" t="s">
        <v>6183</v>
      </c>
      <c r="G2791" t="s">
        <v>4083</v>
      </c>
      <c r="H2791" t="s">
        <v>6183</v>
      </c>
      <c r="I2791" t="s">
        <v>711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1947</v>
      </c>
      <c r="C2792" t="s">
        <v>6177</v>
      </c>
      <c r="D2792" t="s">
        <v>4083</v>
      </c>
      <c r="F2792" t="s">
        <v>6184</v>
      </c>
      <c r="G2792" t="s">
        <v>4083</v>
      </c>
      <c r="H2792" t="s">
        <v>6184</v>
      </c>
      <c r="I2792" t="s">
        <v>711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1947</v>
      </c>
      <c r="C2793" t="s">
        <v>6177</v>
      </c>
      <c r="D2793" t="s">
        <v>4083</v>
      </c>
      <c r="F2793" t="s">
        <v>6185</v>
      </c>
      <c r="G2793" t="s">
        <v>4083</v>
      </c>
      <c r="H2793" t="s">
        <v>6185</v>
      </c>
      <c r="I2793" t="s">
        <v>711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1947</v>
      </c>
      <c r="C2794" t="s">
        <v>6177</v>
      </c>
      <c r="D2794" t="s">
        <v>4083</v>
      </c>
      <c r="F2794" t="s">
        <v>6186</v>
      </c>
      <c r="G2794" t="s">
        <v>4083</v>
      </c>
      <c r="H2794" t="s">
        <v>6186</v>
      </c>
      <c r="I2794" t="s">
        <v>711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1947</v>
      </c>
      <c r="C2795" t="s">
        <v>6177</v>
      </c>
      <c r="D2795" t="s">
        <v>4083</v>
      </c>
      <c r="F2795" t="s">
        <v>6187</v>
      </c>
      <c r="G2795" t="s">
        <v>4083</v>
      </c>
      <c r="H2795" t="s">
        <v>6187</v>
      </c>
      <c r="I2795" t="s">
        <v>711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1947</v>
      </c>
      <c r="C2796" t="s">
        <v>6177</v>
      </c>
      <c r="D2796" t="s">
        <v>4083</v>
      </c>
      <c r="F2796" t="s">
        <v>6188</v>
      </c>
      <c r="G2796" t="s">
        <v>4083</v>
      </c>
      <c r="H2796" t="s">
        <v>6188</v>
      </c>
      <c r="I2796" t="s">
        <v>711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1947</v>
      </c>
      <c r="C2797" t="s">
        <v>6177</v>
      </c>
      <c r="D2797" t="s">
        <v>4083</v>
      </c>
      <c r="F2797" t="s">
        <v>6189</v>
      </c>
      <c r="G2797" t="s">
        <v>4083</v>
      </c>
      <c r="H2797" t="s">
        <v>6189</v>
      </c>
      <c r="I2797" t="s">
        <v>711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1947</v>
      </c>
      <c r="C2798" t="s">
        <v>6177</v>
      </c>
      <c r="D2798" t="s">
        <v>4083</v>
      </c>
      <c r="F2798" t="s">
        <v>6190</v>
      </c>
      <c r="G2798" t="s">
        <v>4083</v>
      </c>
      <c r="H2798" t="s">
        <v>6190</v>
      </c>
      <c r="I2798" t="s">
        <v>711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1947</v>
      </c>
      <c r="C2799" t="s">
        <v>6177</v>
      </c>
      <c r="D2799" t="s">
        <v>4083</v>
      </c>
      <c r="F2799" t="s">
        <v>6191</v>
      </c>
      <c r="G2799" t="s">
        <v>4083</v>
      </c>
      <c r="H2799" t="s">
        <v>6191</v>
      </c>
      <c r="I2799" t="s">
        <v>711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1947</v>
      </c>
      <c r="C2800" t="s">
        <v>6177</v>
      </c>
      <c r="D2800" t="s">
        <v>4083</v>
      </c>
      <c r="F2800" t="s">
        <v>6192</v>
      </c>
      <c r="G2800" t="s">
        <v>4083</v>
      </c>
      <c r="H2800" t="s">
        <v>6192</v>
      </c>
      <c r="I2800" t="s">
        <v>711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1947</v>
      </c>
      <c r="C2801" t="s">
        <v>6177</v>
      </c>
      <c r="D2801" t="s">
        <v>4083</v>
      </c>
      <c r="F2801" t="s">
        <v>6193</v>
      </c>
      <c r="G2801" t="s">
        <v>4083</v>
      </c>
      <c r="H2801" t="s">
        <v>6194</v>
      </c>
      <c r="I2801" t="s">
        <v>711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1947</v>
      </c>
      <c r="C2802" t="s">
        <v>6177</v>
      </c>
      <c r="D2802" t="s">
        <v>4083</v>
      </c>
      <c r="F2802" t="s">
        <v>6195</v>
      </c>
      <c r="G2802" t="s">
        <v>4083</v>
      </c>
      <c r="H2802" t="s">
        <v>6195</v>
      </c>
      <c r="I2802" t="s">
        <v>711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1947</v>
      </c>
      <c r="C2803" t="s">
        <v>6177</v>
      </c>
      <c r="D2803" t="s">
        <v>4083</v>
      </c>
      <c r="F2803" t="s">
        <v>6196</v>
      </c>
      <c r="G2803" t="s">
        <v>4083</v>
      </c>
      <c r="H2803" t="s">
        <v>6196</v>
      </c>
      <c r="I2803" t="s">
        <v>711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1947</v>
      </c>
      <c r="C2804" t="s">
        <v>6177</v>
      </c>
      <c r="D2804" t="s">
        <v>4083</v>
      </c>
      <c r="F2804" t="s">
        <v>6197</v>
      </c>
      <c r="G2804" t="s">
        <v>4083</v>
      </c>
      <c r="H2804" t="s">
        <v>6198</v>
      </c>
      <c r="I2804" t="s">
        <v>711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1947</v>
      </c>
      <c r="C2805" t="s">
        <v>6177</v>
      </c>
      <c r="D2805" t="s">
        <v>4083</v>
      </c>
      <c r="F2805" t="s">
        <v>6199</v>
      </c>
      <c r="G2805" t="s">
        <v>4083</v>
      </c>
      <c r="H2805" t="s">
        <v>6199</v>
      </c>
      <c r="I2805" t="s">
        <v>711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1947</v>
      </c>
      <c r="C2806" t="s">
        <v>6177</v>
      </c>
      <c r="D2806" t="s">
        <v>4083</v>
      </c>
      <c r="F2806" t="s">
        <v>6200</v>
      </c>
      <c r="G2806" t="s">
        <v>4083</v>
      </c>
      <c r="H2806" t="s">
        <v>6200</v>
      </c>
      <c r="I2806" t="s">
        <v>711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1947</v>
      </c>
      <c r="C2807" t="s">
        <v>6177</v>
      </c>
      <c r="D2807" t="s">
        <v>4083</v>
      </c>
      <c r="F2807" t="s">
        <v>6201</v>
      </c>
      <c r="G2807" t="s">
        <v>4083</v>
      </c>
      <c r="H2807" t="s">
        <v>6201</v>
      </c>
      <c r="I2807" t="s">
        <v>711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1947</v>
      </c>
      <c r="C2808" t="s">
        <v>6177</v>
      </c>
      <c r="D2808" t="s">
        <v>4083</v>
      </c>
      <c r="F2808" t="s">
        <v>6202</v>
      </c>
      <c r="G2808" t="s">
        <v>4083</v>
      </c>
      <c r="H2808" t="s">
        <v>6202</v>
      </c>
      <c r="I2808" t="s">
        <v>711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1947</v>
      </c>
      <c r="C2809" t="s">
        <v>6177</v>
      </c>
      <c r="D2809" t="s">
        <v>4083</v>
      </c>
      <c r="F2809" t="s">
        <v>6203</v>
      </c>
      <c r="G2809" t="s">
        <v>4083</v>
      </c>
      <c r="H2809" t="s">
        <v>6203</v>
      </c>
      <c r="I2809" t="s">
        <v>711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1947</v>
      </c>
      <c r="C2810" t="s">
        <v>6177</v>
      </c>
      <c r="D2810" t="s">
        <v>4083</v>
      </c>
      <c r="F2810" t="s">
        <v>6204</v>
      </c>
      <c r="G2810" t="s">
        <v>4083</v>
      </c>
      <c r="H2810" t="s">
        <v>6204</v>
      </c>
      <c r="I2810" t="s">
        <v>711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1947</v>
      </c>
      <c r="C2811" t="s">
        <v>6177</v>
      </c>
      <c r="D2811" t="s">
        <v>2719</v>
      </c>
      <c r="F2811" t="s">
        <v>6178</v>
      </c>
      <c r="G2811" t="s">
        <v>2719</v>
      </c>
      <c r="H2811" t="s">
        <v>6178</v>
      </c>
      <c r="I2811" t="s">
        <v>711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1947</v>
      </c>
      <c r="C2812" t="s">
        <v>6177</v>
      </c>
      <c r="D2812" t="s">
        <v>2719</v>
      </c>
      <c r="F2812" t="s">
        <v>6179</v>
      </c>
      <c r="G2812" t="s">
        <v>2719</v>
      </c>
      <c r="H2812" t="s">
        <v>6179</v>
      </c>
      <c r="I2812" t="s">
        <v>711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1947</v>
      </c>
      <c r="C2813" t="s">
        <v>6177</v>
      </c>
      <c r="D2813" t="s">
        <v>2719</v>
      </c>
      <c r="F2813" t="s">
        <v>6180</v>
      </c>
      <c r="G2813" t="s">
        <v>2719</v>
      </c>
      <c r="H2813" t="s">
        <v>6180</v>
      </c>
      <c r="I2813" t="s">
        <v>711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1947</v>
      </c>
      <c r="C2814" t="s">
        <v>6177</v>
      </c>
      <c r="D2814" t="s">
        <v>2719</v>
      </c>
      <c r="F2814" t="s">
        <v>6181</v>
      </c>
      <c r="G2814" t="s">
        <v>2719</v>
      </c>
      <c r="H2814" t="s">
        <v>6181</v>
      </c>
      <c r="I2814" t="s">
        <v>711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6205</v>
      </c>
      <c r="C2815" t="s">
        <v>6206</v>
      </c>
      <c r="D2815" t="s">
        <v>573</v>
      </c>
      <c r="E2815" t="s">
        <v>6207</v>
      </c>
      <c r="F2815" t="s">
        <v>6208</v>
      </c>
      <c r="G2815" t="s">
        <v>573</v>
      </c>
      <c r="H2815" t="s">
        <v>6209</v>
      </c>
      <c r="I2815" t="s">
        <v>576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6205</v>
      </c>
      <c r="C2816" t="s">
        <v>6206</v>
      </c>
      <c r="D2816" t="s">
        <v>573</v>
      </c>
      <c r="E2816" t="s">
        <v>6225</v>
      </c>
      <c r="F2816" t="s">
        <v>6226</v>
      </c>
      <c r="G2816" t="s">
        <v>573</v>
      </c>
      <c r="H2816" t="s">
        <v>6227</v>
      </c>
      <c r="I2816" t="s">
        <v>576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6205</v>
      </c>
      <c r="C2817" t="s">
        <v>6206</v>
      </c>
      <c r="D2817" t="s">
        <v>573</v>
      </c>
      <c r="E2817" t="s">
        <v>6228</v>
      </c>
      <c r="F2817" t="s">
        <v>6229</v>
      </c>
      <c r="G2817" t="s">
        <v>573</v>
      </c>
      <c r="H2817" t="s">
        <v>6230</v>
      </c>
      <c r="I2817" t="s">
        <v>576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6205</v>
      </c>
      <c r="C2818" t="s">
        <v>6206</v>
      </c>
      <c r="D2818" t="s">
        <v>573</v>
      </c>
      <c r="E2818" t="s">
        <v>6243</v>
      </c>
      <c r="F2818" t="s">
        <v>6244</v>
      </c>
      <c r="G2818" t="s">
        <v>573</v>
      </c>
      <c r="H2818" t="s">
        <v>6245</v>
      </c>
      <c r="I2818" t="s">
        <v>576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6205</v>
      </c>
      <c r="C2819" t="s">
        <v>6206</v>
      </c>
      <c r="D2819" t="s">
        <v>573</v>
      </c>
      <c r="E2819" t="s">
        <v>6258</v>
      </c>
      <c r="F2819" t="s">
        <v>6259</v>
      </c>
      <c r="G2819" t="s">
        <v>573</v>
      </c>
      <c r="H2819" t="s">
        <v>6260</v>
      </c>
      <c r="I2819" t="s">
        <v>576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6205</v>
      </c>
      <c r="C2820" t="s">
        <v>6206</v>
      </c>
      <c r="D2820" t="s">
        <v>573</v>
      </c>
      <c r="E2820" t="s">
        <v>6246</v>
      </c>
      <c r="F2820" t="s">
        <v>6247</v>
      </c>
      <c r="G2820" t="s">
        <v>573</v>
      </c>
      <c r="H2820" t="s">
        <v>6248</v>
      </c>
      <c r="I2820" t="s">
        <v>576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6205</v>
      </c>
      <c r="C2821" t="s">
        <v>6206</v>
      </c>
      <c r="D2821" t="s">
        <v>573</v>
      </c>
      <c r="E2821" t="s">
        <v>6213</v>
      </c>
      <c r="F2821" t="s">
        <v>6214</v>
      </c>
      <c r="G2821" t="s">
        <v>573</v>
      </c>
      <c r="H2821" t="s">
        <v>6215</v>
      </c>
      <c r="I2821" t="s">
        <v>576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6205</v>
      </c>
      <c r="C2822" t="s">
        <v>6206</v>
      </c>
      <c r="D2822" t="s">
        <v>573</v>
      </c>
      <c r="E2822" t="s">
        <v>6216</v>
      </c>
      <c r="F2822" t="s">
        <v>6217</v>
      </c>
      <c r="G2822" t="s">
        <v>573</v>
      </c>
      <c r="H2822" t="s">
        <v>6218</v>
      </c>
      <c r="I2822" t="s">
        <v>576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6205</v>
      </c>
      <c r="C2823" t="s">
        <v>6206</v>
      </c>
      <c r="D2823" t="s">
        <v>573</v>
      </c>
      <c r="E2823" t="s">
        <v>6249</v>
      </c>
      <c r="F2823" t="s">
        <v>6250</v>
      </c>
      <c r="G2823" t="s">
        <v>573</v>
      </c>
      <c r="H2823" t="s">
        <v>6251</v>
      </c>
      <c r="I2823" t="s">
        <v>576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6205</v>
      </c>
      <c r="C2824" t="s">
        <v>6206</v>
      </c>
      <c r="D2824" t="s">
        <v>573</v>
      </c>
      <c r="E2824" t="s">
        <v>6240</v>
      </c>
      <c r="F2824" t="s">
        <v>6241</v>
      </c>
      <c r="G2824" t="s">
        <v>573</v>
      </c>
      <c r="H2824" t="s">
        <v>6242</v>
      </c>
      <c r="I2824" t="s">
        <v>576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6205</v>
      </c>
      <c r="C2825" t="s">
        <v>6206</v>
      </c>
      <c r="D2825" t="s">
        <v>573</v>
      </c>
      <c r="E2825" t="s">
        <v>6237</v>
      </c>
      <c r="F2825" t="s">
        <v>6238</v>
      </c>
      <c r="G2825" t="s">
        <v>573</v>
      </c>
      <c r="H2825" t="s">
        <v>6239</v>
      </c>
      <c r="I2825" t="s">
        <v>576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6205</v>
      </c>
      <c r="C2826" t="s">
        <v>6206</v>
      </c>
      <c r="D2826" t="s">
        <v>573</v>
      </c>
      <c r="E2826" t="s">
        <v>6231</v>
      </c>
      <c r="F2826" t="s">
        <v>6232</v>
      </c>
      <c r="G2826" t="s">
        <v>573</v>
      </c>
      <c r="H2826" t="s">
        <v>6233</v>
      </c>
      <c r="I2826" t="s">
        <v>576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6205</v>
      </c>
      <c r="C2827" t="s">
        <v>6206</v>
      </c>
      <c r="D2827" t="s">
        <v>573</v>
      </c>
      <c r="E2827" t="s">
        <v>6234</v>
      </c>
      <c r="F2827" t="s">
        <v>6235</v>
      </c>
      <c r="G2827" t="s">
        <v>573</v>
      </c>
      <c r="H2827" t="s">
        <v>6236</v>
      </c>
      <c r="I2827" t="s">
        <v>576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6205</v>
      </c>
      <c r="C2828" t="s">
        <v>6206</v>
      </c>
      <c r="D2828" t="s">
        <v>573</v>
      </c>
      <c r="E2828" t="s">
        <v>6252</v>
      </c>
      <c r="F2828" t="s">
        <v>6253</v>
      </c>
      <c r="G2828" t="s">
        <v>573</v>
      </c>
      <c r="H2828" t="s">
        <v>6254</v>
      </c>
      <c r="I2828" t="s">
        <v>576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6205</v>
      </c>
      <c r="C2829" t="s">
        <v>6206</v>
      </c>
      <c r="D2829" t="s">
        <v>573</v>
      </c>
      <c r="E2829" t="s">
        <v>6255</v>
      </c>
      <c r="F2829" t="s">
        <v>6256</v>
      </c>
      <c r="G2829" t="s">
        <v>573</v>
      </c>
      <c r="H2829" t="s">
        <v>6257</v>
      </c>
      <c r="I2829" t="s">
        <v>576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6205</v>
      </c>
      <c r="C2830" t="s">
        <v>6206</v>
      </c>
      <c r="D2830" t="s">
        <v>573</v>
      </c>
      <c r="E2830" t="s">
        <v>6219</v>
      </c>
      <c r="F2830" t="s">
        <v>6220</v>
      </c>
      <c r="G2830" t="s">
        <v>573</v>
      </c>
      <c r="H2830" t="s">
        <v>6221</v>
      </c>
      <c r="I2830" t="s">
        <v>576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6205</v>
      </c>
      <c r="C2831" t="s">
        <v>6206</v>
      </c>
      <c r="D2831" t="s">
        <v>573</v>
      </c>
      <c r="E2831" t="s">
        <v>6222</v>
      </c>
      <c r="F2831" t="s">
        <v>6223</v>
      </c>
      <c r="G2831" t="s">
        <v>573</v>
      </c>
      <c r="H2831" t="s">
        <v>6224</v>
      </c>
      <c r="I2831" t="s">
        <v>576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6205</v>
      </c>
      <c r="C2832" t="s">
        <v>6206</v>
      </c>
      <c r="D2832" t="s">
        <v>573</v>
      </c>
      <c r="E2832" t="s">
        <v>6210</v>
      </c>
      <c r="F2832" t="s">
        <v>6211</v>
      </c>
      <c r="G2832" t="s">
        <v>573</v>
      </c>
      <c r="H2832" t="s">
        <v>6212</v>
      </c>
      <c r="I2832" t="s">
        <v>576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2016</v>
      </c>
      <c r="C2833" t="s">
        <v>6261</v>
      </c>
      <c r="D2833" t="s">
        <v>4083</v>
      </c>
      <c r="F2833" t="s">
        <v>6262</v>
      </c>
      <c r="G2833" t="s">
        <v>4083</v>
      </c>
      <c r="H2833" t="s">
        <v>6262</v>
      </c>
      <c r="I2833" t="s">
        <v>831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2016</v>
      </c>
      <c r="C2834" t="s">
        <v>6261</v>
      </c>
      <c r="D2834" t="s">
        <v>4083</v>
      </c>
      <c r="F2834" t="s">
        <v>6263</v>
      </c>
      <c r="G2834" t="s">
        <v>4083</v>
      </c>
      <c r="H2834" t="s">
        <v>6263</v>
      </c>
      <c r="I2834" t="s">
        <v>831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2016</v>
      </c>
      <c r="C2835" t="s">
        <v>6261</v>
      </c>
      <c r="D2835" t="s">
        <v>4083</v>
      </c>
      <c r="F2835" t="s">
        <v>6264</v>
      </c>
      <c r="G2835" t="s">
        <v>4083</v>
      </c>
      <c r="H2835" t="s">
        <v>6264</v>
      </c>
      <c r="I2835" t="s">
        <v>831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2016</v>
      </c>
      <c r="C2836" t="s">
        <v>6261</v>
      </c>
      <c r="D2836" t="s">
        <v>4083</v>
      </c>
      <c r="F2836" t="s">
        <v>6265</v>
      </c>
      <c r="G2836" t="s">
        <v>4083</v>
      </c>
      <c r="H2836" t="s">
        <v>6265</v>
      </c>
      <c r="I2836" t="s">
        <v>831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2016</v>
      </c>
      <c r="C2837" t="s">
        <v>6261</v>
      </c>
      <c r="D2837" t="s">
        <v>4083</v>
      </c>
      <c r="F2837" t="s">
        <v>6266</v>
      </c>
      <c r="G2837" t="s">
        <v>4083</v>
      </c>
      <c r="H2837" t="s">
        <v>6266</v>
      </c>
      <c r="I2837" t="s">
        <v>831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2016</v>
      </c>
      <c r="C2838" t="s">
        <v>6261</v>
      </c>
      <c r="D2838" t="s">
        <v>4083</v>
      </c>
      <c r="F2838" t="s">
        <v>6267</v>
      </c>
      <c r="G2838" t="s">
        <v>4083</v>
      </c>
      <c r="H2838" t="s">
        <v>6267</v>
      </c>
      <c r="I2838" t="s">
        <v>831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2016</v>
      </c>
      <c r="C2839" t="s">
        <v>6261</v>
      </c>
      <c r="D2839" t="s">
        <v>4083</v>
      </c>
      <c r="F2839" t="s">
        <v>6268</v>
      </c>
      <c r="G2839" t="s">
        <v>4083</v>
      </c>
      <c r="H2839" t="s">
        <v>6268</v>
      </c>
      <c r="I2839" t="s">
        <v>831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2016</v>
      </c>
      <c r="C2840" t="s">
        <v>6261</v>
      </c>
      <c r="D2840" t="s">
        <v>4083</v>
      </c>
      <c r="F2840" t="s">
        <v>6269</v>
      </c>
      <c r="G2840" t="s">
        <v>4083</v>
      </c>
      <c r="H2840" t="s">
        <v>6269</v>
      </c>
      <c r="I2840" t="s">
        <v>831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2016</v>
      </c>
      <c r="C2841" t="s">
        <v>6261</v>
      </c>
      <c r="D2841" t="s">
        <v>4083</v>
      </c>
      <c r="F2841" t="s">
        <v>6270</v>
      </c>
      <c r="G2841" t="s">
        <v>4083</v>
      </c>
      <c r="H2841" t="s">
        <v>6270</v>
      </c>
      <c r="I2841" t="s">
        <v>831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2016</v>
      </c>
      <c r="C2842" t="s">
        <v>6261</v>
      </c>
      <c r="D2842" t="s">
        <v>4083</v>
      </c>
      <c r="F2842" t="s">
        <v>6271</v>
      </c>
      <c r="G2842" t="s">
        <v>4083</v>
      </c>
      <c r="H2842" t="s">
        <v>6271</v>
      </c>
      <c r="I2842" t="s">
        <v>831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2016</v>
      </c>
      <c r="C2843" t="s">
        <v>6261</v>
      </c>
      <c r="D2843" t="s">
        <v>4083</v>
      </c>
      <c r="F2843" t="s">
        <v>6272</v>
      </c>
      <c r="G2843" t="s">
        <v>4083</v>
      </c>
      <c r="H2843" t="s">
        <v>6273</v>
      </c>
      <c r="I2843" t="s">
        <v>831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2016</v>
      </c>
      <c r="C2844" t="s">
        <v>6261</v>
      </c>
      <c r="D2844" t="s">
        <v>4083</v>
      </c>
      <c r="F2844" t="s">
        <v>6274</v>
      </c>
      <c r="G2844" t="s">
        <v>4083</v>
      </c>
      <c r="H2844" t="s">
        <v>6274</v>
      </c>
      <c r="I2844" t="s">
        <v>831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2016</v>
      </c>
      <c r="C2845" t="s">
        <v>6261</v>
      </c>
      <c r="D2845" t="s">
        <v>4083</v>
      </c>
      <c r="F2845" t="s">
        <v>6281</v>
      </c>
      <c r="G2845" t="s">
        <v>4083</v>
      </c>
      <c r="H2845" t="s">
        <v>6281</v>
      </c>
      <c r="I2845" t="s">
        <v>831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2016</v>
      </c>
      <c r="C2846" t="s">
        <v>6261</v>
      </c>
      <c r="D2846" t="s">
        <v>4083</v>
      </c>
      <c r="F2846" t="s">
        <v>6275</v>
      </c>
      <c r="G2846" t="s">
        <v>4083</v>
      </c>
      <c r="H2846" t="s">
        <v>6275</v>
      </c>
      <c r="I2846" t="s">
        <v>831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2016</v>
      </c>
      <c r="C2847" t="s">
        <v>6261</v>
      </c>
      <c r="D2847" t="s">
        <v>4083</v>
      </c>
      <c r="F2847" t="s">
        <v>6276</v>
      </c>
      <c r="G2847" t="s">
        <v>4083</v>
      </c>
      <c r="H2847" t="s">
        <v>6276</v>
      </c>
      <c r="I2847" t="s">
        <v>831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2016</v>
      </c>
      <c r="C2848" t="s">
        <v>6261</v>
      </c>
      <c r="D2848" t="s">
        <v>4083</v>
      </c>
      <c r="F2848" t="s">
        <v>6277</v>
      </c>
      <c r="G2848" t="s">
        <v>4083</v>
      </c>
      <c r="H2848" t="s">
        <v>6277</v>
      </c>
      <c r="I2848" t="s">
        <v>831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2016</v>
      </c>
      <c r="C2849" t="s">
        <v>6261</v>
      </c>
      <c r="D2849" t="s">
        <v>4083</v>
      </c>
      <c r="F2849" t="s">
        <v>6278</v>
      </c>
      <c r="G2849" t="s">
        <v>4083</v>
      </c>
      <c r="H2849" t="s">
        <v>6278</v>
      </c>
      <c r="I2849" t="s">
        <v>831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2016</v>
      </c>
      <c r="C2850" t="s">
        <v>6261</v>
      </c>
      <c r="D2850" t="s">
        <v>4083</v>
      </c>
      <c r="F2850" t="s">
        <v>6279</v>
      </c>
      <c r="G2850" t="s">
        <v>4083</v>
      </c>
      <c r="H2850" t="s">
        <v>6279</v>
      </c>
      <c r="I2850" t="s">
        <v>831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2016</v>
      </c>
      <c r="C2851" t="s">
        <v>6261</v>
      </c>
      <c r="D2851" t="s">
        <v>4083</v>
      </c>
      <c r="F2851" t="s">
        <v>6280</v>
      </c>
      <c r="G2851" t="s">
        <v>4083</v>
      </c>
      <c r="H2851" t="s">
        <v>6280</v>
      </c>
      <c r="I2851" t="s">
        <v>831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6282</v>
      </c>
      <c r="C2852" t="s">
        <v>6283</v>
      </c>
      <c r="D2852" t="s">
        <v>573</v>
      </c>
      <c r="E2852" t="s">
        <v>6287</v>
      </c>
      <c r="F2852" t="s">
        <v>6288</v>
      </c>
      <c r="G2852" t="s">
        <v>573</v>
      </c>
      <c r="H2852" t="s">
        <v>6289</v>
      </c>
      <c r="I2852" t="s">
        <v>576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6282</v>
      </c>
      <c r="C2853" t="s">
        <v>6283</v>
      </c>
      <c r="D2853" t="s">
        <v>573</v>
      </c>
      <c r="E2853" t="s">
        <v>6284</v>
      </c>
      <c r="F2853" t="s">
        <v>6285</v>
      </c>
      <c r="G2853" t="s">
        <v>573</v>
      </c>
      <c r="H2853" t="s">
        <v>6286</v>
      </c>
      <c r="I2853" t="s">
        <v>576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6282</v>
      </c>
      <c r="C2854" t="s">
        <v>6283</v>
      </c>
      <c r="D2854" t="s">
        <v>2719</v>
      </c>
      <c r="E2854" t="s">
        <v>6293</v>
      </c>
      <c r="F2854" t="s">
        <v>6294</v>
      </c>
      <c r="G2854" t="s">
        <v>2719</v>
      </c>
      <c r="H2854" t="s">
        <v>6295</v>
      </c>
      <c r="I2854" t="s">
        <v>576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6282</v>
      </c>
      <c r="C2855" t="s">
        <v>6283</v>
      </c>
      <c r="D2855" t="s">
        <v>2719</v>
      </c>
      <c r="E2855" t="s">
        <v>6290</v>
      </c>
      <c r="F2855" t="s">
        <v>6291</v>
      </c>
      <c r="G2855" t="s">
        <v>2719</v>
      </c>
      <c r="H2855" t="s">
        <v>6292</v>
      </c>
      <c r="I2855" t="s">
        <v>576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1893</v>
      </c>
      <c r="C2856" t="s">
        <v>6296</v>
      </c>
      <c r="D2856" t="s">
        <v>573</v>
      </c>
      <c r="E2856" t="s">
        <v>6297</v>
      </c>
      <c r="F2856" t="s">
        <v>6298</v>
      </c>
      <c r="G2856" t="s">
        <v>573</v>
      </c>
      <c r="H2856" t="s">
        <v>6299</v>
      </c>
      <c r="I2856" t="s">
        <v>711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1893</v>
      </c>
      <c r="C2857" t="s">
        <v>6296</v>
      </c>
      <c r="D2857" t="s">
        <v>2719</v>
      </c>
      <c r="E2857" t="s">
        <v>6302</v>
      </c>
      <c r="F2857" t="s">
        <v>6303</v>
      </c>
      <c r="G2857" t="s">
        <v>2719</v>
      </c>
      <c r="H2857" t="s">
        <v>6303</v>
      </c>
      <c r="I2857" t="s">
        <v>711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1893</v>
      </c>
      <c r="C2858" t="s">
        <v>6296</v>
      </c>
      <c r="D2858" t="s">
        <v>573</v>
      </c>
      <c r="E2858" t="s">
        <v>9603</v>
      </c>
      <c r="F2858" t="s">
        <v>9604</v>
      </c>
      <c r="G2858" t="s">
        <v>573</v>
      </c>
      <c r="H2858" t="s">
        <v>9605</v>
      </c>
      <c r="I2858" t="s">
        <v>711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1893</v>
      </c>
      <c r="C2859" t="s">
        <v>6296</v>
      </c>
      <c r="D2859" t="s">
        <v>2719</v>
      </c>
      <c r="E2859" t="s">
        <v>9603</v>
      </c>
      <c r="F2859" t="s">
        <v>9604</v>
      </c>
      <c r="G2859" t="s">
        <v>2719</v>
      </c>
      <c r="H2859" t="s">
        <v>9605</v>
      </c>
      <c r="I2859" t="s">
        <v>711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1893</v>
      </c>
      <c r="C2860" t="s">
        <v>6296</v>
      </c>
      <c r="D2860" t="s">
        <v>2719</v>
      </c>
      <c r="E2860" t="s">
        <v>6300</v>
      </c>
      <c r="F2860" t="s">
        <v>6301</v>
      </c>
      <c r="G2860" t="s">
        <v>2719</v>
      </c>
      <c r="H2860" t="s">
        <v>6301</v>
      </c>
      <c r="I2860" t="s">
        <v>711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1829</v>
      </c>
      <c r="C2861" t="s">
        <v>6304</v>
      </c>
      <c r="D2861" t="s">
        <v>2719</v>
      </c>
      <c r="F2861" t="s">
        <v>6305</v>
      </c>
      <c r="G2861" t="s">
        <v>2719</v>
      </c>
      <c r="H2861" t="s">
        <v>6305</v>
      </c>
      <c r="I2861" t="s">
        <v>711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1829</v>
      </c>
      <c r="C2862" t="s">
        <v>6304</v>
      </c>
      <c r="D2862" t="s">
        <v>2719</v>
      </c>
      <c r="F2862" t="s">
        <v>6306</v>
      </c>
      <c r="G2862" t="s">
        <v>2719</v>
      </c>
      <c r="H2862" t="s">
        <v>6306</v>
      </c>
      <c r="I2862" t="s">
        <v>711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1829</v>
      </c>
      <c r="C2863" t="s">
        <v>6304</v>
      </c>
      <c r="D2863" t="s">
        <v>2719</v>
      </c>
      <c r="F2863" t="s">
        <v>6307</v>
      </c>
      <c r="G2863" t="s">
        <v>2719</v>
      </c>
      <c r="H2863" t="s">
        <v>6307</v>
      </c>
      <c r="I2863" t="s">
        <v>711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1829</v>
      </c>
      <c r="C2864" t="s">
        <v>6304</v>
      </c>
      <c r="D2864" t="s">
        <v>2719</v>
      </c>
      <c r="F2864" t="s">
        <v>6308</v>
      </c>
      <c r="G2864" t="s">
        <v>2719</v>
      </c>
      <c r="H2864" t="s">
        <v>6308</v>
      </c>
      <c r="I2864" t="s">
        <v>711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1829</v>
      </c>
      <c r="C2865" t="s">
        <v>6304</v>
      </c>
      <c r="D2865" t="s">
        <v>2719</v>
      </c>
      <c r="F2865" t="s">
        <v>6309</v>
      </c>
      <c r="G2865" t="s">
        <v>2719</v>
      </c>
      <c r="H2865" t="s">
        <v>6309</v>
      </c>
      <c r="I2865" t="s">
        <v>711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1829</v>
      </c>
      <c r="C2866" t="s">
        <v>6304</v>
      </c>
      <c r="D2866" t="s">
        <v>2719</v>
      </c>
      <c r="F2866" t="s">
        <v>6311</v>
      </c>
      <c r="G2866" t="s">
        <v>2719</v>
      </c>
      <c r="H2866" t="s">
        <v>6311</v>
      </c>
      <c r="I2866" t="s">
        <v>711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1829</v>
      </c>
      <c r="C2867" t="s">
        <v>6304</v>
      </c>
      <c r="D2867" t="s">
        <v>2719</v>
      </c>
      <c r="F2867" t="s">
        <v>6313</v>
      </c>
      <c r="G2867" t="s">
        <v>2719</v>
      </c>
      <c r="H2867" t="s">
        <v>6313</v>
      </c>
      <c r="I2867" t="s">
        <v>711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1829</v>
      </c>
      <c r="C2868" t="s">
        <v>6304</v>
      </c>
      <c r="D2868" t="s">
        <v>2719</v>
      </c>
      <c r="F2868" t="s">
        <v>6314</v>
      </c>
      <c r="G2868" t="s">
        <v>2719</v>
      </c>
      <c r="H2868" t="s">
        <v>6314</v>
      </c>
      <c r="I2868" t="s">
        <v>711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1829</v>
      </c>
      <c r="C2869" t="s">
        <v>6304</v>
      </c>
      <c r="D2869" t="s">
        <v>2719</v>
      </c>
      <c r="F2869" t="s">
        <v>6315</v>
      </c>
      <c r="G2869" t="s">
        <v>2719</v>
      </c>
      <c r="H2869" t="s">
        <v>6315</v>
      </c>
      <c r="I2869" t="s">
        <v>711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1829</v>
      </c>
      <c r="C2870" t="s">
        <v>6304</v>
      </c>
      <c r="D2870" t="s">
        <v>2719</v>
      </c>
      <c r="F2870" t="s">
        <v>6316</v>
      </c>
      <c r="G2870" t="s">
        <v>2719</v>
      </c>
      <c r="H2870" t="s">
        <v>6316</v>
      </c>
      <c r="I2870" t="s">
        <v>711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1829</v>
      </c>
      <c r="C2871" t="s">
        <v>6304</v>
      </c>
      <c r="D2871" t="s">
        <v>2719</v>
      </c>
      <c r="F2871" t="s">
        <v>6317</v>
      </c>
      <c r="G2871" t="s">
        <v>2719</v>
      </c>
      <c r="H2871" t="s">
        <v>6317</v>
      </c>
      <c r="I2871" t="s">
        <v>711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1829</v>
      </c>
      <c r="C2872" t="s">
        <v>6304</v>
      </c>
      <c r="D2872" t="s">
        <v>2719</v>
      </c>
      <c r="F2872" t="s">
        <v>6318</v>
      </c>
      <c r="G2872" t="s">
        <v>2719</v>
      </c>
      <c r="H2872" t="s">
        <v>6318</v>
      </c>
      <c r="I2872" t="s">
        <v>711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1829</v>
      </c>
      <c r="C2873" t="s">
        <v>6304</v>
      </c>
      <c r="D2873" t="s">
        <v>2719</v>
      </c>
      <c r="F2873" t="s">
        <v>9606</v>
      </c>
      <c r="G2873" t="s">
        <v>2719</v>
      </c>
      <c r="H2873" t="s">
        <v>9606</v>
      </c>
      <c r="I2873" t="s">
        <v>711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1829</v>
      </c>
      <c r="C2874" t="s">
        <v>6304</v>
      </c>
      <c r="D2874" t="s">
        <v>2719</v>
      </c>
      <c r="F2874" t="s">
        <v>6321</v>
      </c>
      <c r="G2874" t="s">
        <v>2719</v>
      </c>
      <c r="H2874" t="s">
        <v>6321</v>
      </c>
      <c r="I2874" t="s">
        <v>711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1829</v>
      </c>
      <c r="C2875" t="s">
        <v>6304</v>
      </c>
      <c r="D2875" t="s">
        <v>2719</v>
      </c>
      <c r="F2875" t="s">
        <v>6322</v>
      </c>
      <c r="G2875" t="s">
        <v>2719</v>
      </c>
      <c r="H2875" t="s">
        <v>6322</v>
      </c>
      <c r="I2875" t="s">
        <v>711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1829</v>
      </c>
      <c r="C2876" t="s">
        <v>6304</v>
      </c>
      <c r="D2876" t="s">
        <v>2719</v>
      </c>
      <c r="F2876" t="s">
        <v>6323</v>
      </c>
      <c r="G2876" t="s">
        <v>2719</v>
      </c>
      <c r="H2876" t="s">
        <v>6323</v>
      </c>
      <c r="I2876" t="s">
        <v>711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1829</v>
      </c>
      <c r="C2877" t="s">
        <v>6304</v>
      </c>
      <c r="D2877" t="s">
        <v>2719</v>
      </c>
      <c r="F2877" t="s">
        <v>9607</v>
      </c>
      <c r="G2877" t="s">
        <v>2719</v>
      </c>
      <c r="H2877" t="s">
        <v>9607</v>
      </c>
      <c r="I2877" t="s">
        <v>711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1829</v>
      </c>
      <c r="C2878" t="s">
        <v>6304</v>
      </c>
      <c r="D2878" t="s">
        <v>2719</v>
      </c>
      <c r="F2878" t="s">
        <v>6325</v>
      </c>
      <c r="G2878" t="s">
        <v>2719</v>
      </c>
      <c r="H2878" t="s">
        <v>6325</v>
      </c>
      <c r="I2878" t="s">
        <v>711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1829</v>
      </c>
      <c r="C2879" t="s">
        <v>6304</v>
      </c>
      <c r="D2879" t="s">
        <v>2719</v>
      </c>
      <c r="F2879" t="s">
        <v>6326</v>
      </c>
      <c r="G2879" t="s">
        <v>2719</v>
      </c>
      <c r="H2879" t="s">
        <v>6326</v>
      </c>
      <c r="I2879" t="s">
        <v>711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1829</v>
      </c>
      <c r="C2880" t="s">
        <v>6304</v>
      </c>
      <c r="D2880" t="s">
        <v>2719</v>
      </c>
      <c r="F2880" t="s">
        <v>6327</v>
      </c>
      <c r="G2880" t="s">
        <v>2719</v>
      </c>
      <c r="H2880" t="s">
        <v>6327</v>
      </c>
      <c r="I2880" t="s">
        <v>711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1829</v>
      </c>
      <c r="C2881" t="s">
        <v>6304</v>
      </c>
      <c r="D2881" t="s">
        <v>2719</v>
      </c>
      <c r="F2881" t="s">
        <v>6324</v>
      </c>
      <c r="G2881" t="s">
        <v>2719</v>
      </c>
      <c r="H2881" t="s">
        <v>6324</v>
      </c>
      <c r="I2881" t="s">
        <v>711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1829</v>
      </c>
      <c r="C2882" t="s">
        <v>6304</v>
      </c>
      <c r="D2882" t="s">
        <v>2719</v>
      </c>
      <c r="F2882" t="s">
        <v>6328</v>
      </c>
      <c r="G2882" t="s">
        <v>2719</v>
      </c>
      <c r="H2882" t="s">
        <v>6328</v>
      </c>
      <c r="I2882" t="s">
        <v>711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1829</v>
      </c>
      <c r="C2883" t="s">
        <v>6304</v>
      </c>
      <c r="D2883" t="s">
        <v>2719</v>
      </c>
      <c r="F2883" t="s">
        <v>6329</v>
      </c>
      <c r="G2883" t="s">
        <v>2719</v>
      </c>
      <c r="H2883" t="s">
        <v>6329</v>
      </c>
      <c r="I2883" t="s">
        <v>711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1829</v>
      </c>
      <c r="C2884" t="s">
        <v>6304</v>
      </c>
      <c r="D2884" t="s">
        <v>2719</v>
      </c>
      <c r="F2884" t="s">
        <v>6330</v>
      </c>
      <c r="G2884" t="s">
        <v>2719</v>
      </c>
      <c r="H2884" t="s">
        <v>6330</v>
      </c>
      <c r="I2884" t="s">
        <v>711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1829</v>
      </c>
      <c r="C2885" t="s">
        <v>6304</v>
      </c>
      <c r="D2885" t="s">
        <v>2719</v>
      </c>
      <c r="F2885" t="s">
        <v>6331</v>
      </c>
      <c r="G2885" t="s">
        <v>2719</v>
      </c>
      <c r="H2885" t="s">
        <v>6331</v>
      </c>
      <c r="I2885" t="s">
        <v>711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1829</v>
      </c>
      <c r="C2886" t="s">
        <v>6304</v>
      </c>
      <c r="D2886" t="s">
        <v>2719</v>
      </c>
      <c r="F2886" t="s">
        <v>6334</v>
      </c>
      <c r="G2886" t="s">
        <v>2719</v>
      </c>
      <c r="H2886" t="s">
        <v>6334</v>
      </c>
      <c r="I2886" t="s">
        <v>711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1829</v>
      </c>
      <c r="C2887" t="s">
        <v>6304</v>
      </c>
      <c r="D2887" t="s">
        <v>2719</v>
      </c>
      <c r="F2887" t="s">
        <v>6335</v>
      </c>
      <c r="G2887" t="s">
        <v>2719</v>
      </c>
      <c r="H2887" t="s">
        <v>6335</v>
      </c>
      <c r="I2887" t="s">
        <v>711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1829</v>
      </c>
      <c r="C2888" t="s">
        <v>6304</v>
      </c>
      <c r="D2888" t="s">
        <v>2719</v>
      </c>
      <c r="F2888" t="s">
        <v>6336</v>
      </c>
      <c r="G2888" t="s">
        <v>2719</v>
      </c>
      <c r="H2888" t="s">
        <v>6336</v>
      </c>
      <c r="I2888" t="s">
        <v>711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1829</v>
      </c>
      <c r="C2889" t="s">
        <v>6304</v>
      </c>
      <c r="D2889" t="s">
        <v>2719</v>
      </c>
      <c r="F2889" t="s">
        <v>6337</v>
      </c>
      <c r="G2889" t="s">
        <v>2719</v>
      </c>
      <c r="H2889" t="s">
        <v>6337</v>
      </c>
      <c r="I2889" t="s">
        <v>711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1829</v>
      </c>
      <c r="C2890" t="s">
        <v>6304</v>
      </c>
      <c r="D2890" t="s">
        <v>2719</v>
      </c>
      <c r="F2890" t="s">
        <v>6338</v>
      </c>
      <c r="G2890" t="s">
        <v>2719</v>
      </c>
      <c r="H2890" t="s">
        <v>6338</v>
      </c>
      <c r="I2890" t="s">
        <v>711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1829</v>
      </c>
      <c r="C2891" t="s">
        <v>6304</v>
      </c>
      <c r="D2891" t="s">
        <v>2719</v>
      </c>
      <c r="F2891" t="s">
        <v>6310</v>
      </c>
      <c r="G2891" t="s">
        <v>2719</v>
      </c>
      <c r="H2891" t="s">
        <v>6310</v>
      </c>
      <c r="I2891" t="s">
        <v>711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1829</v>
      </c>
      <c r="C2892" t="s">
        <v>6304</v>
      </c>
      <c r="D2892" t="s">
        <v>2719</v>
      </c>
      <c r="F2892" t="s">
        <v>6312</v>
      </c>
      <c r="G2892" t="s">
        <v>2719</v>
      </c>
      <c r="H2892" t="s">
        <v>6312</v>
      </c>
      <c r="I2892" t="s">
        <v>711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1829</v>
      </c>
      <c r="C2893" t="s">
        <v>6304</v>
      </c>
      <c r="D2893" t="s">
        <v>2719</v>
      </c>
      <c r="F2893" t="s">
        <v>6319</v>
      </c>
      <c r="G2893" t="s">
        <v>2719</v>
      </c>
      <c r="H2893" t="s">
        <v>6319</v>
      </c>
      <c r="I2893" t="s">
        <v>711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1829</v>
      </c>
      <c r="C2894" t="s">
        <v>6304</v>
      </c>
      <c r="D2894" t="s">
        <v>2719</v>
      </c>
      <c r="F2894" t="s">
        <v>6320</v>
      </c>
      <c r="G2894" t="s">
        <v>2719</v>
      </c>
      <c r="H2894" t="s">
        <v>6320</v>
      </c>
      <c r="I2894" t="s">
        <v>711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1829</v>
      </c>
      <c r="C2895" t="s">
        <v>6304</v>
      </c>
      <c r="D2895" t="s">
        <v>2719</v>
      </c>
      <c r="F2895" t="s">
        <v>6332</v>
      </c>
      <c r="G2895" t="s">
        <v>2719</v>
      </c>
      <c r="H2895" t="s">
        <v>6332</v>
      </c>
      <c r="I2895" t="s">
        <v>711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1829</v>
      </c>
      <c r="C2896" t="s">
        <v>6304</v>
      </c>
      <c r="D2896" t="s">
        <v>2719</v>
      </c>
      <c r="F2896" t="s">
        <v>6333</v>
      </c>
      <c r="G2896" t="s">
        <v>2719</v>
      </c>
      <c r="H2896" t="s">
        <v>6333</v>
      </c>
      <c r="I2896" t="s">
        <v>711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1984</v>
      </c>
      <c r="C2897" t="s">
        <v>6339</v>
      </c>
      <c r="D2897" t="s">
        <v>573</v>
      </c>
      <c r="E2897" t="s">
        <v>6343</v>
      </c>
      <c r="F2897" t="s">
        <v>6344</v>
      </c>
      <c r="G2897" t="s">
        <v>573</v>
      </c>
      <c r="H2897" t="s">
        <v>6342</v>
      </c>
      <c r="I2897" t="s">
        <v>576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1984</v>
      </c>
      <c r="C2898" t="s">
        <v>6339</v>
      </c>
      <c r="D2898" t="s">
        <v>573</v>
      </c>
      <c r="E2898" t="s">
        <v>6345</v>
      </c>
      <c r="F2898" t="s">
        <v>6346</v>
      </c>
      <c r="G2898" t="s">
        <v>573</v>
      </c>
      <c r="H2898" t="s">
        <v>6347</v>
      </c>
      <c r="I2898" t="s">
        <v>576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1984</v>
      </c>
      <c r="C2899" t="s">
        <v>6339</v>
      </c>
      <c r="D2899" t="s">
        <v>573</v>
      </c>
      <c r="E2899" t="s">
        <v>6351</v>
      </c>
      <c r="F2899" t="s">
        <v>6352</v>
      </c>
      <c r="G2899" t="s">
        <v>573</v>
      </c>
      <c r="H2899" t="s">
        <v>6353</v>
      </c>
      <c r="I2899" t="s">
        <v>576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1984</v>
      </c>
      <c r="C2900" t="s">
        <v>6339</v>
      </c>
      <c r="D2900" t="s">
        <v>573</v>
      </c>
      <c r="E2900" t="s">
        <v>6356</v>
      </c>
      <c r="F2900" t="s">
        <v>6357</v>
      </c>
      <c r="G2900" t="s">
        <v>573</v>
      </c>
      <c r="H2900" t="s">
        <v>6358</v>
      </c>
      <c r="I2900" t="s">
        <v>576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1984</v>
      </c>
      <c r="C2901" t="s">
        <v>6339</v>
      </c>
      <c r="D2901" t="s">
        <v>573</v>
      </c>
      <c r="E2901" t="s">
        <v>6361</v>
      </c>
      <c r="F2901" t="s">
        <v>6362</v>
      </c>
      <c r="G2901" t="s">
        <v>573</v>
      </c>
      <c r="H2901" t="s">
        <v>6363</v>
      </c>
      <c r="I2901" t="s">
        <v>576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1984</v>
      </c>
      <c r="C2902" t="s">
        <v>6339</v>
      </c>
      <c r="D2902" t="s">
        <v>573</v>
      </c>
      <c r="E2902" t="s">
        <v>6348</v>
      </c>
      <c r="F2902" t="s">
        <v>6349</v>
      </c>
      <c r="G2902" t="s">
        <v>573</v>
      </c>
      <c r="H2902" t="s">
        <v>6350</v>
      </c>
      <c r="I2902" t="s">
        <v>576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1984</v>
      </c>
      <c r="C2903" t="s">
        <v>6339</v>
      </c>
      <c r="D2903" t="s">
        <v>573</v>
      </c>
      <c r="E2903" t="s">
        <v>6366</v>
      </c>
      <c r="F2903" t="s">
        <v>6367</v>
      </c>
      <c r="G2903" t="s">
        <v>573</v>
      </c>
      <c r="H2903" t="s">
        <v>6368</v>
      </c>
      <c r="I2903" t="s">
        <v>576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1984</v>
      </c>
      <c r="C2904" t="s">
        <v>6339</v>
      </c>
      <c r="D2904" t="s">
        <v>573</v>
      </c>
      <c r="E2904" t="s">
        <v>6354</v>
      </c>
      <c r="F2904" t="s">
        <v>6355</v>
      </c>
      <c r="G2904" t="s">
        <v>573</v>
      </c>
      <c r="H2904" t="s">
        <v>6353</v>
      </c>
      <c r="I2904" t="s">
        <v>576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1984</v>
      </c>
      <c r="C2905" t="s">
        <v>6339</v>
      </c>
      <c r="D2905" t="s">
        <v>573</v>
      </c>
      <c r="E2905" t="s">
        <v>6359</v>
      </c>
      <c r="F2905" t="s">
        <v>6360</v>
      </c>
      <c r="G2905" t="s">
        <v>573</v>
      </c>
      <c r="H2905" t="s">
        <v>6358</v>
      </c>
      <c r="I2905" t="s">
        <v>576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1984</v>
      </c>
      <c r="C2906" t="s">
        <v>6339</v>
      </c>
      <c r="D2906" t="s">
        <v>573</v>
      </c>
      <c r="E2906" t="s">
        <v>6364</v>
      </c>
      <c r="F2906" t="s">
        <v>6365</v>
      </c>
      <c r="G2906" t="s">
        <v>573</v>
      </c>
      <c r="H2906" t="s">
        <v>6363</v>
      </c>
      <c r="I2906" t="s">
        <v>576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1984</v>
      </c>
      <c r="C2907" t="s">
        <v>6339</v>
      </c>
      <c r="D2907" t="s">
        <v>573</v>
      </c>
      <c r="E2907" t="s">
        <v>6340</v>
      </c>
      <c r="F2907" t="s">
        <v>6341</v>
      </c>
      <c r="G2907" t="s">
        <v>573</v>
      </c>
      <c r="H2907" t="s">
        <v>6342</v>
      </c>
      <c r="I2907" t="s">
        <v>576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1992</v>
      </c>
      <c r="C2908" t="s">
        <v>6369</v>
      </c>
      <c r="D2908" t="s">
        <v>4083</v>
      </c>
      <c r="F2908" t="s">
        <v>6370</v>
      </c>
      <c r="G2908" t="s">
        <v>4083</v>
      </c>
      <c r="H2908" t="s">
        <v>6370</v>
      </c>
      <c r="I2908" t="s">
        <v>831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1992</v>
      </c>
      <c r="C2909" t="s">
        <v>6369</v>
      </c>
      <c r="D2909" t="s">
        <v>4083</v>
      </c>
      <c r="F2909" t="s">
        <v>6389</v>
      </c>
      <c r="G2909" t="s">
        <v>4083</v>
      </c>
      <c r="H2909" t="s">
        <v>6389</v>
      </c>
      <c r="I2909" t="s">
        <v>831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1992</v>
      </c>
      <c r="C2910" t="s">
        <v>6369</v>
      </c>
      <c r="D2910" t="s">
        <v>4083</v>
      </c>
      <c r="F2910" t="s">
        <v>6390</v>
      </c>
      <c r="G2910" t="s">
        <v>4083</v>
      </c>
      <c r="H2910" t="s">
        <v>6390</v>
      </c>
      <c r="I2910" t="s">
        <v>831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1992</v>
      </c>
      <c r="C2911" t="s">
        <v>6369</v>
      </c>
      <c r="D2911" t="s">
        <v>4083</v>
      </c>
      <c r="F2911" t="s">
        <v>6391</v>
      </c>
      <c r="G2911" t="s">
        <v>4083</v>
      </c>
      <c r="H2911" t="s">
        <v>6391</v>
      </c>
      <c r="I2911" t="s">
        <v>831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1992</v>
      </c>
      <c r="C2912" t="s">
        <v>6369</v>
      </c>
      <c r="D2912" t="s">
        <v>4083</v>
      </c>
      <c r="F2912" t="s">
        <v>6392</v>
      </c>
      <c r="G2912" t="s">
        <v>4083</v>
      </c>
      <c r="H2912" t="s">
        <v>6392</v>
      </c>
      <c r="I2912" t="s">
        <v>831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1992</v>
      </c>
      <c r="C2913" t="s">
        <v>6369</v>
      </c>
      <c r="D2913" t="s">
        <v>4083</v>
      </c>
      <c r="F2913" t="s">
        <v>6392</v>
      </c>
      <c r="G2913" t="s">
        <v>4083</v>
      </c>
      <c r="H2913" t="s">
        <v>6392</v>
      </c>
      <c r="I2913" t="s">
        <v>831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1992</v>
      </c>
      <c r="C2914" t="s">
        <v>6369</v>
      </c>
      <c r="D2914" t="s">
        <v>4083</v>
      </c>
      <c r="F2914" t="s">
        <v>6393</v>
      </c>
      <c r="G2914" t="s">
        <v>4083</v>
      </c>
      <c r="H2914" t="s">
        <v>6393</v>
      </c>
      <c r="I2914" t="s">
        <v>831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1992</v>
      </c>
      <c r="C2915" t="s">
        <v>6369</v>
      </c>
      <c r="D2915" t="s">
        <v>4083</v>
      </c>
      <c r="F2915" t="s">
        <v>6394</v>
      </c>
      <c r="G2915" t="s">
        <v>4083</v>
      </c>
      <c r="H2915" t="s">
        <v>6394</v>
      </c>
      <c r="I2915" t="s">
        <v>831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1992</v>
      </c>
      <c r="C2916" t="s">
        <v>6369</v>
      </c>
      <c r="D2916" t="s">
        <v>4083</v>
      </c>
      <c r="F2916" t="s">
        <v>6395</v>
      </c>
      <c r="G2916" t="s">
        <v>4083</v>
      </c>
      <c r="H2916" t="s">
        <v>6395</v>
      </c>
      <c r="I2916" t="s">
        <v>831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1992</v>
      </c>
      <c r="C2917" t="s">
        <v>6369</v>
      </c>
      <c r="D2917" t="s">
        <v>4083</v>
      </c>
      <c r="F2917" t="s">
        <v>6396</v>
      </c>
      <c r="G2917" t="s">
        <v>4083</v>
      </c>
      <c r="H2917" t="s">
        <v>6396</v>
      </c>
      <c r="I2917" t="s">
        <v>831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1992</v>
      </c>
      <c r="C2918" t="s">
        <v>6369</v>
      </c>
      <c r="D2918" t="s">
        <v>4083</v>
      </c>
      <c r="F2918" t="s">
        <v>6397</v>
      </c>
      <c r="G2918" t="s">
        <v>4083</v>
      </c>
      <c r="H2918" t="s">
        <v>6397</v>
      </c>
      <c r="I2918" t="s">
        <v>831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1992</v>
      </c>
      <c r="C2919" t="s">
        <v>6369</v>
      </c>
      <c r="D2919" t="s">
        <v>4083</v>
      </c>
      <c r="F2919" t="s">
        <v>6398</v>
      </c>
      <c r="G2919" t="s">
        <v>4083</v>
      </c>
      <c r="H2919" t="s">
        <v>6398</v>
      </c>
      <c r="I2919" t="s">
        <v>831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1992</v>
      </c>
      <c r="C2920" t="s">
        <v>6369</v>
      </c>
      <c r="D2920" t="s">
        <v>4083</v>
      </c>
      <c r="F2920" t="s">
        <v>6371</v>
      </c>
      <c r="G2920" t="s">
        <v>4083</v>
      </c>
      <c r="H2920" t="s">
        <v>6371</v>
      </c>
      <c r="I2920" t="s">
        <v>831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1992</v>
      </c>
      <c r="C2921" t="s">
        <v>6369</v>
      </c>
      <c r="D2921" t="s">
        <v>4083</v>
      </c>
      <c r="F2921" t="s">
        <v>6371</v>
      </c>
      <c r="G2921" t="s">
        <v>4083</v>
      </c>
      <c r="H2921" t="s">
        <v>6371</v>
      </c>
      <c r="I2921" t="s">
        <v>831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1992</v>
      </c>
      <c r="C2922" t="s">
        <v>6369</v>
      </c>
      <c r="D2922" t="s">
        <v>4083</v>
      </c>
      <c r="F2922" t="s">
        <v>6400</v>
      </c>
      <c r="G2922" t="s">
        <v>4083</v>
      </c>
      <c r="H2922" t="s">
        <v>6400</v>
      </c>
      <c r="I2922" t="s">
        <v>831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1992</v>
      </c>
      <c r="C2923" t="s">
        <v>6369</v>
      </c>
      <c r="D2923" t="s">
        <v>4083</v>
      </c>
      <c r="F2923" t="s">
        <v>6401</v>
      </c>
      <c r="G2923" t="s">
        <v>4083</v>
      </c>
      <c r="H2923" t="s">
        <v>6401</v>
      </c>
      <c r="I2923" t="s">
        <v>831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1992</v>
      </c>
      <c r="C2924" t="s">
        <v>6369</v>
      </c>
      <c r="D2924" t="s">
        <v>4083</v>
      </c>
      <c r="F2924" t="s">
        <v>6399</v>
      </c>
      <c r="G2924" t="s">
        <v>4083</v>
      </c>
      <c r="H2924" t="s">
        <v>6399</v>
      </c>
      <c r="I2924" t="s">
        <v>831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1992</v>
      </c>
      <c r="C2925" t="s">
        <v>6369</v>
      </c>
      <c r="D2925" t="s">
        <v>4083</v>
      </c>
      <c r="F2925" t="s">
        <v>6402</v>
      </c>
      <c r="G2925" t="s">
        <v>4083</v>
      </c>
      <c r="H2925" t="s">
        <v>6402</v>
      </c>
      <c r="I2925" t="s">
        <v>831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1992</v>
      </c>
      <c r="C2926" t="s">
        <v>6369</v>
      </c>
      <c r="D2926" t="s">
        <v>4083</v>
      </c>
      <c r="F2926" t="s">
        <v>6403</v>
      </c>
      <c r="G2926" t="s">
        <v>4083</v>
      </c>
      <c r="H2926" t="s">
        <v>6403</v>
      </c>
      <c r="I2926" t="s">
        <v>831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1992</v>
      </c>
      <c r="C2927" t="s">
        <v>6369</v>
      </c>
      <c r="D2927" t="s">
        <v>4083</v>
      </c>
      <c r="F2927" t="s">
        <v>6404</v>
      </c>
      <c r="G2927" t="s">
        <v>4083</v>
      </c>
      <c r="H2927" t="s">
        <v>6404</v>
      </c>
      <c r="I2927" t="s">
        <v>831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1992</v>
      </c>
      <c r="C2928" t="s">
        <v>6369</v>
      </c>
      <c r="D2928" t="s">
        <v>4083</v>
      </c>
      <c r="F2928" t="s">
        <v>6372</v>
      </c>
      <c r="G2928" t="s">
        <v>4083</v>
      </c>
      <c r="H2928" t="s">
        <v>6372</v>
      </c>
      <c r="I2928" t="s">
        <v>831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1992</v>
      </c>
      <c r="C2929" t="s">
        <v>6369</v>
      </c>
      <c r="D2929" t="s">
        <v>4083</v>
      </c>
      <c r="F2929" t="s">
        <v>6405</v>
      </c>
      <c r="G2929" t="s">
        <v>4083</v>
      </c>
      <c r="H2929" t="s">
        <v>6405</v>
      </c>
      <c r="I2929" t="s">
        <v>831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1992</v>
      </c>
      <c r="C2930" t="s">
        <v>6369</v>
      </c>
      <c r="D2930" t="s">
        <v>4083</v>
      </c>
      <c r="F2930" t="s">
        <v>6406</v>
      </c>
      <c r="G2930" t="s">
        <v>4083</v>
      </c>
      <c r="H2930" t="s">
        <v>6406</v>
      </c>
      <c r="I2930" t="s">
        <v>831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1992</v>
      </c>
      <c r="C2931" t="s">
        <v>6369</v>
      </c>
      <c r="D2931" t="s">
        <v>4083</v>
      </c>
      <c r="F2931" t="s">
        <v>6407</v>
      </c>
      <c r="G2931" t="s">
        <v>4083</v>
      </c>
      <c r="H2931" t="s">
        <v>6407</v>
      </c>
      <c r="I2931" t="s">
        <v>831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1992</v>
      </c>
      <c r="C2932" t="s">
        <v>6369</v>
      </c>
      <c r="D2932" t="s">
        <v>4083</v>
      </c>
      <c r="F2932" t="s">
        <v>6409</v>
      </c>
      <c r="G2932" t="s">
        <v>4083</v>
      </c>
      <c r="H2932" t="s">
        <v>6409</v>
      </c>
      <c r="I2932" t="s">
        <v>831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1992</v>
      </c>
      <c r="C2933" t="s">
        <v>6369</v>
      </c>
      <c r="D2933" t="s">
        <v>4083</v>
      </c>
      <c r="F2933" t="s">
        <v>6374</v>
      </c>
      <c r="G2933" t="s">
        <v>4083</v>
      </c>
      <c r="H2933" t="s">
        <v>6374</v>
      </c>
      <c r="I2933" t="s">
        <v>831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1992</v>
      </c>
      <c r="C2934" t="s">
        <v>6369</v>
      </c>
      <c r="D2934" t="s">
        <v>4083</v>
      </c>
      <c r="F2934" t="s">
        <v>6373</v>
      </c>
      <c r="G2934" t="s">
        <v>4083</v>
      </c>
      <c r="H2934" t="s">
        <v>6373</v>
      </c>
      <c r="I2934" t="s">
        <v>831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1992</v>
      </c>
      <c r="C2935" t="s">
        <v>6369</v>
      </c>
      <c r="D2935" t="s">
        <v>4083</v>
      </c>
      <c r="F2935" t="s">
        <v>6373</v>
      </c>
      <c r="G2935" t="s">
        <v>4083</v>
      </c>
      <c r="H2935" t="s">
        <v>6373</v>
      </c>
      <c r="I2935" t="s">
        <v>831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1992</v>
      </c>
      <c r="C2936" t="s">
        <v>6369</v>
      </c>
      <c r="D2936" t="s">
        <v>4083</v>
      </c>
      <c r="F2936" t="s">
        <v>6408</v>
      </c>
      <c r="G2936" t="s">
        <v>4083</v>
      </c>
      <c r="H2936" t="s">
        <v>6408</v>
      </c>
      <c r="I2936" t="s">
        <v>831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1992</v>
      </c>
      <c r="C2937" t="s">
        <v>6369</v>
      </c>
      <c r="D2937" t="s">
        <v>4083</v>
      </c>
      <c r="F2937" t="s">
        <v>6410</v>
      </c>
      <c r="G2937" t="s">
        <v>4083</v>
      </c>
      <c r="H2937" t="s">
        <v>6410</v>
      </c>
      <c r="I2937" t="s">
        <v>831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1992</v>
      </c>
      <c r="C2938" t="s">
        <v>6369</v>
      </c>
      <c r="D2938" t="s">
        <v>4083</v>
      </c>
      <c r="F2938" t="s">
        <v>6375</v>
      </c>
      <c r="G2938" t="s">
        <v>4083</v>
      </c>
      <c r="H2938" t="s">
        <v>6375</v>
      </c>
      <c r="I2938" t="s">
        <v>831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1992</v>
      </c>
      <c r="C2939" t="s">
        <v>6369</v>
      </c>
      <c r="D2939" t="s">
        <v>4083</v>
      </c>
      <c r="F2939" t="s">
        <v>6411</v>
      </c>
      <c r="G2939" t="s">
        <v>4083</v>
      </c>
      <c r="H2939" t="s">
        <v>6411</v>
      </c>
      <c r="I2939" t="s">
        <v>831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1992</v>
      </c>
      <c r="C2940" t="s">
        <v>6369</v>
      </c>
      <c r="D2940" t="s">
        <v>4083</v>
      </c>
      <c r="F2940" t="s">
        <v>6412</v>
      </c>
      <c r="G2940" t="s">
        <v>4083</v>
      </c>
      <c r="H2940" t="s">
        <v>6412</v>
      </c>
      <c r="I2940" t="s">
        <v>831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1992</v>
      </c>
      <c r="C2941" t="s">
        <v>6369</v>
      </c>
      <c r="D2941" t="s">
        <v>4083</v>
      </c>
      <c r="F2941" t="s">
        <v>6376</v>
      </c>
      <c r="G2941" t="s">
        <v>4083</v>
      </c>
      <c r="H2941" t="s">
        <v>6376</v>
      </c>
      <c r="I2941" t="s">
        <v>831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1992</v>
      </c>
      <c r="C2942" t="s">
        <v>6369</v>
      </c>
      <c r="D2942" t="s">
        <v>4083</v>
      </c>
      <c r="F2942" t="s">
        <v>6376</v>
      </c>
      <c r="G2942" t="s">
        <v>4083</v>
      </c>
      <c r="H2942" t="s">
        <v>6376</v>
      </c>
      <c r="I2942" t="s">
        <v>831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1992</v>
      </c>
      <c r="C2943" t="s">
        <v>6369</v>
      </c>
      <c r="D2943" t="s">
        <v>4083</v>
      </c>
      <c r="F2943" t="s">
        <v>6414</v>
      </c>
      <c r="G2943" t="s">
        <v>4083</v>
      </c>
      <c r="H2943" t="s">
        <v>6414</v>
      </c>
      <c r="I2943" t="s">
        <v>831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1992</v>
      </c>
      <c r="C2944" t="s">
        <v>6369</v>
      </c>
      <c r="D2944" t="s">
        <v>4083</v>
      </c>
      <c r="F2944" t="s">
        <v>6415</v>
      </c>
      <c r="G2944" t="s">
        <v>4083</v>
      </c>
      <c r="H2944" t="s">
        <v>6415</v>
      </c>
      <c r="I2944" t="s">
        <v>831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1992</v>
      </c>
      <c r="C2945" t="s">
        <v>6369</v>
      </c>
      <c r="D2945" t="s">
        <v>4083</v>
      </c>
      <c r="F2945" t="s">
        <v>6416</v>
      </c>
      <c r="G2945" t="s">
        <v>4083</v>
      </c>
      <c r="H2945" t="s">
        <v>6416</v>
      </c>
      <c r="I2945" t="s">
        <v>831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1992</v>
      </c>
      <c r="C2946" t="s">
        <v>6369</v>
      </c>
      <c r="D2946" t="s">
        <v>4083</v>
      </c>
      <c r="F2946" t="s">
        <v>6413</v>
      </c>
      <c r="G2946" t="s">
        <v>4083</v>
      </c>
      <c r="H2946" t="s">
        <v>6413</v>
      </c>
      <c r="I2946" t="s">
        <v>831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1992</v>
      </c>
      <c r="C2947" t="s">
        <v>6369</v>
      </c>
      <c r="D2947" t="s">
        <v>4083</v>
      </c>
      <c r="F2947" t="s">
        <v>6417</v>
      </c>
      <c r="G2947" t="s">
        <v>4083</v>
      </c>
      <c r="H2947" t="s">
        <v>6417</v>
      </c>
      <c r="I2947" t="s">
        <v>831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1992</v>
      </c>
      <c r="C2948" t="s">
        <v>6369</v>
      </c>
      <c r="D2948" t="s">
        <v>4083</v>
      </c>
      <c r="F2948" t="s">
        <v>6418</v>
      </c>
      <c r="G2948" t="s">
        <v>4083</v>
      </c>
      <c r="H2948" t="s">
        <v>6418</v>
      </c>
      <c r="I2948" t="s">
        <v>831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1992</v>
      </c>
      <c r="C2949" t="s">
        <v>6369</v>
      </c>
      <c r="D2949" t="s">
        <v>4083</v>
      </c>
      <c r="F2949" t="s">
        <v>6388</v>
      </c>
      <c r="G2949" t="s">
        <v>4083</v>
      </c>
      <c r="H2949" t="s">
        <v>6388</v>
      </c>
      <c r="I2949" t="s">
        <v>831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1992</v>
      </c>
      <c r="C2950" t="s">
        <v>6369</v>
      </c>
      <c r="D2950" t="s">
        <v>4083</v>
      </c>
      <c r="F2950" t="s">
        <v>6388</v>
      </c>
      <c r="G2950" t="s">
        <v>4083</v>
      </c>
      <c r="H2950" t="s">
        <v>6388</v>
      </c>
      <c r="I2950" t="s">
        <v>831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1992</v>
      </c>
      <c r="C2951" t="s">
        <v>6369</v>
      </c>
      <c r="D2951" t="s">
        <v>4083</v>
      </c>
      <c r="F2951" t="s">
        <v>6419</v>
      </c>
      <c r="G2951" t="s">
        <v>4083</v>
      </c>
      <c r="H2951" t="s">
        <v>6419</v>
      </c>
      <c r="I2951" t="s">
        <v>831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1992</v>
      </c>
      <c r="C2952" t="s">
        <v>6369</v>
      </c>
      <c r="D2952" t="s">
        <v>4083</v>
      </c>
      <c r="F2952" t="s">
        <v>6420</v>
      </c>
      <c r="G2952" t="s">
        <v>4083</v>
      </c>
      <c r="H2952" t="s">
        <v>6420</v>
      </c>
      <c r="I2952" t="s">
        <v>831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1992</v>
      </c>
      <c r="C2953" t="s">
        <v>6369</v>
      </c>
      <c r="D2953" t="s">
        <v>4083</v>
      </c>
      <c r="F2953" t="s">
        <v>6421</v>
      </c>
      <c r="G2953" t="s">
        <v>4083</v>
      </c>
      <c r="H2953" t="s">
        <v>6421</v>
      </c>
      <c r="I2953" t="s">
        <v>831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1992</v>
      </c>
      <c r="C2954" t="s">
        <v>6369</v>
      </c>
      <c r="D2954" t="s">
        <v>4083</v>
      </c>
      <c r="F2954" t="s">
        <v>6422</v>
      </c>
      <c r="G2954" t="s">
        <v>4083</v>
      </c>
      <c r="H2954" t="s">
        <v>6422</v>
      </c>
      <c r="I2954" t="s">
        <v>831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1992</v>
      </c>
      <c r="C2955" t="s">
        <v>6369</v>
      </c>
      <c r="D2955" t="s">
        <v>4083</v>
      </c>
      <c r="F2955" t="s">
        <v>6423</v>
      </c>
      <c r="G2955" t="s">
        <v>4083</v>
      </c>
      <c r="H2955" t="s">
        <v>6423</v>
      </c>
      <c r="I2955" t="s">
        <v>831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1992</v>
      </c>
      <c r="C2956" t="s">
        <v>6369</v>
      </c>
      <c r="D2956" t="s">
        <v>4083</v>
      </c>
      <c r="F2956" t="s">
        <v>6424</v>
      </c>
      <c r="G2956" t="s">
        <v>4083</v>
      </c>
      <c r="H2956" t="s">
        <v>6424</v>
      </c>
      <c r="I2956" t="s">
        <v>831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1992</v>
      </c>
      <c r="C2957" t="s">
        <v>6369</v>
      </c>
      <c r="D2957" t="s">
        <v>4083</v>
      </c>
      <c r="F2957" t="s">
        <v>6425</v>
      </c>
      <c r="G2957" t="s">
        <v>4083</v>
      </c>
      <c r="H2957" t="s">
        <v>6425</v>
      </c>
      <c r="I2957" t="s">
        <v>831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1992</v>
      </c>
      <c r="C2958" t="s">
        <v>6369</v>
      </c>
      <c r="D2958" t="s">
        <v>4083</v>
      </c>
      <c r="F2958" t="s">
        <v>6426</v>
      </c>
      <c r="G2958" t="s">
        <v>4083</v>
      </c>
      <c r="H2958" t="s">
        <v>6426</v>
      </c>
      <c r="I2958" t="s">
        <v>831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1992</v>
      </c>
      <c r="C2959" t="s">
        <v>6369</v>
      </c>
      <c r="D2959" t="s">
        <v>4083</v>
      </c>
      <c r="F2959" t="s">
        <v>6427</v>
      </c>
      <c r="G2959" t="s">
        <v>4083</v>
      </c>
      <c r="H2959" t="s">
        <v>6427</v>
      </c>
      <c r="I2959" t="s">
        <v>831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1992</v>
      </c>
      <c r="C2960" t="s">
        <v>6369</v>
      </c>
      <c r="D2960" t="s">
        <v>4083</v>
      </c>
      <c r="F2960" t="s">
        <v>4375</v>
      </c>
      <c r="G2960" t="s">
        <v>4083</v>
      </c>
      <c r="H2960" t="s">
        <v>4375</v>
      </c>
      <c r="I2960" t="s">
        <v>831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1992</v>
      </c>
      <c r="C2961" t="s">
        <v>6369</v>
      </c>
      <c r="D2961" t="s">
        <v>4083</v>
      </c>
      <c r="F2961" t="s">
        <v>6377</v>
      </c>
      <c r="G2961" t="s">
        <v>4083</v>
      </c>
      <c r="H2961" t="s">
        <v>6377</v>
      </c>
      <c r="I2961" t="s">
        <v>831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1992</v>
      </c>
      <c r="C2962" t="s">
        <v>6369</v>
      </c>
      <c r="D2962" t="s">
        <v>4083</v>
      </c>
      <c r="F2962" t="s">
        <v>6428</v>
      </c>
      <c r="G2962" t="s">
        <v>4083</v>
      </c>
      <c r="H2962" t="s">
        <v>6428</v>
      </c>
      <c r="I2962" t="s">
        <v>831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1992</v>
      </c>
      <c r="C2963" t="s">
        <v>6369</v>
      </c>
      <c r="D2963" t="s">
        <v>4083</v>
      </c>
      <c r="F2963" t="s">
        <v>6429</v>
      </c>
      <c r="G2963" t="s">
        <v>4083</v>
      </c>
      <c r="H2963" t="s">
        <v>6429</v>
      </c>
      <c r="I2963" t="s">
        <v>831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1992</v>
      </c>
      <c r="C2964" t="s">
        <v>6369</v>
      </c>
      <c r="D2964" t="s">
        <v>4083</v>
      </c>
      <c r="F2964" t="s">
        <v>6430</v>
      </c>
      <c r="G2964" t="s">
        <v>4083</v>
      </c>
      <c r="H2964" t="s">
        <v>6430</v>
      </c>
      <c r="I2964" t="s">
        <v>831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1992</v>
      </c>
      <c r="C2965" t="s">
        <v>6369</v>
      </c>
      <c r="D2965" t="s">
        <v>4083</v>
      </c>
      <c r="F2965" t="s">
        <v>6431</v>
      </c>
      <c r="G2965" t="s">
        <v>4083</v>
      </c>
      <c r="H2965" t="s">
        <v>6431</v>
      </c>
      <c r="I2965" t="s">
        <v>831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1992</v>
      </c>
      <c r="C2966" t="s">
        <v>6369</v>
      </c>
      <c r="D2966" t="s">
        <v>4083</v>
      </c>
      <c r="F2966" t="s">
        <v>6432</v>
      </c>
      <c r="G2966" t="s">
        <v>4083</v>
      </c>
      <c r="H2966" t="s">
        <v>6432</v>
      </c>
      <c r="I2966" t="s">
        <v>831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1992</v>
      </c>
      <c r="C2967" t="s">
        <v>6369</v>
      </c>
      <c r="D2967" t="s">
        <v>4083</v>
      </c>
      <c r="F2967" t="s">
        <v>6433</v>
      </c>
      <c r="G2967" t="s">
        <v>4083</v>
      </c>
      <c r="H2967" t="s">
        <v>6433</v>
      </c>
      <c r="I2967" t="s">
        <v>831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1992</v>
      </c>
      <c r="C2968" t="s">
        <v>6369</v>
      </c>
      <c r="D2968" t="s">
        <v>4083</v>
      </c>
      <c r="F2968" t="s">
        <v>6434</v>
      </c>
      <c r="G2968" t="s">
        <v>4083</v>
      </c>
      <c r="H2968" t="s">
        <v>6434</v>
      </c>
      <c r="I2968" t="s">
        <v>831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1992</v>
      </c>
      <c r="C2969" t="s">
        <v>6369</v>
      </c>
      <c r="D2969" t="s">
        <v>4083</v>
      </c>
      <c r="F2969" t="s">
        <v>6435</v>
      </c>
      <c r="G2969" t="s">
        <v>4083</v>
      </c>
      <c r="H2969" t="s">
        <v>6435</v>
      </c>
      <c r="I2969" t="s">
        <v>831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1992</v>
      </c>
      <c r="C2970" t="s">
        <v>6369</v>
      </c>
      <c r="D2970" t="s">
        <v>4083</v>
      </c>
      <c r="F2970" t="s">
        <v>6436</v>
      </c>
      <c r="G2970" t="s">
        <v>4083</v>
      </c>
      <c r="H2970" t="s">
        <v>6436</v>
      </c>
      <c r="I2970" t="s">
        <v>831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1992</v>
      </c>
      <c r="C2971" t="s">
        <v>6369</v>
      </c>
      <c r="D2971" t="s">
        <v>4083</v>
      </c>
      <c r="F2971" t="s">
        <v>6437</v>
      </c>
      <c r="G2971" t="s">
        <v>4083</v>
      </c>
      <c r="H2971" t="s">
        <v>6437</v>
      </c>
      <c r="I2971" t="s">
        <v>831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1992</v>
      </c>
      <c r="C2972" t="s">
        <v>6369</v>
      </c>
      <c r="D2972" t="s">
        <v>4083</v>
      </c>
      <c r="F2972" t="s">
        <v>6438</v>
      </c>
      <c r="G2972" t="s">
        <v>4083</v>
      </c>
      <c r="H2972" t="s">
        <v>6438</v>
      </c>
      <c r="I2972" t="s">
        <v>831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1992</v>
      </c>
      <c r="C2973" t="s">
        <v>6369</v>
      </c>
      <c r="D2973" t="s">
        <v>4083</v>
      </c>
      <c r="F2973" t="s">
        <v>6379</v>
      </c>
      <c r="G2973" t="s">
        <v>4083</v>
      </c>
      <c r="H2973" t="s">
        <v>6379</v>
      </c>
      <c r="I2973" t="s">
        <v>831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1992</v>
      </c>
      <c r="C2974" t="s">
        <v>6369</v>
      </c>
      <c r="D2974" t="s">
        <v>4083</v>
      </c>
      <c r="F2974" t="s">
        <v>6439</v>
      </c>
      <c r="G2974" t="s">
        <v>4083</v>
      </c>
      <c r="H2974" t="s">
        <v>6439</v>
      </c>
      <c r="I2974" t="s">
        <v>831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1992</v>
      </c>
      <c r="C2975" t="s">
        <v>6369</v>
      </c>
      <c r="D2975" t="s">
        <v>4083</v>
      </c>
      <c r="F2975" t="s">
        <v>6380</v>
      </c>
      <c r="G2975" t="s">
        <v>4083</v>
      </c>
      <c r="H2975" t="s">
        <v>6380</v>
      </c>
      <c r="I2975" t="s">
        <v>831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1992</v>
      </c>
      <c r="C2976" t="s">
        <v>6369</v>
      </c>
      <c r="D2976" t="s">
        <v>4083</v>
      </c>
      <c r="F2976" t="s">
        <v>6381</v>
      </c>
      <c r="G2976" t="s">
        <v>4083</v>
      </c>
      <c r="H2976" t="s">
        <v>6381</v>
      </c>
      <c r="I2976" t="s">
        <v>831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1992</v>
      </c>
      <c r="C2977" t="s">
        <v>6369</v>
      </c>
      <c r="D2977" t="s">
        <v>4083</v>
      </c>
      <c r="F2977" t="s">
        <v>6440</v>
      </c>
      <c r="G2977" t="s">
        <v>4083</v>
      </c>
      <c r="H2977" t="s">
        <v>6440</v>
      </c>
      <c r="I2977" t="s">
        <v>831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1992</v>
      </c>
      <c r="C2978" t="s">
        <v>6369</v>
      </c>
      <c r="D2978" t="s">
        <v>4083</v>
      </c>
      <c r="F2978" t="s">
        <v>6382</v>
      </c>
      <c r="G2978" t="s">
        <v>4083</v>
      </c>
      <c r="H2978" t="s">
        <v>6382</v>
      </c>
      <c r="I2978" t="s">
        <v>831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1992</v>
      </c>
      <c r="C2979" t="s">
        <v>6369</v>
      </c>
      <c r="D2979" t="s">
        <v>4083</v>
      </c>
      <c r="F2979" t="s">
        <v>6441</v>
      </c>
      <c r="G2979" t="s">
        <v>4083</v>
      </c>
      <c r="H2979" t="s">
        <v>6441</v>
      </c>
      <c r="I2979" t="s">
        <v>831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1992</v>
      </c>
      <c r="C2980" t="s">
        <v>6369</v>
      </c>
      <c r="D2980" t="s">
        <v>4083</v>
      </c>
      <c r="F2980" t="s">
        <v>6441</v>
      </c>
      <c r="G2980" t="s">
        <v>4083</v>
      </c>
      <c r="H2980" t="s">
        <v>6441</v>
      </c>
      <c r="I2980" t="s">
        <v>831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1992</v>
      </c>
      <c r="C2981" t="s">
        <v>6369</v>
      </c>
      <c r="D2981" t="s">
        <v>4083</v>
      </c>
      <c r="F2981" t="s">
        <v>6442</v>
      </c>
      <c r="G2981" t="s">
        <v>4083</v>
      </c>
      <c r="H2981" t="s">
        <v>6442</v>
      </c>
      <c r="I2981" t="s">
        <v>831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1992</v>
      </c>
      <c r="C2982" t="s">
        <v>6369</v>
      </c>
      <c r="D2982" t="s">
        <v>4083</v>
      </c>
      <c r="F2982" t="s">
        <v>6443</v>
      </c>
      <c r="G2982" t="s">
        <v>4083</v>
      </c>
      <c r="H2982" t="s">
        <v>6443</v>
      </c>
      <c r="I2982" t="s">
        <v>831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1992</v>
      </c>
      <c r="C2983" t="s">
        <v>6369</v>
      </c>
      <c r="D2983" t="s">
        <v>4083</v>
      </c>
      <c r="F2983" t="s">
        <v>6446</v>
      </c>
      <c r="G2983" t="s">
        <v>4083</v>
      </c>
      <c r="H2983" t="s">
        <v>6446</v>
      </c>
      <c r="I2983" t="s">
        <v>831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1992</v>
      </c>
      <c r="C2984" t="s">
        <v>6369</v>
      </c>
      <c r="D2984" t="s">
        <v>4083</v>
      </c>
      <c r="F2984" t="s">
        <v>6446</v>
      </c>
      <c r="G2984" t="s">
        <v>4083</v>
      </c>
      <c r="H2984" t="s">
        <v>6446</v>
      </c>
      <c r="I2984" t="s">
        <v>831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1992</v>
      </c>
      <c r="C2985" t="s">
        <v>6369</v>
      </c>
      <c r="D2985" t="s">
        <v>4083</v>
      </c>
      <c r="F2985" t="s">
        <v>6447</v>
      </c>
      <c r="G2985" t="s">
        <v>4083</v>
      </c>
      <c r="H2985" t="s">
        <v>6447</v>
      </c>
      <c r="I2985" t="s">
        <v>831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1992</v>
      </c>
      <c r="C2986" t="s">
        <v>6369</v>
      </c>
      <c r="D2986" t="s">
        <v>4083</v>
      </c>
      <c r="F2986" t="s">
        <v>6444</v>
      </c>
      <c r="G2986" t="s">
        <v>4083</v>
      </c>
      <c r="H2986" t="s">
        <v>6444</v>
      </c>
      <c r="I2986" t="s">
        <v>831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1992</v>
      </c>
      <c r="C2987" t="s">
        <v>6369</v>
      </c>
      <c r="D2987" t="s">
        <v>4083</v>
      </c>
      <c r="F2987" t="s">
        <v>6384</v>
      </c>
      <c r="G2987" t="s">
        <v>4083</v>
      </c>
      <c r="H2987" t="s">
        <v>6384</v>
      </c>
      <c r="I2987" t="s">
        <v>831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1992</v>
      </c>
      <c r="C2988" t="s">
        <v>6369</v>
      </c>
      <c r="D2988" t="s">
        <v>4083</v>
      </c>
      <c r="F2988" t="s">
        <v>6385</v>
      </c>
      <c r="G2988" t="s">
        <v>4083</v>
      </c>
      <c r="H2988" t="s">
        <v>6385</v>
      </c>
      <c r="I2988" t="s">
        <v>831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1992</v>
      </c>
      <c r="C2989" t="s">
        <v>6369</v>
      </c>
      <c r="D2989" t="s">
        <v>4083</v>
      </c>
      <c r="F2989" t="s">
        <v>6445</v>
      </c>
      <c r="G2989" t="s">
        <v>4083</v>
      </c>
      <c r="H2989" t="s">
        <v>6445</v>
      </c>
      <c r="I2989" t="s">
        <v>831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1992</v>
      </c>
      <c r="C2990" t="s">
        <v>6369</v>
      </c>
      <c r="D2990" t="s">
        <v>4083</v>
      </c>
      <c r="F2990" t="s">
        <v>6448</v>
      </c>
      <c r="G2990" t="s">
        <v>4083</v>
      </c>
      <c r="H2990" t="s">
        <v>6448</v>
      </c>
      <c r="I2990" t="s">
        <v>831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1992</v>
      </c>
      <c r="C2991" t="s">
        <v>6369</v>
      </c>
      <c r="D2991" t="s">
        <v>4083</v>
      </c>
      <c r="F2991" t="s">
        <v>6449</v>
      </c>
      <c r="G2991" t="s">
        <v>4083</v>
      </c>
      <c r="H2991" t="s">
        <v>6449</v>
      </c>
      <c r="I2991" t="s">
        <v>831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1992</v>
      </c>
      <c r="C2992" t="s">
        <v>6369</v>
      </c>
      <c r="D2992" t="s">
        <v>4083</v>
      </c>
      <c r="F2992" t="s">
        <v>6450</v>
      </c>
      <c r="G2992" t="s">
        <v>4083</v>
      </c>
      <c r="H2992" t="s">
        <v>6450</v>
      </c>
      <c r="I2992" t="s">
        <v>831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1992</v>
      </c>
      <c r="C2993" t="s">
        <v>6369</v>
      </c>
      <c r="D2993" t="s">
        <v>4083</v>
      </c>
      <c r="F2993" t="s">
        <v>6450</v>
      </c>
      <c r="G2993" t="s">
        <v>4083</v>
      </c>
      <c r="H2993" t="s">
        <v>6450</v>
      </c>
      <c r="I2993" t="s">
        <v>831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1992</v>
      </c>
      <c r="C2994" t="s">
        <v>6369</v>
      </c>
      <c r="D2994" t="s">
        <v>4083</v>
      </c>
      <c r="F2994" t="s">
        <v>6451</v>
      </c>
      <c r="G2994" t="s">
        <v>4083</v>
      </c>
      <c r="H2994" t="s">
        <v>6451</v>
      </c>
      <c r="I2994" t="s">
        <v>831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1992</v>
      </c>
      <c r="C2995" t="s">
        <v>6369</v>
      </c>
      <c r="D2995" t="s">
        <v>4083</v>
      </c>
      <c r="F2995" t="s">
        <v>6452</v>
      </c>
      <c r="G2995" t="s">
        <v>4083</v>
      </c>
      <c r="H2995" t="s">
        <v>6452</v>
      </c>
      <c r="I2995" t="s">
        <v>831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1992</v>
      </c>
      <c r="C2996" t="s">
        <v>6369</v>
      </c>
      <c r="D2996" t="s">
        <v>4083</v>
      </c>
      <c r="F2996" t="s">
        <v>6453</v>
      </c>
      <c r="G2996" t="s">
        <v>4083</v>
      </c>
      <c r="H2996" t="s">
        <v>6453</v>
      </c>
      <c r="I2996" t="s">
        <v>831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1992</v>
      </c>
      <c r="C2997" t="s">
        <v>6369</v>
      </c>
      <c r="D2997" t="s">
        <v>4083</v>
      </c>
      <c r="F2997" t="s">
        <v>6454</v>
      </c>
      <c r="G2997" t="s">
        <v>4083</v>
      </c>
      <c r="H2997" t="s">
        <v>6454</v>
      </c>
      <c r="I2997" t="s">
        <v>831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1992</v>
      </c>
      <c r="C2998" t="s">
        <v>6369</v>
      </c>
      <c r="D2998" t="s">
        <v>4083</v>
      </c>
      <c r="F2998" t="s">
        <v>6455</v>
      </c>
      <c r="G2998" t="s">
        <v>4083</v>
      </c>
      <c r="H2998" t="s">
        <v>6455</v>
      </c>
      <c r="I2998" t="s">
        <v>831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1992</v>
      </c>
      <c r="C2999" t="s">
        <v>6369</v>
      </c>
      <c r="D2999" t="s">
        <v>4083</v>
      </c>
      <c r="F2999" t="s">
        <v>6387</v>
      </c>
      <c r="G2999" t="s">
        <v>4083</v>
      </c>
      <c r="H2999" t="s">
        <v>6387</v>
      </c>
      <c r="I2999" t="s">
        <v>831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1992</v>
      </c>
      <c r="C3000" t="s">
        <v>6369</v>
      </c>
      <c r="D3000" t="s">
        <v>2719</v>
      </c>
      <c r="F3000" t="s">
        <v>6370</v>
      </c>
      <c r="G3000" t="s">
        <v>2719</v>
      </c>
      <c r="H3000" t="s">
        <v>6370</v>
      </c>
      <c r="I3000" t="s">
        <v>831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1992</v>
      </c>
      <c r="C3001" t="s">
        <v>6369</v>
      </c>
      <c r="D3001" t="s">
        <v>2719</v>
      </c>
      <c r="F3001" t="s">
        <v>9608</v>
      </c>
      <c r="G3001" t="s">
        <v>2719</v>
      </c>
      <c r="H3001" t="s">
        <v>9608</v>
      </c>
      <c r="I3001" t="s">
        <v>831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1992</v>
      </c>
      <c r="C3002" t="s">
        <v>6369</v>
      </c>
      <c r="D3002" t="s">
        <v>2719</v>
      </c>
      <c r="F3002" t="s">
        <v>6371</v>
      </c>
      <c r="G3002" t="s">
        <v>2719</v>
      </c>
      <c r="H3002" t="s">
        <v>6371</v>
      </c>
      <c r="I3002" t="s">
        <v>831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1992</v>
      </c>
      <c r="C3003" t="s">
        <v>6369</v>
      </c>
      <c r="D3003" t="s">
        <v>2719</v>
      </c>
      <c r="F3003" t="s">
        <v>6372</v>
      </c>
      <c r="G3003" t="s">
        <v>2719</v>
      </c>
      <c r="H3003" t="s">
        <v>6372</v>
      </c>
      <c r="I3003" t="s">
        <v>831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1992</v>
      </c>
      <c r="C3004" t="s">
        <v>6369</v>
      </c>
      <c r="D3004" t="s">
        <v>2719</v>
      </c>
      <c r="F3004" t="s">
        <v>6374</v>
      </c>
      <c r="G3004" t="s">
        <v>2719</v>
      </c>
      <c r="H3004" t="s">
        <v>6374</v>
      </c>
      <c r="I3004" t="s">
        <v>831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1992</v>
      </c>
      <c r="C3005" t="s">
        <v>6369</v>
      </c>
      <c r="D3005" t="s">
        <v>2719</v>
      </c>
      <c r="F3005" t="s">
        <v>6373</v>
      </c>
      <c r="G3005" t="s">
        <v>2719</v>
      </c>
      <c r="H3005" t="s">
        <v>6373</v>
      </c>
      <c r="I3005" t="s">
        <v>831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1992</v>
      </c>
      <c r="C3006" t="s">
        <v>6369</v>
      </c>
      <c r="D3006" t="s">
        <v>2719</v>
      </c>
      <c r="F3006" t="s">
        <v>6375</v>
      </c>
      <c r="G3006" t="s">
        <v>2719</v>
      </c>
      <c r="H3006" t="s">
        <v>6375</v>
      </c>
      <c r="I3006" t="s">
        <v>831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1992</v>
      </c>
      <c r="C3007" t="s">
        <v>6369</v>
      </c>
      <c r="D3007" t="s">
        <v>2719</v>
      </c>
      <c r="F3007" t="s">
        <v>6376</v>
      </c>
      <c r="G3007" t="s">
        <v>2719</v>
      </c>
      <c r="H3007" t="s">
        <v>6376</v>
      </c>
      <c r="I3007" t="s">
        <v>831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1992</v>
      </c>
      <c r="C3008" t="s">
        <v>6369</v>
      </c>
      <c r="D3008" t="s">
        <v>2719</v>
      </c>
      <c r="F3008" t="s">
        <v>6388</v>
      </c>
      <c r="G3008" t="s">
        <v>2719</v>
      </c>
      <c r="H3008" t="s">
        <v>6388</v>
      </c>
      <c r="I3008" t="s">
        <v>831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1992</v>
      </c>
      <c r="C3009" t="s">
        <v>6369</v>
      </c>
      <c r="D3009" t="s">
        <v>2719</v>
      </c>
      <c r="F3009" t="s">
        <v>4369</v>
      </c>
      <c r="G3009" t="s">
        <v>2719</v>
      </c>
      <c r="H3009" t="s">
        <v>4369</v>
      </c>
      <c r="I3009" t="s">
        <v>831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1992</v>
      </c>
      <c r="C3010" t="s">
        <v>6369</v>
      </c>
      <c r="D3010" t="s">
        <v>2719</v>
      </c>
      <c r="F3010" t="s">
        <v>6377</v>
      </c>
      <c r="G3010" t="s">
        <v>2719</v>
      </c>
      <c r="H3010" t="s">
        <v>6377</v>
      </c>
      <c r="I3010" t="s">
        <v>831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1992</v>
      </c>
      <c r="C3011" t="s">
        <v>6369</v>
      </c>
      <c r="D3011" t="s">
        <v>2719</v>
      </c>
      <c r="F3011" t="s">
        <v>6378</v>
      </c>
      <c r="G3011" t="s">
        <v>2719</v>
      </c>
      <c r="H3011" t="s">
        <v>6378</v>
      </c>
      <c r="I3011" t="s">
        <v>831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1992</v>
      </c>
      <c r="C3012" t="s">
        <v>6369</v>
      </c>
      <c r="D3012" t="s">
        <v>2719</v>
      </c>
      <c r="F3012" t="s">
        <v>6379</v>
      </c>
      <c r="G3012" t="s">
        <v>2719</v>
      </c>
      <c r="H3012" t="s">
        <v>6379</v>
      </c>
      <c r="I3012" t="s">
        <v>831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1992</v>
      </c>
      <c r="C3013" t="s">
        <v>6369</v>
      </c>
      <c r="D3013" t="s">
        <v>2719</v>
      </c>
      <c r="F3013" t="s">
        <v>6380</v>
      </c>
      <c r="G3013" t="s">
        <v>2719</v>
      </c>
      <c r="H3013" t="s">
        <v>6380</v>
      </c>
      <c r="I3013" t="s">
        <v>831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1992</v>
      </c>
      <c r="C3014" t="s">
        <v>6369</v>
      </c>
      <c r="D3014" t="s">
        <v>2719</v>
      </c>
      <c r="F3014" t="s">
        <v>6381</v>
      </c>
      <c r="G3014" t="s">
        <v>2719</v>
      </c>
      <c r="H3014" t="s">
        <v>6381</v>
      </c>
      <c r="I3014" t="s">
        <v>831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1992</v>
      </c>
      <c r="C3015" t="s">
        <v>6369</v>
      </c>
      <c r="D3015" t="s">
        <v>2719</v>
      </c>
      <c r="F3015" t="s">
        <v>6382</v>
      </c>
      <c r="G3015" t="s">
        <v>2719</v>
      </c>
      <c r="H3015" t="s">
        <v>6382</v>
      </c>
      <c r="I3015" t="s">
        <v>831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1992</v>
      </c>
      <c r="C3016" t="s">
        <v>6369</v>
      </c>
      <c r="D3016" t="s">
        <v>2719</v>
      </c>
      <c r="F3016" t="s">
        <v>6383</v>
      </c>
      <c r="G3016" t="s">
        <v>2719</v>
      </c>
      <c r="H3016" t="s">
        <v>6383</v>
      </c>
      <c r="I3016" t="s">
        <v>831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1992</v>
      </c>
      <c r="C3017" t="s">
        <v>6369</v>
      </c>
      <c r="D3017" t="s">
        <v>2719</v>
      </c>
      <c r="F3017" t="s">
        <v>6384</v>
      </c>
      <c r="G3017" t="s">
        <v>2719</v>
      </c>
      <c r="H3017" t="s">
        <v>6384</v>
      </c>
      <c r="I3017" t="s">
        <v>831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1992</v>
      </c>
      <c r="C3018" t="s">
        <v>6369</v>
      </c>
      <c r="D3018" t="s">
        <v>2719</v>
      </c>
      <c r="F3018" t="s">
        <v>6385</v>
      </c>
      <c r="G3018" t="s">
        <v>2719</v>
      </c>
      <c r="H3018" t="s">
        <v>6385</v>
      </c>
      <c r="I3018" t="s">
        <v>831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1992</v>
      </c>
      <c r="C3019" t="s">
        <v>6369</v>
      </c>
      <c r="D3019" t="s">
        <v>2719</v>
      </c>
      <c r="F3019" t="s">
        <v>6386</v>
      </c>
      <c r="G3019" t="s">
        <v>2719</v>
      </c>
      <c r="H3019" t="s">
        <v>6386</v>
      </c>
      <c r="I3019" t="s">
        <v>831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1992</v>
      </c>
      <c r="C3020" t="s">
        <v>6369</v>
      </c>
      <c r="D3020" t="s">
        <v>2719</v>
      </c>
      <c r="F3020" t="s">
        <v>6387</v>
      </c>
      <c r="G3020" t="s">
        <v>2719</v>
      </c>
      <c r="H3020" t="s">
        <v>6387</v>
      </c>
      <c r="I3020" t="s">
        <v>831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9609</v>
      </c>
      <c r="C3021" t="s">
        <v>9610</v>
      </c>
      <c r="D3021" t="s">
        <v>573</v>
      </c>
      <c r="F3021" t="s">
        <v>9611</v>
      </c>
      <c r="G3021" t="s">
        <v>573</v>
      </c>
      <c r="H3021" t="s">
        <v>2013</v>
      </c>
      <c r="I3021" t="s">
        <v>711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9609</v>
      </c>
      <c r="C3022" t="s">
        <v>9610</v>
      </c>
      <c r="D3022" t="s">
        <v>2719</v>
      </c>
      <c r="F3022" t="s">
        <v>9611</v>
      </c>
      <c r="G3022" t="s">
        <v>2719</v>
      </c>
      <c r="H3022" t="s">
        <v>2013</v>
      </c>
      <c r="I3022" t="s">
        <v>711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1996</v>
      </c>
      <c r="C3023" t="s">
        <v>6456</v>
      </c>
      <c r="D3023" t="s">
        <v>573</v>
      </c>
      <c r="F3023" t="s">
        <v>6457</v>
      </c>
      <c r="G3023" t="s">
        <v>573</v>
      </c>
      <c r="H3023" t="s">
        <v>6457</v>
      </c>
      <c r="I3023" t="s">
        <v>711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1996</v>
      </c>
      <c r="C3024" t="s">
        <v>6456</v>
      </c>
      <c r="D3024" t="s">
        <v>573</v>
      </c>
      <c r="F3024" t="s">
        <v>6458</v>
      </c>
      <c r="G3024" t="s">
        <v>573</v>
      </c>
      <c r="H3024" t="s">
        <v>6458</v>
      </c>
      <c r="I3024" t="s">
        <v>711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1996</v>
      </c>
      <c r="C3025" t="s">
        <v>6456</v>
      </c>
      <c r="D3025" t="s">
        <v>573</v>
      </c>
      <c r="F3025" t="s">
        <v>6459</v>
      </c>
      <c r="G3025" t="s">
        <v>573</v>
      </c>
      <c r="H3025" t="s">
        <v>6459</v>
      </c>
      <c r="I3025" t="s">
        <v>711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1996</v>
      </c>
      <c r="C3026" t="s">
        <v>6456</v>
      </c>
      <c r="D3026" t="s">
        <v>573</v>
      </c>
      <c r="F3026" t="s">
        <v>6460</v>
      </c>
      <c r="G3026" t="s">
        <v>573</v>
      </c>
      <c r="H3026" t="s">
        <v>6460</v>
      </c>
      <c r="I3026" t="s">
        <v>711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1996</v>
      </c>
      <c r="C3027" t="s">
        <v>6456</v>
      </c>
      <c r="D3027" t="s">
        <v>573</v>
      </c>
      <c r="F3027" t="s">
        <v>6461</v>
      </c>
      <c r="G3027" t="s">
        <v>573</v>
      </c>
      <c r="H3027" t="s">
        <v>6461</v>
      </c>
      <c r="I3027" t="s">
        <v>711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1996</v>
      </c>
      <c r="C3028" t="s">
        <v>6456</v>
      </c>
      <c r="D3028" t="s">
        <v>573</v>
      </c>
      <c r="F3028" t="s">
        <v>6462</v>
      </c>
      <c r="G3028" t="s">
        <v>573</v>
      </c>
      <c r="H3028" t="s">
        <v>6462</v>
      </c>
      <c r="I3028" t="s">
        <v>711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1996</v>
      </c>
      <c r="C3029" t="s">
        <v>6456</v>
      </c>
      <c r="D3029" t="s">
        <v>573</v>
      </c>
      <c r="F3029" t="s">
        <v>6464</v>
      </c>
      <c r="G3029" t="s">
        <v>573</v>
      </c>
      <c r="H3029" t="s">
        <v>6464</v>
      </c>
      <c r="I3029" t="s">
        <v>711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1996</v>
      </c>
      <c r="C3030" t="s">
        <v>6456</v>
      </c>
      <c r="D3030" t="s">
        <v>573</v>
      </c>
      <c r="F3030" t="s">
        <v>6465</v>
      </c>
      <c r="G3030" t="s">
        <v>573</v>
      </c>
      <c r="H3030" t="s">
        <v>6465</v>
      </c>
      <c r="I3030" t="s">
        <v>711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1996</v>
      </c>
      <c r="C3031" t="s">
        <v>6456</v>
      </c>
      <c r="D3031" t="s">
        <v>573</v>
      </c>
      <c r="F3031" t="s">
        <v>6466</v>
      </c>
      <c r="G3031" t="s">
        <v>573</v>
      </c>
      <c r="H3031" t="s">
        <v>6466</v>
      </c>
      <c r="I3031" t="s">
        <v>711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1996</v>
      </c>
      <c r="C3032" t="s">
        <v>6456</v>
      </c>
      <c r="D3032" t="s">
        <v>573</v>
      </c>
      <c r="F3032" t="s">
        <v>6467</v>
      </c>
      <c r="G3032" t="s">
        <v>573</v>
      </c>
      <c r="H3032" t="s">
        <v>6467</v>
      </c>
      <c r="I3032" t="s">
        <v>711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1996</v>
      </c>
      <c r="C3033" t="s">
        <v>6456</v>
      </c>
      <c r="D3033" t="s">
        <v>573</v>
      </c>
      <c r="F3033" t="s">
        <v>6468</v>
      </c>
      <c r="G3033" t="s">
        <v>573</v>
      </c>
      <c r="H3033" t="s">
        <v>6468</v>
      </c>
      <c r="I3033" t="s">
        <v>711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1996</v>
      </c>
      <c r="C3034" t="s">
        <v>6456</v>
      </c>
      <c r="D3034" t="s">
        <v>573</v>
      </c>
      <c r="F3034" t="s">
        <v>6473</v>
      </c>
      <c r="G3034" t="s">
        <v>573</v>
      </c>
      <c r="H3034" t="s">
        <v>6473</v>
      </c>
      <c r="I3034" t="s">
        <v>711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1996</v>
      </c>
      <c r="C3035" t="s">
        <v>6456</v>
      </c>
      <c r="D3035" t="s">
        <v>573</v>
      </c>
      <c r="F3035" t="s">
        <v>6469</v>
      </c>
      <c r="G3035" t="s">
        <v>573</v>
      </c>
      <c r="H3035" t="s">
        <v>6469</v>
      </c>
      <c r="I3035" t="s">
        <v>711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1996</v>
      </c>
      <c r="C3036" t="s">
        <v>6456</v>
      </c>
      <c r="D3036" t="s">
        <v>573</v>
      </c>
      <c r="F3036" t="s">
        <v>6470</v>
      </c>
      <c r="G3036" t="s">
        <v>573</v>
      </c>
      <c r="H3036" t="s">
        <v>6470</v>
      </c>
      <c r="I3036" t="s">
        <v>711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1996</v>
      </c>
      <c r="C3037" t="s">
        <v>6456</v>
      </c>
      <c r="D3037" t="s">
        <v>573</v>
      </c>
      <c r="F3037" t="s">
        <v>6471</v>
      </c>
      <c r="G3037" t="s">
        <v>573</v>
      </c>
      <c r="H3037" t="s">
        <v>6471</v>
      </c>
      <c r="I3037" t="s">
        <v>711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1996</v>
      </c>
      <c r="C3038" t="s">
        <v>6456</v>
      </c>
      <c r="D3038" t="s">
        <v>573</v>
      </c>
      <c r="F3038" t="s">
        <v>6472</v>
      </c>
      <c r="G3038" t="s">
        <v>573</v>
      </c>
      <c r="H3038" t="s">
        <v>6472</v>
      </c>
      <c r="I3038" t="s">
        <v>711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1996</v>
      </c>
      <c r="C3039" t="s">
        <v>6456</v>
      </c>
      <c r="D3039" t="s">
        <v>573</v>
      </c>
      <c r="F3039" t="s">
        <v>6479</v>
      </c>
      <c r="G3039" t="s">
        <v>573</v>
      </c>
      <c r="H3039" t="s">
        <v>6479</v>
      </c>
      <c r="I3039" t="s">
        <v>711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1996</v>
      </c>
      <c r="C3040" t="s">
        <v>6456</v>
      </c>
      <c r="D3040" t="s">
        <v>573</v>
      </c>
      <c r="F3040" t="s">
        <v>6474</v>
      </c>
      <c r="G3040" t="s">
        <v>573</v>
      </c>
      <c r="H3040" t="s">
        <v>6474</v>
      </c>
      <c r="I3040" t="s">
        <v>711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1996</v>
      </c>
      <c r="C3041" t="s">
        <v>6456</v>
      </c>
      <c r="D3041" t="s">
        <v>573</v>
      </c>
      <c r="F3041" t="s">
        <v>6475</v>
      </c>
      <c r="G3041" t="s">
        <v>573</v>
      </c>
      <c r="H3041" t="s">
        <v>6475</v>
      </c>
      <c r="I3041" t="s">
        <v>711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1996</v>
      </c>
      <c r="C3042" t="s">
        <v>6456</v>
      </c>
      <c r="D3042" t="s">
        <v>573</v>
      </c>
      <c r="F3042" t="s">
        <v>6480</v>
      </c>
      <c r="G3042" t="s">
        <v>573</v>
      </c>
      <c r="H3042" t="s">
        <v>6480</v>
      </c>
      <c r="I3042" t="s">
        <v>711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1996</v>
      </c>
      <c r="C3043" t="s">
        <v>6456</v>
      </c>
      <c r="D3043" t="s">
        <v>573</v>
      </c>
      <c r="F3043" t="s">
        <v>6476</v>
      </c>
      <c r="G3043" t="s">
        <v>573</v>
      </c>
      <c r="H3043" t="s">
        <v>6476</v>
      </c>
      <c r="I3043" t="s">
        <v>711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1996</v>
      </c>
      <c r="C3044" t="s">
        <v>6456</v>
      </c>
      <c r="D3044" t="s">
        <v>573</v>
      </c>
      <c r="F3044" t="s">
        <v>6477</v>
      </c>
      <c r="G3044" t="s">
        <v>573</v>
      </c>
      <c r="H3044" t="s">
        <v>6477</v>
      </c>
      <c r="I3044" t="s">
        <v>711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1996</v>
      </c>
      <c r="C3045" t="s">
        <v>6456</v>
      </c>
      <c r="D3045" t="s">
        <v>573</v>
      </c>
      <c r="F3045" t="s">
        <v>6478</v>
      </c>
      <c r="G3045" t="s">
        <v>573</v>
      </c>
      <c r="H3045" t="s">
        <v>6478</v>
      </c>
      <c r="I3045" t="s">
        <v>711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1996</v>
      </c>
      <c r="C3046" t="s">
        <v>6456</v>
      </c>
      <c r="D3046" t="s">
        <v>573</v>
      </c>
      <c r="F3046" t="s">
        <v>6482</v>
      </c>
      <c r="G3046" t="s">
        <v>573</v>
      </c>
      <c r="H3046" t="s">
        <v>6482</v>
      </c>
      <c r="I3046" t="s">
        <v>711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1996</v>
      </c>
      <c r="C3047" t="s">
        <v>6456</v>
      </c>
      <c r="D3047" t="s">
        <v>573</v>
      </c>
      <c r="F3047" t="s">
        <v>6483</v>
      </c>
      <c r="G3047" t="s">
        <v>573</v>
      </c>
      <c r="H3047" t="s">
        <v>6483</v>
      </c>
      <c r="I3047" t="s">
        <v>711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1996</v>
      </c>
      <c r="C3048" t="s">
        <v>6456</v>
      </c>
      <c r="D3048" t="s">
        <v>573</v>
      </c>
      <c r="F3048" t="s">
        <v>6484</v>
      </c>
      <c r="G3048" t="s">
        <v>573</v>
      </c>
      <c r="H3048" t="s">
        <v>6484</v>
      </c>
      <c r="I3048" t="s">
        <v>711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1996</v>
      </c>
      <c r="C3049" t="s">
        <v>6456</v>
      </c>
      <c r="D3049" t="s">
        <v>573</v>
      </c>
      <c r="F3049" t="s">
        <v>6485</v>
      </c>
      <c r="G3049" t="s">
        <v>573</v>
      </c>
      <c r="H3049" t="s">
        <v>6485</v>
      </c>
      <c r="I3049" t="s">
        <v>711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1996</v>
      </c>
      <c r="C3050" t="s">
        <v>6456</v>
      </c>
      <c r="D3050" t="s">
        <v>573</v>
      </c>
      <c r="F3050" t="s">
        <v>6490</v>
      </c>
      <c r="G3050" t="s">
        <v>573</v>
      </c>
      <c r="H3050" t="s">
        <v>6490</v>
      </c>
      <c r="I3050" t="s">
        <v>711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1996</v>
      </c>
      <c r="C3051" t="s">
        <v>6456</v>
      </c>
      <c r="D3051" t="s">
        <v>573</v>
      </c>
      <c r="F3051" t="s">
        <v>6486</v>
      </c>
      <c r="G3051" t="s">
        <v>573</v>
      </c>
      <c r="H3051" t="s">
        <v>6486</v>
      </c>
      <c r="I3051" t="s">
        <v>711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1996</v>
      </c>
      <c r="C3052" t="s">
        <v>6456</v>
      </c>
      <c r="D3052" t="s">
        <v>573</v>
      </c>
      <c r="F3052" t="s">
        <v>6487</v>
      </c>
      <c r="G3052" t="s">
        <v>573</v>
      </c>
      <c r="H3052" t="s">
        <v>6487</v>
      </c>
      <c r="I3052" t="s">
        <v>711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1996</v>
      </c>
      <c r="C3053" t="s">
        <v>6456</v>
      </c>
      <c r="D3053" t="s">
        <v>573</v>
      </c>
      <c r="F3053" t="s">
        <v>6488</v>
      </c>
      <c r="G3053" t="s">
        <v>573</v>
      </c>
      <c r="H3053" t="s">
        <v>6488</v>
      </c>
      <c r="I3053" t="s">
        <v>711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1996</v>
      </c>
      <c r="C3054" t="s">
        <v>6456</v>
      </c>
      <c r="D3054" t="s">
        <v>573</v>
      </c>
      <c r="F3054" t="s">
        <v>6489</v>
      </c>
      <c r="G3054" t="s">
        <v>573</v>
      </c>
      <c r="H3054" t="s">
        <v>6489</v>
      </c>
      <c r="I3054" t="s">
        <v>711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1996</v>
      </c>
      <c r="C3055" t="s">
        <v>6456</v>
      </c>
      <c r="D3055" t="s">
        <v>573</v>
      </c>
      <c r="F3055" t="s">
        <v>6491</v>
      </c>
      <c r="G3055" t="s">
        <v>573</v>
      </c>
      <c r="H3055" t="s">
        <v>6491</v>
      </c>
      <c r="I3055" t="s">
        <v>711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1996</v>
      </c>
      <c r="C3056" t="s">
        <v>6456</v>
      </c>
      <c r="D3056" t="s">
        <v>573</v>
      </c>
      <c r="F3056" t="s">
        <v>6492</v>
      </c>
      <c r="G3056" t="s">
        <v>573</v>
      </c>
      <c r="H3056" t="s">
        <v>6492</v>
      </c>
      <c r="I3056" t="s">
        <v>711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1996</v>
      </c>
      <c r="C3057" t="s">
        <v>6456</v>
      </c>
      <c r="D3057" t="s">
        <v>573</v>
      </c>
      <c r="F3057" t="s">
        <v>6498</v>
      </c>
      <c r="G3057" t="s">
        <v>573</v>
      </c>
      <c r="H3057" t="s">
        <v>6498</v>
      </c>
      <c r="I3057" t="s">
        <v>711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1996</v>
      </c>
      <c r="C3058" t="s">
        <v>6456</v>
      </c>
      <c r="D3058" t="s">
        <v>573</v>
      </c>
      <c r="F3058" t="s">
        <v>6493</v>
      </c>
      <c r="G3058" t="s">
        <v>573</v>
      </c>
      <c r="H3058" t="s">
        <v>6493</v>
      </c>
      <c r="I3058" t="s">
        <v>711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1996</v>
      </c>
      <c r="C3059" t="s">
        <v>6456</v>
      </c>
      <c r="D3059" t="s">
        <v>573</v>
      </c>
      <c r="F3059" t="s">
        <v>6494</v>
      </c>
      <c r="G3059" t="s">
        <v>573</v>
      </c>
      <c r="H3059" t="s">
        <v>6494</v>
      </c>
      <c r="I3059" t="s">
        <v>711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1996</v>
      </c>
      <c r="C3060" t="s">
        <v>6456</v>
      </c>
      <c r="D3060" t="s">
        <v>573</v>
      </c>
      <c r="F3060" t="s">
        <v>6495</v>
      </c>
      <c r="G3060" t="s">
        <v>573</v>
      </c>
      <c r="H3060" t="s">
        <v>6495</v>
      </c>
      <c r="I3060" t="s">
        <v>711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1996</v>
      </c>
      <c r="C3061" t="s">
        <v>6456</v>
      </c>
      <c r="D3061" t="s">
        <v>573</v>
      </c>
      <c r="F3061" t="s">
        <v>6496</v>
      </c>
      <c r="G3061" t="s">
        <v>573</v>
      </c>
      <c r="H3061" t="s">
        <v>6496</v>
      </c>
      <c r="I3061" t="s">
        <v>711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1996</v>
      </c>
      <c r="C3062" t="s">
        <v>6456</v>
      </c>
      <c r="D3062" t="s">
        <v>573</v>
      </c>
      <c r="F3062" t="s">
        <v>6497</v>
      </c>
      <c r="G3062" t="s">
        <v>573</v>
      </c>
      <c r="H3062" t="s">
        <v>6497</v>
      </c>
      <c r="I3062" t="s">
        <v>711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1996</v>
      </c>
      <c r="C3063" t="s">
        <v>6456</v>
      </c>
      <c r="D3063" t="s">
        <v>573</v>
      </c>
      <c r="F3063" t="s">
        <v>6503</v>
      </c>
      <c r="G3063" t="s">
        <v>573</v>
      </c>
      <c r="H3063" t="s">
        <v>6503</v>
      </c>
      <c r="I3063" t="s">
        <v>711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1996</v>
      </c>
      <c r="C3064" t="s">
        <v>6456</v>
      </c>
      <c r="D3064" t="s">
        <v>573</v>
      </c>
      <c r="F3064" t="s">
        <v>6499</v>
      </c>
      <c r="G3064" t="s">
        <v>573</v>
      </c>
      <c r="H3064" t="s">
        <v>6499</v>
      </c>
      <c r="I3064" t="s">
        <v>711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1996</v>
      </c>
      <c r="C3065" t="s">
        <v>6456</v>
      </c>
      <c r="D3065" t="s">
        <v>573</v>
      </c>
      <c r="F3065" t="s">
        <v>6504</v>
      </c>
      <c r="G3065" t="s">
        <v>573</v>
      </c>
      <c r="H3065" t="s">
        <v>6504</v>
      </c>
      <c r="I3065" t="s">
        <v>711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1996</v>
      </c>
      <c r="C3066" t="s">
        <v>6456</v>
      </c>
      <c r="D3066" t="s">
        <v>573</v>
      </c>
      <c r="F3066" t="s">
        <v>6500</v>
      </c>
      <c r="G3066" t="s">
        <v>573</v>
      </c>
      <c r="H3066" t="s">
        <v>6500</v>
      </c>
      <c r="I3066" t="s">
        <v>711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1996</v>
      </c>
      <c r="C3067" t="s">
        <v>6456</v>
      </c>
      <c r="D3067" t="s">
        <v>573</v>
      </c>
      <c r="F3067" t="s">
        <v>6505</v>
      </c>
      <c r="G3067" t="s">
        <v>573</v>
      </c>
      <c r="H3067" t="s">
        <v>6505</v>
      </c>
      <c r="I3067" t="s">
        <v>711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1996</v>
      </c>
      <c r="C3068" t="s">
        <v>6456</v>
      </c>
      <c r="D3068" t="s">
        <v>573</v>
      </c>
      <c r="F3068" t="s">
        <v>6501</v>
      </c>
      <c r="G3068" t="s">
        <v>573</v>
      </c>
      <c r="H3068" t="s">
        <v>6501</v>
      </c>
      <c r="I3068" t="s">
        <v>711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1996</v>
      </c>
      <c r="C3069" t="s">
        <v>6456</v>
      </c>
      <c r="D3069" t="s">
        <v>573</v>
      </c>
      <c r="F3069" t="s">
        <v>6502</v>
      </c>
      <c r="G3069" t="s">
        <v>573</v>
      </c>
      <c r="H3069" t="s">
        <v>6502</v>
      </c>
      <c r="I3069" t="s">
        <v>711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1996</v>
      </c>
      <c r="C3070" t="s">
        <v>6456</v>
      </c>
      <c r="D3070" t="s">
        <v>573</v>
      </c>
      <c r="F3070" t="s">
        <v>6506</v>
      </c>
      <c r="G3070" t="s">
        <v>573</v>
      </c>
      <c r="H3070" t="s">
        <v>6506</v>
      </c>
      <c r="I3070" t="s">
        <v>711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1996</v>
      </c>
      <c r="C3071" t="s">
        <v>6456</v>
      </c>
      <c r="D3071" t="s">
        <v>573</v>
      </c>
      <c r="F3071" t="s">
        <v>6510</v>
      </c>
      <c r="G3071" t="s">
        <v>573</v>
      </c>
      <c r="H3071" t="s">
        <v>6510</v>
      </c>
      <c r="I3071" t="s">
        <v>711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1996</v>
      </c>
      <c r="C3072" t="s">
        <v>6456</v>
      </c>
      <c r="D3072" t="s">
        <v>573</v>
      </c>
      <c r="F3072" t="s">
        <v>6507</v>
      </c>
      <c r="G3072" t="s">
        <v>573</v>
      </c>
      <c r="H3072" t="s">
        <v>6507</v>
      </c>
      <c r="I3072" t="s">
        <v>711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1996</v>
      </c>
      <c r="C3073" t="s">
        <v>6456</v>
      </c>
      <c r="D3073" t="s">
        <v>573</v>
      </c>
      <c r="F3073" t="s">
        <v>6508</v>
      </c>
      <c r="G3073" t="s">
        <v>573</v>
      </c>
      <c r="H3073" t="s">
        <v>6508</v>
      </c>
      <c r="I3073" t="s">
        <v>711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1996</v>
      </c>
      <c r="C3074" t="s">
        <v>6456</v>
      </c>
      <c r="D3074" t="s">
        <v>573</v>
      </c>
      <c r="F3074" t="s">
        <v>6509</v>
      </c>
      <c r="G3074" t="s">
        <v>573</v>
      </c>
      <c r="H3074" t="s">
        <v>6509</v>
      </c>
      <c r="I3074" t="s">
        <v>711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1996</v>
      </c>
      <c r="C3075" t="s">
        <v>6456</v>
      </c>
      <c r="D3075" t="s">
        <v>573</v>
      </c>
      <c r="F3075" t="s">
        <v>6511</v>
      </c>
      <c r="G3075" t="s">
        <v>573</v>
      </c>
      <c r="H3075" t="s">
        <v>6511</v>
      </c>
      <c r="I3075" t="s">
        <v>711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1996</v>
      </c>
      <c r="C3076" t="s">
        <v>6456</v>
      </c>
      <c r="D3076" t="s">
        <v>573</v>
      </c>
      <c r="F3076" t="s">
        <v>6512</v>
      </c>
      <c r="G3076" t="s">
        <v>573</v>
      </c>
      <c r="H3076" t="s">
        <v>6512</v>
      </c>
      <c r="I3076" t="s">
        <v>711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1996</v>
      </c>
      <c r="C3077" t="s">
        <v>6456</v>
      </c>
      <c r="D3077" t="s">
        <v>573</v>
      </c>
      <c r="F3077" t="s">
        <v>6513</v>
      </c>
      <c r="G3077" t="s">
        <v>573</v>
      </c>
      <c r="H3077" t="s">
        <v>6513</v>
      </c>
      <c r="I3077" t="s">
        <v>711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1996</v>
      </c>
      <c r="C3078" t="s">
        <v>6456</v>
      </c>
      <c r="D3078" t="s">
        <v>573</v>
      </c>
      <c r="F3078" t="s">
        <v>6514</v>
      </c>
      <c r="G3078" t="s">
        <v>573</v>
      </c>
      <c r="H3078" t="s">
        <v>6514</v>
      </c>
      <c r="I3078" t="s">
        <v>711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1996</v>
      </c>
      <c r="C3079" t="s">
        <v>6456</v>
      </c>
      <c r="D3079" t="s">
        <v>573</v>
      </c>
      <c r="F3079" t="s">
        <v>6515</v>
      </c>
      <c r="G3079" t="s">
        <v>573</v>
      </c>
      <c r="H3079" t="s">
        <v>6515</v>
      </c>
      <c r="I3079" t="s">
        <v>711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1996</v>
      </c>
      <c r="C3080" t="s">
        <v>6456</v>
      </c>
      <c r="D3080" t="s">
        <v>573</v>
      </c>
      <c r="F3080" t="s">
        <v>6521</v>
      </c>
      <c r="G3080" t="s">
        <v>573</v>
      </c>
      <c r="H3080" t="s">
        <v>6521</v>
      </c>
      <c r="I3080" t="s">
        <v>711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1996</v>
      </c>
      <c r="C3081" t="s">
        <v>6456</v>
      </c>
      <c r="D3081" t="s">
        <v>573</v>
      </c>
      <c r="F3081" t="s">
        <v>6517</v>
      </c>
      <c r="G3081" t="s">
        <v>573</v>
      </c>
      <c r="H3081" t="s">
        <v>6517</v>
      </c>
      <c r="I3081" t="s">
        <v>711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1996</v>
      </c>
      <c r="C3082" t="s">
        <v>6456</v>
      </c>
      <c r="D3082" t="s">
        <v>573</v>
      </c>
      <c r="F3082" t="s">
        <v>6518</v>
      </c>
      <c r="G3082" t="s">
        <v>573</v>
      </c>
      <c r="H3082" t="s">
        <v>6518</v>
      </c>
      <c r="I3082" t="s">
        <v>711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1996</v>
      </c>
      <c r="C3083" t="s">
        <v>6456</v>
      </c>
      <c r="D3083" t="s">
        <v>573</v>
      </c>
      <c r="F3083" t="s">
        <v>6519</v>
      </c>
      <c r="G3083" t="s">
        <v>573</v>
      </c>
      <c r="H3083" t="s">
        <v>6519</v>
      </c>
      <c r="I3083" t="s">
        <v>711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1996</v>
      </c>
      <c r="C3084" t="s">
        <v>6456</v>
      </c>
      <c r="D3084" t="s">
        <v>573</v>
      </c>
      <c r="F3084" t="s">
        <v>6522</v>
      </c>
      <c r="G3084" t="s">
        <v>573</v>
      </c>
      <c r="H3084" t="s">
        <v>6522</v>
      </c>
      <c r="I3084" t="s">
        <v>711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1996</v>
      </c>
      <c r="C3085" t="s">
        <v>6456</v>
      </c>
      <c r="D3085" t="s">
        <v>573</v>
      </c>
      <c r="F3085" t="s">
        <v>6520</v>
      </c>
      <c r="G3085" t="s">
        <v>573</v>
      </c>
      <c r="H3085" t="s">
        <v>6520</v>
      </c>
      <c r="I3085" t="s">
        <v>711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1996</v>
      </c>
      <c r="C3086" t="s">
        <v>6456</v>
      </c>
      <c r="D3086" t="s">
        <v>573</v>
      </c>
      <c r="F3086" t="s">
        <v>6528</v>
      </c>
      <c r="G3086" t="s">
        <v>573</v>
      </c>
      <c r="H3086" t="s">
        <v>6528</v>
      </c>
      <c r="I3086" t="s">
        <v>711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1996</v>
      </c>
      <c r="C3087" t="s">
        <v>6456</v>
      </c>
      <c r="D3087" t="s">
        <v>573</v>
      </c>
      <c r="F3087" t="s">
        <v>6523</v>
      </c>
      <c r="G3087" t="s">
        <v>573</v>
      </c>
      <c r="H3087" t="s">
        <v>6523</v>
      </c>
      <c r="I3087" t="s">
        <v>711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1996</v>
      </c>
      <c r="C3088" t="s">
        <v>6456</v>
      </c>
      <c r="D3088" t="s">
        <v>573</v>
      </c>
      <c r="F3088" t="s">
        <v>6524</v>
      </c>
      <c r="G3088" t="s">
        <v>573</v>
      </c>
      <c r="H3088" t="s">
        <v>6524</v>
      </c>
      <c r="I3088" t="s">
        <v>711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1996</v>
      </c>
      <c r="C3089" t="s">
        <v>6456</v>
      </c>
      <c r="D3089" t="s">
        <v>573</v>
      </c>
      <c r="F3089" t="s">
        <v>6529</v>
      </c>
      <c r="G3089" t="s">
        <v>573</v>
      </c>
      <c r="H3089" t="s">
        <v>6529</v>
      </c>
      <c r="I3089" t="s">
        <v>711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1996</v>
      </c>
      <c r="C3090" t="s">
        <v>6456</v>
      </c>
      <c r="D3090" t="s">
        <v>573</v>
      </c>
      <c r="F3090" t="s">
        <v>6525</v>
      </c>
      <c r="G3090" t="s">
        <v>573</v>
      </c>
      <c r="H3090" t="s">
        <v>6525</v>
      </c>
      <c r="I3090" t="s">
        <v>711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1996</v>
      </c>
      <c r="C3091" t="s">
        <v>6456</v>
      </c>
      <c r="D3091" t="s">
        <v>573</v>
      </c>
      <c r="F3091" t="s">
        <v>6526</v>
      </c>
      <c r="G3091" t="s">
        <v>573</v>
      </c>
      <c r="H3091" t="s">
        <v>6526</v>
      </c>
      <c r="I3091" t="s">
        <v>711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1996</v>
      </c>
      <c r="C3092" t="s">
        <v>6456</v>
      </c>
      <c r="D3092" t="s">
        <v>573</v>
      </c>
      <c r="F3092" t="s">
        <v>6530</v>
      </c>
      <c r="G3092" t="s">
        <v>573</v>
      </c>
      <c r="H3092" t="s">
        <v>6530</v>
      </c>
      <c r="I3092" t="s">
        <v>711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1996</v>
      </c>
      <c r="C3093" t="s">
        <v>6456</v>
      </c>
      <c r="D3093" t="s">
        <v>573</v>
      </c>
      <c r="F3093" t="s">
        <v>6527</v>
      </c>
      <c r="G3093" t="s">
        <v>573</v>
      </c>
      <c r="H3093" t="s">
        <v>6527</v>
      </c>
      <c r="I3093" t="s">
        <v>711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1996</v>
      </c>
      <c r="C3094" t="s">
        <v>6456</v>
      </c>
      <c r="D3094" t="s">
        <v>573</v>
      </c>
      <c r="F3094" t="s">
        <v>6531</v>
      </c>
      <c r="G3094" t="s">
        <v>573</v>
      </c>
      <c r="H3094" t="s">
        <v>6531</v>
      </c>
      <c r="I3094" t="s">
        <v>711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1996</v>
      </c>
      <c r="C3095" t="s">
        <v>6456</v>
      </c>
      <c r="D3095" t="s">
        <v>573</v>
      </c>
      <c r="F3095" t="s">
        <v>6532</v>
      </c>
      <c r="G3095" t="s">
        <v>573</v>
      </c>
      <c r="H3095" t="s">
        <v>6532</v>
      </c>
      <c r="I3095" t="s">
        <v>711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1996</v>
      </c>
      <c r="C3096" t="s">
        <v>6456</v>
      </c>
      <c r="D3096" t="s">
        <v>573</v>
      </c>
      <c r="F3096" t="s">
        <v>6533</v>
      </c>
      <c r="G3096" t="s">
        <v>573</v>
      </c>
      <c r="H3096" t="s">
        <v>6533</v>
      </c>
      <c r="I3096" t="s">
        <v>711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1996</v>
      </c>
      <c r="C3097" t="s">
        <v>6456</v>
      </c>
      <c r="D3097" t="s">
        <v>573</v>
      </c>
      <c r="F3097" t="s">
        <v>6534</v>
      </c>
      <c r="G3097" t="s">
        <v>573</v>
      </c>
      <c r="H3097" t="s">
        <v>6534</v>
      </c>
      <c r="I3097" t="s">
        <v>711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1996</v>
      </c>
      <c r="C3098" t="s">
        <v>6456</v>
      </c>
      <c r="D3098" t="s">
        <v>573</v>
      </c>
      <c r="F3098" t="s">
        <v>6535</v>
      </c>
      <c r="G3098" t="s">
        <v>573</v>
      </c>
      <c r="H3098" t="s">
        <v>6535</v>
      </c>
      <c r="I3098" t="s">
        <v>711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1996</v>
      </c>
      <c r="C3099" t="s">
        <v>6456</v>
      </c>
      <c r="D3099" t="s">
        <v>573</v>
      </c>
      <c r="F3099" t="s">
        <v>6536</v>
      </c>
      <c r="G3099" t="s">
        <v>573</v>
      </c>
      <c r="H3099" t="s">
        <v>6536</v>
      </c>
      <c r="I3099" t="s">
        <v>711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1996</v>
      </c>
      <c r="C3100" t="s">
        <v>6456</v>
      </c>
      <c r="D3100" t="s">
        <v>573</v>
      </c>
      <c r="F3100" t="s">
        <v>6537</v>
      </c>
      <c r="G3100" t="s">
        <v>573</v>
      </c>
      <c r="H3100" t="s">
        <v>6537</v>
      </c>
      <c r="I3100" t="s">
        <v>711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1996</v>
      </c>
      <c r="C3101" t="s">
        <v>6456</v>
      </c>
      <c r="D3101" t="s">
        <v>573</v>
      </c>
      <c r="F3101" t="s">
        <v>6538</v>
      </c>
      <c r="G3101" t="s">
        <v>573</v>
      </c>
      <c r="H3101" t="s">
        <v>6538</v>
      </c>
      <c r="I3101" t="s">
        <v>711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1996</v>
      </c>
      <c r="C3102" t="s">
        <v>6456</v>
      </c>
      <c r="D3102" t="s">
        <v>573</v>
      </c>
      <c r="F3102" t="s">
        <v>6546</v>
      </c>
      <c r="G3102" t="s">
        <v>573</v>
      </c>
      <c r="H3102" t="s">
        <v>6546</v>
      </c>
      <c r="I3102" t="s">
        <v>711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1996</v>
      </c>
      <c r="C3103" t="s">
        <v>6456</v>
      </c>
      <c r="D3103" t="s">
        <v>573</v>
      </c>
      <c r="F3103" t="s">
        <v>6539</v>
      </c>
      <c r="G3103" t="s">
        <v>573</v>
      </c>
      <c r="H3103" t="s">
        <v>6539</v>
      </c>
      <c r="I3103" t="s">
        <v>711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1996</v>
      </c>
      <c r="C3104" t="s">
        <v>6456</v>
      </c>
      <c r="D3104" t="s">
        <v>573</v>
      </c>
      <c r="F3104" t="s">
        <v>6540</v>
      </c>
      <c r="G3104" t="s">
        <v>573</v>
      </c>
      <c r="H3104" t="s">
        <v>6540</v>
      </c>
      <c r="I3104" t="s">
        <v>711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1996</v>
      </c>
      <c r="C3105" t="s">
        <v>6456</v>
      </c>
      <c r="D3105" t="s">
        <v>573</v>
      </c>
      <c r="F3105" t="s">
        <v>6547</v>
      </c>
      <c r="G3105" t="s">
        <v>573</v>
      </c>
      <c r="H3105" t="s">
        <v>6547</v>
      </c>
      <c r="I3105" t="s">
        <v>711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1996</v>
      </c>
      <c r="C3106" t="s">
        <v>6456</v>
      </c>
      <c r="D3106" t="s">
        <v>573</v>
      </c>
      <c r="F3106" t="s">
        <v>6541</v>
      </c>
      <c r="G3106" t="s">
        <v>573</v>
      </c>
      <c r="H3106" t="s">
        <v>6541</v>
      </c>
      <c r="I3106" t="s">
        <v>711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1996</v>
      </c>
      <c r="C3107" t="s">
        <v>6456</v>
      </c>
      <c r="D3107" t="s">
        <v>573</v>
      </c>
      <c r="F3107" t="s">
        <v>6548</v>
      </c>
      <c r="G3107" t="s">
        <v>573</v>
      </c>
      <c r="H3107" t="s">
        <v>6548</v>
      </c>
      <c r="I3107" t="s">
        <v>711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1996</v>
      </c>
      <c r="C3108" t="s">
        <v>6456</v>
      </c>
      <c r="D3108" t="s">
        <v>573</v>
      </c>
      <c r="F3108" t="s">
        <v>6542</v>
      </c>
      <c r="G3108" t="s">
        <v>573</v>
      </c>
      <c r="H3108" t="s">
        <v>6542</v>
      </c>
      <c r="I3108" t="s">
        <v>711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1996</v>
      </c>
      <c r="C3109" t="s">
        <v>6456</v>
      </c>
      <c r="D3109" t="s">
        <v>573</v>
      </c>
      <c r="F3109" t="s">
        <v>6543</v>
      </c>
      <c r="G3109" t="s">
        <v>573</v>
      </c>
      <c r="H3109" t="s">
        <v>6543</v>
      </c>
      <c r="I3109" t="s">
        <v>711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1996</v>
      </c>
      <c r="C3110" t="s">
        <v>6456</v>
      </c>
      <c r="D3110" t="s">
        <v>573</v>
      </c>
      <c r="F3110" t="s">
        <v>6544</v>
      </c>
      <c r="G3110" t="s">
        <v>573</v>
      </c>
      <c r="H3110" t="s">
        <v>6544</v>
      </c>
      <c r="I3110" t="s">
        <v>711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1996</v>
      </c>
      <c r="C3111" t="s">
        <v>6456</v>
      </c>
      <c r="D3111" t="s">
        <v>573</v>
      </c>
      <c r="F3111" t="s">
        <v>6545</v>
      </c>
      <c r="G3111" t="s">
        <v>573</v>
      </c>
      <c r="H3111" t="s">
        <v>6545</v>
      </c>
      <c r="I3111" t="s">
        <v>711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1996</v>
      </c>
      <c r="C3112" t="s">
        <v>6456</v>
      </c>
      <c r="D3112" t="s">
        <v>573</v>
      </c>
      <c r="F3112" t="s">
        <v>6549</v>
      </c>
      <c r="G3112" t="s">
        <v>573</v>
      </c>
      <c r="H3112" t="s">
        <v>6549</v>
      </c>
      <c r="I3112" t="s">
        <v>711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1996</v>
      </c>
      <c r="C3113" t="s">
        <v>6456</v>
      </c>
      <c r="D3113" t="s">
        <v>573</v>
      </c>
      <c r="F3113" t="s">
        <v>6550</v>
      </c>
      <c r="G3113" t="s">
        <v>573</v>
      </c>
      <c r="H3113" t="s">
        <v>6550</v>
      </c>
      <c r="I3113" t="s">
        <v>711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1996</v>
      </c>
      <c r="C3114" t="s">
        <v>6456</v>
      </c>
      <c r="D3114" t="s">
        <v>573</v>
      </c>
      <c r="F3114" t="s">
        <v>6552</v>
      </c>
      <c r="G3114" t="s">
        <v>573</v>
      </c>
      <c r="H3114" t="s">
        <v>6552</v>
      </c>
      <c r="I3114" t="s">
        <v>711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1996</v>
      </c>
      <c r="C3115" t="s">
        <v>6456</v>
      </c>
      <c r="D3115" t="s">
        <v>573</v>
      </c>
      <c r="F3115" t="s">
        <v>6553</v>
      </c>
      <c r="G3115" t="s">
        <v>573</v>
      </c>
      <c r="H3115" t="s">
        <v>6553</v>
      </c>
      <c r="I3115" t="s">
        <v>711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1996</v>
      </c>
      <c r="C3116" t="s">
        <v>6456</v>
      </c>
      <c r="D3116" t="s">
        <v>573</v>
      </c>
      <c r="F3116" t="s">
        <v>6551</v>
      </c>
      <c r="G3116" t="s">
        <v>573</v>
      </c>
      <c r="H3116" t="s">
        <v>6551</v>
      </c>
      <c r="I3116" t="s">
        <v>711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1996</v>
      </c>
      <c r="C3117" t="s">
        <v>6456</v>
      </c>
      <c r="D3117" t="s">
        <v>573</v>
      </c>
      <c r="F3117" t="s">
        <v>6554</v>
      </c>
      <c r="G3117" t="s">
        <v>573</v>
      </c>
      <c r="H3117" t="s">
        <v>6554</v>
      </c>
      <c r="I3117" t="s">
        <v>711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1996</v>
      </c>
      <c r="C3118" t="s">
        <v>6456</v>
      </c>
      <c r="D3118" t="s">
        <v>573</v>
      </c>
      <c r="F3118" t="s">
        <v>6555</v>
      </c>
      <c r="G3118" t="s">
        <v>573</v>
      </c>
      <c r="H3118" t="s">
        <v>6555</v>
      </c>
      <c r="I3118" t="s">
        <v>711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1996</v>
      </c>
      <c r="C3119" t="s">
        <v>6456</v>
      </c>
      <c r="D3119" t="s">
        <v>573</v>
      </c>
      <c r="F3119" t="s">
        <v>6566</v>
      </c>
      <c r="G3119" t="s">
        <v>573</v>
      </c>
      <c r="H3119" t="s">
        <v>6566</v>
      </c>
      <c r="I3119" t="s">
        <v>711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1996</v>
      </c>
      <c r="C3120" t="s">
        <v>6456</v>
      </c>
      <c r="D3120" t="s">
        <v>573</v>
      </c>
      <c r="F3120" t="s">
        <v>6567</v>
      </c>
      <c r="G3120" t="s">
        <v>573</v>
      </c>
      <c r="H3120" t="s">
        <v>6567</v>
      </c>
      <c r="I3120" t="s">
        <v>711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1996</v>
      </c>
      <c r="C3121" t="s">
        <v>6456</v>
      </c>
      <c r="D3121" t="s">
        <v>573</v>
      </c>
      <c r="F3121" t="s">
        <v>6557</v>
      </c>
      <c r="G3121" t="s">
        <v>573</v>
      </c>
      <c r="H3121" t="s">
        <v>6557</v>
      </c>
      <c r="I3121" t="s">
        <v>711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1996</v>
      </c>
      <c r="C3122" t="s">
        <v>6456</v>
      </c>
      <c r="D3122" t="s">
        <v>573</v>
      </c>
      <c r="F3122" t="s">
        <v>6558</v>
      </c>
      <c r="G3122" t="s">
        <v>573</v>
      </c>
      <c r="H3122" t="s">
        <v>6558</v>
      </c>
      <c r="I3122" t="s">
        <v>711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1996</v>
      </c>
      <c r="C3123" t="s">
        <v>6456</v>
      </c>
      <c r="D3123" t="s">
        <v>573</v>
      </c>
      <c r="F3123" t="s">
        <v>6559</v>
      </c>
      <c r="G3123" t="s">
        <v>573</v>
      </c>
      <c r="H3123" t="s">
        <v>6559</v>
      </c>
      <c r="I3123" t="s">
        <v>711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1996</v>
      </c>
      <c r="C3124" t="s">
        <v>6456</v>
      </c>
      <c r="D3124" t="s">
        <v>573</v>
      </c>
      <c r="F3124" t="s">
        <v>6560</v>
      </c>
      <c r="G3124" t="s">
        <v>573</v>
      </c>
      <c r="H3124" t="s">
        <v>6560</v>
      </c>
      <c r="I3124" t="s">
        <v>711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1996</v>
      </c>
      <c r="C3125" t="s">
        <v>6456</v>
      </c>
      <c r="D3125" t="s">
        <v>573</v>
      </c>
      <c r="F3125" t="s">
        <v>6561</v>
      </c>
      <c r="G3125" t="s">
        <v>573</v>
      </c>
      <c r="H3125" t="s">
        <v>6561</v>
      </c>
      <c r="I3125" t="s">
        <v>711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1996</v>
      </c>
      <c r="C3126" t="s">
        <v>6456</v>
      </c>
      <c r="D3126" t="s">
        <v>573</v>
      </c>
      <c r="F3126" t="s">
        <v>6563</v>
      </c>
      <c r="G3126" t="s">
        <v>573</v>
      </c>
      <c r="H3126" t="s">
        <v>6563</v>
      </c>
      <c r="I3126" t="s">
        <v>711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1996</v>
      </c>
      <c r="C3127" t="s">
        <v>6456</v>
      </c>
      <c r="D3127" t="s">
        <v>573</v>
      </c>
      <c r="F3127" t="s">
        <v>6564</v>
      </c>
      <c r="G3127" t="s">
        <v>573</v>
      </c>
      <c r="H3127" t="s">
        <v>6564</v>
      </c>
      <c r="I3127" t="s">
        <v>711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1996</v>
      </c>
      <c r="C3128" t="s">
        <v>6456</v>
      </c>
      <c r="D3128" t="s">
        <v>573</v>
      </c>
      <c r="F3128" t="s">
        <v>6565</v>
      </c>
      <c r="G3128" t="s">
        <v>573</v>
      </c>
      <c r="H3128" t="s">
        <v>6565</v>
      </c>
      <c r="I3128" t="s">
        <v>711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1996</v>
      </c>
      <c r="C3129" t="s">
        <v>6456</v>
      </c>
      <c r="D3129" t="s">
        <v>573</v>
      </c>
      <c r="F3129" t="s">
        <v>6568</v>
      </c>
      <c r="G3129" t="s">
        <v>573</v>
      </c>
      <c r="H3129" t="s">
        <v>6568</v>
      </c>
      <c r="I3129" t="s">
        <v>711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1996</v>
      </c>
      <c r="C3130" t="s">
        <v>6456</v>
      </c>
      <c r="D3130" t="s">
        <v>573</v>
      </c>
      <c r="F3130" t="s">
        <v>6569</v>
      </c>
      <c r="G3130" t="s">
        <v>573</v>
      </c>
      <c r="H3130" t="s">
        <v>6569</v>
      </c>
      <c r="I3130" t="s">
        <v>711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1996</v>
      </c>
      <c r="C3131" t="s">
        <v>6456</v>
      </c>
      <c r="D3131" t="s">
        <v>573</v>
      </c>
      <c r="F3131" t="s">
        <v>6570</v>
      </c>
      <c r="G3131" t="s">
        <v>573</v>
      </c>
      <c r="H3131" t="s">
        <v>6570</v>
      </c>
      <c r="I3131" t="s">
        <v>711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1996</v>
      </c>
      <c r="C3132" t="s">
        <v>6456</v>
      </c>
      <c r="D3132" t="s">
        <v>573</v>
      </c>
      <c r="F3132" t="s">
        <v>6574</v>
      </c>
      <c r="G3132" t="s">
        <v>573</v>
      </c>
      <c r="H3132" t="s">
        <v>6574</v>
      </c>
      <c r="I3132" t="s">
        <v>711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1996</v>
      </c>
      <c r="C3133" t="s">
        <v>6456</v>
      </c>
      <c r="D3133" t="s">
        <v>573</v>
      </c>
      <c r="F3133" t="s">
        <v>6571</v>
      </c>
      <c r="G3133" t="s">
        <v>573</v>
      </c>
      <c r="H3133" t="s">
        <v>6571</v>
      </c>
      <c r="I3133" t="s">
        <v>711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1996</v>
      </c>
      <c r="C3134" t="s">
        <v>6456</v>
      </c>
      <c r="D3134" t="s">
        <v>573</v>
      </c>
      <c r="F3134" t="s">
        <v>6575</v>
      </c>
      <c r="G3134" t="s">
        <v>573</v>
      </c>
      <c r="H3134" t="s">
        <v>6575</v>
      </c>
      <c r="I3134" t="s">
        <v>711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1996</v>
      </c>
      <c r="C3135" t="s">
        <v>6456</v>
      </c>
      <c r="D3135" t="s">
        <v>573</v>
      </c>
      <c r="F3135" t="s">
        <v>6572</v>
      </c>
      <c r="G3135" t="s">
        <v>573</v>
      </c>
      <c r="H3135" t="s">
        <v>6572</v>
      </c>
      <c r="I3135" t="s">
        <v>711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1996</v>
      </c>
      <c r="C3136" t="s">
        <v>6456</v>
      </c>
      <c r="D3136" t="s">
        <v>573</v>
      </c>
      <c r="F3136" t="s">
        <v>6573</v>
      </c>
      <c r="G3136" t="s">
        <v>573</v>
      </c>
      <c r="H3136" t="s">
        <v>6573</v>
      </c>
      <c r="I3136" t="s">
        <v>711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1996</v>
      </c>
      <c r="C3137" t="s">
        <v>6456</v>
      </c>
      <c r="D3137" t="s">
        <v>573</v>
      </c>
      <c r="F3137" t="s">
        <v>6576</v>
      </c>
      <c r="G3137" t="s">
        <v>573</v>
      </c>
      <c r="H3137" t="s">
        <v>6576</v>
      </c>
      <c r="I3137" t="s">
        <v>711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1996</v>
      </c>
      <c r="C3138" t="s">
        <v>6456</v>
      </c>
      <c r="D3138" t="s">
        <v>573</v>
      </c>
      <c r="F3138" t="s">
        <v>6577</v>
      </c>
      <c r="G3138" t="s">
        <v>573</v>
      </c>
      <c r="H3138" t="s">
        <v>6577</v>
      </c>
      <c r="I3138" t="s">
        <v>711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1996</v>
      </c>
      <c r="C3139" t="s">
        <v>6456</v>
      </c>
      <c r="D3139" t="s">
        <v>573</v>
      </c>
      <c r="F3139" t="s">
        <v>6578</v>
      </c>
      <c r="G3139" t="s">
        <v>573</v>
      </c>
      <c r="H3139" t="s">
        <v>6578</v>
      </c>
      <c r="I3139" t="s">
        <v>711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1996</v>
      </c>
      <c r="C3140" t="s">
        <v>6456</v>
      </c>
      <c r="D3140" t="s">
        <v>573</v>
      </c>
      <c r="F3140" t="s">
        <v>6579</v>
      </c>
      <c r="G3140" t="s">
        <v>573</v>
      </c>
      <c r="H3140" t="s">
        <v>6579</v>
      </c>
      <c r="I3140" t="s">
        <v>711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1996</v>
      </c>
      <c r="C3141" t="s">
        <v>6456</v>
      </c>
      <c r="D3141" t="s">
        <v>573</v>
      </c>
      <c r="F3141" t="s">
        <v>6580</v>
      </c>
      <c r="G3141" t="s">
        <v>573</v>
      </c>
      <c r="H3141" t="s">
        <v>6580</v>
      </c>
      <c r="I3141" t="s">
        <v>711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1996</v>
      </c>
      <c r="C3142" t="s">
        <v>6456</v>
      </c>
      <c r="D3142" t="s">
        <v>573</v>
      </c>
      <c r="F3142" t="s">
        <v>6581</v>
      </c>
      <c r="G3142" t="s">
        <v>573</v>
      </c>
      <c r="H3142" t="s">
        <v>6581</v>
      </c>
      <c r="I3142" t="s">
        <v>711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1996</v>
      </c>
      <c r="C3143" t="s">
        <v>6456</v>
      </c>
      <c r="D3143" t="s">
        <v>573</v>
      </c>
      <c r="F3143" t="s">
        <v>6588</v>
      </c>
      <c r="G3143" t="s">
        <v>573</v>
      </c>
      <c r="H3143" t="s">
        <v>6588</v>
      </c>
      <c r="I3143" t="s">
        <v>711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1996</v>
      </c>
      <c r="C3144" t="s">
        <v>6456</v>
      </c>
      <c r="D3144" t="s">
        <v>573</v>
      </c>
      <c r="F3144" t="s">
        <v>6582</v>
      </c>
      <c r="G3144" t="s">
        <v>573</v>
      </c>
      <c r="H3144" t="s">
        <v>6582</v>
      </c>
      <c r="I3144" t="s">
        <v>711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1996</v>
      </c>
      <c r="C3145" t="s">
        <v>6456</v>
      </c>
      <c r="D3145" t="s">
        <v>573</v>
      </c>
      <c r="F3145" t="s">
        <v>6589</v>
      </c>
      <c r="G3145" t="s">
        <v>573</v>
      </c>
      <c r="H3145" t="s">
        <v>6589</v>
      </c>
      <c r="I3145" t="s">
        <v>711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1996</v>
      </c>
      <c r="C3146" t="s">
        <v>6456</v>
      </c>
      <c r="D3146" t="s">
        <v>573</v>
      </c>
      <c r="F3146" t="s">
        <v>6590</v>
      </c>
      <c r="G3146" t="s">
        <v>573</v>
      </c>
      <c r="H3146" t="s">
        <v>6590</v>
      </c>
      <c r="I3146" t="s">
        <v>711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1996</v>
      </c>
      <c r="C3147" t="s">
        <v>6456</v>
      </c>
      <c r="D3147" t="s">
        <v>573</v>
      </c>
      <c r="F3147" t="s">
        <v>6583</v>
      </c>
      <c r="G3147" t="s">
        <v>573</v>
      </c>
      <c r="H3147" t="s">
        <v>6583</v>
      </c>
      <c r="I3147" t="s">
        <v>711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1996</v>
      </c>
      <c r="C3148" t="s">
        <v>6456</v>
      </c>
      <c r="D3148" t="s">
        <v>573</v>
      </c>
      <c r="F3148" t="s">
        <v>6584</v>
      </c>
      <c r="G3148" t="s">
        <v>573</v>
      </c>
      <c r="H3148" t="s">
        <v>6584</v>
      </c>
      <c r="I3148" t="s">
        <v>711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1996</v>
      </c>
      <c r="C3149" t="s">
        <v>6456</v>
      </c>
      <c r="D3149" t="s">
        <v>573</v>
      </c>
      <c r="F3149" t="s">
        <v>6585</v>
      </c>
      <c r="G3149" t="s">
        <v>573</v>
      </c>
      <c r="H3149" t="s">
        <v>6585</v>
      </c>
      <c r="I3149" t="s">
        <v>711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1996</v>
      </c>
      <c r="C3150" t="s">
        <v>6456</v>
      </c>
      <c r="D3150" t="s">
        <v>573</v>
      </c>
      <c r="F3150" t="s">
        <v>6586</v>
      </c>
      <c r="G3150" t="s">
        <v>573</v>
      </c>
      <c r="H3150" t="s">
        <v>6586</v>
      </c>
      <c r="I3150" t="s">
        <v>711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1996</v>
      </c>
      <c r="C3151" t="s">
        <v>6456</v>
      </c>
      <c r="D3151" t="s">
        <v>573</v>
      </c>
      <c r="F3151" t="s">
        <v>6587</v>
      </c>
      <c r="G3151" t="s">
        <v>573</v>
      </c>
      <c r="H3151" t="s">
        <v>6587</v>
      </c>
      <c r="I3151" t="s">
        <v>711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1996</v>
      </c>
      <c r="C3152" t="s">
        <v>6456</v>
      </c>
      <c r="D3152" t="s">
        <v>573</v>
      </c>
      <c r="F3152" t="s">
        <v>6593</v>
      </c>
      <c r="G3152" t="s">
        <v>573</v>
      </c>
      <c r="H3152" t="s">
        <v>6593</v>
      </c>
      <c r="I3152" t="s">
        <v>711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1996</v>
      </c>
      <c r="C3153" t="s">
        <v>6456</v>
      </c>
      <c r="D3153" t="s">
        <v>573</v>
      </c>
      <c r="F3153" t="s">
        <v>6595</v>
      </c>
      <c r="G3153" t="s">
        <v>573</v>
      </c>
      <c r="H3153" t="s">
        <v>6595</v>
      </c>
      <c r="I3153" t="s">
        <v>711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1996</v>
      </c>
      <c r="C3154" t="s">
        <v>6456</v>
      </c>
      <c r="D3154" t="s">
        <v>573</v>
      </c>
      <c r="F3154" t="s">
        <v>6596</v>
      </c>
      <c r="G3154" t="s">
        <v>573</v>
      </c>
      <c r="H3154" t="s">
        <v>6596</v>
      </c>
      <c r="I3154" t="s">
        <v>711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1996</v>
      </c>
      <c r="C3155" t="s">
        <v>6456</v>
      </c>
      <c r="D3155" t="s">
        <v>573</v>
      </c>
      <c r="F3155" t="s">
        <v>6594</v>
      </c>
      <c r="G3155" t="s">
        <v>573</v>
      </c>
      <c r="H3155" t="s">
        <v>6594</v>
      </c>
      <c r="I3155" t="s">
        <v>711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1996</v>
      </c>
      <c r="C3156" t="s">
        <v>6456</v>
      </c>
      <c r="D3156" t="s">
        <v>573</v>
      </c>
      <c r="F3156" t="s">
        <v>6598</v>
      </c>
      <c r="G3156" t="s">
        <v>573</v>
      </c>
      <c r="H3156" t="s">
        <v>6598</v>
      </c>
      <c r="I3156" t="s">
        <v>711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1996</v>
      </c>
      <c r="C3157" t="s">
        <v>6456</v>
      </c>
      <c r="D3157" t="s">
        <v>573</v>
      </c>
      <c r="F3157" t="s">
        <v>6599</v>
      </c>
      <c r="G3157" t="s">
        <v>573</v>
      </c>
      <c r="H3157" t="s">
        <v>6599</v>
      </c>
      <c r="I3157" t="s">
        <v>711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1996</v>
      </c>
      <c r="C3158" t="s">
        <v>6456</v>
      </c>
      <c r="D3158" t="s">
        <v>573</v>
      </c>
      <c r="F3158" t="s">
        <v>6600</v>
      </c>
      <c r="G3158" t="s">
        <v>573</v>
      </c>
      <c r="H3158" t="s">
        <v>6600</v>
      </c>
      <c r="I3158" t="s">
        <v>711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1996</v>
      </c>
      <c r="C3159" t="s">
        <v>6456</v>
      </c>
      <c r="D3159" t="s">
        <v>573</v>
      </c>
      <c r="F3159" t="s">
        <v>6601</v>
      </c>
      <c r="G3159" t="s">
        <v>573</v>
      </c>
      <c r="H3159" t="s">
        <v>6601</v>
      </c>
      <c r="I3159" t="s">
        <v>711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1996</v>
      </c>
      <c r="C3160" t="s">
        <v>6456</v>
      </c>
      <c r="D3160" t="s">
        <v>573</v>
      </c>
      <c r="F3160" t="s">
        <v>6602</v>
      </c>
      <c r="G3160" t="s">
        <v>573</v>
      </c>
      <c r="H3160" t="s">
        <v>6602</v>
      </c>
      <c r="I3160" t="s">
        <v>711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1996</v>
      </c>
      <c r="C3161" t="s">
        <v>6456</v>
      </c>
      <c r="D3161" t="s">
        <v>573</v>
      </c>
      <c r="F3161" t="s">
        <v>6603</v>
      </c>
      <c r="G3161" t="s">
        <v>573</v>
      </c>
      <c r="H3161" t="s">
        <v>6603</v>
      </c>
      <c r="I3161" t="s">
        <v>711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1996</v>
      </c>
      <c r="C3162" t="s">
        <v>6456</v>
      </c>
      <c r="D3162" t="s">
        <v>573</v>
      </c>
      <c r="F3162" t="s">
        <v>6604</v>
      </c>
      <c r="G3162" t="s">
        <v>573</v>
      </c>
      <c r="H3162" t="s">
        <v>6604</v>
      </c>
      <c r="I3162" t="s">
        <v>711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1996</v>
      </c>
      <c r="C3163" t="s">
        <v>6456</v>
      </c>
      <c r="D3163" t="s">
        <v>573</v>
      </c>
      <c r="F3163" t="s">
        <v>6605</v>
      </c>
      <c r="G3163" t="s">
        <v>573</v>
      </c>
      <c r="H3163" t="s">
        <v>6605</v>
      </c>
      <c r="I3163" t="s">
        <v>711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1996</v>
      </c>
      <c r="C3164" t="s">
        <v>6456</v>
      </c>
      <c r="D3164" t="s">
        <v>573</v>
      </c>
      <c r="F3164" t="s">
        <v>6606</v>
      </c>
      <c r="G3164" t="s">
        <v>573</v>
      </c>
      <c r="H3164" t="s">
        <v>6606</v>
      </c>
      <c r="I3164" t="s">
        <v>711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1996</v>
      </c>
      <c r="C3165" t="s">
        <v>6456</v>
      </c>
      <c r="D3165" t="s">
        <v>573</v>
      </c>
      <c r="F3165" t="s">
        <v>6607</v>
      </c>
      <c r="G3165" t="s">
        <v>573</v>
      </c>
      <c r="H3165" t="s">
        <v>6607</v>
      </c>
      <c r="I3165" t="s">
        <v>711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1996</v>
      </c>
      <c r="C3166" t="s">
        <v>6456</v>
      </c>
      <c r="D3166" t="s">
        <v>573</v>
      </c>
      <c r="F3166" t="s">
        <v>6608</v>
      </c>
      <c r="G3166" t="s">
        <v>573</v>
      </c>
      <c r="H3166" t="s">
        <v>6608</v>
      </c>
      <c r="I3166" t="s">
        <v>711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1996</v>
      </c>
      <c r="C3167" t="s">
        <v>6456</v>
      </c>
      <c r="D3167" t="s">
        <v>573</v>
      </c>
      <c r="F3167" t="s">
        <v>6609</v>
      </c>
      <c r="G3167" t="s">
        <v>573</v>
      </c>
      <c r="H3167" t="s">
        <v>6609</v>
      </c>
      <c r="I3167" t="s">
        <v>711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6610</v>
      </c>
      <c r="C3168" t="s">
        <v>6611</v>
      </c>
      <c r="D3168" t="s">
        <v>573</v>
      </c>
      <c r="E3168" t="s">
        <v>6612</v>
      </c>
      <c r="F3168" t="s">
        <v>6613</v>
      </c>
      <c r="G3168" t="s">
        <v>573</v>
      </c>
      <c r="H3168" t="s">
        <v>6614</v>
      </c>
      <c r="I3168" t="s">
        <v>831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6610</v>
      </c>
      <c r="C3169" t="s">
        <v>6611</v>
      </c>
      <c r="D3169" t="s">
        <v>573</v>
      </c>
      <c r="E3169" t="s">
        <v>6615</v>
      </c>
      <c r="F3169" t="s">
        <v>6616</v>
      </c>
      <c r="G3169" t="s">
        <v>573</v>
      </c>
      <c r="H3169" t="s">
        <v>6617</v>
      </c>
      <c r="I3169" t="s">
        <v>831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6610</v>
      </c>
      <c r="C3170" t="s">
        <v>6611</v>
      </c>
      <c r="D3170" t="s">
        <v>573</v>
      </c>
      <c r="E3170" t="s">
        <v>6621</v>
      </c>
      <c r="F3170" t="s">
        <v>6622</v>
      </c>
      <c r="G3170" t="s">
        <v>573</v>
      </c>
      <c r="H3170" t="s">
        <v>6617</v>
      </c>
      <c r="I3170" t="s">
        <v>831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6610</v>
      </c>
      <c r="C3171" t="s">
        <v>6611</v>
      </c>
      <c r="D3171" t="s">
        <v>573</v>
      </c>
      <c r="E3171" t="s">
        <v>6618</v>
      </c>
      <c r="F3171" t="s">
        <v>6619</v>
      </c>
      <c r="G3171" t="s">
        <v>573</v>
      </c>
      <c r="H3171" t="s">
        <v>6620</v>
      </c>
      <c r="I3171" t="s">
        <v>831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6610</v>
      </c>
      <c r="C3172" t="s">
        <v>6611</v>
      </c>
      <c r="D3172" t="s">
        <v>573</v>
      </c>
      <c r="E3172" t="s">
        <v>6623</v>
      </c>
      <c r="F3172" t="s">
        <v>6624</v>
      </c>
      <c r="G3172" t="s">
        <v>573</v>
      </c>
      <c r="H3172" t="s">
        <v>6617</v>
      </c>
      <c r="I3172" t="s">
        <v>831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6610</v>
      </c>
      <c r="C3173" t="s">
        <v>6611</v>
      </c>
      <c r="D3173" t="s">
        <v>573</v>
      </c>
      <c r="E3173" t="s">
        <v>6625</v>
      </c>
      <c r="F3173" t="s">
        <v>6626</v>
      </c>
      <c r="G3173" t="s">
        <v>573</v>
      </c>
      <c r="H3173" t="s">
        <v>6627</v>
      </c>
      <c r="I3173" t="s">
        <v>938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6628</v>
      </c>
      <c r="C3174" t="s">
        <v>6629</v>
      </c>
      <c r="D3174" t="s">
        <v>573</v>
      </c>
      <c r="E3174" t="s">
        <v>6637</v>
      </c>
      <c r="F3174" t="s">
        <v>6638</v>
      </c>
      <c r="G3174" t="s">
        <v>573</v>
      </c>
      <c r="H3174" t="s">
        <v>6632</v>
      </c>
      <c r="I3174" t="s">
        <v>576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6628</v>
      </c>
      <c r="C3175" t="s">
        <v>6629</v>
      </c>
      <c r="D3175" t="s">
        <v>573</v>
      </c>
      <c r="E3175" t="s">
        <v>6635</v>
      </c>
      <c r="F3175" t="s">
        <v>6636</v>
      </c>
      <c r="G3175" t="s">
        <v>573</v>
      </c>
      <c r="H3175" t="s">
        <v>6632</v>
      </c>
      <c r="I3175" t="s">
        <v>576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6628</v>
      </c>
      <c r="C3176" t="s">
        <v>6629</v>
      </c>
      <c r="D3176" t="s">
        <v>573</v>
      </c>
      <c r="E3176" t="s">
        <v>6630</v>
      </c>
      <c r="F3176" t="s">
        <v>6631</v>
      </c>
      <c r="G3176" t="s">
        <v>573</v>
      </c>
      <c r="H3176" t="s">
        <v>6632</v>
      </c>
      <c r="I3176" t="s">
        <v>576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6628</v>
      </c>
      <c r="C3177" t="s">
        <v>6629</v>
      </c>
      <c r="D3177" t="s">
        <v>573</v>
      </c>
      <c r="E3177" t="s">
        <v>6633</v>
      </c>
      <c r="F3177" t="s">
        <v>6634</v>
      </c>
      <c r="G3177" t="s">
        <v>573</v>
      </c>
      <c r="H3177" t="s">
        <v>6632</v>
      </c>
      <c r="I3177" t="s">
        <v>576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6628</v>
      </c>
      <c r="C3178" t="s">
        <v>6629</v>
      </c>
      <c r="D3178" t="s">
        <v>2719</v>
      </c>
      <c r="E3178" t="s">
        <v>6639</v>
      </c>
      <c r="F3178" t="s">
        <v>6640</v>
      </c>
      <c r="G3178" t="s">
        <v>2719</v>
      </c>
      <c r="H3178" t="s">
        <v>6640</v>
      </c>
      <c r="I3178" t="s">
        <v>576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1987</v>
      </c>
      <c r="C3179" t="s">
        <v>6641</v>
      </c>
      <c r="D3179" t="s">
        <v>2719</v>
      </c>
      <c r="E3179" t="s">
        <v>6642</v>
      </c>
      <c r="F3179" t="s">
        <v>6643</v>
      </c>
      <c r="G3179" t="s">
        <v>2719</v>
      </c>
      <c r="H3179" t="s">
        <v>6643</v>
      </c>
      <c r="I3179" t="s">
        <v>711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1987</v>
      </c>
      <c r="C3180" t="s">
        <v>6641</v>
      </c>
      <c r="D3180" t="s">
        <v>2719</v>
      </c>
      <c r="E3180" t="s">
        <v>6642</v>
      </c>
      <c r="F3180" t="s">
        <v>6646</v>
      </c>
      <c r="G3180" t="s">
        <v>2719</v>
      </c>
      <c r="H3180" t="s">
        <v>6646</v>
      </c>
      <c r="I3180" t="s">
        <v>711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1987</v>
      </c>
      <c r="C3181" t="s">
        <v>6641</v>
      </c>
      <c r="D3181" t="s">
        <v>2719</v>
      </c>
      <c r="E3181" t="s">
        <v>6642</v>
      </c>
      <c r="F3181" t="s">
        <v>6647</v>
      </c>
      <c r="G3181" t="s">
        <v>2719</v>
      </c>
      <c r="H3181" t="s">
        <v>6647</v>
      </c>
      <c r="I3181" t="s">
        <v>711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1987</v>
      </c>
      <c r="C3182" t="s">
        <v>6641</v>
      </c>
      <c r="D3182" t="s">
        <v>2719</v>
      </c>
      <c r="E3182" t="s">
        <v>6642</v>
      </c>
      <c r="F3182" t="s">
        <v>6644</v>
      </c>
      <c r="G3182" t="s">
        <v>2719</v>
      </c>
      <c r="H3182" t="s">
        <v>6644</v>
      </c>
      <c r="I3182" t="s">
        <v>711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1987</v>
      </c>
      <c r="C3183" t="s">
        <v>6641</v>
      </c>
      <c r="D3183" t="s">
        <v>2719</v>
      </c>
      <c r="E3183" t="s">
        <v>6642</v>
      </c>
      <c r="F3183" t="s">
        <v>6645</v>
      </c>
      <c r="G3183" t="s">
        <v>2719</v>
      </c>
      <c r="H3183" t="s">
        <v>6645</v>
      </c>
      <c r="I3183" t="s">
        <v>711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2040</v>
      </c>
      <c r="C3184" t="s">
        <v>6648</v>
      </c>
      <c r="D3184" t="s">
        <v>573</v>
      </c>
      <c r="E3184" t="s">
        <v>6658</v>
      </c>
      <c r="F3184" t="s">
        <v>6659</v>
      </c>
      <c r="G3184" t="s">
        <v>573</v>
      </c>
      <c r="H3184" t="s">
        <v>6660</v>
      </c>
      <c r="I3184" t="s">
        <v>831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2040</v>
      </c>
      <c r="C3185" t="s">
        <v>6648</v>
      </c>
      <c r="D3185" t="s">
        <v>573</v>
      </c>
      <c r="E3185" t="s">
        <v>6667</v>
      </c>
      <c r="F3185" t="s">
        <v>6668</v>
      </c>
      <c r="G3185" t="s">
        <v>573</v>
      </c>
      <c r="H3185" t="s">
        <v>6669</v>
      </c>
      <c r="I3185" t="s">
        <v>831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2040</v>
      </c>
      <c r="C3186" t="s">
        <v>6648</v>
      </c>
      <c r="D3186" t="s">
        <v>573</v>
      </c>
      <c r="E3186" t="s">
        <v>6676</v>
      </c>
      <c r="F3186" t="s">
        <v>6677</v>
      </c>
      <c r="G3186" t="s">
        <v>573</v>
      </c>
      <c r="H3186" t="s">
        <v>6678</v>
      </c>
      <c r="I3186" t="s">
        <v>831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2040</v>
      </c>
      <c r="C3187" t="s">
        <v>6648</v>
      </c>
      <c r="D3187" t="s">
        <v>573</v>
      </c>
      <c r="E3187" t="s">
        <v>6679</v>
      </c>
      <c r="F3187" t="s">
        <v>6680</v>
      </c>
      <c r="G3187" t="s">
        <v>573</v>
      </c>
      <c r="H3187" t="s">
        <v>6681</v>
      </c>
      <c r="I3187" t="s">
        <v>831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2040</v>
      </c>
      <c r="C3188" t="s">
        <v>6648</v>
      </c>
      <c r="D3188" t="s">
        <v>573</v>
      </c>
      <c r="E3188" t="s">
        <v>6682</v>
      </c>
      <c r="F3188" t="s">
        <v>6683</v>
      </c>
      <c r="G3188" t="s">
        <v>573</v>
      </c>
      <c r="H3188" t="s">
        <v>6684</v>
      </c>
      <c r="I3188" t="s">
        <v>831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2040</v>
      </c>
      <c r="C3189" t="s">
        <v>6648</v>
      </c>
      <c r="D3189" t="s">
        <v>573</v>
      </c>
      <c r="E3189" t="s">
        <v>6685</v>
      </c>
      <c r="F3189" t="s">
        <v>6686</v>
      </c>
      <c r="G3189" t="s">
        <v>573</v>
      </c>
      <c r="H3189" t="s">
        <v>6687</v>
      </c>
      <c r="I3189" t="s">
        <v>831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2040</v>
      </c>
      <c r="C3190" t="s">
        <v>6648</v>
      </c>
      <c r="D3190" t="s">
        <v>573</v>
      </c>
      <c r="E3190" t="s">
        <v>6652</v>
      </c>
      <c r="F3190" t="s">
        <v>6653</v>
      </c>
      <c r="G3190" t="s">
        <v>573</v>
      </c>
      <c r="H3190" t="s">
        <v>6654</v>
      </c>
      <c r="I3190" t="s">
        <v>831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2040</v>
      </c>
      <c r="C3191" t="s">
        <v>6648</v>
      </c>
      <c r="D3191" t="s">
        <v>573</v>
      </c>
      <c r="E3191" t="s">
        <v>9612</v>
      </c>
      <c r="F3191" t="s">
        <v>6653</v>
      </c>
      <c r="G3191" t="s">
        <v>573</v>
      </c>
      <c r="H3191" t="s">
        <v>6654</v>
      </c>
      <c r="I3191" t="s">
        <v>831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2040</v>
      </c>
      <c r="C3192" t="s">
        <v>6648</v>
      </c>
      <c r="D3192" t="s">
        <v>573</v>
      </c>
      <c r="E3192" t="s">
        <v>6688</v>
      </c>
      <c r="F3192" t="s">
        <v>6689</v>
      </c>
      <c r="G3192" t="s">
        <v>573</v>
      </c>
      <c r="H3192" t="s">
        <v>6690</v>
      </c>
      <c r="I3192" t="s">
        <v>831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2040</v>
      </c>
      <c r="C3193" t="s">
        <v>6648</v>
      </c>
      <c r="D3193" t="s">
        <v>573</v>
      </c>
      <c r="E3193" t="s">
        <v>6670</v>
      </c>
      <c r="F3193" t="s">
        <v>6671</v>
      </c>
      <c r="G3193" t="s">
        <v>573</v>
      </c>
      <c r="H3193" t="s">
        <v>6672</v>
      </c>
      <c r="I3193" t="s">
        <v>831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2040</v>
      </c>
      <c r="C3194" t="s">
        <v>6648</v>
      </c>
      <c r="D3194" t="s">
        <v>573</v>
      </c>
      <c r="E3194" t="s">
        <v>6649</v>
      </c>
      <c r="F3194" t="s">
        <v>6650</v>
      </c>
      <c r="G3194" t="s">
        <v>573</v>
      </c>
      <c r="H3194" t="s">
        <v>6651</v>
      </c>
      <c r="I3194" t="s">
        <v>831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2040</v>
      </c>
      <c r="C3195" t="s">
        <v>6648</v>
      </c>
      <c r="D3195" t="s">
        <v>573</v>
      </c>
      <c r="E3195" t="s">
        <v>6655</v>
      </c>
      <c r="F3195" t="s">
        <v>6656</v>
      </c>
      <c r="G3195" t="s">
        <v>573</v>
      </c>
      <c r="H3195" t="s">
        <v>6657</v>
      </c>
      <c r="I3195" t="s">
        <v>831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2040</v>
      </c>
      <c r="C3196" t="s">
        <v>6648</v>
      </c>
      <c r="D3196" t="s">
        <v>573</v>
      </c>
      <c r="E3196" t="s">
        <v>6661</v>
      </c>
      <c r="F3196" t="s">
        <v>6662</v>
      </c>
      <c r="G3196" t="s">
        <v>573</v>
      </c>
      <c r="H3196" t="s">
        <v>6663</v>
      </c>
      <c r="I3196" t="s">
        <v>831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2040</v>
      </c>
      <c r="C3197" t="s">
        <v>6648</v>
      </c>
      <c r="D3197" t="s">
        <v>573</v>
      </c>
      <c r="E3197" t="s">
        <v>6664</v>
      </c>
      <c r="F3197" t="s">
        <v>6665</v>
      </c>
      <c r="G3197" t="s">
        <v>573</v>
      </c>
      <c r="H3197" t="s">
        <v>6666</v>
      </c>
      <c r="I3197" t="s">
        <v>831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2040</v>
      </c>
      <c r="C3198" t="s">
        <v>6648</v>
      </c>
      <c r="D3198" t="s">
        <v>573</v>
      </c>
      <c r="E3198" t="s">
        <v>6673</v>
      </c>
      <c r="F3198" t="s">
        <v>6674</v>
      </c>
      <c r="G3198" t="s">
        <v>573</v>
      </c>
      <c r="H3198" t="s">
        <v>6675</v>
      </c>
      <c r="I3198" t="s">
        <v>831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2066</v>
      </c>
      <c r="C3199" t="s">
        <v>6691</v>
      </c>
      <c r="D3199" t="s">
        <v>2719</v>
      </c>
      <c r="E3199" t="s">
        <v>6694</v>
      </c>
      <c r="F3199" t="s">
        <v>6695</v>
      </c>
      <c r="G3199" t="s">
        <v>2719</v>
      </c>
      <c r="H3199" t="s">
        <v>6695</v>
      </c>
      <c r="I3199" t="s">
        <v>711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2066</v>
      </c>
      <c r="C3200" t="s">
        <v>6691</v>
      </c>
      <c r="D3200" t="s">
        <v>2719</v>
      </c>
      <c r="E3200" t="s">
        <v>6702</v>
      </c>
      <c r="F3200" t="s">
        <v>6703</v>
      </c>
      <c r="G3200" t="s">
        <v>2719</v>
      </c>
      <c r="H3200" t="s">
        <v>6703</v>
      </c>
      <c r="I3200" t="s">
        <v>711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2066</v>
      </c>
      <c r="C3201" t="s">
        <v>6691</v>
      </c>
      <c r="D3201" t="s">
        <v>2719</v>
      </c>
      <c r="E3201" t="s">
        <v>6704</v>
      </c>
      <c r="F3201" t="s">
        <v>6705</v>
      </c>
      <c r="G3201" t="s">
        <v>2719</v>
      </c>
      <c r="H3201" t="s">
        <v>6705</v>
      </c>
      <c r="I3201" t="s">
        <v>711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2066</v>
      </c>
      <c r="C3202" t="s">
        <v>6691</v>
      </c>
      <c r="D3202" t="s">
        <v>2719</v>
      </c>
      <c r="E3202" t="s">
        <v>6698</v>
      </c>
      <c r="F3202" t="s">
        <v>6699</v>
      </c>
      <c r="G3202" t="s">
        <v>2719</v>
      </c>
      <c r="H3202" t="s">
        <v>6699</v>
      </c>
      <c r="I3202" t="s">
        <v>711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2066</v>
      </c>
      <c r="C3203" t="s">
        <v>6691</v>
      </c>
      <c r="D3203" t="s">
        <v>2719</v>
      </c>
      <c r="E3203" t="s">
        <v>6700</v>
      </c>
      <c r="F3203" t="s">
        <v>6701</v>
      </c>
      <c r="G3203" t="s">
        <v>2719</v>
      </c>
      <c r="H3203" t="s">
        <v>6701</v>
      </c>
      <c r="I3203" t="s">
        <v>711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2066</v>
      </c>
      <c r="C3204" t="s">
        <v>6691</v>
      </c>
      <c r="D3204" t="s">
        <v>2719</v>
      </c>
      <c r="E3204" t="s">
        <v>6692</v>
      </c>
      <c r="F3204" t="s">
        <v>6693</v>
      </c>
      <c r="G3204" t="s">
        <v>2719</v>
      </c>
      <c r="H3204" t="s">
        <v>6693</v>
      </c>
      <c r="I3204" t="s">
        <v>787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2066</v>
      </c>
      <c r="C3205" t="s">
        <v>6691</v>
      </c>
      <c r="D3205" t="s">
        <v>2719</v>
      </c>
      <c r="E3205" t="s">
        <v>6706</v>
      </c>
      <c r="F3205" t="s">
        <v>6707</v>
      </c>
      <c r="G3205" t="s">
        <v>2719</v>
      </c>
      <c r="H3205" t="s">
        <v>6707</v>
      </c>
      <c r="I3205" t="s">
        <v>787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2066</v>
      </c>
      <c r="C3206" t="s">
        <v>6691</v>
      </c>
      <c r="D3206" t="s">
        <v>2719</v>
      </c>
      <c r="E3206" t="s">
        <v>6696</v>
      </c>
      <c r="F3206" t="s">
        <v>6697</v>
      </c>
      <c r="G3206" t="s">
        <v>2719</v>
      </c>
      <c r="H3206" t="s">
        <v>6697</v>
      </c>
      <c r="I3206" t="s">
        <v>787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6708</v>
      </c>
      <c r="C3207" t="s">
        <v>6709</v>
      </c>
      <c r="D3207" t="s">
        <v>573</v>
      </c>
      <c r="E3207" t="s">
        <v>6710</v>
      </c>
      <c r="F3207" t="s">
        <v>6711</v>
      </c>
      <c r="G3207" t="s">
        <v>573</v>
      </c>
      <c r="H3207" t="s">
        <v>6712</v>
      </c>
      <c r="I3207" t="s">
        <v>831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6708</v>
      </c>
      <c r="C3208" t="s">
        <v>6709</v>
      </c>
      <c r="D3208" t="s">
        <v>573</v>
      </c>
      <c r="E3208" t="s">
        <v>6713</v>
      </c>
      <c r="F3208" t="s">
        <v>6714</v>
      </c>
      <c r="G3208" t="s">
        <v>573</v>
      </c>
      <c r="H3208" t="s">
        <v>6712</v>
      </c>
      <c r="I3208" t="s">
        <v>831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6708</v>
      </c>
      <c r="C3209" t="s">
        <v>6709</v>
      </c>
      <c r="D3209" t="s">
        <v>573</v>
      </c>
      <c r="E3209" t="s">
        <v>6715</v>
      </c>
      <c r="F3209" t="s">
        <v>6716</v>
      </c>
      <c r="G3209" t="s">
        <v>573</v>
      </c>
      <c r="H3209" t="s">
        <v>6712</v>
      </c>
      <c r="I3209" t="s">
        <v>831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6708</v>
      </c>
      <c r="C3210" t="s">
        <v>6709</v>
      </c>
      <c r="D3210" t="s">
        <v>573</v>
      </c>
      <c r="E3210" t="s">
        <v>9613</v>
      </c>
      <c r="F3210" t="s">
        <v>9614</v>
      </c>
      <c r="G3210" t="s">
        <v>573</v>
      </c>
      <c r="H3210" t="s">
        <v>6712</v>
      </c>
      <c r="I3210" t="s">
        <v>831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6708</v>
      </c>
      <c r="C3211" t="s">
        <v>6709</v>
      </c>
      <c r="D3211" t="s">
        <v>573</v>
      </c>
      <c r="E3211" t="s">
        <v>9615</v>
      </c>
      <c r="F3211" t="s">
        <v>9616</v>
      </c>
      <c r="G3211" t="s">
        <v>573</v>
      </c>
      <c r="H3211" t="s">
        <v>6712</v>
      </c>
      <c r="I3211" t="s">
        <v>831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6708</v>
      </c>
      <c r="C3212" t="s">
        <v>6709</v>
      </c>
      <c r="D3212" t="s">
        <v>2719</v>
      </c>
      <c r="E3212" t="s">
        <v>9617</v>
      </c>
      <c r="F3212" t="s">
        <v>9618</v>
      </c>
      <c r="G3212" t="s">
        <v>2719</v>
      </c>
      <c r="H3212" t="s">
        <v>9619</v>
      </c>
      <c r="I3212" t="s">
        <v>831</v>
      </c>
      <c r="J3212">
        <v>0</v>
      </c>
      <c r="L3212" s="4"/>
      <c r="M3212" s="4"/>
    </row>
    <row r="3213" spans="1:13" x14ac:dyDescent="0.4">
      <c r="A3213">
        <v>210001073</v>
      </c>
      <c r="B3213" t="s">
        <v>6708</v>
      </c>
      <c r="C3213" t="s">
        <v>6709</v>
      </c>
      <c r="D3213" t="s">
        <v>2719</v>
      </c>
      <c r="E3213" t="s">
        <v>9620</v>
      </c>
      <c r="F3213" t="s">
        <v>9621</v>
      </c>
      <c r="G3213" t="s">
        <v>2719</v>
      </c>
      <c r="H3213" t="s">
        <v>9619</v>
      </c>
      <c r="I3213" t="s">
        <v>831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6708</v>
      </c>
      <c r="C3214" t="s">
        <v>6709</v>
      </c>
      <c r="D3214" t="s">
        <v>2719</v>
      </c>
      <c r="E3214" t="s">
        <v>9622</v>
      </c>
      <c r="F3214" t="s">
        <v>9623</v>
      </c>
      <c r="G3214" t="s">
        <v>2719</v>
      </c>
      <c r="H3214" t="s">
        <v>9619</v>
      </c>
      <c r="I3214" t="s">
        <v>831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6708</v>
      </c>
      <c r="C3215" t="s">
        <v>6709</v>
      </c>
      <c r="D3215" t="s">
        <v>2719</v>
      </c>
      <c r="E3215" t="s">
        <v>9624</v>
      </c>
      <c r="F3215" t="s">
        <v>9625</v>
      </c>
      <c r="G3215" t="s">
        <v>2719</v>
      </c>
      <c r="H3215" t="s">
        <v>9619</v>
      </c>
      <c r="I3215" t="s">
        <v>831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6708</v>
      </c>
      <c r="C3216" t="s">
        <v>6709</v>
      </c>
      <c r="D3216" t="s">
        <v>2719</v>
      </c>
      <c r="E3216" t="s">
        <v>9626</v>
      </c>
      <c r="F3216" t="s">
        <v>9627</v>
      </c>
      <c r="G3216" t="s">
        <v>2719</v>
      </c>
      <c r="H3216" t="s">
        <v>9619</v>
      </c>
      <c r="I3216" t="s">
        <v>831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6717</v>
      </c>
      <c r="C3217" t="s">
        <v>6718</v>
      </c>
      <c r="D3217" t="s">
        <v>573</v>
      </c>
      <c r="E3217" t="s">
        <v>6731</v>
      </c>
      <c r="F3217" t="s">
        <v>6732</v>
      </c>
      <c r="G3217" t="s">
        <v>573</v>
      </c>
      <c r="H3217" t="s">
        <v>6733</v>
      </c>
      <c r="I3217" t="s">
        <v>576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6717</v>
      </c>
      <c r="C3218" t="s">
        <v>6718</v>
      </c>
      <c r="D3218" t="s">
        <v>573</v>
      </c>
      <c r="E3218" t="s">
        <v>6743</v>
      </c>
      <c r="F3218" t="s">
        <v>6744</v>
      </c>
      <c r="G3218" t="s">
        <v>573</v>
      </c>
      <c r="H3218" t="s">
        <v>6745</v>
      </c>
      <c r="I3218" t="s">
        <v>576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6717</v>
      </c>
      <c r="C3219" t="s">
        <v>6718</v>
      </c>
      <c r="D3219" t="s">
        <v>573</v>
      </c>
      <c r="E3219" t="s">
        <v>6740</v>
      </c>
      <c r="F3219" t="s">
        <v>6741</v>
      </c>
      <c r="G3219" t="s">
        <v>573</v>
      </c>
      <c r="H3219" t="s">
        <v>6742</v>
      </c>
      <c r="I3219" t="s">
        <v>576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6717</v>
      </c>
      <c r="C3220" t="s">
        <v>6718</v>
      </c>
      <c r="D3220" t="s">
        <v>573</v>
      </c>
      <c r="E3220" t="s">
        <v>6719</v>
      </c>
      <c r="F3220" t="s">
        <v>6720</v>
      </c>
      <c r="G3220" t="s">
        <v>573</v>
      </c>
      <c r="H3220" t="s">
        <v>6721</v>
      </c>
      <c r="I3220" t="s">
        <v>576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6717</v>
      </c>
      <c r="C3221" t="s">
        <v>6718</v>
      </c>
      <c r="D3221" t="s">
        <v>573</v>
      </c>
      <c r="E3221" t="s">
        <v>6734</v>
      </c>
      <c r="F3221" t="s">
        <v>6735</v>
      </c>
      <c r="G3221" t="s">
        <v>573</v>
      </c>
      <c r="H3221" t="s">
        <v>6736</v>
      </c>
      <c r="I3221" t="s">
        <v>576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6717</v>
      </c>
      <c r="C3222" t="s">
        <v>6718</v>
      </c>
      <c r="D3222" t="s">
        <v>573</v>
      </c>
      <c r="E3222" t="s">
        <v>6737</v>
      </c>
      <c r="F3222" t="s">
        <v>6738</v>
      </c>
      <c r="G3222" t="s">
        <v>573</v>
      </c>
      <c r="H3222" t="s">
        <v>6739</v>
      </c>
      <c r="I3222" t="s">
        <v>576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6717</v>
      </c>
      <c r="C3223" t="s">
        <v>6718</v>
      </c>
      <c r="D3223" t="s">
        <v>573</v>
      </c>
      <c r="E3223" t="s">
        <v>6722</v>
      </c>
      <c r="F3223" t="s">
        <v>6723</v>
      </c>
      <c r="G3223" t="s">
        <v>573</v>
      </c>
      <c r="H3223" t="s">
        <v>6724</v>
      </c>
      <c r="I3223" t="s">
        <v>576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6717</v>
      </c>
      <c r="C3224" t="s">
        <v>6718</v>
      </c>
      <c r="D3224" t="s">
        <v>573</v>
      </c>
      <c r="E3224" t="s">
        <v>6725</v>
      </c>
      <c r="F3224" t="s">
        <v>6726</v>
      </c>
      <c r="G3224" t="s">
        <v>573</v>
      </c>
      <c r="H3224" t="s">
        <v>6727</v>
      </c>
      <c r="I3224" t="s">
        <v>576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6717</v>
      </c>
      <c r="C3225" t="s">
        <v>6718</v>
      </c>
      <c r="D3225" t="s">
        <v>573</v>
      </c>
      <c r="E3225" t="s">
        <v>6728</v>
      </c>
      <c r="F3225" t="s">
        <v>6729</v>
      </c>
      <c r="G3225" t="s">
        <v>573</v>
      </c>
      <c r="H3225" t="s">
        <v>6730</v>
      </c>
      <c r="I3225" t="s">
        <v>576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2033</v>
      </c>
      <c r="C3226" t="s">
        <v>6746</v>
      </c>
      <c r="D3226" t="s">
        <v>573</v>
      </c>
      <c r="E3226" t="s">
        <v>6747</v>
      </c>
      <c r="F3226" t="s">
        <v>6748</v>
      </c>
      <c r="G3226" t="s">
        <v>573</v>
      </c>
      <c r="H3226" t="s">
        <v>6749</v>
      </c>
      <c r="I3226" t="s">
        <v>711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2033</v>
      </c>
      <c r="C3227" t="s">
        <v>6746</v>
      </c>
      <c r="D3227" t="s">
        <v>2719</v>
      </c>
      <c r="E3227" t="s">
        <v>9628</v>
      </c>
      <c r="F3227" t="s">
        <v>9629</v>
      </c>
      <c r="G3227" t="s">
        <v>2719</v>
      </c>
      <c r="H3227" t="s">
        <v>9630</v>
      </c>
      <c r="I3227" t="s">
        <v>711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6750</v>
      </c>
      <c r="C3228" t="s">
        <v>6751</v>
      </c>
      <c r="D3228" t="s">
        <v>573</v>
      </c>
      <c r="E3228" t="s">
        <v>6752</v>
      </c>
      <c r="F3228" t="s">
        <v>6753</v>
      </c>
      <c r="G3228" t="s">
        <v>573</v>
      </c>
      <c r="H3228" t="s">
        <v>6754</v>
      </c>
      <c r="I3228" t="s">
        <v>576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6750</v>
      </c>
      <c r="C3229" t="s">
        <v>6751</v>
      </c>
      <c r="D3229" t="s">
        <v>573</v>
      </c>
      <c r="E3229" t="s">
        <v>6755</v>
      </c>
      <c r="F3229" t="s">
        <v>6756</v>
      </c>
      <c r="G3229" t="s">
        <v>573</v>
      </c>
      <c r="H3229" t="s">
        <v>6754</v>
      </c>
      <c r="I3229" t="s">
        <v>576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6750</v>
      </c>
      <c r="C3230" t="s">
        <v>6751</v>
      </c>
      <c r="D3230" t="s">
        <v>2719</v>
      </c>
      <c r="E3230" t="s">
        <v>6757</v>
      </c>
      <c r="F3230" t="s">
        <v>6758</v>
      </c>
      <c r="G3230" t="s">
        <v>2719</v>
      </c>
      <c r="H3230" t="s">
        <v>6754</v>
      </c>
      <c r="I3230" t="s">
        <v>576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2076</v>
      </c>
      <c r="C3231" t="s">
        <v>9631</v>
      </c>
      <c r="D3231" t="s">
        <v>573</v>
      </c>
      <c r="E3231" t="s">
        <v>9632</v>
      </c>
      <c r="F3231" t="s">
        <v>9633</v>
      </c>
      <c r="G3231" t="s">
        <v>573</v>
      </c>
      <c r="H3231" t="s">
        <v>9634</v>
      </c>
      <c r="I3231" t="s">
        <v>711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2076</v>
      </c>
      <c r="C3232" t="s">
        <v>9631</v>
      </c>
      <c r="D3232" t="s">
        <v>2719</v>
      </c>
      <c r="E3232" t="s">
        <v>9632</v>
      </c>
      <c r="F3232" t="s">
        <v>9633</v>
      </c>
      <c r="G3232" t="s">
        <v>2719</v>
      </c>
      <c r="H3232" t="s">
        <v>9634</v>
      </c>
      <c r="I3232" t="s">
        <v>711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2062</v>
      </c>
      <c r="C3233" t="s">
        <v>6759</v>
      </c>
      <c r="D3233" t="s">
        <v>573</v>
      </c>
      <c r="E3233" t="s">
        <v>6760</v>
      </c>
      <c r="F3233" t="s">
        <v>6761</v>
      </c>
      <c r="G3233" t="s">
        <v>573</v>
      </c>
      <c r="H3233" t="s">
        <v>2063</v>
      </c>
      <c r="I3233" t="s">
        <v>711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2062</v>
      </c>
      <c r="C3234" t="s">
        <v>6759</v>
      </c>
      <c r="D3234" t="s">
        <v>573</v>
      </c>
      <c r="E3234" t="s">
        <v>6762</v>
      </c>
      <c r="F3234" t="s">
        <v>6763</v>
      </c>
      <c r="G3234" t="s">
        <v>573</v>
      </c>
      <c r="H3234" t="s">
        <v>2063</v>
      </c>
      <c r="I3234" t="s">
        <v>711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2062</v>
      </c>
      <c r="C3235" t="s">
        <v>6759</v>
      </c>
      <c r="D3235" t="s">
        <v>573</v>
      </c>
      <c r="E3235" t="s">
        <v>6762</v>
      </c>
      <c r="F3235" t="s">
        <v>9635</v>
      </c>
      <c r="G3235" t="s">
        <v>573</v>
      </c>
      <c r="H3235" t="s">
        <v>2063</v>
      </c>
      <c r="I3235" t="s">
        <v>711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2092</v>
      </c>
      <c r="C3236" t="s">
        <v>6764</v>
      </c>
      <c r="D3236" t="s">
        <v>625</v>
      </c>
      <c r="E3236" t="s">
        <v>6775</v>
      </c>
      <c r="F3236" t="s">
        <v>6776</v>
      </c>
      <c r="G3236" t="s">
        <v>625</v>
      </c>
      <c r="I3236" t="s">
        <v>576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2092</v>
      </c>
      <c r="C3237" t="s">
        <v>6764</v>
      </c>
      <c r="D3237" t="s">
        <v>625</v>
      </c>
      <c r="E3237" t="s">
        <v>6773</v>
      </c>
      <c r="F3237" t="s">
        <v>6774</v>
      </c>
      <c r="G3237" t="s">
        <v>625</v>
      </c>
      <c r="I3237" t="s">
        <v>576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2092</v>
      </c>
      <c r="C3238" t="s">
        <v>6764</v>
      </c>
      <c r="D3238" t="s">
        <v>625</v>
      </c>
      <c r="E3238" t="s">
        <v>6777</v>
      </c>
      <c r="F3238" t="s">
        <v>6778</v>
      </c>
      <c r="G3238" t="s">
        <v>625</v>
      </c>
      <c r="I3238" t="s">
        <v>576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2092</v>
      </c>
      <c r="C3239" t="s">
        <v>6764</v>
      </c>
      <c r="D3239" t="s">
        <v>625</v>
      </c>
      <c r="E3239" t="s">
        <v>6779</v>
      </c>
      <c r="F3239" t="s">
        <v>6780</v>
      </c>
      <c r="G3239" t="s">
        <v>625</v>
      </c>
      <c r="I3239" t="s">
        <v>576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2092</v>
      </c>
      <c r="C3240" t="s">
        <v>6764</v>
      </c>
      <c r="D3240" t="s">
        <v>625</v>
      </c>
      <c r="E3240" t="s">
        <v>6765</v>
      </c>
      <c r="F3240" t="s">
        <v>6766</v>
      </c>
      <c r="G3240" t="s">
        <v>625</v>
      </c>
      <c r="I3240" t="s">
        <v>576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2092</v>
      </c>
      <c r="C3241" t="s">
        <v>6764</v>
      </c>
      <c r="D3241" t="s">
        <v>625</v>
      </c>
      <c r="E3241" t="s">
        <v>6767</v>
      </c>
      <c r="F3241" t="s">
        <v>6768</v>
      </c>
      <c r="G3241" t="s">
        <v>625</v>
      </c>
      <c r="I3241" t="s">
        <v>576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2092</v>
      </c>
      <c r="C3242" t="s">
        <v>6764</v>
      </c>
      <c r="D3242" t="s">
        <v>625</v>
      </c>
      <c r="E3242" t="s">
        <v>6769</v>
      </c>
      <c r="F3242" t="s">
        <v>6770</v>
      </c>
      <c r="G3242" t="s">
        <v>625</v>
      </c>
      <c r="I3242" t="s">
        <v>576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2092</v>
      </c>
      <c r="C3243" t="s">
        <v>6764</v>
      </c>
      <c r="D3243" t="s">
        <v>625</v>
      </c>
      <c r="E3243" t="s">
        <v>6771</v>
      </c>
      <c r="F3243" t="s">
        <v>6772</v>
      </c>
      <c r="G3243" t="s">
        <v>625</v>
      </c>
      <c r="I3243" t="s">
        <v>576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2088</v>
      </c>
      <c r="C3244" t="s">
        <v>6781</v>
      </c>
      <c r="D3244" t="s">
        <v>573</v>
      </c>
      <c r="F3244" t="s">
        <v>4667</v>
      </c>
      <c r="G3244" t="s">
        <v>573</v>
      </c>
      <c r="H3244" t="s">
        <v>4667</v>
      </c>
      <c r="I3244" t="s">
        <v>831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2088</v>
      </c>
      <c r="C3245" t="s">
        <v>6781</v>
      </c>
      <c r="D3245" t="s">
        <v>573</v>
      </c>
      <c r="F3245" t="s">
        <v>4667</v>
      </c>
      <c r="G3245" t="s">
        <v>573</v>
      </c>
      <c r="H3245" t="s">
        <v>4667</v>
      </c>
      <c r="I3245" t="s">
        <v>831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2088</v>
      </c>
      <c r="C3246" t="s">
        <v>6781</v>
      </c>
      <c r="D3246" t="s">
        <v>573</v>
      </c>
      <c r="F3246" t="s">
        <v>6783</v>
      </c>
      <c r="G3246" t="s">
        <v>573</v>
      </c>
      <c r="H3246" t="s">
        <v>6783</v>
      </c>
      <c r="I3246" t="s">
        <v>831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2088</v>
      </c>
      <c r="C3247" t="s">
        <v>6781</v>
      </c>
      <c r="D3247" t="s">
        <v>573</v>
      </c>
      <c r="F3247" t="s">
        <v>6783</v>
      </c>
      <c r="G3247" t="s">
        <v>573</v>
      </c>
      <c r="H3247" t="s">
        <v>6783</v>
      </c>
      <c r="I3247" t="s">
        <v>831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2088</v>
      </c>
      <c r="C3248" t="s">
        <v>6781</v>
      </c>
      <c r="D3248" t="s">
        <v>573</v>
      </c>
      <c r="F3248" t="s">
        <v>6783</v>
      </c>
      <c r="G3248" t="s">
        <v>573</v>
      </c>
      <c r="H3248" t="s">
        <v>6783</v>
      </c>
      <c r="I3248" t="s">
        <v>831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2088</v>
      </c>
      <c r="C3249" t="s">
        <v>6781</v>
      </c>
      <c r="D3249" t="s">
        <v>573</v>
      </c>
      <c r="F3249" t="s">
        <v>6783</v>
      </c>
      <c r="G3249" t="s">
        <v>573</v>
      </c>
      <c r="H3249" t="s">
        <v>6783</v>
      </c>
      <c r="I3249" t="s">
        <v>831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2088</v>
      </c>
      <c r="C3250" t="s">
        <v>6781</v>
      </c>
      <c r="D3250" t="s">
        <v>573</v>
      </c>
      <c r="F3250" t="s">
        <v>6783</v>
      </c>
      <c r="G3250" t="s">
        <v>573</v>
      </c>
      <c r="H3250" t="s">
        <v>6783</v>
      </c>
      <c r="I3250" t="s">
        <v>831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2088</v>
      </c>
      <c r="C3251" t="s">
        <v>6781</v>
      </c>
      <c r="D3251" t="s">
        <v>573</v>
      </c>
      <c r="F3251" t="s">
        <v>6784</v>
      </c>
      <c r="G3251" t="s">
        <v>573</v>
      </c>
      <c r="H3251" t="s">
        <v>6784</v>
      </c>
      <c r="I3251" t="s">
        <v>831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2088</v>
      </c>
      <c r="C3252" t="s">
        <v>6781</v>
      </c>
      <c r="D3252" t="s">
        <v>573</v>
      </c>
      <c r="F3252" t="s">
        <v>6784</v>
      </c>
      <c r="G3252" t="s">
        <v>573</v>
      </c>
      <c r="H3252" t="s">
        <v>6784</v>
      </c>
      <c r="I3252" t="s">
        <v>831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2088</v>
      </c>
      <c r="C3253" t="s">
        <v>6781</v>
      </c>
      <c r="D3253" t="s">
        <v>573</v>
      </c>
      <c r="F3253" t="s">
        <v>6785</v>
      </c>
      <c r="G3253" t="s">
        <v>573</v>
      </c>
      <c r="H3253" t="s">
        <v>6785</v>
      </c>
      <c r="I3253" t="s">
        <v>831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2088</v>
      </c>
      <c r="C3254" t="s">
        <v>6781</v>
      </c>
      <c r="D3254" t="s">
        <v>573</v>
      </c>
      <c r="F3254" t="s">
        <v>6786</v>
      </c>
      <c r="G3254" t="s">
        <v>573</v>
      </c>
      <c r="H3254" t="s">
        <v>6786</v>
      </c>
      <c r="I3254" t="s">
        <v>831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2088</v>
      </c>
      <c r="C3255" t="s">
        <v>6781</v>
      </c>
      <c r="D3255" t="s">
        <v>573</v>
      </c>
      <c r="F3255" t="s">
        <v>6786</v>
      </c>
      <c r="G3255" t="s">
        <v>573</v>
      </c>
      <c r="H3255" t="s">
        <v>6786</v>
      </c>
      <c r="I3255" t="s">
        <v>831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2088</v>
      </c>
      <c r="C3256" t="s">
        <v>6781</v>
      </c>
      <c r="D3256" t="s">
        <v>573</v>
      </c>
      <c r="F3256" t="s">
        <v>6786</v>
      </c>
      <c r="G3256" t="s">
        <v>573</v>
      </c>
      <c r="H3256" t="s">
        <v>6786</v>
      </c>
      <c r="I3256" t="s">
        <v>831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2088</v>
      </c>
      <c r="C3257" t="s">
        <v>6781</v>
      </c>
      <c r="D3257" t="s">
        <v>573</v>
      </c>
      <c r="F3257" t="s">
        <v>6787</v>
      </c>
      <c r="G3257" t="s">
        <v>573</v>
      </c>
      <c r="H3257" t="s">
        <v>6787</v>
      </c>
      <c r="I3257" t="s">
        <v>831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2088</v>
      </c>
      <c r="C3258" t="s">
        <v>6781</v>
      </c>
      <c r="D3258" t="s">
        <v>573</v>
      </c>
      <c r="F3258" t="s">
        <v>6787</v>
      </c>
      <c r="G3258" t="s">
        <v>573</v>
      </c>
      <c r="H3258" t="s">
        <v>6787</v>
      </c>
      <c r="I3258" t="s">
        <v>831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2088</v>
      </c>
      <c r="C3259" t="s">
        <v>6781</v>
      </c>
      <c r="D3259" t="s">
        <v>573</v>
      </c>
      <c r="F3259" t="s">
        <v>6788</v>
      </c>
      <c r="G3259" t="s">
        <v>573</v>
      </c>
      <c r="H3259" t="s">
        <v>6788</v>
      </c>
      <c r="I3259" t="s">
        <v>831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2088</v>
      </c>
      <c r="C3260" t="s">
        <v>6781</v>
      </c>
      <c r="D3260" t="s">
        <v>573</v>
      </c>
      <c r="F3260" t="s">
        <v>6788</v>
      </c>
      <c r="G3260" t="s">
        <v>573</v>
      </c>
      <c r="H3260" t="s">
        <v>6788</v>
      </c>
      <c r="I3260" t="s">
        <v>831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2088</v>
      </c>
      <c r="C3261" t="s">
        <v>6781</v>
      </c>
      <c r="D3261" t="s">
        <v>573</v>
      </c>
      <c r="F3261" t="s">
        <v>6788</v>
      </c>
      <c r="G3261" t="s">
        <v>573</v>
      </c>
      <c r="H3261" t="s">
        <v>6788</v>
      </c>
      <c r="I3261" t="s">
        <v>831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2088</v>
      </c>
      <c r="C3262" t="s">
        <v>6781</v>
      </c>
      <c r="D3262" t="s">
        <v>573</v>
      </c>
      <c r="F3262" t="s">
        <v>6788</v>
      </c>
      <c r="G3262" t="s">
        <v>573</v>
      </c>
      <c r="H3262" t="s">
        <v>6788</v>
      </c>
      <c r="I3262" t="s">
        <v>831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2088</v>
      </c>
      <c r="C3263" t="s">
        <v>6781</v>
      </c>
      <c r="D3263" t="s">
        <v>573</v>
      </c>
      <c r="F3263" t="s">
        <v>6788</v>
      </c>
      <c r="G3263" t="s">
        <v>573</v>
      </c>
      <c r="H3263" t="s">
        <v>6788</v>
      </c>
      <c r="I3263" t="s">
        <v>831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2088</v>
      </c>
      <c r="C3264" t="s">
        <v>6781</v>
      </c>
      <c r="D3264" t="s">
        <v>573</v>
      </c>
      <c r="F3264" t="s">
        <v>6782</v>
      </c>
      <c r="G3264" t="s">
        <v>573</v>
      </c>
      <c r="H3264" t="s">
        <v>6782</v>
      </c>
      <c r="I3264" t="s">
        <v>831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2088</v>
      </c>
      <c r="C3265" t="s">
        <v>6781</v>
      </c>
      <c r="D3265" t="s">
        <v>573</v>
      </c>
      <c r="F3265" t="s">
        <v>9636</v>
      </c>
      <c r="G3265" t="s">
        <v>573</v>
      </c>
      <c r="H3265" t="s">
        <v>9636</v>
      </c>
      <c r="I3265" t="s">
        <v>831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2088</v>
      </c>
      <c r="C3266" t="s">
        <v>6781</v>
      </c>
      <c r="D3266" t="s">
        <v>573</v>
      </c>
      <c r="F3266" t="s">
        <v>6789</v>
      </c>
      <c r="G3266" t="s">
        <v>573</v>
      </c>
      <c r="H3266" t="s">
        <v>6789</v>
      </c>
      <c r="I3266" t="s">
        <v>831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2088</v>
      </c>
      <c r="C3267" t="s">
        <v>6781</v>
      </c>
      <c r="D3267" t="s">
        <v>573</v>
      </c>
      <c r="F3267" t="s">
        <v>6790</v>
      </c>
      <c r="G3267" t="s">
        <v>573</v>
      </c>
      <c r="H3267" t="s">
        <v>6790</v>
      </c>
      <c r="I3267" t="s">
        <v>831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2088</v>
      </c>
      <c r="C3268" t="s">
        <v>6781</v>
      </c>
      <c r="D3268" t="s">
        <v>573</v>
      </c>
      <c r="F3268" t="s">
        <v>6790</v>
      </c>
      <c r="G3268" t="s">
        <v>573</v>
      </c>
      <c r="H3268" t="s">
        <v>6790</v>
      </c>
      <c r="I3268" t="s">
        <v>831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2088</v>
      </c>
      <c r="C3269" t="s">
        <v>6781</v>
      </c>
      <c r="D3269" t="s">
        <v>573</v>
      </c>
      <c r="F3269" t="s">
        <v>6790</v>
      </c>
      <c r="G3269" t="s">
        <v>573</v>
      </c>
      <c r="H3269" t="s">
        <v>6790</v>
      </c>
      <c r="I3269" t="s">
        <v>831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2088</v>
      </c>
      <c r="C3270" t="s">
        <v>6781</v>
      </c>
      <c r="D3270" t="s">
        <v>573</v>
      </c>
      <c r="F3270" t="s">
        <v>6791</v>
      </c>
      <c r="G3270" t="s">
        <v>573</v>
      </c>
      <c r="H3270" t="s">
        <v>6791</v>
      </c>
      <c r="I3270" t="s">
        <v>831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2088</v>
      </c>
      <c r="C3271" t="s">
        <v>6781</v>
      </c>
      <c r="D3271" t="s">
        <v>573</v>
      </c>
      <c r="F3271" t="s">
        <v>6791</v>
      </c>
      <c r="G3271" t="s">
        <v>573</v>
      </c>
      <c r="H3271" t="s">
        <v>6791</v>
      </c>
      <c r="I3271" t="s">
        <v>831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2088</v>
      </c>
      <c r="C3272" t="s">
        <v>6781</v>
      </c>
      <c r="D3272" t="s">
        <v>573</v>
      </c>
      <c r="F3272" t="s">
        <v>6791</v>
      </c>
      <c r="G3272" t="s">
        <v>573</v>
      </c>
      <c r="H3272" t="s">
        <v>6791</v>
      </c>
      <c r="I3272" t="s">
        <v>831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2088</v>
      </c>
      <c r="C3273" t="s">
        <v>6781</v>
      </c>
      <c r="D3273" t="s">
        <v>573</v>
      </c>
      <c r="F3273" t="s">
        <v>6791</v>
      </c>
      <c r="G3273" t="s">
        <v>573</v>
      </c>
      <c r="H3273" t="s">
        <v>6791</v>
      </c>
      <c r="I3273" t="s">
        <v>831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2088</v>
      </c>
      <c r="C3274" t="s">
        <v>6781</v>
      </c>
      <c r="D3274" t="s">
        <v>573</v>
      </c>
      <c r="F3274" t="s">
        <v>6792</v>
      </c>
      <c r="G3274" t="s">
        <v>573</v>
      </c>
      <c r="H3274" t="s">
        <v>6792</v>
      </c>
      <c r="I3274" t="s">
        <v>831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2088</v>
      </c>
      <c r="C3275" t="s">
        <v>6781</v>
      </c>
      <c r="D3275" t="s">
        <v>573</v>
      </c>
      <c r="F3275" t="s">
        <v>6792</v>
      </c>
      <c r="G3275" t="s">
        <v>573</v>
      </c>
      <c r="H3275" t="s">
        <v>6792</v>
      </c>
      <c r="I3275" t="s">
        <v>831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2088</v>
      </c>
      <c r="C3276" t="s">
        <v>6781</v>
      </c>
      <c r="D3276" t="s">
        <v>573</v>
      </c>
      <c r="F3276" t="s">
        <v>6793</v>
      </c>
      <c r="G3276" t="s">
        <v>573</v>
      </c>
      <c r="H3276" t="s">
        <v>6793</v>
      </c>
      <c r="I3276" t="s">
        <v>831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2088</v>
      </c>
      <c r="C3277" t="s">
        <v>6781</v>
      </c>
      <c r="D3277" t="s">
        <v>573</v>
      </c>
      <c r="F3277" t="s">
        <v>9637</v>
      </c>
      <c r="G3277" t="s">
        <v>573</v>
      </c>
      <c r="H3277" t="s">
        <v>9637</v>
      </c>
      <c r="I3277" t="s">
        <v>831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2088</v>
      </c>
      <c r="C3278" t="s">
        <v>6781</v>
      </c>
      <c r="D3278" t="s">
        <v>573</v>
      </c>
      <c r="F3278" t="s">
        <v>9637</v>
      </c>
      <c r="G3278" t="s">
        <v>573</v>
      </c>
      <c r="H3278" t="s">
        <v>9637</v>
      </c>
      <c r="I3278" t="s">
        <v>831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2088</v>
      </c>
      <c r="C3279" t="s">
        <v>6781</v>
      </c>
      <c r="D3279" t="s">
        <v>573</v>
      </c>
      <c r="F3279" t="s">
        <v>6794</v>
      </c>
      <c r="G3279" t="s">
        <v>573</v>
      </c>
      <c r="H3279" t="s">
        <v>6794</v>
      </c>
      <c r="I3279" t="s">
        <v>831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2088</v>
      </c>
      <c r="C3280" t="s">
        <v>6781</v>
      </c>
      <c r="D3280" t="s">
        <v>573</v>
      </c>
      <c r="F3280" t="s">
        <v>6794</v>
      </c>
      <c r="G3280" t="s">
        <v>573</v>
      </c>
      <c r="H3280" t="s">
        <v>6794</v>
      </c>
      <c r="I3280" t="s">
        <v>831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2088</v>
      </c>
      <c r="C3281" t="s">
        <v>6781</v>
      </c>
      <c r="D3281" t="s">
        <v>573</v>
      </c>
      <c r="F3281" t="s">
        <v>6794</v>
      </c>
      <c r="G3281" t="s">
        <v>573</v>
      </c>
      <c r="H3281" t="s">
        <v>6794</v>
      </c>
      <c r="I3281" t="s">
        <v>831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2088</v>
      </c>
      <c r="C3282" t="s">
        <v>6781</v>
      </c>
      <c r="D3282" t="s">
        <v>573</v>
      </c>
      <c r="F3282" t="s">
        <v>6795</v>
      </c>
      <c r="G3282" t="s">
        <v>573</v>
      </c>
      <c r="H3282" t="s">
        <v>6795</v>
      </c>
      <c r="I3282" t="s">
        <v>831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2088</v>
      </c>
      <c r="C3283" t="s">
        <v>6781</v>
      </c>
      <c r="D3283" t="s">
        <v>573</v>
      </c>
      <c r="F3283" t="s">
        <v>6795</v>
      </c>
      <c r="G3283" t="s">
        <v>573</v>
      </c>
      <c r="H3283" t="s">
        <v>6795</v>
      </c>
      <c r="I3283" t="s">
        <v>831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2088</v>
      </c>
      <c r="C3284" t="s">
        <v>6781</v>
      </c>
      <c r="D3284" t="s">
        <v>573</v>
      </c>
      <c r="F3284" t="s">
        <v>6795</v>
      </c>
      <c r="G3284" t="s">
        <v>573</v>
      </c>
      <c r="H3284" t="s">
        <v>6795</v>
      </c>
      <c r="I3284" t="s">
        <v>831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2088</v>
      </c>
      <c r="C3285" t="s">
        <v>6781</v>
      </c>
      <c r="D3285" t="s">
        <v>573</v>
      </c>
      <c r="F3285" t="s">
        <v>6795</v>
      </c>
      <c r="G3285" t="s">
        <v>573</v>
      </c>
      <c r="H3285" t="s">
        <v>6795</v>
      </c>
      <c r="I3285" t="s">
        <v>831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2088</v>
      </c>
      <c r="C3286" t="s">
        <v>6781</v>
      </c>
      <c r="D3286" t="s">
        <v>573</v>
      </c>
      <c r="F3286" t="s">
        <v>6796</v>
      </c>
      <c r="G3286" t="s">
        <v>573</v>
      </c>
      <c r="H3286" t="s">
        <v>6796</v>
      </c>
      <c r="I3286" t="s">
        <v>831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2088</v>
      </c>
      <c r="C3287" t="s">
        <v>6781</v>
      </c>
      <c r="D3287" t="s">
        <v>573</v>
      </c>
      <c r="F3287" t="s">
        <v>6797</v>
      </c>
      <c r="G3287" t="s">
        <v>573</v>
      </c>
      <c r="H3287" t="s">
        <v>6797</v>
      </c>
      <c r="I3287" t="s">
        <v>831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2088</v>
      </c>
      <c r="C3288" t="s">
        <v>6781</v>
      </c>
      <c r="D3288" t="s">
        <v>573</v>
      </c>
      <c r="F3288" t="s">
        <v>6797</v>
      </c>
      <c r="G3288" t="s">
        <v>573</v>
      </c>
      <c r="H3288" t="s">
        <v>6797</v>
      </c>
      <c r="I3288" t="s">
        <v>831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2088</v>
      </c>
      <c r="C3289" t="s">
        <v>6781</v>
      </c>
      <c r="D3289" t="s">
        <v>573</v>
      </c>
      <c r="F3289" t="s">
        <v>6797</v>
      </c>
      <c r="G3289" t="s">
        <v>573</v>
      </c>
      <c r="H3289" t="s">
        <v>6797</v>
      </c>
      <c r="I3289" t="s">
        <v>831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2088</v>
      </c>
      <c r="C3290" t="s">
        <v>6781</v>
      </c>
      <c r="D3290" t="s">
        <v>573</v>
      </c>
      <c r="F3290" t="s">
        <v>6797</v>
      </c>
      <c r="G3290" t="s">
        <v>573</v>
      </c>
      <c r="H3290" t="s">
        <v>6797</v>
      </c>
      <c r="I3290" t="s">
        <v>831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2088</v>
      </c>
      <c r="C3291" t="s">
        <v>6781</v>
      </c>
      <c r="D3291" t="s">
        <v>573</v>
      </c>
      <c r="F3291" t="s">
        <v>6797</v>
      </c>
      <c r="G3291" t="s">
        <v>573</v>
      </c>
      <c r="H3291" t="s">
        <v>6797</v>
      </c>
      <c r="I3291" t="s">
        <v>831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2088</v>
      </c>
      <c r="C3292" t="s">
        <v>6781</v>
      </c>
      <c r="D3292" t="s">
        <v>573</v>
      </c>
      <c r="F3292" t="s">
        <v>6797</v>
      </c>
      <c r="G3292" t="s">
        <v>573</v>
      </c>
      <c r="H3292" t="s">
        <v>6797</v>
      </c>
      <c r="I3292" t="s">
        <v>831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2088</v>
      </c>
      <c r="C3293" t="s">
        <v>6781</v>
      </c>
      <c r="D3293" t="s">
        <v>573</v>
      </c>
      <c r="F3293" t="s">
        <v>6797</v>
      </c>
      <c r="G3293" t="s">
        <v>573</v>
      </c>
      <c r="H3293" t="s">
        <v>6797</v>
      </c>
      <c r="I3293" t="s">
        <v>831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2088</v>
      </c>
      <c r="C3294" t="s">
        <v>6781</v>
      </c>
      <c r="D3294" t="s">
        <v>573</v>
      </c>
      <c r="F3294" t="s">
        <v>6797</v>
      </c>
      <c r="G3294" t="s">
        <v>573</v>
      </c>
      <c r="H3294" t="s">
        <v>6797</v>
      </c>
      <c r="I3294" t="s">
        <v>831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2088</v>
      </c>
      <c r="C3295" t="s">
        <v>6781</v>
      </c>
      <c r="D3295" t="s">
        <v>573</v>
      </c>
      <c r="F3295" t="s">
        <v>6797</v>
      </c>
      <c r="G3295" t="s">
        <v>573</v>
      </c>
      <c r="H3295" t="s">
        <v>6797</v>
      </c>
      <c r="I3295" t="s">
        <v>831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2088</v>
      </c>
      <c r="C3296" t="s">
        <v>6781</v>
      </c>
      <c r="D3296" t="s">
        <v>573</v>
      </c>
      <c r="F3296" t="s">
        <v>6797</v>
      </c>
      <c r="G3296" t="s">
        <v>573</v>
      </c>
      <c r="H3296" t="s">
        <v>6797</v>
      </c>
      <c r="I3296" t="s">
        <v>831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2088</v>
      </c>
      <c r="C3297" t="s">
        <v>6781</v>
      </c>
      <c r="D3297" t="s">
        <v>573</v>
      </c>
      <c r="F3297" t="s">
        <v>6798</v>
      </c>
      <c r="G3297" t="s">
        <v>573</v>
      </c>
      <c r="H3297" t="s">
        <v>6798</v>
      </c>
      <c r="I3297" t="s">
        <v>831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2088</v>
      </c>
      <c r="C3298" t="s">
        <v>6781</v>
      </c>
      <c r="D3298" t="s">
        <v>573</v>
      </c>
      <c r="F3298" t="s">
        <v>6798</v>
      </c>
      <c r="G3298" t="s">
        <v>573</v>
      </c>
      <c r="H3298" t="s">
        <v>6798</v>
      </c>
      <c r="I3298" t="s">
        <v>831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2088</v>
      </c>
      <c r="C3299" t="s">
        <v>6781</v>
      </c>
      <c r="D3299" t="s">
        <v>573</v>
      </c>
      <c r="F3299" t="s">
        <v>6798</v>
      </c>
      <c r="G3299" t="s">
        <v>573</v>
      </c>
      <c r="H3299" t="s">
        <v>6798</v>
      </c>
      <c r="I3299" t="s">
        <v>831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2088</v>
      </c>
      <c r="C3300" t="s">
        <v>6781</v>
      </c>
      <c r="D3300" t="s">
        <v>573</v>
      </c>
      <c r="F3300" t="s">
        <v>6799</v>
      </c>
      <c r="G3300" t="s">
        <v>573</v>
      </c>
      <c r="H3300" t="s">
        <v>6799</v>
      </c>
      <c r="I3300" t="s">
        <v>831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2088</v>
      </c>
      <c r="C3301" t="s">
        <v>6781</v>
      </c>
      <c r="D3301" t="s">
        <v>573</v>
      </c>
      <c r="F3301" t="s">
        <v>6800</v>
      </c>
      <c r="G3301" t="s">
        <v>573</v>
      </c>
      <c r="H3301" t="s">
        <v>6800</v>
      </c>
      <c r="I3301" t="s">
        <v>831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2088</v>
      </c>
      <c r="C3302" t="s">
        <v>6781</v>
      </c>
      <c r="D3302" t="s">
        <v>573</v>
      </c>
      <c r="F3302" t="s">
        <v>6801</v>
      </c>
      <c r="G3302" t="s">
        <v>573</v>
      </c>
      <c r="H3302" t="s">
        <v>6801</v>
      </c>
      <c r="I3302" t="s">
        <v>831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2088</v>
      </c>
      <c r="C3303" t="s">
        <v>6781</v>
      </c>
      <c r="D3303" t="s">
        <v>573</v>
      </c>
      <c r="F3303" t="s">
        <v>6801</v>
      </c>
      <c r="G3303" t="s">
        <v>573</v>
      </c>
      <c r="H3303" t="s">
        <v>6801</v>
      </c>
      <c r="I3303" t="s">
        <v>831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2088</v>
      </c>
      <c r="C3304" t="s">
        <v>6781</v>
      </c>
      <c r="D3304" t="s">
        <v>573</v>
      </c>
      <c r="F3304" t="s">
        <v>6801</v>
      </c>
      <c r="G3304" t="s">
        <v>573</v>
      </c>
      <c r="H3304" t="s">
        <v>6801</v>
      </c>
      <c r="I3304" t="s">
        <v>831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2088</v>
      </c>
      <c r="C3305" t="s">
        <v>6781</v>
      </c>
      <c r="D3305" t="s">
        <v>573</v>
      </c>
      <c r="F3305" t="s">
        <v>6801</v>
      </c>
      <c r="G3305" t="s">
        <v>573</v>
      </c>
      <c r="H3305" t="s">
        <v>6801</v>
      </c>
      <c r="I3305" t="s">
        <v>831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2088</v>
      </c>
      <c r="C3306" t="s">
        <v>6781</v>
      </c>
      <c r="D3306" t="s">
        <v>573</v>
      </c>
      <c r="F3306" t="s">
        <v>6801</v>
      </c>
      <c r="G3306" t="s">
        <v>573</v>
      </c>
      <c r="H3306" t="s">
        <v>6801</v>
      </c>
      <c r="I3306" t="s">
        <v>831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2088</v>
      </c>
      <c r="C3307" t="s">
        <v>6781</v>
      </c>
      <c r="D3307" t="s">
        <v>573</v>
      </c>
      <c r="F3307" t="s">
        <v>6802</v>
      </c>
      <c r="G3307" t="s">
        <v>573</v>
      </c>
      <c r="H3307" t="s">
        <v>6802</v>
      </c>
      <c r="I3307" t="s">
        <v>831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2088</v>
      </c>
      <c r="C3308" t="s">
        <v>6781</v>
      </c>
      <c r="D3308" t="s">
        <v>573</v>
      </c>
      <c r="F3308" t="s">
        <v>6803</v>
      </c>
      <c r="G3308" t="s">
        <v>573</v>
      </c>
      <c r="H3308" t="s">
        <v>6803</v>
      </c>
      <c r="I3308" t="s">
        <v>831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2088</v>
      </c>
      <c r="C3309" t="s">
        <v>6781</v>
      </c>
      <c r="D3309" t="s">
        <v>573</v>
      </c>
      <c r="F3309" t="s">
        <v>6803</v>
      </c>
      <c r="G3309" t="s">
        <v>573</v>
      </c>
      <c r="H3309" t="s">
        <v>6803</v>
      </c>
      <c r="I3309" t="s">
        <v>831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2088</v>
      </c>
      <c r="C3310" t="s">
        <v>6781</v>
      </c>
      <c r="D3310" t="s">
        <v>573</v>
      </c>
      <c r="F3310" t="s">
        <v>6804</v>
      </c>
      <c r="G3310" t="s">
        <v>573</v>
      </c>
      <c r="H3310" t="s">
        <v>6804</v>
      </c>
      <c r="I3310" t="s">
        <v>831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2088</v>
      </c>
      <c r="C3311" t="s">
        <v>6781</v>
      </c>
      <c r="D3311" t="s">
        <v>573</v>
      </c>
      <c r="F3311" t="s">
        <v>6804</v>
      </c>
      <c r="G3311" t="s">
        <v>573</v>
      </c>
      <c r="H3311" t="s">
        <v>6804</v>
      </c>
      <c r="I3311" t="s">
        <v>831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2088</v>
      </c>
      <c r="C3312" t="s">
        <v>6781</v>
      </c>
      <c r="D3312" t="s">
        <v>573</v>
      </c>
      <c r="F3312" t="s">
        <v>6805</v>
      </c>
      <c r="G3312" t="s">
        <v>573</v>
      </c>
      <c r="H3312" t="s">
        <v>6805</v>
      </c>
      <c r="I3312" t="s">
        <v>831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2088</v>
      </c>
      <c r="C3313" t="s">
        <v>6781</v>
      </c>
      <c r="D3313" t="s">
        <v>573</v>
      </c>
      <c r="F3313" t="s">
        <v>6806</v>
      </c>
      <c r="G3313" t="s">
        <v>573</v>
      </c>
      <c r="H3313" t="s">
        <v>6806</v>
      </c>
      <c r="I3313" t="s">
        <v>831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2088</v>
      </c>
      <c r="C3314" t="s">
        <v>6781</v>
      </c>
      <c r="D3314" t="s">
        <v>573</v>
      </c>
      <c r="F3314" t="s">
        <v>9638</v>
      </c>
      <c r="G3314" t="s">
        <v>573</v>
      </c>
      <c r="H3314" t="s">
        <v>9638</v>
      </c>
      <c r="I3314" t="s">
        <v>831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2088</v>
      </c>
      <c r="C3315" t="s">
        <v>6781</v>
      </c>
      <c r="D3315" t="s">
        <v>573</v>
      </c>
      <c r="F3315" t="s">
        <v>9638</v>
      </c>
      <c r="G3315" t="s">
        <v>573</v>
      </c>
      <c r="H3315" t="s">
        <v>9638</v>
      </c>
      <c r="I3315" t="s">
        <v>831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2088</v>
      </c>
      <c r="C3316" t="s">
        <v>6781</v>
      </c>
      <c r="D3316" t="s">
        <v>573</v>
      </c>
      <c r="F3316" t="s">
        <v>6807</v>
      </c>
      <c r="G3316" t="s">
        <v>573</v>
      </c>
      <c r="H3316" t="s">
        <v>6807</v>
      </c>
      <c r="I3316" t="s">
        <v>831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2088</v>
      </c>
      <c r="C3317" t="s">
        <v>6781</v>
      </c>
      <c r="D3317" t="s">
        <v>573</v>
      </c>
      <c r="F3317" t="s">
        <v>6808</v>
      </c>
      <c r="G3317" t="s">
        <v>573</v>
      </c>
      <c r="H3317" t="s">
        <v>6808</v>
      </c>
      <c r="I3317" t="s">
        <v>831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2088</v>
      </c>
      <c r="C3318" t="s">
        <v>6781</v>
      </c>
      <c r="D3318" t="s">
        <v>573</v>
      </c>
      <c r="F3318" t="s">
        <v>6808</v>
      </c>
      <c r="G3318" t="s">
        <v>573</v>
      </c>
      <c r="H3318" t="s">
        <v>6808</v>
      </c>
      <c r="I3318" t="s">
        <v>831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2088</v>
      </c>
      <c r="C3319" t="s">
        <v>6781</v>
      </c>
      <c r="D3319" t="s">
        <v>573</v>
      </c>
      <c r="F3319" t="s">
        <v>6808</v>
      </c>
      <c r="G3319" t="s">
        <v>573</v>
      </c>
      <c r="H3319" t="s">
        <v>6808</v>
      </c>
      <c r="I3319" t="s">
        <v>831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2088</v>
      </c>
      <c r="C3320" t="s">
        <v>6781</v>
      </c>
      <c r="D3320" t="s">
        <v>573</v>
      </c>
      <c r="F3320" t="s">
        <v>6808</v>
      </c>
      <c r="G3320" t="s">
        <v>573</v>
      </c>
      <c r="H3320" t="s">
        <v>6808</v>
      </c>
      <c r="I3320" t="s">
        <v>831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2088</v>
      </c>
      <c r="C3321" t="s">
        <v>6781</v>
      </c>
      <c r="D3321" t="s">
        <v>573</v>
      </c>
      <c r="F3321" t="s">
        <v>6809</v>
      </c>
      <c r="G3321" t="s">
        <v>573</v>
      </c>
      <c r="H3321" t="s">
        <v>6809</v>
      </c>
      <c r="I3321" t="s">
        <v>831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2088</v>
      </c>
      <c r="C3322" t="s">
        <v>6781</v>
      </c>
      <c r="D3322" t="s">
        <v>573</v>
      </c>
      <c r="F3322" t="s">
        <v>6810</v>
      </c>
      <c r="G3322" t="s">
        <v>573</v>
      </c>
      <c r="H3322" t="s">
        <v>6810</v>
      </c>
      <c r="I3322" t="s">
        <v>831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2088</v>
      </c>
      <c r="C3323" t="s">
        <v>6781</v>
      </c>
      <c r="D3323" t="s">
        <v>573</v>
      </c>
      <c r="F3323" t="s">
        <v>6810</v>
      </c>
      <c r="G3323" t="s">
        <v>573</v>
      </c>
      <c r="H3323" t="s">
        <v>6810</v>
      </c>
      <c r="I3323" t="s">
        <v>831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2088</v>
      </c>
      <c r="C3324" t="s">
        <v>6781</v>
      </c>
      <c r="D3324" t="s">
        <v>573</v>
      </c>
      <c r="F3324" t="s">
        <v>6811</v>
      </c>
      <c r="G3324" t="s">
        <v>573</v>
      </c>
      <c r="H3324" t="s">
        <v>6811</v>
      </c>
      <c r="I3324" t="s">
        <v>831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2088</v>
      </c>
      <c r="C3325" t="s">
        <v>6781</v>
      </c>
      <c r="D3325" t="s">
        <v>573</v>
      </c>
      <c r="F3325" t="s">
        <v>6811</v>
      </c>
      <c r="G3325" t="s">
        <v>573</v>
      </c>
      <c r="H3325" t="s">
        <v>6811</v>
      </c>
      <c r="I3325" t="s">
        <v>831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2088</v>
      </c>
      <c r="C3326" t="s">
        <v>6781</v>
      </c>
      <c r="D3326" t="s">
        <v>573</v>
      </c>
      <c r="F3326" t="s">
        <v>6812</v>
      </c>
      <c r="G3326" t="s">
        <v>573</v>
      </c>
      <c r="H3326" t="s">
        <v>6812</v>
      </c>
      <c r="I3326" t="s">
        <v>831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2088</v>
      </c>
      <c r="C3327" t="s">
        <v>6781</v>
      </c>
      <c r="D3327" t="s">
        <v>573</v>
      </c>
      <c r="F3327" t="s">
        <v>6854</v>
      </c>
      <c r="G3327" t="s">
        <v>573</v>
      </c>
      <c r="H3327" t="s">
        <v>6854</v>
      </c>
      <c r="I3327" t="s">
        <v>831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2088</v>
      </c>
      <c r="C3328" t="s">
        <v>6781</v>
      </c>
      <c r="D3328" t="s">
        <v>573</v>
      </c>
      <c r="F3328" t="s">
        <v>6854</v>
      </c>
      <c r="G3328" t="s">
        <v>573</v>
      </c>
      <c r="H3328" t="s">
        <v>6854</v>
      </c>
      <c r="I3328" t="s">
        <v>831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2088</v>
      </c>
      <c r="C3329" t="s">
        <v>6781</v>
      </c>
      <c r="D3329" t="s">
        <v>573</v>
      </c>
      <c r="F3329" t="s">
        <v>6854</v>
      </c>
      <c r="G3329" t="s">
        <v>573</v>
      </c>
      <c r="H3329" t="s">
        <v>6854</v>
      </c>
      <c r="I3329" t="s">
        <v>831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2088</v>
      </c>
      <c r="C3330" t="s">
        <v>6781</v>
      </c>
      <c r="D3330" t="s">
        <v>573</v>
      </c>
      <c r="F3330" t="s">
        <v>6814</v>
      </c>
      <c r="G3330" t="s">
        <v>573</v>
      </c>
      <c r="H3330" t="s">
        <v>6814</v>
      </c>
      <c r="I3330" t="s">
        <v>831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2088</v>
      </c>
      <c r="C3331" t="s">
        <v>6781</v>
      </c>
      <c r="D3331" t="s">
        <v>573</v>
      </c>
      <c r="F3331" t="s">
        <v>6814</v>
      </c>
      <c r="G3331" t="s">
        <v>573</v>
      </c>
      <c r="H3331" t="s">
        <v>6814</v>
      </c>
      <c r="I3331" t="s">
        <v>831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2088</v>
      </c>
      <c r="C3332" t="s">
        <v>6781</v>
      </c>
      <c r="D3332" t="s">
        <v>573</v>
      </c>
      <c r="F3332" t="s">
        <v>6814</v>
      </c>
      <c r="G3332" t="s">
        <v>573</v>
      </c>
      <c r="H3332" t="s">
        <v>6814</v>
      </c>
      <c r="I3332" t="s">
        <v>831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2088</v>
      </c>
      <c r="C3333" t="s">
        <v>6781</v>
      </c>
      <c r="D3333" t="s">
        <v>573</v>
      </c>
      <c r="F3333" t="s">
        <v>6815</v>
      </c>
      <c r="G3333" t="s">
        <v>573</v>
      </c>
      <c r="H3333" t="s">
        <v>6815</v>
      </c>
      <c r="I3333" t="s">
        <v>831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2088</v>
      </c>
      <c r="C3334" t="s">
        <v>6781</v>
      </c>
      <c r="D3334" t="s">
        <v>573</v>
      </c>
      <c r="F3334" t="s">
        <v>6815</v>
      </c>
      <c r="G3334" t="s">
        <v>573</v>
      </c>
      <c r="H3334" t="s">
        <v>6815</v>
      </c>
      <c r="I3334" t="s">
        <v>831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2088</v>
      </c>
      <c r="C3335" t="s">
        <v>6781</v>
      </c>
      <c r="D3335" t="s">
        <v>573</v>
      </c>
      <c r="F3335" t="s">
        <v>6816</v>
      </c>
      <c r="G3335" t="s">
        <v>573</v>
      </c>
      <c r="H3335" t="s">
        <v>6816</v>
      </c>
      <c r="I3335" t="s">
        <v>831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2088</v>
      </c>
      <c r="C3336" t="s">
        <v>6781</v>
      </c>
      <c r="D3336" t="s">
        <v>573</v>
      </c>
      <c r="F3336" t="s">
        <v>6816</v>
      </c>
      <c r="G3336" t="s">
        <v>573</v>
      </c>
      <c r="H3336" t="s">
        <v>6816</v>
      </c>
      <c r="I3336" t="s">
        <v>831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2088</v>
      </c>
      <c r="C3337" t="s">
        <v>6781</v>
      </c>
      <c r="D3337" t="s">
        <v>573</v>
      </c>
      <c r="F3337" t="s">
        <v>6816</v>
      </c>
      <c r="G3337" t="s">
        <v>573</v>
      </c>
      <c r="H3337" t="s">
        <v>6816</v>
      </c>
      <c r="I3337" t="s">
        <v>831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2088</v>
      </c>
      <c r="C3338" t="s">
        <v>6781</v>
      </c>
      <c r="D3338" t="s">
        <v>573</v>
      </c>
      <c r="F3338" t="s">
        <v>6817</v>
      </c>
      <c r="G3338" t="s">
        <v>573</v>
      </c>
      <c r="H3338" t="s">
        <v>6817</v>
      </c>
      <c r="I3338" t="s">
        <v>831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2088</v>
      </c>
      <c r="C3339" t="s">
        <v>6781</v>
      </c>
      <c r="D3339" t="s">
        <v>573</v>
      </c>
      <c r="F3339" t="s">
        <v>6817</v>
      </c>
      <c r="G3339" t="s">
        <v>573</v>
      </c>
      <c r="H3339" t="s">
        <v>6817</v>
      </c>
      <c r="I3339" t="s">
        <v>831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2088</v>
      </c>
      <c r="C3340" t="s">
        <v>6781</v>
      </c>
      <c r="D3340" t="s">
        <v>573</v>
      </c>
      <c r="F3340" t="s">
        <v>6817</v>
      </c>
      <c r="G3340" t="s">
        <v>573</v>
      </c>
      <c r="H3340" t="s">
        <v>6817</v>
      </c>
      <c r="I3340" t="s">
        <v>831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2088</v>
      </c>
      <c r="C3341" t="s">
        <v>6781</v>
      </c>
      <c r="D3341" t="s">
        <v>573</v>
      </c>
      <c r="F3341" t="s">
        <v>9639</v>
      </c>
      <c r="G3341" t="s">
        <v>573</v>
      </c>
      <c r="H3341" t="s">
        <v>9639</v>
      </c>
      <c r="I3341" t="s">
        <v>831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2088</v>
      </c>
      <c r="C3342" t="s">
        <v>6781</v>
      </c>
      <c r="D3342" t="s">
        <v>573</v>
      </c>
      <c r="F3342" t="s">
        <v>9639</v>
      </c>
      <c r="G3342" t="s">
        <v>573</v>
      </c>
      <c r="H3342" t="s">
        <v>9639</v>
      </c>
      <c r="I3342" t="s">
        <v>831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2088</v>
      </c>
      <c r="C3343" t="s">
        <v>6781</v>
      </c>
      <c r="D3343" t="s">
        <v>573</v>
      </c>
      <c r="F3343" t="s">
        <v>6818</v>
      </c>
      <c r="G3343" t="s">
        <v>573</v>
      </c>
      <c r="H3343" t="s">
        <v>6818</v>
      </c>
      <c r="I3343" t="s">
        <v>831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2088</v>
      </c>
      <c r="C3344" t="s">
        <v>6781</v>
      </c>
      <c r="D3344" t="s">
        <v>573</v>
      </c>
      <c r="F3344" t="s">
        <v>6818</v>
      </c>
      <c r="G3344" t="s">
        <v>573</v>
      </c>
      <c r="H3344" t="s">
        <v>6818</v>
      </c>
      <c r="I3344" t="s">
        <v>831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2088</v>
      </c>
      <c r="C3345" t="s">
        <v>6781</v>
      </c>
      <c r="D3345" t="s">
        <v>573</v>
      </c>
      <c r="F3345" t="s">
        <v>6818</v>
      </c>
      <c r="G3345" t="s">
        <v>573</v>
      </c>
      <c r="H3345" t="s">
        <v>6818</v>
      </c>
      <c r="I3345" t="s">
        <v>831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2088</v>
      </c>
      <c r="C3346" t="s">
        <v>6781</v>
      </c>
      <c r="D3346" t="s">
        <v>573</v>
      </c>
      <c r="F3346" t="s">
        <v>6819</v>
      </c>
      <c r="G3346" t="s">
        <v>573</v>
      </c>
      <c r="H3346" t="s">
        <v>6819</v>
      </c>
      <c r="I3346" t="s">
        <v>831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2088</v>
      </c>
      <c r="C3347" t="s">
        <v>6781</v>
      </c>
      <c r="D3347" t="s">
        <v>573</v>
      </c>
      <c r="F3347" t="s">
        <v>6819</v>
      </c>
      <c r="G3347" t="s">
        <v>573</v>
      </c>
      <c r="H3347" t="s">
        <v>6819</v>
      </c>
      <c r="I3347" t="s">
        <v>831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2088</v>
      </c>
      <c r="C3348" t="s">
        <v>6781</v>
      </c>
      <c r="D3348" t="s">
        <v>573</v>
      </c>
      <c r="F3348" t="s">
        <v>6819</v>
      </c>
      <c r="G3348" t="s">
        <v>573</v>
      </c>
      <c r="H3348" t="s">
        <v>6819</v>
      </c>
      <c r="I3348" t="s">
        <v>831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2088</v>
      </c>
      <c r="C3349" t="s">
        <v>6781</v>
      </c>
      <c r="D3349" t="s">
        <v>573</v>
      </c>
      <c r="F3349" t="s">
        <v>6820</v>
      </c>
      <c r="G3349" t="s">
        <v>573</v>
      </c>
      <c r="H3349" t="s">
        <v>6820</v>
      </c>
      <c r="I3349" t="s">
        <v>831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2088</v>
      </c>
      <c r="C3350" t="s">
        <v>6781</v>
      </c>
      <c r="D3350" t="s">
        <v>573</v>
      </c>
      <c r="F3350" t="s">
        <v>6820</v>
      </c>
      <c r="G3350" t="s">
        <v>573</v>
      </c>
      <c r="H3350" t="s">
        <v>6820</v>
      </c>
      <c r="I3350" t="s">
        <v>831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2088</v>
      </c>
      <c r="C3351" t="s">
        <v>6781</v>
      </c>
      <c r="D3351" t="s">
        <v>573</v>
      </c>
      <c r="F3351" t="s">
        <v>6821</v>
      </c>
      <c r="G3351" t="s">
        <v>573</v>
      </c>
      <c r="H3351" t="s">
        <v>6821</v>
      </c>
      <c r="I3351" t="s">
        <v>831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2088</v>
      </c>
      <c r="C3352" t="s">
        <v>6781</v>
      </c>
      <c r="D3352" t="s">
        <v>573</v>
      </c>
      <c r="F3352" t="s">
        <v>6821</v>
      </c>
      <c r="G3352" t="s">
        <v>573</v>
      </c>
      <c r="H3352" t="s">
        <v>6821</v>
      </c>
      <c r="I3352" t="s">
        <v>831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2088</v>
      </c>
      <c r="C3353" t="s">
        <v>6781</v>
      </c>
      <c r="D3353" t="s">
        <v>573</v>
      </c>
      <c r="F3353" t="s">
        <v>6822</v>
      </c>
      <c r="G3353" t="s">
        <v>573</v>
      </c>
      <c r="H3353" t="s">
        <v>6822</v>
      </c>
      <c r="I3353" t="s">
        <v>831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2088</v>
      </c>
      <c r="C3354" t="s">
        <v>6781</v>
      </c>
      <c r="D3354" t="s">
        <v>573</v>
      </c>
      <c r="F3354" t="s">
        <v>6822</v>
      </c>
      <c r="G3354" t="s">
        <v>573</v>
      </c>
      <c r="H3354" t="s">
        <v>6822</v>
      </c>
      <c r="I3354" t="s">
        <v>831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2088</v>
      </c>
      <c r="C3355" t="s">
        <v>6781</v>
      </c>
      <c r="D3355" t="s">
        <v>573</v>
      </c>
      <c r="F3355" t="s">
        <v>6823</v>
      </c>
      <c r="G3355" t="s">
        <v>573</v>
      </c>
      <c r="H3355" t="s">
        <v>6823</v>
      </c>
      <c r="I3355" t="s">
        <v>831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2088</v>
      </c>
      <c r="C3356" t="s">
        <v>6781</v>
      </c>
      <c r="D3356" t="s">
        <v>573</v>
      </c>
      <c r="F3356" t="s">
        <v>6823</v>
      </c>
      <c r="G3356" t="s">
        <v>573</v>
      </c>
      <c r="H3356" t="s">
        <v>6823</v>
      </c>
      <c r="I3356" t="s">
        <v>831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2088</v>
      </c>
      <c r="C3357" t="s">
        <v>6781</v>
      </c>
      <c r="D3357" t="s">
        <v>573</v>
      </c>
      <c r="F3357" t="s">
        <v>6823</v>
      </c>
      <c r="G3357" t="s">
        <v>573</v>
      </c>
      <c r="H3357" t="s">
        <v>6823</v>
      </c>
      <c r="I3357" t="s">
        <v>831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2088</v>
      </c>
      <c r="C3358" t="s">
        <v>6781</v>
      </c>
      <c r="D3358" t="s">
        <v>573</v>
      </c>
      <c r="F3358" t="s">
        <v>6824</v>
      </c>
      <c r="G3358" t="s">
        <v>573</v>
      </c>
      <c r="H3358" t="s">
        <v>6824</v>
      </c>
      <c r="I3358" t="s">
        <v>831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2088</v>
      </c>
      <c r="C3359" t="s">
        <v>6781</v>
      </c>
      <c r="D3359" t="s">
        <v>573</v>
      </c>
      <c r="F3359" t="s">
        <v>6825</v>
      </c>
      <c r="G3359" t="s">
        <v>573</v>
      </c>
      <c r="H3359" t="s">
        <v>6825</v>
      </c>
      <c r="I3359" t="s">
        <v>831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2088</v>
      </c>
      <c r="C3360" t="s">
        <v>6781</v>
      </c>
      <c r="D3360" t="s">
        <v>573</v>
      </c>
      <c r="F3360" t="s">
        <v>6826</v>
      </c>
      <c r="G3360" t="s">
        <v>573</v>
      </c>
      <c r="H3360" t="s">
        <v>6826</v>
      </c>
      <c r="I3360" t="s">
        <v>831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2088</v>
      </c>
      <c r="C3361" t="s">
        <v>6781</v>
      </c>
      <c r="D3361" t="s">
        <v>573</v>
      </c>
      <c r="F3361" t="s">
        <v>6827</v>
      </c>
      <c r="G3361" t="s">
        <v>573</v>
      </c>
      <c r="H3361" t="s">
        <v>6827</v>
      </c>
      <c r="I3361" t="s">
        <v>831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2088</v>
      </c>
      <c r="C3362" t="s">
        <v>6781</v>
      </c>
      <c r="D3362" t="s">
        <v>573</v>
      </c>
      <c r="F3362" t="s">
        <v>6827</v>
      </c>
      <c r="G3362" t="s">
        <v>573</v>
      </c>
      <c r="H3362" t="s">
        <v>6827</v>
      </c>
      <c r="I3362" t="s">
        <v>831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2088</v>
      </c>
      <c r="C3363" t="s">
        <v>6781</v>
      </c>
      <c r="D3363" t="s">
        <v>573</v>
      </c>
      <c r="F3363" t="s">
        <v>6828</v>
      </c>
      <c r="G3363" t="s">
        <v>573</v>
      </c>
      <c r="H3363" t="s">
        <v>6828</v>
      </c>
      <c r="I3363" t="s">
        <v>831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2088</v>
      </c>
      <c r="C3364" t="s">
        <v>6781</v>
      </c>
      <c r="D3364" t="s">
        <v>573</v>
      </c>
      <c r="F3364" t="s">
        <v>6829</v>
      </c>
      <c r="G3364" t="s">
        <v>573</v>
      </c>
      <c r="H3364" t="s">
        <v>6829</v>
      </c>
      <c r="I3364" t="s">
        <v>831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2088</v>
      </c>
      <c r="C3365" t="s">
        <v>6781</v>
      </c>
      <c r="D3365" t="s">
        <v>573</v>
      </c>
      <c r="F3365" t="s">
        <v>6829</v>
      </c>
      <c r="G3365" t="s">
        <v>573</v>
      </c>
      <c r="H3365" t="s">
        <v>6829</v>
      </c>
      <c r="I3365" t="s">
        <v>831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2088</v>
      </c>
      <c r="C3366" t="s">
        <v>6781</v>
      </c>
      <c r="D3366" t="s">
        <v>573</v>
      </c>
      <c r="F3366" t="s">
        <v>9640</v>
      </c>
      <c r="G3366" t="s">
        <v>573</v>
      </c>
      <c r="H3366" t="s">
        <v>9640</v>
      </c>
      <c r="I3366" t="s">
        <v>831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2088</v>
      </c>
      <c r="C3367" t="s">
        <v>6781</v>
      </c>
      <c r="D3367" t="s">
        <v>573</v>
      </c>
      <c r="F3367" t="s">
        <v>6831</v>
      </c>
      <c r="G3367" t="s">
        <v>573</v>
      </c>
      <c r="H3367" t="s">
        <v>6831</v>
      </c>
      <c r="I3367" t="s">
        <v>831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2088</v>
      </c>
      <c r="C3368" t="s">
        <v>6781</v>
      </c>
      <c r="D3368" t="s">
        <v>573</v>
      </c>
      <c r="F3368" t="s">
        <v>6832</v>
      </c>
      <c r="G3368" t="s">
        <v>573</v>
      </c>
      <c r="H3368" t="s">
        <v>6832</v>
      </c>
      <c r="I3368" t="s">
        <v>831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2088</v>
      </c>
      <c r="C3369" t="s">
        <v>6781</v>
      </c>
      <c r="D3369" t="s">
        <v>573</v>
      </c>
      <c r="F3369" t="s">
        <v>6832</v>
      </c>
      <c r="G3369" t="s">
        <v>573</v>
      </c>
      <c r="H3369" t="s">
        <v>6832</v>
      </c>
      <c r="I3369" t="s">
        <v>831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2088</v>
      </c>
      <c r="C3370" t="s">
        <v>6781</v>
      </c>
      <c r="D3370" t="s">
        <v>573</v>
      </c>
      <c r="F3370" t="s">
        <v>6832</v>
      </c>
      <c r="G3370" t="s">
        <v>573</v>
      </c>
      <c r="H3370" t="s">
        <v>6832</v>
      </c>
      <c r="I3370" t="s">
        <v>831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2088</v>
      </c>
      <c r="C3371" t="s">
        <v>6781</v>
      </c>
      <c r="D3371" t="s">
        <v>573</v>
      </c>
      <c r="F3371" t="s">
        <v>6830</v>
      </c>
      <c r="G3371" t="s">
        <v>573</v>
      </c>
      <c r="H3371" t="s">
        <v>6830</v>
      </c>
      <c r="I3371" t="s">
        <v>831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2088</v>
      </c>
      <c r="C3372" t="s">
        <v>6781</v>
      </c>
      <c r="D3372" t="s">
        <v>573</v>
      </c>
      <c r="F3372" t="s">
        <v>6833</v>
      </c>
      <c r="G3372" t="s">
        <v>573</v>
      </c>
      <c r="H3372" t="s">
        <v>6833</v>
      </c>
      <c r="I3372" t="s">
        <v>831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2088</v>
      </c>
      <c r="C3373" t="s">
        <v>6781</v>
      </c>
      <c r="D3373" t="s">
        <v>573</v>
      </c>
      <c r="F3373" t="s">
        <v>6833</v>
      </c>
      <c r="G3373" t="s">
        <v>573</v>
      </c>
      <c r="H3373" t="s">
        <v>6833</v>
      </c>
      <c r="I3373" t="s">
        <v>831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2088</v>
      </c>
      <c r="C3374" t="s">
        <v>6781</v>
      </c>
      <c r="D3374" t="s">
        <v>573</v>
      </c>
      <c r="F3374" t="s">
        <v>9641</v>
      </c>
      <c r="G3374" t="s">
        <v>573</v>
      </c>
      <c r="H3374" t="s">
        <v>9641</v>
      </c>
      <c r="I3374" t="s">
        <v>831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2088</v>
      </c>
      <c r="C3375" t="s">
        <v>6781</v>
      </c>
      <c r="D3375" t="s">
        <v>573</v>
      </c>
      <c r="F3375" t="s">
        <v>6835</v>
      </c>
      <c r="G3375" t="s">
        <v>573</v>
      </c>
      <c r="H3375" t="s">
        <v>6835</v>
      </c>
      <c r="I3375" t="s">
        <v>831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2088</v>
      </c>
      <c r="C3376" t="s">
        <v>6781</v>
      </c>
      <c r="D3376" t="s">
        <v>573</v>
      </c>
      <c r="F3376" t="s">
        <v>6835</v>
      </c>
      <c r="G3376" t="s">
        <v>573</v>
      </c>
      <c r="H3376" t="s">
        <v>6835</v>
      </c>
      <c r="I3376" t="s">
        <v>831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2088</v>
      </c>
      <c r="C3377" t="s">
        <v>6781</v>
      </c>
      <c r="D3377" t="s">
        <v>573</v>
      </c>
      <c r="F3377" t="s">
        <v>6835</v>
      </c>
      <c r="G3377" t="s">
        <v>573</v>
      </c>
      <c r="H3377" t="s">
        <v>6835</v>
      </c>
      <c r="I3377" t="s">
        <v>831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2088</v>
      </c>
      <c r="C3378" t="s">
        <v>6781</v>
      </c>
      <c r="D3378" t="s">
        <v>573</v>
      </c>
      <c r="F3378" t="s">
        <v>6836</v>
      </c>
      <c r="G3378" t="s">
        <v>573</v>
      </c>
      <c r="H3378" t="s">
        <v>6836</v>
      </c>
      <c r="I3378" t="s">
        <v>831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2088</v>
      </c>
      <c r="C3379" t="s">
        <v>6781</v>
      </c>
      <c r="D3379" t="s">
        <v>573</v>
      </c>
      <c r="F3379" t="s">
        <v>6836</v>
      </c>
      <c r="G3379" t="s">
        <v>573</v>
      </c>
      <c r="H3379" t="s">
        <v>6836</v>
      </c>
      <c r="I3379" t="s">
        <v>831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2088</v>
      </c>
      <c r="C3380" t="s">
        <v>6781</v>
      </c>
      <c r="D3380" t="s">
        <v>573</v>
      </c>
      <c r="F3380" t="s">
        <v>6836</v>
      </c>
      <c r="G3380" t="s">
        <v>573</v>
      </c>
      <c r="H3380" t="s">
        <v>6836</v>
      </c>
      <c r="I3380" t="s">
        <v>831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2088</v>
      </c>
      <c r="C3381" t="s">
        <v>6781</v>
      </c>
      <c r="D3381" t="s">
        <v>573</v>
      </c>
      <c r="F3381" t="s">
        <v>6837</v>
      </c>
      <c r="G3381" t="s">
        <v>573</v>
      </c>
      <c r="H3381" t="s">
        <v>6837</v>
      </c>
      <c r="I3381" t="s">
        <v>831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2088</v>
      </c>
      <c r="C3382" t="s">
        <v>6781</v>
      </c>
      <c r="D3382" t="s">
        <v>573</v>
      </c>
      <c r="F3382" t="s">
        <v>6838</v>
      </c>
      <c r="G3382" t="s">
        <v>573</v>
      </c>
      <c r="H3382" t="s">
        <v>6838</v>
      </c>
      <c r="I3382" t="s">
        <v>831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2088</v>
      </c>
      <c r="C3383" t="s">
        <v>6781</v>
      </c>
      <c r="D3383" t="s">
        <v>573</v>
      </c>
      <c r="F3383" t="s">
        <v>6834</v>
      </c>
      <c r="G3383" t="s">
        <v>573</v>
      </c>
      <c r="H3383" t="s">
        <v>6834</v>
      </c>
      <c r="I3383" t="s">
        <v>831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2088</v>
      </c>
      <c r="C3384" t="s">
        <v>6781</v>
      </c>
      <c r="D3384" t="s">
        <v>573</v>
      </c>
      <c r="F3384" t="s">
        <v>6834</v>
      </c>
      <c r="G3384" t="s">
        <v>573</v>
      </c>
      <c r="H3384" t="s">
        <v>6834</v>
      </c>
      <c r="I3384" t="s">
        <v>831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2088</v>
      </c>
      <c r="C3385" t="s">
        <v>6781</v>
      </c>
      <c r="D3385" t="s">
        <v>573</v>
      </c>
      <c r="F3385" t="s">
        <v>6834</v>
      </c>
      <c r="G3385" t="s">
        <v>573</v>
      </c>
      <c r="H3385" t="s">
        <v>6834</v>
      </c>
      <c r="I3385" t="s">
        <v>831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2088</v>
      </c>
      <c r="C3386" t="s">
        <v>6781</v>
      </c>
      <c r="D3386" t="s">
        <v>573</v>
      </c>
      <c r="F3386" t="s">
        <v>6839</v>
      </c>
      <c r="G3386" t="s">
        <v>573</v>
      </c>
      <c r="H3386" t="s">
        <v>6839</v>
      </c>
      <c r="I3386" t="s">
        <v>831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2088</v>
      </c>
      <c r="C3387" t="s">
        <v>6781</v>
      </c>
      <c r="D3387" t="s">
        <v>573</v>
      </c>
      <c r="F3387" t="s">
        <v>6840</v>
      </c>
      <c r="G3387" t="s">
        <v>573</v>
      </c>
      <c r="H3387" t="s">
        <v>6840</v>
      </c>
      <c r="I3387" t="s">
        <v>831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2088</v>
      </c>
      <c r="C3388" t="s">
        <v>6781</v>
      </c>
      <c r="D3388" t="s">
        <v>573</v>
      </c>
      <c r="F3388" t="s">
        <v>6840</v>
      </c>
      <c r="G3388" t="s">
        <v>573</v>
      </c>
      <c r="H3388" t="s">
        <v>6840</v>
      </c>
      <c r="I3388" t="s">
        <v>831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2088</v>
      </c>
      <c r="C3389" t="s">
        <v>6781</v>
      </c>
      <c r="D3389" t="s">
        <v>573</v>
      </c>
      <c r="F3389" t="s">
        <v>6840</v>
      </c>
      <c r="G3389" t="s">
        <v>573</v>
      </c>
      <c r="H3389" t="s">
        <v>6840</v>
      </c>
      <c r="I3389" t="s">
        <v>831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2088</v>
      </c>
      <c r="C3390" t="s">
        <v>6781</v>
      </c>
      <c r="D3390" t="s">
        <v>573</v>
      </c>
      <c r="F3390" t="s">
        <v>6841</v>
      </c>
      <c r="G3390" t="s">
        <v>573</v>
      </c>
      <c r="H3390" t="s">
        <v>6841</v>
      </c>
      <c r="I3390" t="s">
        <v>831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2088</v>
      </c>
      <c r="C3391" t="s">
        <v>6781</v>
      </c>
      <c r="D3391" t="s">
        <v>573</v>
      </c>
      <c r="F3391" t="s">
        <v>6841</v>
      </c>
      <c r="G3391" t="s">
        <v>573</v>
      </c>
      <c r="H3391" t="s">
        <v>6841</v>
      </c>
      <c r="I3391" t="s">
        <v>831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2088</v>
      </c>
      <c r="C3392" t="s">
        <v>6781</v>
      </c>
      <c r="D3392" t="s">
        <v>573</v>
      </c>
      <c r="F3392" t="s">
        <v>6841</v>
      </c>
      <c r="G3392" t="s">
        <v>573</v>
      </c>
      <c r="H3392" t="s">
        <v>6841</v>
      </c>
      <c r="I3392" t="s">
        <v>831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2088</v>
      </c>
      <c r="C3393" t="s">
        <v>6781</v>
      </c>
      <c r="D3393" t="s">
        <v>573</v>
      </c>
      <c r="F3393" t="s">
        <v>6842</v>
      </c>
      <c r="G3393" t="s">
        <v>573</v>
      </c>
      <c r="H3393" t="s">
        <v>6842</v>
      </c>
      <c r="I3393" t="s">
        <v>831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2088</v>
      </c>
      <c r="C3394" t="s">
        <v>6781</v>
      </c>
      <c r="D3394" t="s">
        <v>573</v>
      </c>
      <c r="F3394" t="s">
        <v>6842</v>
      </c>
      <c r="G3394" t="s">
        <v>573</v>
      </c>
      <c r="H3394" t="s">
        <v>6842</v>
      </c>
      <c r="I3394" t="s">
        <v>831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2088</v>
      </c>
      <c r="C3395" t="s">
        <v>6781</v>
      </c>
      <c r="D3395" t="s">
        <v>573</v>
      </c>
      <c r="F3395" t="s">
        <v>6842</v>
      </c>
      <c r="G3395" t="s">
        <v>573</v>
      </c>
      <c r="H3395" t="s">
        <v>6842</v>
      </c>
      <c r="I3395" t="s">
        <v>831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2088</v>
      </c>
      <c r="C3396" t="s">
        <v>6781</v>
      </c>
      <c r="D3396" t="s">
        <v>573</v>
      </c>
      <c r="F3396" t="s">
        <v>6842</v>
      </c>
      <c r="G3396" t="s">
        <v>573</v>
      </c>
      <c r="H3396" t="s">
        <v>6842</v>
      </c>
      <c r="I3396" t="s">
        <v>831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2088</v>
      </c>
      <c r="C3397" t="s">
        <v>6781</v>
      </c>
      <c r="D3397" t="s">
        <v>573</v>
      </c>
      <c r="F3397" t="s">
        <v>6842</v>
      </c>
      <c r="G3397" t="s">
        <v>573</v>
      </c>
      <c r="H3397" t="s">
        <v>6842</v>
      </c>
      <c r="I3397" t="s">
        <v>831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2088</v>
      </c>
      <c r="C3398" t="s">
        <v>6781</v>
      </c>
      <c r="D3398" t="s">
        <v>573</v>
      </c>
      <c r="F3398" t="s">
        <v>6842</v>
      </c>
      <c r="G3398" t="s">
        <v>573</v>
      </c>
      <c r="H3398" t="s">
        <v>6842</v>
      </c>
      <c r="I3398" t="s">
        <v>831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2088</v>
      </c>
      <c r="C3399" t="s">
        <v>6781</v>
      </c>
      <c r="D3399" t="s">
        <v>573</v>
      </c>
      <c r="F3399" t="s">
        <v>6842</v>
      </c>
      <c r="G3399" t="s">
        <v>573</v>
      </c>
      <c r="H3399" t="s">
        <v>6842</v>
      </c>
      <c r="I3399" t="s">
        <v>831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2088</v>
      </c>
      <c r="C3400" t="s">
        <v>6781</v>
      </c>
      <c r="D3400" t="s">
        <v>573</v>
      </c>
      <c r="F3400" t="s">
        <v>6842</v>
      </c>
      <c r="G3400" t="s">
        <v>573</v>
      </c>
      <c r="H3400" t="s">
        <v>6842</v>
      </c>
      <c r="I3400" t="s">
        <v>831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2088</v>
      </c>
      <c r="C3401" t="s">
        <v>6781</v>
      </c>
      <c r="D3401" t="s">
        <v>573</v>
      </c>
      <c r="F3401" t="s">
        <v>6842</v>
      </c>
      <c r="G3401" t="s">
        <v>573</v>
      </c>
      <c r="H3401" t="s">
        <v>6842</v>
      </c>
      <c r="I3401" t="s">
        <v>831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2088</v>
      </c>
      <c r="C3402" t="s">
        <v>6781</v>
      </c>
      <c r="D3402" t="s">
        <v>573</v>
      </c>
      <c r="F3402" t="s">
        <v>6842</v>
      </c>
      <c r="G3402" t="s">
        <v>573</v>
      </c>
      <c r="H3402" t="s">
        <v>6842</v>
      </c>
      <c r="I3402" t="s">
        <v>831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2088</v>
      </c>
      <c r="C3403" t="s">
        <v>6781</v>
      </c>
      <c r="D3403" t="s">
        <v>573</v>
      </c>
      <c r="F3403" t="s">
        <v>6842</v>
      </c>
      <c r="G3403" t="s">
        <v>573</v>
      </c>
      <c r="H3403" t="s">
        <v>6842</v>
      </c>
      <c r="I3403" t="s">
        <v>831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2088</v>
      </c>
      <c r="C3404" t="s">
        <v>6781</v>
      </c>
      <c r="D3404" t="s">
        <v>573</v>
      </c>
      <c r="F3404" t="s">
        <v>6843</v>
      </c>
      <c r="G3404" t="s">
        <v>573</v>
      </c>
      <c r="H3404" t="s">
        <v>6843</v>
      </c>
      <c r="I3404" t="s">
        <v>831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2088</v>
      </c>
      <c r="C3405" t="s">
        <v>6781</v>
      </c>
      <c r="D3405" t="s">
        <v>573</v>
      </c>
      <c r="F3405" t="s">
        <v>6843</v>
      </c>
      <c r="G3405" t="s">
        <v>573</v>
      </c>
      <c r="H3405" t="s">
        <v>6843</v>
      </c>
      <c r="I3405" t="s">
        <v>831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2088</v>
      </c>
      <c r="C3406" t="s">
        <v>6781</v>
      </c>
      <c r="D3406" t="s">
        <v>573</v>
      </c>
      <c r="F3406" t="s">
        <v>6844</v>
      </c>
      <c r="G3406" t="s">
        <v>573</v>
      </c>
      <c r="H3406" t="s">
        <v>6844</v>
      </c>
      <c r="I3406" t="s">
        <v>831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2088</v>
      </c>
      <c r="C3407" t="s">
        <v>6781</v>
      </c>
      <c r="D3407" t="s">
        <v>573</v>
      </c>
      <c r="F3407" t="s">
        <v>6844</v>
      </c>
      <c r="G3407" t="s">
        <v>573</v>
      </c>
      <c r="H3407" t="s">
        <v>6844</v>
      </c>
      <c r="I3407" t="s">
        <v>831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2088</v>
      </c>
      <c r="C3408" t="s">
        <v>6781</v>
      </c>
      <c r="D3408" t="s">
        <v>573</v>
      </c>
      <c r="F3408" t="s">
        <v>6844</v>
      </c>
      <c r="G3408" t="s">
        <v>573</v>
      </c>
      <c r="H3408" t="s">
        <v>6844</v>
      </c>
      <c r="I3408" t="s">
        <v>831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2088</v>
      </c>
      <c r="C3409" t="s">
        <v>6781</v>
      </c>
      <c r="D3409" t="s">
        <v>573</v>
      </c>
      <c r="F3409" t="s">
        <v>6845</v>
      </c>
      <c r="G3409" t="s">
        <v>573</v>
      </c>
      <c r="H3409" t="s">
        <v>6845</v>
      </c>
      <c r="I3409" t="s">
        <v>831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2088</v>
      </c>
      <c r="C3410" t="s">
        <v>6781</v>
      </c>
      <c r="D3410" t="s">
        <v>573</v>
      </c>
      <c r="F3410" t="s">
        <v>6846</v>
      </c>
      <c r="G3410" t="s">
        <v>573</v>
      </c>
      <c r="H3410" t="s">
        <v>6846</v>
      </c>
      <c r="I3410" t="s">
        <v>831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2088</v>
      </c>
      <c r="C3411" t="s">
        <v>6781</v>
      </c>
      <c r="D3411" t="s">
        <v>573</v>
      </c>
      <c r="F3411" t="s">
        <v>6846</v>
      </c>
      <c r="G3411" t="s">
        <v>573</v>
      </c>
      <c r="H3411" t="s">
        <v>6846</v>
      </c>
      <c r="I3411" t="s">
        <v>831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2088</v>
      </c>
      <c r="C3412" t="s">
        <v>6781</v>
      </c>
      <c r="D3412" t="s">
        <v>573</v>
      </c>
      <c r="F3412" t="s">
        <v>6846</v>
      </c>
      <c r="G3412" t="s">
        <v>573</v>
      </c>
      <c r="H3412" t="s">
        <v>6846</v>
      </c>
      <c r="I3412" t="s">
        <v>831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2088</v>
      </c>
      <c r="C3413" t="s">
        <v>6781</v>
      </c>
      <c r="D3413" t="s">
        <v>573</v>
      </c>
      <c r="F3413" t="s">
        <v>6846</v>
      </c>
      <c r="G3413" t="s">
        <v>573</v>
      </c>
      <c r="H3413" t="s">
        <v>6846</v>
      </c>
      <c r="I3413" t="s">
        <v>831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2088</v>
      </c>
      <c r="C3414" t="s">
        <v>6781</v>
      </c>
      <c r="D3414" t="s">
        <v>573</v>
      </c>
      <c r="F3414" t="s">
        <v>6846</v>
      </c>
      <c r="G3414" t="s">
        <v>573</v>
      </c>
      <c r="H3414" t="s">
        <v>6846</v>
      </c>
      <c r="I3414" t="s">
        <v>831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2088</v>
      </c>
      <c r="C3415" t="s">
        <v>6781</v>
      </c>
      <c r="D3415" t="s">
        <v>573</v>
      </c>
      <c r="F3415" t="s">
        <v>6847</v>
      </c>
      <c r="G3415" t="s">
        <v>573</v>
      </c>
      <c r="H3415" t="s">
        <v>6847</v>
      </c>
      <c r="I3415" t="s">
        <v>831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2088</v>
      </c>
      <c r="C3416" t="s">
        <v>6781</v>
      </c>
      <c r="D3416" t="s">
        <v>573</v>
      </c>
      <c r="F3416" t="s">
        <v>6847</v>
      </c>
      <c r="G3416" t="s">
        <v>573</v>
      </c>
      <c r="H3416" t="s">
        <v>6847</v>
      </c>
      <c r="I3416" t="s">
        <v>831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2088</v>
      </c>
      <c r="C3417" t="s">
        <v>6781</v>
      </c>
      <c r="D3417" t="s">
        <v>573</v>
      </c>
      <c r="F3417" t="s">
        <v>6847</v>
      </c>
      <c r="G3417" t="s">
        <v>573</v>
      </c>
      <c r="H3417" t="s">
        <v>6847</v>
      </c>
      <c r="I3417" t="s">
        <v>831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2088</v>
      </c>
      <c r="C3418" t="s">
        <v>6781</v>
      </c>
      <c r="D3418" t="s">
        <v>573</v>
      </c>
      <c r="F3418" t="s">
        <v>6848</v>
      </c>
      <c r="G3418" t="s">
        <v>573</v>
      </c>
      <c r="H3418" t="s">
        <v>6848</v>
      </c>
      <c r="I3418" t="s">
        <v>831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2088</v>
      </c>
      <c r="C3419" t="s">
        <v>6781</v>
      </c>
      <c r="D3419" t="s">
        <v>573</v>
      </c>
      <c r="F3419" t="s">
        <v>6849</v>
      </c>
      <c r="G3419" t="s">
        <v>573</v>
      </c>
      <c r="H3419" t="s">
        <v>6849</v>
      </c>
      <c r="I3419" t="s">
        <v>831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2088</v>
      </c>
      <c r="C3420" t="s">
        <v>6781</v>
      </c>
      <c r="D3420" t="s">
        <v>573</v>
      </c>
      <c r="F3420" t="s">
        <v>6849</v>
      </c>
      <c r="G3420" t="s">
        <v>573</v>
      </c>
      <c r="H3420" t="s">
        <v>6849</v>
      </c>
      <c r="I3420" t="s">
        <v>831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2088</v>
      </c>
      <c r="C3421" t="s">
        <v>6781</v>
      </c>
      <c r="D3421" t="s">
        <v>573</v>
      </c>
      <c r="F3421" t="s">
        <v>6850</v>
      </c>
      <c r="G3421" t="s">
        <v>573</v>
      </c>
      <c r="H3421" t="s">
        <v>6850</v>
      </c>
      <c r="I3421" t="s">
        <v>831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2088</v>
      </c>
      <c r="C3422" t="s">
        <v>6781</v>
      </c>
      <c r="D3422" t="s">
        <v>573</v>
      </c>
      <c r="F3422" t="s">
        <v>6851</v>
      </c>
      <c r="G3422" t="s">
        <v>573</v>
      </c>
      <c r="H3422" t="s">
        <v>6851</v>
      </c>
      <c r="I3422" t="s">
        <v>831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2088</v>
      </c>
      <c r="C3423" t="s">
        <v>6781</v>
      </c>
      <c r="D3423" t="s">
        <v>573</v>
      </c>
      <c r="F3423" t="s">
        <v>9642</v>
      </c>
      <c r="G3423" t="s">
        <v>573</v>
      </c>
      <c r="H3423" t="s">
        <v>9642</v>
      </c>
      <c r="I3423" t="s">
        <v>831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2088</v>
      </c>
      <c r="C3424" t="s">
        <v>6781</v>
      </c>
      <c r="D3424" t="s">
        <v>573</v>
      </c>
      <c r="F3424" t="s">
        <v>9642</v>
      </c>
      <c r="G3424" t="s">
        <v>573</v>
      </c>
      <c r="H3424" t="s">
        <v>9642</v>
      </c>
      <c r="I3424" t="s">
        <v>831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2088</v>
      </c>
      <c r="C3425" t="s">
        <v>6781</v>
      </c>
      <c r="D3425" t="s">
        <v>573</v>
      </c>
      <c r="F3425" t="s">
        <v>9642</v>
      </c>
      <c r="G3425" t="s">
        <v>573</v>
      </c>
      <c r="H3425" t="s">
        <v>9642</v>
      </c>
      <c r="I3425" t="s">
        <v>831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2088</v>
      </c>
      <c r="C3426" t="s">
        <v>6781</v>
      </c>
      <c r="D3426" t="s">
        <v>573</v>
      </c>
      <c r="F3426" t="s">
        <v>9642</v>
      </c>
      <c r="G3426" t="s">
        <v>573</v>
      </c>
      <c r="H3426" t="s">
        <v>9642</v>
      </c>
      <c r="I3426" t="s">
        <v>831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2088</v>
      </c>
      <c r="C3427" t="s">
        <v>6781</v>
      </c>
      <c r="D3427" t="s">
        <v>573</v>
      </c>
      <c r="F3427" t="s">
        <v>9642</v>
      </c>
      <c r="G3427" t="s">
        <v>573</v>
      </c>
      <c r="H3427" t="s">
        <v>9642</v>
      </c>
      <c r="I3427" t="s">
        <v>831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2088</v>
      </c>
      <c r="C3428" t="s">
        <v>6781</v>
      </c>
      <c r="D3428" t="s">
        <v>573</v>
      </c>
      <c r="F3428" t="s">
        <v>9642</v>
      </c>
      <c r="G3428" t="s">
        <v>573</v>
      </c>
      <c r="H3428" t="s">
        <v>9642</v>
      </c>
      <c r="I3428" t="s">
        <v>831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2088</v>
      </c>
      <c r="C3429" t="s">
        <v>6781</v>
      </c>
      <c r="D3429" t="s">
        <v>573</v>
      </c>
      <c r="F3429" t="s">
        <v>9642</v>
      </c>
      <c r="G3429" t="s">
        <v>573</v>
      </c>
      <c r="H3429" t="s">
        <v>9642</v>
      </c>
      <c r="I3429" t="s">
        <v>831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2088</v>
      </c>
      <c r="C3430" t="s">
        <v>6781</v>
      </c>
      <c r="D3430" t="s">
        <v>573</v>
      </c>
      <c r="F3430" t="s">
        <v>9642</v>
      </c>
      <c r="G3430" t="s">
        <v>573</v>
      </c>
      <c r="H3430" t="s">
        <v>9642</v>
      </c>
      <c r="I3430" t="s">
        <v>831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2088</v>
      </c>
      <c r="C3431" t="s">
        <v>6781</v>
      </c>
      <c r="D3431" t="s">
        <v>573</v>
      </c>
      <c r="F3431" t="s">
        <v>9642</v>
      </c>
      <c r="G3431" t="s">
        <v>573</v>
      </c>
      <c r="H3431" t="s">
        <v>9642</v>
      </c>
      <c r="I3431" t="s">
        <v>831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2088</v>
      </c>
      <c r="C3432" t="s">
        <v>6781</v>
      </c>
      <c r="D3432" t="s">
        <v>573</v>
      </c>
      <c r="F3432" t="s">
        <v>9642</v>
      </c>
      <c r="G3432" t="s">
        <v>573</v>
      </c>
      <c r="H3432" t="s">
        <v>9642</v>
      </c>
      <c r="I3432" t="s">
        <v>831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2088</v>
      </c>
      <c r="C3433" t="s">
        <v>6781</v>
      </c>
      <c r="D3433" t="s">
        <v>573</v>
      </c>
      <c r="F3433" t="s">
        <v>9642</v>
      </c>
      <c r="G3433" t="s">
        <v>573</v>
      </c>
      <c r="H3433" t="s">
        <v>9642</v>
      </c>
      <c r="I3433" t="s">
        <v>831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2088</v>
      </c>
      <c r="C3434" t="s">
        <v>6781</v>
      </c>
      <c r="D3434" t="s">
        <v>573</v>
      </c>
      <c r="F3434" t="s">
        <v>9642</v>
      </c>
      <c r="G3434" t="s">
        <v>573</v>
      </c>
      <c r="H3434" t="s">
        <v>9642</v>
      </c>
      <c r="I3434" t="s">
        <v>831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2088</v>
      </c>
      <c r="C3435" t="s">
        <v>6781</v>
      </c>
      <c r="D3435" t="s">
        <v>573</v>
      </c>
      <c r="F3435" t="s">
        <v>6853</v>
      </c>
      <c r="G3435" t="s">
        <v>573</v>
      </c>
      <c r="H3435" t="s">
        <v>6853</v>
      </c>
      <c r="I3435" t="s">
        <v>831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2088</v>
      </c>
      <c r="C3436" t="s">
        <v>6781</v>
      </c>
      <c r="D3436" t="s">
        <v>573</v>
      </c>
      <c r="F3436" t="s">
        <v>6853</v>
      </c>
      <c r="G3436" t="s">
        <v>573</v>
      </c>
      <c r="H3436" t="s">
        <v>6853</v>
      </c>
      <c r="I3436" t="s">
        <v>831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2088</v>
      </c>
      <c r="C3437" t="s">
        <v>6781</v>
      </c>
      <c r="D3437" t="s">
        <v>2719</v>
      </c>
      <c r="F3437" t="s">
        <v>6796</v>
      </c>
      <c r="G3437" t="s">
        <v>2719</v>
      </c>
      <c r="H3437" t="s">
        <v>6796</v>
      </c>
      <c r="I3437" t="s">
        <v>831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2088</v>
      </c>
      <c r="C3438" t="s">
        <v>6781</v>
      </c>
      <c r="D3438" t="s">
        <v>2719</v>
      </c>
      <c r="F3438" t="s">
        <v>6796</v>
      </c>
      <c r="G3438" t="s">
        <v>2719</v>
      </c>
      <c r="H3438" t="s">
        <v>6796</v>
      </c>
      <c r="I3438" t="s">
        <v>831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2088</v>
      </c>
      <c r="C3439" t="s">
        <v>6781</v>
      </c>
      <c r="D3439" t="s">
        <v>2719</v>
      </c>
      <c r="F3439" t="s">
        <v>6797</v>
      </c>
      <c r="G3439" t="s">
        <v>2719</v>
      </c>
      <c r="H3439" t="s">
        <v>6797</v>
      </c>
      <c r="I3439" t="s">
        <v>831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2088</v>
      </c>
      <c r="C3440" t="s">
        <v>6781</v>
      </c>
      <c r="D3440" t="s">
        <v>2719</v>
      </c>
      <c r="F3440" t="s">
        <v>6797</v>
      </c>
      <c r="G3440" t="s">
        <v>2719</v>
      </c>
      <c r="H3440" t="s">
        <v>6797</v>
      </c>
      <c r="I3440" t="s">
        <v>831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2088</v>
      </c>
      <c r="C3441" t="s">
        <v>6781</v>
      </c>
      <c r="D3441" t="s">
        <v>2719</v>
      </c>
      <c r="F3441" t="s">
        <v>6813</v>
      </c>
      <c r="G3441" t="s">
        <v>2719</v>
      </c>
      <c r="H3441" t="s">
        <v>6813</v>
      </c>
      <c r="I3441" t="s">
        <v>831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2088</v>
      </c>
      <c r="C3442" t="s">
        <v>6781</v>
      </c>
      <c r="D3442" t="s">
        <v>2719</v>
      </c>
      <c r="F3442" t="s">
        <v>6825</v>
      </c>
      <c r="G3442" t="s">
        <v>2719</v>
      </c>
      <c r="H3442" t="s">
        <v>6825</v>
      </c>
      <c r="I3442" t="s">
        <v>831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2088</v>
      </c>
      <c r="C3443" t="s">
        <v>6781</v>
      </c>
      <c r="D3443" t="s">
        <v>2719</v>
      </c>
      <c r="F3443" t="s">
        <v>6826</v>
      </c>
      <c r="G3443" t="s">
        <v>2719</v>
      </c>
      <c r="H3443" t="s">
        <v>6826</v>
      </c>
      <c r="I3443" t="s">
        <v>831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2088</v>
      </c>
      <c r="C3444" t="s">
        <v>6781</v>
      </c>
      <c r="D3444" t="s">
        <v>2719</v>
      </c>
      <c r="F3444" t="s">
        <v>6852</v>
      </c>
      <c r="G3444" t="s">
        <v>2719</v>
      </c>
      <c r="H3444" t="s">
        <v>6852</v>
      </c>
      <c r="I3444" t="s">
        <v>831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2088</v>
      </c>
      <c r="C3445" t="s">
        <v>6781</v>
      </c>
      <c r="D3445" t="s">
        <v>2719</v>
      </c>
      <c r="F3445" t="s">
        <v>6853</v>
      </c>
      <c r="G3445" t="s">
        <v>2719</v>
      </c>
      <c r="H3445" t="s">
        <v>6853</v>
      </c>
      <c r="I3445" t="s">
        <v>831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2103</v>
      </c>
      <c r="C3446" t="s">
        <v>6855</v>
      </c>
      <c r="D3446" t="s">
        <v>2719</v>
      </c>
      <c r="F3446" t="s">
        <v>6887</v>
      </c>
      <c r="G3446" t="s">
        <v>2719</v>
      </c>
      <c r="H3446" t="s">
        <v>6887</v>
      </c>
      <c r="I3446" t="s">
        <v>711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2103</v>
      </c>
      <c r="C3447" t="s">
        <v>6855</v>
      </c>
      <c r="D3447" t="s">
        <v>2719</v>
      </c>
      <c r="F3447" t="s">
        <v>6911</v>
      </c>
      <c r="G3447" t="s">
        <v>2719</v>
      </c>
      <c r="H3447" t="s">
        <v>6911</v>
      </c>
      <c r="I3447" t="s">
        <v>711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2103</v>
      </c>
      <c r="C3448" t="s">
        <v>6855</v>
      </c>
      <c r="D3448" t="s">
        <v>2719</v>
      </c>
      <c r="F3448" t="s">
        <v>6893</v>
      </c>
      <c r="G3448" t="s">
        <v>2719</v>
      </c>
      <c r="H3448" t="s">
        <v>6893</v>
      </c>
      <c r="I3448" t="s">
        <v>711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2103</v>
      </c>
      <c r="C3449" t="s">
        <v>6855</v>
      </c>
      <c r="D3449" t="s">
        <v>2719</v>
      </c>
      <c r="F3449" t="s">
        <v>6859</v>
      </c>
      <c r="G3449" t="s">
        <v>2719</v>
      </c>
      <c r="H3449" t="s">
        <v>6859</v>
      </c>
      <c r="I3449" t="s">
        <v>711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2103</v>
      </c>
      <c r="C3450" t="s">
        <v>6855</v>
      </c>
      <c r="D3450" t="s">
        <v>2719</v>
      </c>
      <c r="F3450" t="s">
        <v>6856</v>
      </c>
      <c r="G3450" t="s">
        <v>2719</v>
      </c>
      <c r="H3450" t="s">
        <v>6856</v>
      </c>
      <c r="I3450" t="s">
        <v>711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2103</v>
      </c>
      <c r="C3451" t="s">
        <v>6855</v>
      </c>
      <c r="D3451" t="s">
        <v>2719</v>
      </c>
      <c r="F3451" t="s">
        <v>6857</v>
      </c>
      <c r="G3451" t="s">
        <v>2719</v>
      </c>
      <c r="H3451" t="s">
        <v>6857</v>
      </c>
      <c r="I3451" t="s">
        <v>711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2103</v>
      </c>
      <c r="C3452" t="s">
        <v>6855</v>
      </c>
      <c r="D3452" t="s">
        <v>2719</v>
      </c>
      <c r="F3452" t="s">
        <v>6858</v>
      </c>
      <c r="G3452" t="s">
        <v>2719</v>
      </c>
      <c r="H3452" t="s">
        <v>6858</v>
      </c>
      <c r="I3452" t="s">
        <v>711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2103</v>
      </c>
      <c r="C3453" t="s">
        <v>6855</v>
      </c>
      <c r="D3453" t="s">
        <v>2719</v>
      </c>
      <c r="F3453" t="s">
        <v>6860</v>
      </c>
      <c r="G3453" t="s">
        <v>2719</v>
      </c>
      <c r="H3453" t="s">
        <v>6860</v>
      </c>
      <c r="I3453" t="s">
        <v>711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2103</v>
      </c>
      <c r="C3454" t="s">
        <v>6855</v>
      </c>
      <c r="D3454" t="s">
        <v>2719</v>
      </c>
      <c r="F3454" t="s">
        <v>9643</v>
      </c>
      <c r="G3454" t="s">
        <v>2719</v>
      </c>
      <c r="H3454" t="s">
        <v>9643</v>
      </c>
      <c r="I3454" t="s">
        <v>711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2103</v>
      </c>
      <c r="C3455" t="s">
        <v>6855</v>
      </c>
      <c r="D3455" t="s">
        <v>2719</v>
      </c>
      <c r="F3455" t="s">
        <v>6861</v>
      </c>
      <c r="G3455" t="s">
        <v>2719</v>
      </c>
      <c r="H3455" t="s">
        <v>6861</v>
      </c>
      <c r="I3455" t="s">
        <v>711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2103</v>
      </c>
      <c r="C3456" t="s">
        <v>6855</v>
      </c>
      <c r="D3456" t="s">
        <v>2719</v>
      </c>
      <c r="F3456" t="s">
        <v>6862</v>
      </c>
      <c r="G3456" t="s">
        <v>2719</v>
      </c>
      <c r="H3456" t="s">
        <v>6862</v>
      </c>
      <c r="I3456" t="s">
        <v>711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2103</v>
      </c>
      <c r="C3457" t="s">
        <v>6855</v>
      </c>
      <c r="D3457" t="s">
        <v>2719</v>
      </c>
      <c r="F3457" t="s">
        <v>6863</v>
      </c>
      <c r="G3457" t="s">
        <v>2719</v>
      </c>
      <c r="H3457" t="s">
        <v>6863</v>
      </c>
      <c r="I3457" t="s">
        <v>711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2103</v>
      </c>
      <c r="C3458" t="s">
        <v>6855</v>
      </c>
      <c r="D3458" t="s">
        <v>2719</v>
      </c>
      <c r="F3458" t="s">
        <v>6864</v>
      </c>
      <c r="G3458" t="s">
        <v>2719</v>
      </c>
      <c r="H3458" t="s">
        <v>6864</v>
      </c>
      <c r="I3458" t="s">
        <v>711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2103</v>
      </c>
      <c r="C3459" t="s">
        <v>6855</v>
      </c>
      <c r="D3459" t="s">
        <v>2719</v>
      </c>
      <c r="F3459" t="s">
        <v>6865</v>
      </c>
      <c r="G3459" t="s">
        <v>2719</v>
      </c>
      <c r="H3459" t="s">
        <v>6865</v>
      </c>
      <c r="I3459" t="s">
        <v>711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2103</v>
      </c>
      <c r="C3460" t="s">
        <v>6855</v>
      </c>
      <c r="D3460" t="s">
        <v>2719</v>
      </c>
      <c r="F3460" t="s">
        <v>6866</v>
      </c>
      <c r="G3460" t="s">
        <v>2719</v>
      </c>
      <c r="H3460" t="s">
        <v>6866</v>
      </c>
      <c r="I3460" t="s">
        <v>711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2103</v>
      </c>
      <c r="C3461" t="s">
        <v>6855</v>
      </c>
      <c r="D3461" t="s">
        <v>2719</v>
      </c>
      <c r="F3461" t="s">
        <v>6868</v>
      </c>
      <c r="G3461" t="s">
        <v>2719</v>
      </c>
      <c r="H3461" t="s">
        <v>6868</v>
      </c>
      <c r="I3461" t="s">
        <v>711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2103</v>
      </c>
      <c r="C3462" t="s">
        <v>6855</v>
      </c>
      <c r="D3462" t="s">
        <v>2719</v>
      </c>
      <c r="F3462" t="s">
        <v>6869</v>
      </c>
      <c r="G3462" t="s">
        <v>2719</v>
      </c>
      <c r="H3462" t="s">
        <v>6869</v>
      </c>
      <c r="I3462" t="s">
        <v>711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2103</v>
      </c>
      <c r="C3463" t="s">
        <v>6855</v>
      </c>
      <c r="D3463" t="s">
        <v>2719</v>
      </c>
      <c r="F3463" t="s">
        <v>6870</v>
      </c>
      <c r="G3463" t="s">
        <v>2719</v>
      </c>
      <c r="H3463" t="s">
        <v>6870</v>
      </c>
      <c r="I3463" t="s">
        <v>711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2103</v>
      </c>
      <c r="C3464" t="s">
        <v>6855</v>
      </c>
      <c r="D3464" t="s">
        <v>2719</v>
      </c>
      <c r="F3464" t="s">
        <v>6871</v>
      </c>
      <c r="G3464" t="s">
        <v>2719</v>
      </c>
      <c r="H3464" t="s">
        <v>6871</v>
      </c>
      <c r="I3464" t="s">
        <v>711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2103</v>
      </c>
      <c r="C3465" t="s">
        <v>6855</v>
      </c>
      <c r="D3465" t="s">
        <v>2719</v>
      </c>
      <c r="F3465" t="s">
        <v>6867</v>
      </c>
      <c r="G3465" t="s">
        <v>2719</v>
      </c>
      <c r="H3465" t="s">
        <v>6867</v>
      </c>
      <c r="I3465" t="s">
        <v>711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2103</v>
      </c>
      <c r="C3466" t="s">
        <v>6855</v>
      </c>
      <c r="D3466" t="s">
        <v>2719</v>
      </c>
      <c r="F3466" t="s">
        <v>6872</v>
      </c>
      <c r="G3466" t="s">
        <v>2719</v>
      </c>
      <c r="H3466" t="s">
        <v>6872</v>
      </c>
      <c r="I3466" t="s">
        <v>711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2103</v>
      </c>
      <c r="C3467" t="s">
        <v>6855</v>
      </c>
      <c r="D3467" t="s">
        <v>2719</v>
      </c>
      <c r="F3467" t="s">
        <v>6917</v>
      </c>
      <c r="G3467" t="s">
        <v>2719</v>
      </c>
      <c r="H3467" t="s">
        <v>6917</v>
      </c>
      <c r="I3467" t="s">
        <v>711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2103</v>
      </c>
      <c r="C3468" t="s">
        <v>6855</v>
      </c>
      <c r="D3468" t="s">
        <v>2719</v>
      </c>
      <c r="F3468" t="s">
        <v>6873</v>
      </c>
      <c r="G3468" t="s">
        <v>2719</v>
      </c>
      <c r="H3468" t="s">
        <v>6873</v>
      </c>
      <c r="I3468" t="s">
        <v>711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2103</v>
      </c>
      <c r="C3469" t="s">
        <v>6855</v>
      </c>
      <c r="D3469" t="s">
        <v>2719</v>
      </c>
      <c r="F3469" t="s">
        <v>6874</v>
      </c>
      <c r="G3469" t="s">
        <v>2719</v>
      </c>
      <c r="H3469" t="s">
        <v>6874</v>
      </c>
      <c r="I3469" t="s">
        <v>711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2103</v>
      </c>
      <c r="C3470" t="s">
        <v>6855</v>
      </c>
      <c r="D3470" t="s">
        <v>2719</v>
      </c>
      <c r="F3470" t="s">
        <v>6875</v>
      </c>
      <c r="G3470" t="s">
        <v>2719</v>
      </c>
      <c r="H3470" t="s">
        <v>6875</v>
      </c>
      <c r="I3470" t="s">
        <v>711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2103</v>
      </c>
      <c r="C3471" t="s">
        <v>6855</v>
      </c>
      <c r="D3471" t="s">
        <v>2719</v>
      </c>
      <c r="F3471" t="s">
        <v>6876</v>
      </c>
      <c r="G3471" t="s">
        <v>2719</v>
      </c>
      <c r="H3471" t="s">
        <v>6876</v>
      </c>
      <c r="I3471" t="s">
        <v>711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2103</v>
      </c>
      <c r="C3472" t="s">
        <v>6855</v>
      </c>
      <c r="D3472" t="s">
        <v>2719</v>
      </c>
      <c r="F3472" t="s">
        <v>6877</v>
      </c>
      <c r="G3472" t="s">
        <v>2719</v>
      </c>
      <c r="H3472" t="s">
        <v>6877</v>
      </c>
      <c r="I3472" t="s">
        <v>711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2103</v>
      </c>
      <c r="C3473" t="s">
        <v>6855</v>
      </c>
      <c r="D3473" t="s">
        <v>2719</v>
      </c>
      <c r="F3473" t="s">
        <v>6878</v>
      </c>
      <c r="G3473" t="s">
        <v>2719</v>
      </c>
      <c r="H3473" t="s">
        <v>6878</v>
      </c>
      <c r="I3473" t="s">
        <v>711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2103</v>
      </c>
      <c r="C3474" t="s">
        <v>6855</v>
      </c>
      <c r="D3474" t="s">
        <v>2719</v>
      </c>
      <c r="F3474" t="s">
        <v>6879</v>
      </c>
      <c r="G3474" t="s">
        <v>2719</v>
      </c>
      <c r="H3474" t="s">
        <v>6879</v>
      </c>
      <c r="I3474" t="s">
        <v>711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2103</v>
      </c>
      <c r="C3475" t="s">
        <v>6855</v>
      </c>
      <c r="D3475" t="s">
        <v>2719</v>
      </c>
      <c r="F3475" t="s">
        <v>6880</v>
      </c>
      <c r="G3475" t="s">
        <v>2719</v>
      </c>
      <c r="H3475" t="s">
        <v>6880</v>
      </c>
      <c r="I3475" t="s">
        <v>711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2103</v>
      </c>
      <c r="C3476" t="s">
        <v>6855</v>
      </c>
      <c r="D3476" t="s">
        <v>2719</v>
      </c>
      <c r="F3476" t="s">
        <v>6881</v>
      </c>
      <c r="G3476" t="s">
        <v>2719</v>
      </c>
      <c r="H3476" t="s">
        <v>6881</v>
      </c>
      <c r="I3476" t="s">
        <v>711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2103</v>
      </c>
      <c r="C3477" t="s">
        <v>6855</v>
      </c>
      <c r="D3477" t="s">
        <v>2719</v>
      </c>
      <c r="F3477" t="s">
        <v>9644</v>
      </c>
      <c r="G3477" t="s">
        <v>2719</v>
      </c>
      <c r="H3477" t="s">
        <v>9644</v>
      </c>
      <c r="I3477" t="s">
        <v>711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2103</v>
      </c>
      <c r="C3478" t="s">
        <v>6855</v>
      </c>
      <c r="D3478" t="s">
        <v>2719</v>
      </c>
      <c r="F3478" t="s">
        <v>6882</v>
      </c>
      <c r="G3478" t="s">
        <v>2719</v>
      </c>
      <c r="H3478" t="s">
        <v>6882</v>
      </c>
      <c r="I3478" t="s">
        <v>711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2103</v>
      </c>
      <c r="C3479" t="s">
        <v>6855</v>
      </c>
      <c r="D3479" t="s">
        <v>2719</v>
      </c>
      <c r="F3479" t="s">
        <v>6883</v>
      </c>
      <c r="G3479" t="s">
        <v>2719</v>
      </c>
      <c r="H3479" t="s">
        <v>6883</v>
      </c>
      <c r="I3479" t="s">
        <v>711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2103</v>
      </c>
      <c r="C3480" t="s">
        <v>6855</v>
      </c>
      <c r="D3480" t="s">
        <v>2719</v>
      </c>
      <c r="F3480" t="s">
        <v>6884</v>
      </c>
      <c r="G3480" t="s">
        <v>2719</v>
      </c>
      <c r="H3480" t="s">
        <v>6884</v>
      </c>
      <c r="I3480" t="s">
        <v>711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2103</v>
      </c>
      <c r="C3481" t="s">
        <v>6855</v>
      </c>
      <c r="D3481" t="s">
        <v>2719</v>
      </c>
      <c r="F3481" t="s">
        <v>6888</v>
      </c>
      <c r="G3481" t="s">
        <v>2719</v>
      </c>
      <c r="H3481" t="s">
        <v>6888</v>
      </c>
      <c r="I3481" t="s">
        <v>711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2103</v>
      </c>
      <c r="C3482" t="s">
        <v>6855</v>
      </c>
      <c r="D3482" t="s">
        <v>2719</v>
      </c>
      <c r="F3482" t="s">
        <v>6889</v>
      </c>
      <c r="G3482" t="s">
        <v>2719</v>
      </c>
      <c r="H3482" t="s">
        <v>6889</v>
      </c>
      <c r="I3482" t="s">
        <v>711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2103</v>
      </c>
      <c r="C3483" t="s">
        <v>6855</v>
      </c>
      <c r="D3483" t="s">
        <v>2719</v>
      </c>
      <c r="F3483" t="s">
        <v>6885</v>
      </c>
      <c r="G3483" t="s">
        <v>2719</v>
      </c>
      <c r="H3483" t="s">
        <v>6885</v>
      </c>
      <c r="I3483" t="s">
        <v>711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2103</v>
      </c>
      <c r="C3484" t="s">
        <v>6855</v>
      </c>
      <c r="D3484" t="s">
        <v>2719</v>
      </c>
      <c r="F3484" t="s">
        <v>6886</v>
      </c>
      <c r="G3484" t="s">
        <v>2719</v>
      </c>
      <c r="H3484" t="s">
        <v>6886</v>
      </c>
      <c r="I3484" t="s">
        <v>711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2103</v>
      </c>
      <c r="C3485" t="s">
        <v>6855</v>
      </c>
      <c r="D3485" t="s">
        <v>2719</v>
      </c>
      <c r="F3485" t="s">
        <v>6890</v>
      </c>
      <c r="G3485" t="s">
        <v>2719</v>
      </c>
      <c r="H3485" t="s">
        <v>6890</v>
      </c>
      <c r="I3485" t="s">
        <v>711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2103</v>
      </c>
      <c r="C3486" t="s">
        <v>6855</v>
      </c>
      <c r="D3486" t="s">
        <v>2719</v>
      </c>
      <c r="F3486" t="s">
        <v>6891</v>
      </c>
      <c r="G3486" t="s">
        <v>2719</v>
      </c>
      <c r="H3486" t="s">
        <v>6891</v>
      </c>
      <c r="I3486" t="s">
        <v>711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2103</v>
      </c>
      <c r="C3487" t="s">
        <v>6855</v>
      </c>
      <c r="D3487" t="s">
        <v>2719</v>
      </c>
      <c r="F3487" t="s">
        <v>6892</v>
      </c>
      <c r="G3487" t="s">
        <v>2719</v>
      </c>
      <c r="H3487" t="s">
        <v>6892</v>
      </c>
      <c r="I3487" t="s">
        <v>711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2103</v>
      </c>
      <c r="C3488" t="s">
        <v>6855</v>
      </c>
      <c r="D3488" t="s">
        <v>2719</v>
      </c>
      <c r="F3488" t="s">
        <v>6894</v>
      </c>
      <c r="G3488" t="s">
        <v>2719</v>
      </c>
      <c r="H3488" t="s">
        <v>6894</v>
      </c>
      <c r="I3488" t="s">
        <v>711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2103</v>
      </c>
      <c r="C3489" t="s">
        <v>6855</v>
      </c>
      <c r="D3489" t="s">
        <v>2719</v>
      </c>
      <c r="F3489" t="s">
        <v>9025</v>
      </c>
      <c r="G3489" t="s">
        <v>2719</v>
      </c>
      <c r="H3489" t="s">
        <v>9025</v>
      </c>
      <c r="I3489" t="s">
        <v>711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2103</v>
      </c>
      <c r="C3490" t="s">
        <v>6855</v>
      </c>
      <c r="D3490" t="s">
        <v>2719</v>
      </c>
      <c r="F3490" t="s">
        <v>6895</v>
      </c>
      <c r="G3490" t="s">
        <v>2719</v>
      </c>
      <c r="H3490" t="s">
        <v>6895</v>
      </c>
      <c r="I3490" t="s">
        <v>711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2103</v>
      </c>
      <c r="C3491" t="s">
        <v>6855</v>
      </c>
      <c r="D3491" t="s">
        <v>2719</v>
      </c>
      <c r="F3491" t="s">
        <v>6896</v>
      </c>
      <c r="G3491" t="s">
        <v>2719</v>
      </c>
      <c r="H3491" t="s">
        <v>6896</v>
      </c>
      <c r="I3491" t="s">
        <v>711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2103</v>
      </c>
      <c r="C3492" t="s">
        <v>6855</v>
      </c>
      <c r="D3492" t="s">
        <v>2719</v>
      </c>
      <c r="F3492" t="s">
        <v>9645</v>
      </c>
      <c r="G3492" t="s">
        <v>2719</v>
      </c>
      <c r="H3492" t="s">
        <v>9645</v>
      </c>
      <c r="I3492" t="s">
        <v>711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2103</v>
      </c>
      <c r="C3493" t="s">
        <v>6855</v>
      </c>
      <c r="D3493" t="s">
        <v>2719</v>
      </c>
      <c r="F3493" t="s">
        <v>6897</v>
      </c>
      <c r="G3493" t="s">
        <v>2719</v>
      </c>
      <c r="H3493" t="s">
        <v>6897</v>
      </c>
      <c r="I3493" t="s">
        <v>711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2103</v>
      </c>
      <c r="C3494" t="s">
        <v>6855</v>
      </c>
      <c r="D3494" t="s">
        <v>2719</v>
      </c>
      <c r="F3494" t="s">
        <v>6898</v>
      </c>
      <c r="G3494" t="s">
        <v>2719</v>
      </c>
      <c r="H3494" t="s">
        <v>6898</v>
      </c>
      <c r="I3494" t="s">
        <v>711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2103</v>
      </c>
      <c r="C3495" t="s">
        <v>6855</v>
      </c>
      <c r="D3495" t="s">
        <v>2719</v>
      </c>
      <c r="F3495" t="s">
        <v>6899</v>
      </c>
      <c r="G3495" t="s">
        <v>2719</v>
      </c>
      <c r="H3495" t="s">
        <v>6899</v>
      </c>
      <c r="I3495" t="s">
        <v>711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2103</v>
      </c>
      <c r="C3496" t="s">
        <v>6855</v>
      </c>
      <c r="D3496" t="s">
        <v>2719</v>
      </c>
      <c r="F3496" t="s">
        <v>6900</v>
      </c>
      <c r="G3496" t="s">
        <v>2719</v>
      </c>
      <c r="H3496" t="s">
        <v>6900</v>
      </c>
      <c r="I3496" t="s">
        <v>711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2103</v>
      </c>
      <c r="C3497" t="s">
        <v>6855</v>
      </c>
      <c r="D3497" t="s">
        <v>2719</v>
      </c>
      <c r="F3497" t="s">
        <v>6901</v>
      </c>
      <c r="G3497" t="s">
        <v>2719</v>
      </c>
      <c r="H3497" t="s">
        <v>6901</v>
      </c>
      <c r="I3497" t="s">
        <v>711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2103</v>
      </c>
      <c r="C3498" t="s">
        <v>6855</v>
      </c>
      <c r="D3498" t="s">
        <v>2719</v>
      </c>
      <c r="F3498" t="s">
        <v>6902</v>
      </c>
      <c r="G3498" t="s">
        <v>2719</v>
      </c>
      <c r="H3498" t="s">
        <v>6902</v>
      </c>
      <c r="I3498" t="s">
        <v>711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2103</v>
      </c>
      <c r="C3499" t="s">
        <v>6855</v>
      </c>
      <c r="D3499" t="s">
        <v>2719</v>
      </c>
      <c r="F3499" t="s">
        <v>6903</v>
      </c>
      <c r="G3499" t="s">
        <v>2719</v>
      </c>
      <c r="H3499" t="s">
        <v>6903</v>
      </c>
      <c r="I3499" t="s">
        <v>711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2103</v>
      </c>
      <c r="C3500" t="s">
        <v>6855</v>
      </c>
      <c r="D3500" t="s">
        <v>2719</v>
      </c>
      <c r="F3500" t="s">
        <v>6904</v>
      </c>
      <c r="G3500" t="s">
        <v>2719</v>
      </c>
      <c r="H3500" t="s">
        <v>6904</v>
      </c>
      <c r="I3500" t="s">
        <v>711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2103</v>
      </c>
      <c r="C3501" t="s">
        <v>6855</v>
      </c>
      <c r="D3501" t="s">
        <v>2719</v>
      </c>
      <c r="F3501" t="s">
        <v>6905</v>
      </c>
      <c r="G3501" t="s">
        <v>2719</v>
      </c>
      <c r="H3501" t="s">
        <v>6905</v>
      </c>
      <c r="I3501" t="s">
        <v>711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2103</v>
      </c>
      <c r="C3502" t="s">
        <v>6855</v>
      </c>
      <c r="D3502" t="s">
        <v>2719</v>
      </c>
      <c r="F3502" t="s">
        <v>6906</v>
      </c>
      <c r="G3502" t="s">
        <v>2719</v>
      </c>
      <c r="H3502" t="s">
        <v>6906</v>
      </c>
      <c r="I3502" t="s">
        <v>711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2103</v>
      </c>
      <c r="C3503" t="s">
        <v>6855</v>
      </c>
      <c r="D3503" t="s">
        <v>2719</v>
      </c>
      <c r="F3503" t="s">
        <v>6907</v>
      </c>
      <c r="G3503" t="s">
        <v>2719</v>
      </c>
      <c r="H3503" t="s">
        <v>6907</v>
      </c>
      <c r="I3503" t="s">
        <v>711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2103</v>
      </c>
      <c r="C3504" t="s">
        <v>6855</v>
      </c>
      <c r="D3504" t="s">
        <v>2719</v>
      </c>
      <c r="F3504" t="s">
        <v>6908</v>
      </c>
      <c r="G3504" t="s">
        <v>2719</v>
      </c>
      <c r="H3504" t="s">
        <v>6908</v>
      </c>
      <c r="I3504" t="s">
        <v>711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2103</v>
      </c>
      <c r="C3505" t="s">
        <v>6855</v>
      </c>
      <c r="D3505" t="s">
        <v>2719</v>
      </c>
      <c r="F3505" t="s">
        <v>6909</v>
      </c>
      <c r="G3505" t="s">
        <v>2719</v>
      </c>
      <c r="H3505" t="s">
        <v>6909</v>
      </c>
      <c r="I3505" t="s">
        <v>711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2103</v>
      </c>
      <c r="C3506" t="s">
        <v>6855</v>
      </c>
      <c r="D3506" t="s">
        <v>2719</v>
      </c>
      <c r="F3506" t="s">
        <v>6910</v>
      </c>
      <c r="G3506" t="s">
        <v>2719</v>
      </c>
      <c r="H3506" t="s">
        <v>6910</v>
      </c>
      <c r="I3506" t="s">
        <v>711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2103</v>
      </c>
      <c r="C3507" t="s">
        <v>6855</v>
      </c>
      <c r="D3507" t="s">
        <v>2719</v>
      </c>
      <c r="F3507" t="s">
        <v>6912</v>
      </c>
      <c r="G3507" t="s">
        <v>2719</v>
      </c>
      <c r="H3507" t="s">
        <v>6912</v>
      </c>
      <c r="I3507" t="s">
        <v>711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2103</v>
      </c>
      <c r="C3508" t="s">
        <v>6855</v>
      </c>
      <c r="D3508" t="s">
        <v>2719</v>
      </c>
      <c r="F3508" t="s">
        <v>6913</v>
      </c>
      <c r="G3508" t="s">
        <v>2719</v>
      </c>
      <c r="H3508" t="s">
        <v>6913</v>
      </c>
      <c r="I3508" t="s">
        <v>711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2103</v>
      </c>
      <c r="C3509" t="s">
        <v>6855</v>
      </c>
      <c r="D3509" t="s">
        <v>2719</v>
      </c>
      <c r="F3509" t="s">
        <v>6914</v>
      </c>
      <c r="G3509" t="s">
        <v>2719</v>
      </c>
      <c r="H3509" t="s">
        <v>6914</v>
      </c>
      <c r="I3509" t="s">
        <v>711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2103</v>
      </c>
      <c r="C3510" t="s">
        <v>6855</v>
      </c>
      <c r="D3510" t="s">
        <v>2719</v>
      </c>
      <c r="F3510" t="s">
        <v>6915</v>
      </c>
      <c r="G3510" t="s">
        <v>2719</v>
      </c>
      <c r="H3510" t="s">
        <v>6915</v>
      </c>
      <c r="I3510" t="s">
        <v>711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2103</v>
      </c>
      <c r="C3511" t="s">
        <v>6855</v>
      </c>
      <c r="D3511" t="s">
        <v>2719</v>
      </c>
      <c r="F3511" t="s">
        <v>6916</v>
      </c>
      <c r="G3511" t="s">
        <v>2719</v>
      </c>
      <c r="H3511" t="s">
        <v>6916</v>
      </c>
      <c r="I3511" t="s">
        <v>711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2099</v>
      </c>
      <c r="C3512" t="s">
        <v>6918</v>
      </c>
      <c r="D3512" t="s">
        <v>2719</v>
      </c>
      <c r="F3512" t="s">
        <v>6948</v>
      </c>
      <c r="G3512" t="s">
        <v>2719</v>
      </c>
      <c r="H3512" t="s">
        <v>6948</v>
      </c>
      <c r="I3512" t="s">
        <v>711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2099</v>
      </c>
      <c r="C3513" t="s">
        <v>6918</v>
      </c>
      <c r="D3513" t="s">
        <v>2719</v>
      </c>
      <c r="F3513" t="s">
        <v>6887</v>
      </c>
      <c r="G3513" t="s">
        <v>2719</v>
      </c>
      <c r="H3513" t="s">
        <v>6887</v>
      </c>
      <c r="I3513" t="s">
        <v>711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2099</v>
      </c>
      <c r="C3514" t="s">
        <v>6918</v>
      </c>
      <c r="D3514" t="s">
        <v>2719</v>
      </c>
      <c r="F3514" t="s">
        <v>6974</v>
      </c>
      <c r="G3514" t="s">
        <v>2719</v>
      </c>
      <c r="H3514" t="s">
        <v>6974</v>
      </c>
      <c r="I3514" t="s">
        <v>711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2099</v>
      </c>
      <c r="C3515" t="s">
        <v>6918</v>
      </c>
      <c r="D3515" t="s">
        <v>2719</v>
      </c>
      <c r="F3515" t="s">
        <v>6992</v>
      </c>
      <c r="G3515" t="s">
        <v>2719</v>
      </c>
      <c r="H3515" t="s">
        <v>6992</v>
      </c>
      <c r="I3515" t="s">
        <v>711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2099</v>
      </c>
      <c r="C3516" t="s">
        <v>6918</v>
      </c>
      <c r="D3516" t="s">
        <v>2719</v>
      </c>
      <c r="F3516" t="s">
        <v>6975</v>
      </c>
      <c r="G3516" t="s">
        <v>2719</v>
      </c>
      <c r="H3516" t="s">
        <v>6975</v>
      </c>
      <c r="I3516" t="s">
        <v>711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2099</v>
      </c>
      <c r="C3517" t="s">
        <v>6918</v>
      </c>
      <c r="D3517" t="s">
        <v>2719</v>
      </c>
      <c r="F3517" t="s">
        <v>6893</v>
      </c>
      <c r="G3517" t="s">
        <v>2719</v>
      </c>
      <c r="H3517" t="s">
        <v>6893</v>
      </c>
      <c r="I3517" t="s">
        <v>711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2099</v>
      </c>
      <c r="C3518" t="s">
        <v>6918</v>
      </c>
      <c r="D3518" t="s">
        <v>2719</v>
      </c>
      <c r="F3518" t="s">
        <v>6984</v>
      </c>
      <c r="G3518" t="s">
        <v>2719</v>
      </c>
      <c r="H3518" t="s">
        <v>6984</v>
      </c>
      <c r="I3518" t="s">
        <v>711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2099</v>
      </c>
      <c r="C3519" t="s">
        <v>6918</v>
      </c>
      <c r="D3519" t="s">
        <v>2719</v>
      </c>
      <c r="F3519" t="s">
        <v>6993</v>
      </c>
      <c r="G3519" t="s">
        <v>2719</v>
      </c>
      <c r="H3519" t="s">
        <v>6993</v>
      </c>
      <c r="I3519" t="s">
        <v>711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2099</v>
      </c>
      <c r="C3520" t="s">
        <v>6918</v>
      </c>
      <c r="D3520" t="s">
        <v>2719</v>
      </c>
      <c r="F3520" t="s">
        <v>6942</v>
      </c>
      <c r="G3520" t="s">
        <v>2719</v>
      </c>
      <c r="H3520" t="s">
        <v>6942</v>
      </c>
      <c r="I3520" t="s">
        <v>711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2099</v>
      </c>
      <c r="C3521" t="s">
        <v>6918</v>
      </c>
      <c r="D3521" t="s">
        <v>2719</v>
      </c>
      <c r="F3521" t="s">
        <v>6995</v>
      </c>
      <c r="G3521" t="s">
        <v>2719</v>
      </c>
      <c r="H3521" t="s">
        <v>6995</v>
      </c>
      <c r="I3521" t="s">
        <v>711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2099</v>
      </c>
      <c r="C3522" t="s">
        <v>6918</v>
      </c>
      <c r="D3522" t="s">
        <v>2719</v>
      </c>
      <c r="F3522" t="s">
        <v>6921</v>
      </c>
      <c r="G3522" t="s">
        <v>2719</v>
      </c>
      <c r="H3522" t="s">
        <v>6921</v>
      </c>
      <c r="I3522" t="s">
        <v>711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2099</v>
      </c>
      <c r="C3523" t="s">
        <v>6918</v>
      </c>
      <c r="D3523" t="s">
        <v>2719</v>
      </c>
      <c r="F3523" t="s">
        <v>6919</v>
      </c>
      <c r="G3523" t="s">
        <v>2719</v>
      </c>
      <c r="H3523" t="s">
        <v>6919</v>
      </c>
      <c r="I3523" t="s">
        <v>711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2099</v>
      </c>
      <c r="C3524" t="s">
        <v>6918</v>
      </c>
      <c r="D3524" t="s">
        <v>2719</v>
      </c>
      <c r="F3524" t="s">
        <v>6922</v>
      </c>
      <c r="G3524" t="s">
        <v>2719</v>
      </c>
      <c r="H3524" t="s">
        <v>6922</v>
      </c>
      <c r="I3524" t="s">
        <v>711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2099</v>
      </c>
      <c r="C3525" t="s">
        <v>6918</v>
      </c>
      <c r="D3525" t="s">
        <v>2719</v>
      </c>
      <c r="F3525" t="s">
        <v>6923</v>
      </c>
      <c r="G3525" t="s">
        <v>2719</v>
      </c>
      <c r="H3525" t="s">
        <v>6923</v>
      </c>
      <c r="I3525" t="s">
        <v>711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2099</v>
      </c>
      <c r="C3526" t="s">
        <v>6918</v>
      </c>
      <c r="D3526" t="s">
        <v>2719</v>
      </c>
      <c r="F3526" t="s">
        <v>6920</v>
      </c>
      <c r="G3526" t="s">
        <v>2719</v>
      </c>
      <c r="H3526" t="s">
        <v>6920</v>
      </c>
      <c r="I3526" t="s">
        <v>711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2099</v>
      </c>
      <c r="C3527" t="s">
        <v>6918</v>
      </c>
      <c r="D3527" t="s">
        <v>2719</v>
      </c>
      <c r="F3527" t="s">
        <v>6858</v>
      </c>
      <c r="G3527" t="s">
        <v>2719</v>
      </c>
      <c r="H3527" t="s">
        <v>6858</v>
      </c>
      <c r="I3527" t="s">
        <v>711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2099</v>
      </c>
      <c r="C3528" t="s">
        <v>6918</v>
      </c>
      <c r="D3528" t="s">
        <v>2719</v>
      </c>
      <c r="F3528" t="s">
        <v>6924</v>
      </c>
      <c r="G3528" t="s">
        <v>2719</v>
      </c>
      <c r="H3528" t="s">
        <v>6924</v>
      </c>
      <c r="I3528" t="s">
        <v>711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2099</v>
      </c>
      <c r="C3529" t="s">
        <v>6918</v>
      </c>
      <c r="D3529" t="s">
        <v>2719</v>
      </c>
      <c r="F3529" t="s">
        <v>6925</v>
      </c>
      <c r="G3529" t="s">
        <v>2719</v>
      </c>
      <c r="H3529" t="s">
        <v>6925</v>
      </c>
      <c r="I3529" t="s">
        <v>711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2099</v>
      </c>
      <c r="C3530" t="s">
        <v>6918</v>
      </c>
      <c r="D3530" t="s">
        <v>2719</v>
      </c>
      <c r="F3530" t="s">
        <v>6864</v>
      </c>
      <c r="G3530" t="s">
        <v>2719</v>
      </c>
      <c r="H3530" t="s">
        <v>6864</v>
      </c>
      <c r="I3530" t="s">
        <v>711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2099</v>
      </c>
      <c r="C3531" t="s">
        <v>6918</v>
      </c>
      <c r="D3531" t="s">
        <v>2719</v>
      </c>
      <c r="F3531" t="s">
        <v>6926</v>
      </c>
      <c r="G3531" t="s">
        <v>2719</v>
      </c>
      <c r="H3531" t="s">
        <v>6926</v>
      </c>
      <c r="I3531" t="s">
        <v>711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2099</v>
      </c>
      <c r="C3532" t="s">
        <v>6918</v>
      </c>
      <c r="D3532" t="s">
        <v>2719</v>
      </c>
      <c r="F3532" t="s">
        <v>6927</v>
      </c>
      <c r="G3532" t="s">
        <v>2719</v>
      </c>
      <c r="H3532" t="s">
        <v>6927</v>
      </c>
      <c r="I3532" t="s">
        <v>711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2099</v>
      </c>
      <c r="C3533" t="s">
        <v>6918</v>
      </c>
      <c r="D3533" t="s">
        <v>2719</v>
      </c>
      <c r="F3533" t="s">
        <v>6929</v>
      </c>
      <c r="G3533" t="s">
        <v>2719</v>
      </c>
      <c r="H3533" t="s">
        <v>6929</v>
      </c>
      <c r="I3533" t="s">
        <v>711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2099</v>
      </c>
      <c r="C3534" t="s">
        <v>6918</v>
      </c>
      <c r="D3534" t="s">
        <v>2719</v>
      </c>
      <c r="F3534" t="s">
        <v>6930</v>
      </c>
      <c r="G3534" t="s">
        <v>2719</v>
      </c>
      <c r="H3534" t="s">
        <v>6930</v>
      </c>
      <c r="I3534" t="s">
        <v>711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2099</v>
      </c>
      <c r="C3535" t="s">
        <v>6918</v>
      </c>
      <c r="D3535" t="s">
        <v>2719</v>
      </c>
      <c r="F3535" t="s">
        <v>6931</v>
      </c>
      <c r="G3535" t="s">
        <v>2719</v>
      </c>
      <c r="H3535" t="s">
        <v>6931</v>
      </c>
      <c r="I3535" t="s">
        <v>711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2099</v>
      </c>
      <c r="C3536" t="s">
        <v>6918</v>
      </c>
      <c r="D3536" t="s">
        <v>2719</v>
      </c>
      <c r="F3536" t="s">
        <v>6932</v>
      </c>
      <c r="G3536" t="s">
        <v>2719</v>
      </c>
      <c r="H3536" t="s">
        <v>6932</v>
      </c>
      <c r="I3536" t="s">
        <v>711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2099</v>
      </c>
      <c r="C3537" t="s">
        <v>6918</v>
      </c>
      <c r="D3537" t="s">
        <v>2719</v>
      </c>
      <c r="F3537" t="s">
        <v>6928</v>
      </c>
      <c r="G3537" t="s">
        <v>2719</v>
      </c>
      <c r="H3537" t="s">
        <v>6928</v>
      </c>
      <c r="I3537" t="s">
        <v>711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2099</v>
      </c>
      <c r="C3538" t="s">
        <v>6918</v>
      </c>
      <c r="D3538" t="s">
        <v>2719</v>
      </c>
      <c r="F3538" t="s">
        <v>6933</v>
      </c>
      <c r="G3538" t="s">
        <v>2719</v>
      </c>
      <c r="H3538" t="s">
        <v>6933</v>
      </c>
      <c r="I3538" t="s">
        <v>711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2099</v>
      </c>
      <c r="C3539" t="s">
        <v>6918</v>
      </c>
      <c r="D3539" t="s">
        <v>2719</v>
      </c>
      <c r="F3539" t="s">
        <v>6934</v>
      </c>
      <c r="G3539" t="s">
        <v>2719</v>
      </c>
      <c r="H3539" t="s">
        <v>6934</v>
      </c>
      <c r="I3539" t="s">
        <v>711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2099</v>
      </c>
      <c r="C3540" t="s">
        <v>6918</v>
      </c>
      <c r="D3540" t="s">
        <v>2719</v>
      </c>
      <c r="F3540" t="s">
        <v>6935</v>
      </c>
      <c r="G3540" t="s">
        <v>2719</v>
      </c>
      <c r="H3540" t="s">
        <v>6935</v>
      </c>
      <c r="I3540" t="s">
        <v>711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2099</v>
      </c>
      <c r="C3541" t="s">
        <v>6918</v>
      </c>
      <c r="D3541" t="s">
        <v>2719</v>
      </c>
      <c r="F3541" t="s">
        <v>6877</v>
      </c>
      <c r="G3541" t="s">
        <v>2719</v>
      </c>
      <c r="H3541" t="s">
        <v>6877</v>
      </c>
      <c r="I3541" t="s">
        <v>711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2099</v>
      </c>
      <c r="C3542" t="s">
        <v>6918</v>
      </c>
      <c r="D3542" t="s">
        <v>2719</v>
      </c>
      <c r="F3542" t="s">
        <v>6936</v>
      </c>
      <c r="G3542" t="s">
        <v>2719</v>
      </c>
      <c r="H3542" t="s">
        <v>6936</v>
      </c>
      <c r="I3542" t="s">
        <v>711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2099</v>
      </c>
      <c r="C3543" t="s">
        <v>6918</v>
      </c>
      <c r="D3543" t="s">
        <v>2719</v>
      </c>
      <c r="F3543" t="s">
        <v>6937</v>
      </c>
      <c r="G3543" t="s">
        <v>2719</v>
      </c>
      <c r="H3543" t="s">
        <v>6937</v>
      </c>
      <c r="I3543" t="s">
        <v>711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2099</v>
      </c>
      <c r="C3544" t="s">
        <v>6918</v>
      </c>
      <c r="D3544" t="s">
        <v>2719</v>
      </c>
      <c r="F3544" t="s">
        <v>6938</v>
      </c>
      <c r="G3544" t="s">
        <v>2719</v>
      </c>
      <c r="H3544" t="s">
        <v>6938</v>
      </c>
      <c r="I3544" t="s">
        <v>711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2099</v>
      </c>
      <c r="C3545" t="s">
        <v>6918</v>
      </c>
      <c r="D3545" t="s">
        <v>2719</v>
      </c>
      <c r="F3545" t="s">
        <v>6939</v>
      </c>
      <c r="G3545" t="s">
        <v>2719</v>
      </c>
      <c r="H3545" t="s">
        <v>6939</v>
      </c>
      <c r="I3545" t="s">
        <v>711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2099</v>
      </c>
      <c r="C3546" t="s">
        <v>6918</v>
      </c>
      <c r="D3546" t="s">
        <v>2719</v>
      </c>
      <c r="F3546" t="s">
        <v>6940</v>
      </c>
      <c r="G3546" t="s">
        <v>2719</v>
      </c>
      <c r="H3546" t="s">
        <v>6940</v>
      </c>
      <c r="I3546" t="s">
        <v>711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2099</v>
      </c>
      <c r="C3547" t="s">
        <v>6918</v>
      </c>
      <c r="D3547" t="s">
        <v>2719</v>
      </c>
      <c r="F3547" t="s">
        <v>6941</v>
      </c>
      <c r="G3547" t="s">
        <v>2719</v>
      </c>
      <c r="H3547" t="s">
        <v>6941</v>
      </c>
      <c r="I3547" t="s">
        <v>711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2099</v>
      </c>
      <c r="C3548" t="s">
        <v>6918</v>
      </c>
      <c r="D3548" t="s">
        <v>2719</v>
      </c>
      <c r="F3548" t="s">
        <v>6943</v>
      </c>
      <c r="G3548" t="s">
        <v>2719</v>
      </c>
      <c r="H3548" t="s">
        <v>6943</v>
      </c>
      <c r="I3548" t="s">
        <v>711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2099</v>
      </c>
      <c r="C3549" t="s">
        <v>6918</v>
      </c>
      <c r="D3549" t="s">
        <v>2719</v>
      </c>
      <c r="F3549" t="s">
        <v>6944</v>
      </c>
      <c r="G3549" t="s">
        <v>2719</v>
      </c>
      <c r="H3549" t="s">
        <v>6944</v>
      </c>
      <c r="I3549" t="s">
        <v>711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2099</v>
      </c>
      <c r="C3550" t="s">
        <v>6918</v>
      </c>
      <c r="D3550" t="s">
        <v>2719</v>
      </c>
      <c r="F3550" t="s">
        <v>6945</v>
      </c>
      <c r="G3550" t="s">
        <v>2719</v>
      </c>
      <c r="H3550" t="s">
        <v>6945</v>
      </c>
      <c r="I3550" t="s">
        <v>711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2099</v>
      </c>
      <c r="C3551" t="s">
        <v>6918</v>
      </c>
      <c r="D3551" t="s">
        <v>2719</v>
      </c>
      <c r="F3551" t="s">
        <v>6946</v>
      </c>
      <c r="G3551" t="s">
        <v>2719</v>
      </c>
      <c r="H3551" t="s">
        <v>6946</v>
      </c>
      <c r="I3551" t="s">
        <v>711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2099</v>
      </c>
      <c r="C3552" t="s">
        <v>6918</v>
      </c>
      <c r="D3552" t="s">
        <v>2719</v>
      </c>
      <c r="F3552" t="s">
        <v>6947</v>
      </c>
      <c r="G3552" t="s">
        <v>2719</v>
      </c>
      <c r="H3552" t="s">
        <v>6947</v>
      </c>
      <c r="I3552" t="s">
        <v>711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2099</v>
      </c>
      <c r="C3553" t="s">
        <v>6918</v>
      </c>
      <c r="D3553" t="s">
        <v>2719</v>
      </c>
      <c r="F3553" t="s">
        <v>6949</v>
      </c>
      <c r="G3553" t="s">
        <v>2719</v>
      </c>
      <c r="H3553" t="s">
        <v>6949</v>
      </c>
      <c r="I3553" t="s">
        <v>711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2099</v>
      </c>
      <c r="C3554" t="s">
        <v>6918</v>
      </c>
      <c r="D3554" t="s">
        <v>2719</v>
      </c>
      <c r="F3554" t="s">
        <v>6950</v>
      </c>
      <c r="G3554" t="s">
        <v>2719</v>
      </c>
      <c r="H3554" t="s">
        <v>6950</v>
      </c>
      <c r="I3554" t="s">
        <v>711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2099</v>
      </c>
      <c r="C3555" t="s">
        <v>6918</v>
      </c>
      <c r="D3555" t="s">
        <v>2719</v>
      </c>
      <c r="F3555" t="s">
        <v>6951</v>
      </c>
      <c r="G3555" t="s">
        <v>2719</v>
      </c>
      <c r="H3555" t="s">
        <v>6951</v>
      </c>
      <c r="I3555" t="s">
        <v>711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2099</v>
      </c>
      <c r="C3556" t="s">
        <v>6918</v>
      </c>
      <c r="D3556" t="s">
        <v>2719</v>
      </c>
      <c r="F3556" t="s">
        <v>6952</v>
      </c>
      <c r="G3556" t="s">
        <v>2719</v>
      </c>
      <c r="H3556" t="s">
        <v>6952</v>
      </c>
      <c r="I3556" t="s">
        <v>711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2099</v>
      </c>
      <c r="C3557" t="s">
        <v>6918</v>
      </c>
      <c r="D3557" t="s">
        <v>2719</v>
      </c>
      <c r="F3557" t="s">
        <v>6953</v>
      </c>
      <c r="G3557" t="s">
        <v>2719</v>
      </c>
      <c r="H3557" t="s">
        <v>6953</v>
      </c>
      <c r="I3557" t="s">
        <v>711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2099</v>
      </c>
      <c r="C3558" t="s">
        <v>6918</v>
      </c>
      <c r="D3558" t="s">
        <v>2719</v>
      </c>
      <c r="F3558" t="s">
        <v>6954</v>
      </c>
      <c r="G3558" t="s">
        <v>2719</v>
      </c>
      <c r="H3558" t="s">
        <v>6954</v>
      </c>
      <c r="I3558" t="s">
        <v>711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2099</v>
      </c>
      <c r="C3559" t="s">
        <v>6918</v>
      </c>
      <c r="D3559" t="s">
        <v>2719</v>
      </c>
      <c r="F3559" t="s">
        <v>6955</v>
      </c>
      <c r="G3559" t="s">
        <v>2719</v>
      </c>
      <c r="H3559" t="s">
        <v>6955</v>
      </c>
      <c r="I3559" t="s">
        <v>711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2099</v>
      </c>
      <c r="C3560" t="s">
        <v>6918</v>
      </c>
      <c r="D3560" t="s">
        <v>2719</v>
      </c>
      <c r="F3560" t="s">
        <v>6956</v>
      </c>
      <c r="G3560" t="s">
        <v>2719</v>
      </c>
      <c r="H3560" t="s">
        <v>6956</v>
      </c>
      <c r="I3560" t="s">
        <v>711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2099</v>
      </c>
      <c r="C3561" t="s">
        <v>6918</v>
      </c>
      <c r="D3561" t="s">
        <v>2719</v>
      </c>
      <c r="F3561" t="s">
        <v>6958</v>
      </c>
      <c r="G3561" t="s">
        <v>2719</v>
      </c>
      <c r="H3561" t="s">
        <v>6958</v>
      </c>
      <c r="I3561" t="s">
        <v>711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2099</v>
      </c>
      <c r="C3562" t="s">
        <v>6918</v>
      </c>
      <c r="D3562" t="s">
        <v>2719</v>
      </c>
      <c r="F3562" t="s">
        <v>6959</v>
      </c>
      <c r="G3562" t="s">
        <v>2719</v>
      </c>
      <c r="H3562" t="s">
        <v>6959</v>
      </c>
      <c r="I3562" t="s">
        <v>711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2099</v>
      </c>
      <c r="C3563" t="s">
        <v>6918</v>
      </c>
      <c r="D3563" t="s">
        <v>2719</v>
      </c>
      <c r="F3563" t="s">
        <v>6957</v>
      </c>
      <c r="G3563" t="s">
        <v>2719</v>
      </c>
      <c r="H3563" t="s">
        <v>6957</v>
      </c>
      <c r="I3563" t="s">
        <v>711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2099</v>
      </c>
      <c r="C3564" t="s">
        <v>6918</v>
      </c>
      <c r="D3564" t="s">
        <v>2719</v>
      </c>
      <c r="F3564" t="s">
        <v>6960</v>
      </c>
      <c r="G3564" t="s">
        <v>2719</v>
      </c>
      <c r="H3564" t="s">
        <v>6960</v>
      </c>
      <c r="I3564" t="s">
        <v>711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2099</v>
      </c>
      <c r="C3565" t="s">
        <v>6918</v>
      </c>
      <c r="D3565" t="s">
        <v>2719</v>
      </c>
      <c r="F3565" t="s">
        <v>6961</v>
      </c>
      <c r="G3565" t="s">
        <v>2719</v>
      </c>
      <c r="H3565" t="s">
        <v>6961</v>
      </c>
      <c r="I3565" t="s">
        <v>711</v>
      </c>
      <c r="J3565">
        <v>0</v>
      </c>
      <c r="L3565" s="4"/>
      <c r="M3565" s="4"/>
    </row>
    <row r="3566" spans="1:13" x14ac:dyDescent="0.4">
      <c r="A3566">
        <v>210001224</v>
      </c>
      <c r="B3566" t="s">
        <v>2099</v>
      </c>
      <c r="C3566" t="s">
        <v>6918</v>
      </c>
      <c r="D3566" t="s">
        <v>2719</v>
      </c>
      <c r="F3566" t="s">
        <v>6962</v>
      </c>
      <c r="G3566" t="s">
        <v>2719</v>
      </c>
      <c r="H3566" t="s">
        <v>6962</v>
      </c>
      <c r="I3566" t="s">
        <v>711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2099</v>
      </c>
      <c r="C3567" t="s">
        <v>6918</v>
      </c>
      <c r="D3567" t="s">
        <v>2719</v>
      </c>
      <c r="F3567" t="s">
        <v>6963</v>
      </c>
      <c r="G3567" t="s">
        <v>2719</v>
      </c>
      <c r="H3567" t="s">
        <v>6963</v>
      </c>
      <c r="I3567" t="s">
        <v>711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2099</v>
      </c>
      <c r="C3568" t="s">
        <v>6918</v>
      </c>
      <c r="D3568" t="s">
        <v>2719</v>
      </c>
      <c r="F3568" t="s">
        <v>6964</v>
      </c>
      <c r="G3568" t="s">
        <v>2719</v>
      </c>
      <c r="H3568" t="s">
        <v>6964</v>
      </c>
      <c r="I3568" t="s">
        <v>711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2099</v>
      </c>
      <c r="C3569" t="s">
        <v>6918</v>
      </c>
      <c r="D3569" t="s">
        <v>2719</v>
      </c>
      <c r="F3569" t="s">
        <v>6965</v>
      </c>
      <c r="G3569" t="s">
        <v>2719</v>
      </c>
      <c r="H3569" t="s">
        <v>6965</v>
      </c>
      <c r="I3569" t="s">
        <v>711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2099</v>
      </c>
      <c r="C3570" t="s">
        <v>6918</v>
      </c>
      <c r="D3570" t="s">
        <v>2719</v>
      </c>
      <c r="F3570" t="s">
        <v>6966</v>
      </c>
      <c r="G3570" t="s">
        <v>2719</v>
      </c>
      <c r="H3570" t="s">
        <v>6966</v>
      </c>
      <c r="I3570" t="s">
        <v>711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2099</v>
      </c>
      <c r="C3571" t="s">
        <v>6918</v>
      </c>
      <c r="D3571" t="s">
        <v>2719</v>
      </c>
      <c r="F3571" t="s">
        <v>6967</v>
      </c>
      <c r="G3571" t="s">
        <v>2719</v>
      </c>
      <c r="H3571" t="s">
        <v>6967</v>
      </c>
      <c r="I3571" t="s">
        <v>711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2099</v>
      </c>
      <c r="C3572" t="s">
        <v>6918</v>
      </c>
      <c r="D3572" t="s">
        <v>2719</v>
      </c>
      <c r="F3572" t="s">
        <v>6969</v>
      </c>
      <c r="G3572" t="s">
        <v>2719</v>
      </c>
      <c r="H3572" t="s">
        <v>6969</v>
      </c>
      <c r="I3572" t="s">
        <v>711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2099</v>
      </c>
      <c r="C3573" t="s">
        <v>6918</v>
      </c>
      <c r="D3573" t="s">
        <v>2719</v>
      </c>
      <c r="F3573" t="s">
        <v>6968</v>
      </c>
      <c r="G3573" t="s">
        <v>2719</v>
      </c>
      <c r="H3573" t="s">
        <v>6968</v>
      </c>
      <c r="I3573" t="s">
        <v>711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2099</v>
      </c>
      <c r="C3574" t="s">
        <v>6918</v>
      </c>
      <c r="D3574" t="s">
        <v>2719</v>
      </c>
      <c r="F3574" t="s">
        <v>6970</v>
      </c>
      <c r="G3574" t="s">
        <v>2719</v>
      </c>
      <c r="H3574" t="s">
        <v>6970</v>
      </c>
      <c r="I3574" t="s">
        <v>711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2099</v>
      </c>
      <c r="C3575" t="s">
        <v>6918</v>
      </c>
      <c r="D3575" t="s">
        <v>2719</v>
      </c>
      <c r="F3575" t="s">
        <v>6971</v>
      </c>
      <c r="G3575" t="s">
        <v>2719</v>
      </c>
      <c r="H3575" t="s">
        <v>6971</v>
      </c>
      <c r="I3575" t="s">
        <v>711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2099</v>
      </c>
      <c r="C3576" t="s">
        <v>6918</v>
      </c>
      <c r="D3576" t="s">
        <v>2719</v>
      </c>
      <c r="F3576" t="s">
        <v>6899</v>
      </c>
      <c r="G3576" t="s">
        <v>2719</v>
      </c>
      <c r="H3576" t="s">
        <v>6899</v>
      </c>
      <c r="I3576" t="s">
        <v>711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2099</v>
      </c>
      <c r="C3577" t="s">
        <v>6918</v>
      </c>
      <c r="D3577" t="s">
        <v>2719</v>
      </c>
      <c r="F3577" t="s">
        <v>6972</v>
      </c>
      <c r="G3577" t="s">
        <v>2719</v>
      </c>
      <c r="H3577" t="s">
        <v>6972</v>
      </c>
      <c r="I3577" t="s">
        <v>711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2099</v>
      </c>
      <c r="C3578" t="s">
        <v>6918</v>
      </c>
      <c r="D3578" t="s">
        <v>2719</v>
      </c>
      <c r="F3578" t="s">
        <v>6973</v>
      </c>
      <c r="G3578" t="s">
        <v>2719</v>
      </c>
      <c r="H3578" t="s">
        <v>6973</v>
      </c>
      <c r="I3578" t="s">
        <v>711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2099</v>
      </c>
      <c r="C3579" t="s">
        <v>6918</v>
      </c>
      <c r="D3579" t="s">
        <v>2719</v>
      </c>
      <c r="F3579" t="s">
        <v>6976</v>
      </c>
      <c r="G3579" t="s">
        <v>2719</v>
      </c>
      <c r="H3579" t="s">
        <v>6976</v>
      </c>
      <c r="I3579" t="s">
        <v>711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2099</v>
      </c>
      <c r="C3580" t="s">
        <v>6918</v>
      </c>
      <c r="D3580" t="s">
        <v>2719</v>
      </c>
      <c r="F3580" t="s">
        <v>6977</v>
      </c>
      <c r="G3580" t="s">
        <v>2719</v>
      </c>
      <c r="H3580" t="s">
        <v>6977</v>
      </c>
      <c r="I3580" t="s">
        <v>711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2099</v>
      </c>
      <c r="C3581" t="s">
        <v>6918</v>
      </c>
      <c r="D3581" t="s">
        <v>2719</v>
      </c>
      <c r="F3581" t="s">
        <v>6978</v>
      </c>
      <c r="G3581" t="s">
        <v>2719</v>
      </c>
      <c r="H3581" t="s">
        <v>6978</v>
      </c>
      <c r="I3581" t="s">
        <v>711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2099</v>
      </c>
      <c r="C3582" t="s">
        <v>6918</v>
      </c>
      <c r="D3582" t="s">
        <v>2719</v>
      </c>
      <c r="F3582" t="s">
        <v>6979</v>
      </c>
      <c r="G3582" t="s">
        <v>2719</v>
      </c>
      <c r="H3582" t="s">
        <v>6979</v>
      </c>
      <c r="I3582" t="s">
        <v>711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2099</v>
      </c>
      <c r="C3583" t="s">
        <v>6918</v>
      </c>
      <c r="D3583" t="s">
        <v>2719</v>
      </c>
      <c r="F3583" t="s">
        <v>6980</v>
      </c>
      <c r="G3583" t="s">
        <v>2719</v>
      </c>
      <c r="H3583" t="s">
        <v>6980</v>
      </c>
      <c r="I3583" t="s">
        <v>711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2099</v>
      </c>
      <c r="C3584" t="s">
        <v>6918</v>
      </c>
      <c r="D3584" t="s">
        <v>2719</v>
      </c>
      <c r="F3584" t="s">
        <v>6981</v>
      </c>
      <c r="G3584" t="s">
        <v>2719</v>
      </c>
      <c r="H3584" t="s">
        <v>6981</v>
      </c>
      <c r="I3584" t="s">
        <v>711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2099</v>
      </c>
      <c r="C3585" t="s">
        <v>6918</v>
      </c>
      <c r="D3585" t="s">
        <v>2719</v>
      </c>
      <c r="F3585" t="s">
        <v>6982</v>
      </c>
      <c r="G3585" t="s">
        <v>2719</v>
      </c>
      <c r="H3585" t="s">
        <v>6982</v>
      </c>
      <c r="I3585" t="s">
        <v>711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2099</v>
      </c>
      <c r="C3586" t="s">
        <v>6918</v>
      </c>
      <c r="D3586" t="s">
        <v>2719</v>
      </c>
      <c r="F3586" t="s">
        <v>6983</v>
      </c>
      <c r="G3586" t="s">
        <v>2719</v>
      </c>
      <c r="H3586" t="s">
        <v>6983</v>
      </c>
      <c r="I3586" t="s">
        <v>711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2099</v>
      </c>
      <c r="C3587" t="s">
        <v>6918</v>
      </c>
      <c r="D3587" t="s">
        <v>2719</v>
      </c>
      <c r="F3587" t="s">
        <v>6985</v>
      </c>
      <c r="G3587" t="s">
        <v>2719</v>
      </c>
      <c r="H3587" t="s">
        <v>6985</v>
      </c>
      <c r="I3587" t="s">
        <v>711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2099</v>
      </c>
      <c r="C3588" t="s">
        <v>6918</v>
      </c>
      <c r="D3588" t="s">
        <v>2719</v>
      </c>
      <c r="F3588" t="s">
        <v>6986</v>
      </c>
      <c r="G3588" t="s">
        <v>2719</v>
      </c>
      <c r="H3588" t="s">
        <v>6986</v>
      </c>
      <c r="I3588" t="s">
        <v>711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2099</v>
      </c>
      <c r="C3589" t="s">
        <v>6918</v>
      </c>
      <c r="D3589" t="s">
        <v>2719</v>
      </c>
      <c r="F3589" t="s">
        <v>6987</v>
      </c>
      <c r="G3589" t="s">
        <v>2719</v>
      </c>
      <c r="H3589" t="s">
        <v>6987</v>
      </c>
      <c r="I3589" t="s">
        <v>711</v>
      </c>
      <c r="J3589">
        <v>0</v>
      </c>
      <c r="L3589" s="4"/>
      <c r="M3589" s="4"/>
    </row>
    <row r="3590" spans="1:13" x14ac:dyDescent="0.4">
      <c r="A3590">
        <v>210001224</v>
      </c>
      <c r="B3590" t="s">
        <v>2099</v>
      </c>
      <c r="C3590" t="s">
        <v>6918</v>
      </c>
      <c r="D3590" t="s">
        <v>2719</v>
      </c>
      <c r="F3590" t="s">
        <v>6988</v>
      </c>
      <c r="G3590" t="s">
        <v>2719</v>
      </c>
      <c r="H3590" t="s">
        <v>6988</v>
      </c>
      <c r="I3590" t="s">
        <v>711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2099</v>
      </c>
      <c r="C3591" t="s">
        <v>6918</v>
      </c>
      <c r="D3591" t="s">
        <v>2719</v>
      </c>
      <c r="F3591" t="s">
        <v>6989</v>
      </c>
      <c r="G3591" t="s">
        <v>2719</v>
      </c>
      <c r="H3591" t="s">
        <v>6989</v>
      </c>
      <c r="I3591" t="s">
        <v>711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2099</v>
      </c>
      <c r="C3592" t="s">
        <v>6918</v>
      </c>
      <c r="D3592" t="s">
        <v>2719</v>
      </c>
      <c r="F3592" t="s">
        <v>6990</v>
      </c>
      <c r="G3592" t="s">
        <v>2719</v>
      </c>
      <c r="H3592" t="s">
        <v>6990</v>
      </c>
      <c r="I3592" t="s">
        <v>711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2099</v>
      </c>
      <c r="C3593" t="s">
        <v>6918</v>
      </c>
      <c r="D3593" t="s">
        <v>2719</v>
      </c>
      <c r="F3593" t="s">
        <v>6991</v>
      </c>
      <c r="G3593" t="s">
        <v>2719</v>
      </c>
      <c r="H3593" t="s">
        <v>6991</v>
      </c>
      <c r="I3593" t="s">
        <v>711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2099</v>
      </c>
      <c r="C3594" t="s">
        <v>6918</v>
      </c>
      <c r="D3594" t="s">
        <v>2719</v>
      </c>
      <c r="F3594" t="s">
        <v>6994</v>
      </c>
      <c r="G3594" t="s">
        <v>2719</v>
      </c>
      <c r="H3594" t="s">
        <v>6994</v>
      </c>
      <c r="I3594" t="s">
        <v>711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2099</v>
      </c>
      <c r="C3595" t="s">
        <v>6918</v>
      </c>
      <c r="D3595" t="s">
        <v>2719</v>
      </c>
      <c r="F3595" t="s">
        <v>6914</v>
      </c>
      <c r="G3595" t="s">
        <v>2719</v>
      </c>
      <c r="H3595" t="s">
        <v>6914</v>
      </c>
      <c r="I3595" t="s">
        <v>711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2107</v>
      </c>
      <c r="C3596" t="s">
        <v>6996</v>
      </c>
      <c r="D3596" t="s">
        <v>2719</v>
      </c>
      <c r="F3596" t="s">
        <v>7032</v>
      </c>
      <c r="G3596" t="s">
        <v>2719</v>
      </c>
      <c r="H3596" t="s">
        <v>7032</v>
      </c>
      <c r="I3596" t="s">
        <v>711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2107</v>
      </c>
      <c r="C3597" t="s">
        <v>6996</v>
      </c>
      <c r="D3597" t="s">
        <v>2719</v>
      </c>
      <c r="F3597" t="s">
        <v>7000</v>
      </c>
      <c r="G3597" t="s">
        <v>2719</v>
      </c>
      <c r="H3597" t="s">
        <v>7000</v>
      </c>
      <c r="I3597" t="s">
        <v>711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2107</v>
      </c>
      <c r="C3598" t="s">
        <v>6996</v>
      </c>
      <c r="D3598" t="s">
        <v>2719</v>
      </c>
      <c r="F3598" t="s">
        <v>7019</v>
      </c>
      <c r="G3598" t="s">
        <v>2719</v>
      </c>
      <c r="H3598" t="s">
        <v>7019</v>
      </c>
      <c r="I3598" t="s">
        <v>711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2107</v>
      </c>
      <c r="C3599" t="s">
        <v>6996</v>
      </c>
      <c r="D3599" t="s">
        <v>2719</v>
      </c>
      <c r="F3599" t="s">
        <v>7017</v>
      </c>
      <c r="G3599" t="s">
        <v>2719</v>
      </c>
      <c r="H3599" t="s">
        <v>7017</v>
      </c>
      <c r="I3599" t="s">
        <v>711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2107</v>
      </c>
      <c r="C3600" t="s">
        <v>6996</v>
      </c>
      <c r="D3600" t="s">
        <v>2719</v>
      </c>
      <c r="F3600" t="s">
        <v>7038</v>
      </c>
      <c r="G3600" t="s">
        <v>2719</v>
      </c>
      <c r="H3600" t="s">
        <v>7038</v>
      </c>
      <c r="I3600" t="s">
        <v>711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2107</v>
      </c>
      <c r="C3601" t="s">
        <v>6996</v>
      </c>
      <c r="D3601" t="s">
        <v>2719</v>
      </c>
      <c r="F3601" t="s">
        <v>6997</v>
      </c>
      <c r="G3601" t="s">
        <v>2719</v>
      </c>
      <c r="H3601" t="s">
        <v>6997</v>
      </c>
      <c r="I3601" t="s">
        <v>711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2107</v>
      </c>
      <c r="C3602" t="s">
        <v>6996</v>
      </c>
      <c r="D3602" t="s">
        <v>2719</v>
      </c>
      <c r="F3602" t="s">
        <v>9646</v>
      </c>
      <c r="G3602" t="s">
        <v>2719</v>
      </c>
      <c r="H3602" t="s">
        <v>9646</v>
      </c>
      <c r="I3602" t="s">
        <v>711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2107</v>
      </c>
      <c r="C3603" t="s">
        <v>6996</v>
      </c>
      <c r="D3603" t="s">
        <v>2719</v>
      </c>
      <c r="F3603" t="s">
        <v>6998</v>
      </c>
      <c r="G3603" t="s">
        <v>2719</v>
      </c>
      <c r="H3603" t="s">
        <v>6998</v>
      </c>
      <c r="I3603" t="s">
        <v>711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2107</v>
      </c>
      <c r="C3604" t="s">
        <v>6996</v>
      </c>
      <c r="D3604" t="s">
        <v>2719</v>
      </c>
      <c r="F3604" t="s">
        <v>6999</v>
      </c>
      <c r="G3604" t="s">
        <v>2719</v>
      </c>
      <c r="H3604" t="s">
        <v>6999</v>
      </c>
      <c r="I3604" t="s">
        <v>711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2107</v>
      </c>
      <c r="C3605" t="s">
        <v>6996</v>
      </c>
      <c r="D3605" t="s">
        <v>2719</v>
      </c>
      <c r="F3605" t="s">
        <v>7001</v>
      </c>
      <c r="G3605" t="s">
        <v>2719</v>
      </c>
      <c r="H3605" t="s">
        <v>7001</v>
      </c>
      <c r="I3605" t="s">
        <v>711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2107</v>
      </c>
      <c r="C3606" t="s">
        <v>6996</v>
      </c>
      <c r="D3606" t="s">
        <v>2719</v>
      </c>
      <c r="F3606" t="s">
        <v>9647</v>
      </c>
      <c r="G3606" t="s">
        <v>2719</v>
      </c>
      <c r="H3606" t="s">
        <v>9647</v>
      </c>
      <c r="I3606" t="s">
        <v>711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2107</v>
      </c>
      <c r="C3607" t="s">
        <v>6996</v>
      </c>
      <c r="D3607" t="s">
        <v>2719</v>
      </c>
      <c r="F3607" t="s">
        <v>6863</v>
      </c>
      <c r="G3607" t="s">
        <v>2719</v>
      </c>
      <c r="H3607" t="s">
        <v>6863</v>
      </c>
      <c r="I3607" t="s">
        <v>711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2107</v>
      </c>
      <c r="C3608" t="s">
        <v>6996</v>
      </c>
      <c r="D3608" t="s">
        <v>2719</v>
      </c>
      <c r="F3608" t="s">
        <v>7003</v>
      </c>
      <c r="G3608" t="s">
        <v>2719</v>
      </c>
      <c r="H3608" t="s">
        <v>7003</v>
      </c>
      <c r="I3608" t="s">
        <v>711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2107</v>
      </c>
      <c r="C3609" t="s">
        <v>6996</v>
      </c>
      <c r="D3609" t="s">
        <v>2719</v>
      </c>
      <c r="F3609" t="s">
        <v>7004</v>
      </c>
      <c r="G3609" t="s">
        <v>2719</v>
      </c>
      <c r="H3609" t="s">
        <v>7004</v>
      </c>
      <c r="I3609" t="s">
        <v>711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2107</v>
      </c>
      <c r="C3610" t="s">
        <v>6996</v>
      </c>
      <c r="D3610" t="s">
        <v>2719</v>
      </c>
      <c r="F3610" t="s">
        <v>7002</v>
      </c>
      <c r="G3610" t="s">
        <v>2719</v>
      </c>
      <c r="H3610" t="s">
        <v>7002</v>
      </c>
      <c r="I3610" t="s">
        <v>711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2107</v>
      </c>
      <c r="C3611" t="s">
        <v>6996</v>
      </c>
      <c r="D3611" t="s">
        <v>2719</v>
      </c>
      <c r="F3611" t="s">
        <v>7005</v>
      </c>
      <c r="G3611" t="s">
        <v>2719</v>
      </c>
      <c r="H3611" t="s">
        <v>7005</v>
      </c>
      <c r="I3611" t="s">
        <v>711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2107</v>
      </c>
      <c r="C3612" t="s">
        <v>6996</v>
      </c>
      <c r="D3612" t="s">
        <v>2719</v>
      </c>
      <c r="F3612" t="s">
        <v>7006</v>
      </c>
      <c r="G3612" t="s">
        <v>2719</v>
      </c>
      <c r="H3612" t="s">
        <v>7006</v>
      </c>
      <c r="I3612" t="s">
        <v>711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2107</v>
      </c>
      <c r="C3613" t="s">
        <v>6996</v>
      </c>
      <c r="D3613" t="s">
        <v>2719</v>
      </c>
      <c r="F3613" t="s">
        <v>7007</v>
      </c>
      <c r="G3613" t="s">
        <v>2719</v>
      </c>
      <c r="H3613" t="s">
        <v>7007</v>
      </c>
      <c r="I3613" t="s">
        <v>711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2107</v>
      </c>
      <c r="C3614" t="s">
        <v>6996</v>
      </c>
      <c r="D3614" t="s">
        <v>2719</v>
      </c>
      <c r="F3614" t="s">
        <v>7008</v>
      </c>
      <c r="G3614" t="s">
        <v>2719</v>
      </c>
      <c r="H3614" t="s">
        <v>7008</v>
      </c>
      <c r="I3614" t="s">
        <v>711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2107</v>
      </c>
      <c r="C3615" t="s">
        <v>6996</v>
      </c>
      <c r="D3615" t="s">
        <v>2719</v>
      </c>
      <c r="F3615" t="s">
        <v>7009</v>
      </c>
      <c r="G3615" t="s">
        <v>2719</v>
      </c>
      <c r="H3615" t="s">
        <v>7009</v>
      </c>
      <c r="I3615" t="s">
        <v>711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2107</v>
      </c>
      <c r="C3616" t="s">
        <v>6996</v>
      </c>
      <c r="D3616" t="s">
        <v>2719</v>
      </c>
      <c r="F3616" t="s">
        <v>4327</v>
      </c>
      <c r="G3616" t="s">
        <v>2719</v>
      </c>
      <c r="H3616" t="s">
        <v>4327</v>
      </c>
      <c r="I3616" t="s">
        <v>711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2107</v>
      </c>
      <c r="C3617" t="s">
        <v>6996</v>
      </c>
      <c r="D3617" t="s">
        <v>2719</v>
      </c>
      <c r="F3617" t="s">
        <v>9648</v>
      </c>
      <c r="G3617" t="s">
        <v>2719</v>
      </c>
      <c r="H3617" t="s">
        <v>9648</v>
      </c>
      <c r="I3617" t="s">
        <v>711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2107</v>
      </c>
      <c r="C3618" t="s">
        <v>6996</v>
      </c>
      <c r="D3618" t="s">
        <v>2719</v>
      </c>
      <c r="F3618" t="s">
        <v>7010</v>
      </c>
      <c r="G3618" t="s">
        <v>2719</v>
      </c>
      <c r="H3618" t="s">
        <v>7010</v>
      </c>
      <c r="I3618" t="s">
        <v>711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2107</v>
      </c>
      <c r="C3619" t="s">
        <v>6996</v>
      </c>
      <c r="D3619" t="s">
        <v>2719</v>
      </c>
      <c r="F3619" t="s">
        <v>7011</v>
      </c>
      <c r="G3619" t="s">
        <v>2719</v>
      </c>
      <c r="H3619" t="s">
        <v>7011</v>
      </c>
      <c r="I3619" t="s">
        <v>711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2107</v>
      </c>
      <c r="C3620" t="s">
        <v>6996</v>
      </c>
      <c r="D3620" t="s">
        <v>2719</v>
      </c>
      <c r="F3620" t="s">
        <v>9649</v>
      </c>
      <c r="G3620" t="s">
        <v>2719</v>
      </c>
      <c r="H3620" t="s">
        <v>9649</v>
      </c>
      <c r="I3620" t="s">
        <v>711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2107</v>
      </c>
      <c r="C3621" t="s">
        <v>6996</v>
      </c>
      <c r="D3621" t="s">
        <v>2719</v>
      </c>
      <c r="F3621" t="s">
        <v>7012</v>
      </c>
      <c r="G3621" t="s">
        <v>2719</v>
      </c>
      <c r="H3621" t="s">
        <v>7012</v>
      </c>
      <c r="I3621" t="s">
        <v>711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2107</v>
      </c>
      <c r="C3622" t="s">
        <v>6996</v>
      </c>
      <c r="D3622" t="s">
        <v>2719</v>
      </c>
      <c r="F3622" t="s">
        <v>7013</v>
      </c>
      <c r="G3622" t="s">
        <v>2719</v>
      </c>
      <c r="H3622" t="s">
        <v>7013</v>
      </c>
      <c r="I3622" t="s">
        <v>711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2107</v>
      </c>
      <c r="C3623" t="s">
        <v>6996</v>
      </c>
      <c r="D3623" t="s">
        <v>2719</v>
      </c>
      <c r="F3623" t="s">
        <v>9650</v>
      </c>
      <c r="G3623" t="s">
        <v>2719</v>
      </c>
      <c r="H3623" t="s">
        <v>9650</v>
      </c>
      <c r="I3623" t="s">
        <v>711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2107</v>
      </c>
      <c r="C3624" t="s">
        <v>6996</v>
      </c>
      <c r="D3624" t="s">
        <v>2719</v>
      </c>
      <c r="F3624" t="s">
        <v>7014</v>
      </c>
      <c r="G3624" t="s">
        <v>2719</v>
      </c>
      <c r="H3624" t="s">
        <v>7014</v>
      </c>
      <c r="I3624" t="s">
        <v>711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2107</v>
      </c>
      <c r="C3625" t="s">
        <v>6996</v>
      </c>
      <c r="D3625" t="s">
        <v>2719</v>
      </c>
      <c r="F3625" t="s">
        <v>7015</v>
      </c>
      <c r="G3625" t="s">
        <v>2719</v>
      </c>
      <c r="H3625" t="s">
        <v>7015</v>
      </c>
      <c r="I3625" t="s">
        <v>711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2107</v>
      </c>
      <c r="C3626" t="s">
        <v>6996</v>
      </c>
      <c r="D3626" t="s">
        <v>2719</v>
      </c>
      <c r="F3626" t="s">
        <v>7016</v>
      </c>
      <c r="G3626" t="s">
        <v>2719</v>
      </c>
      <c r="H3626" t="s">
        <v>7016</v>
      </c>
      <c r="I3626" t="s">
        <v>711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2107</v>
      </c>
      <c r="C3627" t="s">
        <v>6996</v>
      </c>
      <c r="D3627" t="s">
        <v>2719</v>
      </c>
      <c r="F3627" t="s">
        <v>7037</v>
      </c>
      <c r="G3627" t="s">
        <v>2719</v>
      </c>
      <c r="H3627" t="s">
        <v>7037</v>
      </c>
      <c r="I3627" t="s">
        <v>711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2107</v>
      </c>
      <c r="C3628" t="s">
        <v>6996</v>
      </c>
      <c r="D3628" t="s">
        <v>2719</v>
      </c>
      <c r="F3628" t="s">
        <v>7018</v>
      </c>
      <c r="G3628" t="s">
        <v>2719</v>
      </c>
      <c r="H3628" t="s">
        <v>7018</v>
      </c>
      <c r="I3628" t="s">
        <v>711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2107</v>
      </c>
      <c r="C3629" t="s">
        <v>6996</v>
      </c>
      <c r="D3629" t="s">
        <v>2719</v>
      </c>
      <c r="F3629" t="s">
        <v>7020</v>
      </c>
      <c r="G3629" t="s">
        <v>2719</v>
      </c>
      <c r="H3629" t="s">
        <v>7020</v>
      </c>
      <c r="I3629" t="s">
        <v>711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2107</v>
      </c>
      <c r="C3630" t="s">
        <v>6996</v>
      </c>
      <c r="D3630" t="s">
        <v>2719</v>
      </c>
      <c r="F3630" t="s">
        <v>7021</v>
      </c>
      <c r="G3630" t="s">
        <v>2719</v>
      </c>
      <c r="H3630" t="s">
        <v>7021</v>
      </c>
      <c r="I3630" t="s">
        <v>711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2107</v>
      </c>
      <c r="C3631" t="s">
        <v>6996</v>
      </c>
      <c r="D3631" t="s">
        <v>2719</v>
      </c>
      <c r="F3631" t="s">
        <v>7022</v>
      </c>
      <c r="G3631" t="s">
        <v>2719</v>
      </c>
      <c r="H3631" t="s">
        <v>7022</v>
      </c>
      <c r="I3631" t="s">
        <v>711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2107</v>
      </c>
      <c r="C3632" t="s">
        <v>6996</v>
      </c>
      <c r="D3632" t="s">
        <v>2719</v>
      </c>
      <c r="F3632" t="s">
        <v>7023</v>
      </c>
      <c r="G3632" t="s">
        <v>2719</v>
      </c>
      <c r="H3632" t="s">
        <v>7023</v>
      </c>
      <c r="I3632" t="s">
        <v>711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2107</v>
      </c>
      <c r="C3633" t="s">
        <v>6996</v>
      </c>
      <c r="D3633" t="s">
        <v>2719</v>
      </c>
      <c r="F3633" t="s">
        <v>7024</v>
      </c>
      <c r="G3633" t="s">
        <v>2719</v>
      </c>
      <c r="H3633" t="s">
        <v>7024</v>
      </c>
      <c r="I3633" t="s">
        <v>711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2107</v>
      </c>
      <c r="C3634" t="s">
        <v>6996</v>
      </c>
      <c r="D3634" t="s">
        <v>2719</v>
      </c>
      <c r="F3634" t="s">
        <v>7025</v>
      </c>
      <c r="G3634" t="s">
        <v>2719</v>
      </c>
      <c r="H3634" t="s">
        <v>7025</v>
      </c>
      <c r="I3634" t="s">
        <v>711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2107</v>
      </c>
      <c r="C3635" t="s">
        <v>6996</v>
      </c>
      <c r="D3635" t="s">
        <v>2719</v>
      </c>
      <c r="F3635" t="s">
        <v>9651</v>
      </c>
      <c r="G3635" t="s">
        <v>2719</v>
      </c>
      <c r="H3635" t="s">
        <v>9651</v>
      </c>
      <c r="I3635" t="s">
        <v>711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2107</v>
      </c>
      <c r="C3636" t="s">
        <v>6996</v>
      </c>
      <c r="D3636" t="s">
        <v>2719</v>
      </c>
      <c r="F3636" t="s">
        <v>9652</v>
      </c>
      <c r="G3636" t="s">
        <v>2719</v>
      </c>
      <c r="H3636" t="s">
        <v>9652</v>
      </c>
      <c r="I3636" t="s">
        <v>711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2107</v>
      </c>
      <c r="C3637" t="s">
        <v>6996</v>
      </c>
      <c r="D3637" t="s">
        <v>2719</v>
      </c>
      <c r="F3637" t="s">
        <v>7026</v>
      </c>
      <c r="G3637" t="s">
        <v>2719</v>
      </c>
      <c r="H3637" t="s">
        <v>7026</v>
      </c>
      <c r="I3637" t="s">
        <v>711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2107</v>
      </c>
      <c r="C3638" t="s">
        <v>6996</v>
      </c>
      <c r="D3638" t="s">
        <v>2719</v>
      </c>
      <c r="F3638" t="s">
        <v>7027</v>
      </c>
      <c r="G3638" t="s">
        <v>2719</v>
      </c>
      <c r="H3638" t="s">
        <v>7027</v>
      </c>
      <c r="I3638" t="s">
        <v>711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2107</v>
      </c>
      <c r="C3639" t="s">
        <v>6996</v>
      </c>
      <c r="D3639" t="s">
        <v>2719</v>
      </c>
      <c r="F3639" t="s">
        <v>7028</v>
      </c>
      <c r="G3639" t="s">
        <v>2719</v>
      </c>
      <c r="H3639" t="s">
        <v>7028</v>
      </c>
      <c r="I3639" t="s">
        <v>711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2107</v>
      </c>
      <c r="C3640" t="s">
        <v>6996</v>
      </c>
      <c r="D3640" t="s">
        <v>2719</v>
      </c>
      <c r="F3640" t="s">
        <v>7029</v>
      </c>
      <c r="G3640" t="s">
        <v>2719</v>
      </c>
      <c r="H3640" t="s">
        <v>7029</v>
      </c>
      <c r="I3640" t="s">
        <v>711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2107</v>
      </c>
      <c r="C3641" t="s">
        <v>6996</v>
      </c>
      <c r="D3641" t="s">
        <v>2719</v>
      </c>
      <c r="F3641" t="s">
        <v>7030</v>
      </c>
      <c r="G3641" t="s">
        <v>2719</v>
      </c>
      <c r="H3641" t="s">
        <v>7030</v>
      </c>
      <c r="I3641" t="s">
        <v>711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2107</v>
      </c>
      <c r="C3642" t="s">
        <v>6996</v>
      </c>
      <c r="D3642" t="s">
        <v>2719</v>
      </c>
      <c r="F3642" t="s">
        <v>7031</v>
      </c>
      <c r="G3642" t="s">
        <v>2719</v>
      </c>
      <c r="H3642" t="s">
        <v>7031</v>
      </c>
      <c r="I3642" t="s">
        <v>711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2107</v>
      </c>
      <c r="C3643" t="s">
        <v>6996</v>
      </c>
      <c r="D3643" t="s">
        <v>2719</v>
      </c>
      <c r="F3643" t="s">
        <v>9653</v>
      </c>
      <c r="G3643" t="s">
        <v>2719</v>
      </c>
      <c r="H3643" t="s">
        <v>9653</v>
      </c>
      <c r="I3643" t="s">
        <v>711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2107</v>
      </c>
      <c r="C3644" t="s">
        <v>6996</v>
      </c>
      <c r="D3644" t="s">
        <v>2719</v>
      </c>
      <c r="F3644" t="s">
        <v>7033</v>
      </c>
      <c r="G3644" t="s">
        <v>2719</v>
      </c>
      <c r="H3644" t="s">
        <v>7033</v>
      </c>
      <c r="I3644" t="s">
        <v>711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2107</v>
      </c>
      <c r="C3645" t="s">
        <v>6996</v>
      </c>
      <c r="D3645" t="s">
        <v>2719</v>
      </c>
      <c r="F3645" t="s">
        <v>7034</v>
      </c>
      <c r="G3645" t="s">
        <v>2719</v>
      </c>
      <c r="H3645" t="s">
        <v>7034</v>
      </c>
      <c r="I3645" t="s">
        <v>711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2107</v>
      </c>
      <c r="C3646" t="s">
        <v>6996</v>
      </c>
      <c r="D3646" t="s">
        <v>2719</v>
      </c>
      <c r="F3646" t="s">
        <v>7035</v>
      </c>
      <c r="G3646" t="s">
        <v>2719</v>
      </c>
      <c r="H3646" t="s">
        <v>7035</v>
      </c>
      <c r="I3646" t="s">
        <v>711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2107</v>
      </c>
      <c r="C3647" t="s">
        <v>6996</v>
      </c>
      <c r="D3647" t="s">
        <v>2719</v>
      </c>
      <c r="F3647" t="s">
        <v>7036</v>
      </c>
      <c r="G3647" t="s">
        <v>2719</v>
      </c>
      <c r="H3647" t="s">
        <v>7036</v>
      </c>
      <c r="I3647" t="s">
        <v>711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2114</v>
      </c>
      <c r="C3648" t="s">
        <v>7039</v>
      </c>
      <c r="D3648" t="s">
        <v>2719</v>
      </c>
      <c r="F3648" t="s">
        <v>7073</v>
      </c>
      <c r="G3648" t="s">
        <v>2719</v>
      </c>
      <c r="H3648" t="s">
        <v>7073</v>
      </c>
      <c r="I3648" t="s">
        <v>711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2114</v>
      </c>
      <c r="C3649" t="s">
        <v>7039</v>
      </c>
      <c r="D3649" t="s">
        <v>2719</v>
      </c>
      <c r="F3649" t="s">
        <v>7091</v>
      </c>
      <c r="G3649" t="s">
        <v>2719</v>
      </c>
      <c r="H3649" t="s">
        <v>7091</v>
      </c>
      <c r="I3649" t="s">
        <v>711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2114</v>
      </c>
      <c r="C3650" t="s">
        <v>7039</v>
      </c>
      <c r="D3650" t="s">
        <v>2719</v>
      </c>
      <c r="F3650" t="s">
        <v>7093</v>
      </c>
      <c r="G3650" t="s">
        <v>2719</v>
      </c>
      <c r="H3650" t="s">
        <v>7093</v>
      </c>
      <c r="I3650" t="s">
        <v>711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2114</v>
      </c>
      <c r="C3651" t="s">
        <v>7039</v>
      </c>
      <c r="D3651" t="s">
        <v>2719</v>
      </c>
      <c r="F3651" t="s">
        <v>7075</v>
      </c>
      <c r="G3651" t="s">
        <v>2719</v>
      </c>
      <c r="H3651" t="s">
        <v>7075</v>
      </c>
      <c r="I3651" t="s">
        <v>711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2114</v>
      </c>
      <c r="C3652" t="s">
        <v>7039</v>
      </c>
      <c r="D3652" t="s">
        <v>2719</v>
      </c>
      <c r="F3652" t="s">
        <v>7052</v>
      </c>
      <c r="G3652" t="s">
        <v>2719</v>
      </c>
      <c r="H3652" t="s">
        <v>7052</v>
      </c>
      <c r="I3652" t="s">
        <v>711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2114</v>
      </c>
      <c r="C3653" t="s">
        <v>7039</v>
      </c>
      <c r="D3653" t="s">
        <v>2719</v>
      </c>
      <c r="F3653" t="s">
        <v>7065</v>
      </c>
      <c r="G3653" t="s">
        <v>2719</v>
      </c>
      <c r="H3653" t="s">
        <v>7065</v>
      </c>
      <c r="I3653" t="s">
        <v>711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2114</v>
      </c>
      <c r="C3654" t="s">
        <v>7039</v>
      </c>
      <c r="D3654" t="s">
        <v>2719</v>
      </c>
      <c r="F3654" t="s">
        <v>7072</v>
      </c>
      <c r="G3654" t="s">
        <v>2719</v>
      </c>
      <c r="H3654" t="s">
        <v>7072</v>
      </c>
      <c r="I3654" t="s">
        <v>711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2114</v>
      </c>
      <c r="C3655" t="s">
        <v>7039</v>
      </c>
      <c r="D3655" t="s">
        <v>2719</v>
      </c>
      <c r="F3655" t="s">
        <v>7059</v>
      </c>
      <c r="G3655" t="s">
        <v>2719</v>
      </c>
      <c r="H3655" t="s">
        <v>7059</v>
      </c>
      <c r="I3655" t="s">
        <v>711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2114</v>
      </c>
      <c r="C3656" t="s">
        <v>7039</v>
      </c>
      <c r="D3656" t="s">
        <v>2719</v>
      </c>
      <c r="F3656" t="s">
        <v>7053</v>
      </c>
      <c r="G3656" t="s">
        <v>2719</v>
      </c>
      <c r="H3656" t="s">
        <v>7053</v>
      </c>
      <c r="I3656" t="s">
        <v>711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2114</v>
      </c>
      <c r="C3657" t="s">
        <v>7039</v>
      </c>
      <c r="D3657" t="s">
        <v>2719</v>
      </c>
      <c r="F3657" t="s">
        <v>7079</v>
      </c>
      <c r="G3657" t="s">
        <v>2719</v>
      </c>
      <c r="H3657" t="s">
        <v>7079</v>
      </c>
      <c r="I3657" t="s">
        <v>711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2114</v>
      </c>
      <c r="C3658" t="s">
        <v>7039</v>
      </c>
      <c r="D3658" t="s">
        <v>2719</v>
      </c>
      <c r="F3658" t="s">
        <v>7104</v>
      </c>
      <c r="G3658" t="s">
        <v>2719</v>
      </c>
      <c r="H3658" t="s">
        <v>7104</v>
      </c>
      <c r="I3658" t="s">
        <v>711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2114</v>
      </c>
      <c r="C3659" t="s">
        <v>7039</v>
      </c>
      <c r="D3659" t="s">
        <v>2719</v>
      </c>
      <c r="F3659" t="s">
        <v>7054</v>
      </c>
      <c r="G3659" t="s">
        <v>2719</v>
      </c>
      <c r="H3659" t="s">
        <v>7054</v>
      </c>
      <c r="I3659" t="s">
        <v>711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2114</v>
      </c>
      <c r="C3660" t="s">
        <v>7039</v>
      </c>
      <c r="D3660" t="s">
        <v>2719</v>
      </c>
      <c r="F3660" t="s">
        <v>7063</v>
      </c>
      <c r="G3660" t="s">
        <v>2719</v>
      </c>
      <c r="H3660" t="s">
        <v>7063</v>
      </c>
      <c r="I3660" t="s">
        <v>711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2114</v>
      </c>
      <c r="C3661" t="s">
        <v>7039</v>
      </c>
      <c r="D3661" t="s">
        <v>2719</v>
      </c>
      <c r="F3661" t="s">
        <v>7105</v>
      </c>
      <c r="G3661" t="s">
        <v>2719</v>
      </c>
      <c r="H3661" t="s">
        <v>7105</v>
      </c>
      <c r="I3661" t="s">
        <v>711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2114</v>
      </c>
      <c r="C3662" t="s">
        <v>7039</v>
      </c>
      <c r="D3662" t="s">
        <v>2719</v>
      </c>
      <c r="F3662" t="s">
        <v>7046</v>
      </c>
      <c r="G3662" t="s">
        <v>2719</v>
      </c>
      <c r="H3662" t="s">
        <v>7046</v>
      </c>
      <c r="I3662" t="s">
        <v>711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2114</v>
      </c>
      <c r="C3663" t="s">
        <v>7039</v>
      </c>
      <c r="D3663" t="s">
        <v>2719</v>
      </c>
      <c r="F3663" t="s">
        <v>7067</v>
      </c>
      <c r="G3663" t="s">
        <v>2719</v>
      </c>
      <c r="H3663" t="s">
        <v>7067</v>
      </c>
      <c r="I3663" t="s">
        <v>711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2114</v>
      </c>
      <c r="C3664" t="s">
        <v>7039</v>
      </c>
      <c r="D3664" t="s">
        <v>2719</v>
      </c>
      <c r="F3664" t="s">
        <v>7051</v>
      </c>
      <c r="G3664" t="s">
        <v>2719</v>
      </c>
      <c r="H3664" t="s">
        <v>7051</v>
      </c>
      <c r="I3664" t="s">
        <v>711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2114</v>
      </c>
      <c r="C3665" t="s">
        <v>7039</v>
      </c>
      <c r="D3665" t="s">
        <v>2719</v>
      </c>
      <c r="F3665" t="s">
        <v>7057</v>
      </c>
      <c r="G3665" t="s">
        <v>2719</v>
      </c>
      <c r="H3665" t="s">
        <v>7057</v>
      </c>
      <c r="I3665" t="s">
        <v>711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2114</v>
      </c>
      <c r="C3666" t="s">
        <v>7039</v>
      </c>
      <c r="D3666" t="s">
        <v>2719</v>
      </c>
      <c r="F3666" t="s">
        <v>7101</v>
      </c>
      <c r="G3666" t="s">
        <v>2719</v>
      </c>
      <c r="H3666" t="s">
        <v>7101</v>
      </c>
      <c r="I3666" t="s">
        <v>711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2114</v>
      </c>
      <c r="C3667" t="s">
        <v>7039</v>
      </c>
      <c r="D3667" t="s">
        <v>2719</v>
      </c>
      <c r="F3667" t="s">
        <v>7096</v>
      </c>
      <c r="G3667" t="s">
        <v>2719</v>
      </c>
      <c r="H3667" t="s">
        <v>7096</v>
      </c>
      <c r="I3667" t="s">
        <v>711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2114</v>
      </c>
      <c r="C3668" t="s">
        <v>7039</v>
      </c>
      <c r="D3668" t="s">
        <v>2719</v>
      </c>
      <c r="F3668" t="s">
        <v>7060</v>
      </c>
      <c r="G3668" t="s">
        <v>2719</v>
      </c>
      <c r="H3668" t="s">
        <v>7060</v>
      </c>
      <c r="I3668" t="s">
        <v>711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2114</v>
      </c>
      <c r="C3669" t="s">
        <v>7039</v>
      </c>
      <c r="D3669" t="s">
        <v>2719</v>
      </c>
      <c r="F3669" t="s">
        <v>7048</v>
      </c>
      <c r="G3669" t="s">
        <v>2719</v>
      </c>
      <c r="H3669" t="s">
        <v>7048</v>
      </c>
      <c r="I3669" t="s">
        <v>711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2114</v>
      </c>
      <c r="C3670" t="s">
        <v>7039</v>
      </c>
      <c r="D3670" t="s">
        <v>2719</v>
      </c>
      <c r="F3670" t="s">
        <v>7092</v>
      </c>
      <c r="G3670" t="s">
        <v>2719</v>
      </c>
      <c r="H3670" t="s">
        <v>7092</v>
      </c>
      <c r="I3670" t="s">
        <v>711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2114</v>
      </c>
      <c r="C3671" t="s">
        <v>7039</v>
      </c>
      <c r="D3671" t="s">
        <v>2719</v>
      </c>
      <c r="F3671" t="s">
        <v>7064</v>
      </c>
      <c r="G3671" t="s">
        <v>2719</v>
      </c>
      <c r="H3671" t="s">
        <v>7064</v>
      </c>
      <c r="I3671" t="s">
        <v>711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2114</v>
      </c>
      <c r="C3672" t="s">
        <v>7039</v>
      </c>
      <c r="D3672" t="s">
        <v>2719</v>
      </c>
      <c r="F3672" t="s">
        <v>7103</v>
      </c>
      <c r="G3672" t="s">
        <v>2719</v>
      </c>
      <c r="H3672" t="s">
        <v>7103</v>
      </c>
      <c r="I3672" t="s">
        <v>711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2114</v>
      </c>
      <c r="C3673" t="s">
        <v>7039</v>
      </c>
      <c r="D3673" t="s">
        <v>2719</v>
      </c>
      <c r="F3673" t="s">
        <v>7100</v>
      </c>
      <c r="G3673" t="s">
        <v>2719</v>
      </c>
      <c r="H3673" t="s">
        <v>7100</v>
      </c>
      <c r="I3673" t="s">
        <v>711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2114</v>
      </c>
      <c r="C3674" t="s">
        <v>7039</v>
      </c>
      <c r="D3674" t="s">
        <v>2719</v>
      </c>
      <c r="F3674" t="s">
        <v>7069</v>
      </c>
      <c r="G3674" t="s">
        <v>2719</v>
      </c>
      <c r="H3674" t="s">
        <v>7069</v>
      </c>
      <c r="I3674" t="s">
        <v>711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2114</v>
      </c>
      <c r="C3675" t="s">
        <v>7039</v>
      </c>
      <c r="D3675" t="s">
        <v>2719</v>
      </c>
      <c r="F3675" t="s">
        <v>7090</v>
      </c>
      <c r="G3675" t="s">
        <v>2719</v>
      </c>
      <c r="H3675" t="s">
        <v>7090</v>
      </c>
      <c r="I3675" t="s">
        <v>711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2114</v>
      </c>
      <c r="C3676" t="s">
        <v>7039</v>
      </c>
      <c r="D3676" t="s">
        <v>2719</v>
      </c>
      <c r="F3676" t="s">
        <v>7043</v>
      </c>
      <c r="G3676" t="s">
        <v>2719</v>
      </c>
      <c r="H3676" t="s">
        <v>7043</v>
      </c>
      <c r="I3676" t="s">
        <v>711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2114</v>
      </c>
      <c r="C3677" t="s">
        <v>7039</v>
      </c>
      <c r="D3677" t="s">
        <v>2719</v>
      </c>
      <c r="F3677" t="s">
        <v>7061</v>
      </c>
      <c r="G3677" t="s">
        <v>2719</v>
      </c>
      <c r="H3677" t="s">
        <v>7061</v>
      </c>
      <c r="I3677" t="s">
        <v>711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2114</v>
      </c>
      <c r="C3678" t="s">
        <v>7039</v>
      </c>
      <c r="D3678" t="s">
        <v>2719</v>
      </c>
      <c r="F3678" t="s">
        <v>7062</v>
      </c>
      <c r="G3678" t="s">
        <v>2719</v>
      </c>
      <c r="H3678" t="s">
        <v>7062</v>
      </c>
      <c r="I3678" t="s">
        <v>711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2114</v>
      </c>
      <c r="C3679" t="s">
        <v>7039</v>
      </c>
      <c r="D3679" t="s">
        <v>2719</v>
      </c>
      <c r="F3679" t="s">
        <v>7082</v>
      </c>
      <c r="G3679" t="s">
        <v>2719</v>
      </c>
      <c r="H3679" t="s">
        <v>7082</v>
      </c>
      <c r="I3679" t="s">
        <v>711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2114</v>
      </c>
      <c r="C3680" t="s">
        <v>7039</v>
      </c>
      <c r="D3680" t="s">
        <v>2719</v>
      </c>
      <c r="F3680" t="s">
        <v>7086</v>
      </c>
      <c r="G3680" t="s">
        <v>2719</v>
      </c>
      <c r="H3680" t="s">
        <v>7086</v>
      </c>
      <c r="I3680" t="s">
        <v>711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2114</v>
      </c>
      <c r="C3681" t="s">
        <v>7039</v>
      </c>
      <c r="D3681" t="s">
        <v>2719</v>
      </c>
      <c r="F3681" t="s">
        <v>7085</v>
      </c>
      <c r="G3681" t="s">
        <v>2719</v>
      </c>
      <c r="H3681" t="s">
        <v>7085</v>
      </c>
      <c r="I3681" t="s">
        <v>711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2114</v>
      </c>
      <c r="C3682" t="s">
        <v>7039</v>
      </c>
      <c r="D3682" t="s">
        <v>2719</v>
      </c>
      <c r="F3682" t="s">
        <v>7081</v>
      </c>
      <c r="G3682" t="s">
        <v>2719</v>
      </c>
      <c r="H3682" t="s">
        <v>7081</v>
      </c>
      <c r="I3682" t="s">
        <v>711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2114</v>
      </c>
      <c r="C3683" t="s">
        <v>7039</v>
      </c>
      <c r="D3683" t="s">
        <v>2719</v>
      </c>
      <c r="F3683" t="s">
        <v>7058</v>
      </c>
      <c r="G3683" t="s">
        <v>2719</v>
      </c>
      <c r="H3683" t="s">
        <v>7058</v>
      </c>
      <c r="I3683" t="s">
        <v>711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2114</v>
      </c>
      <c r="C3684" t="s">
        <v>7039</v>
      </c>
      <c r="D3684" t="s">
        <v>2719</v>
      </c>
      <c r="F3684" t="s">
        <v>7070</v>
      </c>
      <c r="G3684" t="s">
        <v>2719</v>
      </c>
      <c r="H3684" t="s">
        <v>7070</v>
      </c>
      <c r="I3684" t="s">
        <v>711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2114</v>
      </c>
      <c r="C3685" t="s">
        <v>7039</v>
      </c>
      <c r="D3685" t="s">
        <v>2719</v>
      </c>
      <c r="F3685" t="s">
        <v>7050</v>
      </c>
      <c r="G3685" t="s">
        <v>2719</v>
      </c>
      <c r="H3685" t="s">
        <v>7050</v>
      </c>
      <c r="I3685" t="s">
        <v>711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2114</v>
      </c>
      <c r="C3686" t="s">
        <v>7039</v>
      </c>
      <c r="D3686" t="s">
        <v>2719</v>
      </c>
      <c r="F3686" t="s">
        <v>7055</v>
      </c>
      <c r="G3686" t="s">
        <v>2719</v>
      </c>
      <c r="H3686" t="s">
        <v>7055</v>
      </c>
      <c r="I3686" t="s">
        <v>711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2114</v>
      </c>
      <c r="C3687" t="s">
        <v>7039</v>
      </c>
      <c r="D3687" t="s">
        <v>2719</v>
      </c>
      <c r="F3687" t="s">
        <v>7099</v>
      </c>
      <c r="G3687" t="s">
        <v>2719</v>
      </c>
      <c r="H3687" t="s">
        <v>7099</v>
      </c>
      <c r="I3687" t="s">
        <v>711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2114</v>
      </c>
      <c r="C3688" t="s">
        <v>7039</v>
      </c>
      <c r="D3688" t="s">
        <v>2719</v>
      </c>
      <c r="F3688" t="s">
        <v>7041</v>
      </c>
      <c r="G3688" t="s">
        <v>2719</v>
      </c>
      <c r="H3688" t="s">
        <v>7041</v>
      </c>
      <c r="I3688" t="s">
        <v>711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2114</v>
      </c>
      <c r="C3689" t="s">
        <v>7039</v>
      </c>
      <c r="D3689" t="s">
        <v>2719</v>
      </c>
      <c r="F3689" t="s">
        <v>7094</v>
      </c>
      <c r="G3689" t="s">
        <v>2719</v>
      </c>
      <c r="H3689" t="s">
        <v>7094</v>
      </c>
      <c r="I3689" t="s">
        <v>711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2114</v>
      </c>
      <c r="C3690" t="s">
        <v>7039</v>
      </c>
      <c r="D3690" t="s">
        <v>2719</v>
      </c>
      <c r="F3690" t="s">
        <v>7076</v>
      </c>
      <c r="G3690" t="s">
        <v>2719</v>
      </c>
      <c r="H3690" t="s">
        <v>7076</v>
      </c>
      <c r="I3690" t="s">
        <v>711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2114</v>
      </c>
      <c r="C3691" t="s">
        <v>7039</v>
      </c>
      <c r="D3691" t="s">
        <v>2719</v>
      </c>
      <c r="F3691" t="s">
        <v>7088</v>
      </c>
      <c r="G3691" t="s">
        <v>2719</v>
      </c>
      <c r="H3691" t="s">
        <v>7088</v>
      </c>
      <c r="I3691" t="s">
        <v>711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2114</v>
      </c>
      <c r="C3692" t="s">
        <v>7039</v>
      </c>
      <c r="D3692" t="s">
        <v>2719</v>
      </c>
      <c r="F3692" t="s">
        <v>7047</v>
      </c>
      <c r="G3692" t="s">
        <v>2719</v>
      </c>
      <c r="H3692" t="s">
        <v>7047</v>
      </c>
      <c r="I3692" t="s">
        <v>711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2114</v>
      </c>
      <c r="C3693" t="s">
        <v>7039</v>
      </c>
      <c r="D3693" t="s">
        <v>2719</v>
      </c>
      <c r="F3693" t="s">
        <v>7084</v>
      </c>
      <c r="G3693" t="s">
        <v>2719</v>
      </c>
      <c r="H3693" t="s">
        <v>7084</v>
      </c>
      <c r="I3693" t="s">
        <v>711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2114</v>
      </c>
      <c r="C3694" t="s">
        <v>7039</v>
      </c>
      <c r="D3694" t="s">
        <v>2719</v>
      </c>
      <c r="F3694" t="s">
        <v>7097</v>
      </c>
      <c r="G3694" t="s">
        <v>2719</v>
      </c>
      <c r="H3694" t="s">
        <v>7097</v>
      </c>
      <c r="I3694" t="s">
        <v>711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2114</v>
      </c>
      <c r="C3695" t="s">
        <v>7039</v>
      </c>
      <c r="D3695" t="s">
        <v>2719</v>
      </c>
      <c r="F3695" t="s">
        <v>7049</v>
      </c>
      <c r="G3695" t="s">
        <v>2719</v>
      </c>
      <c r="H3695" t="s">
        <v>7049</v>
      </c>
      <c r="I3695" t="s">
        <v>711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2114</v>
      </c>
      <c r="C3696" t="s">
        <v>7039</v>
      </c>
      <c r="D3696" t="s">
        <v>2719</v>
      </c>
      <c r="F3696" t="s">
        <v>7040</v>
      </c>
      <c r="G3696" t="s">
        <v>2719</v>
      </c>
      <c r="H3696" t="s">
        <v>7040</v>
      </c>
      <c r="I3696" t="s">
        <v>711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2114</v>
      </c>
      <c r="C3697" t="s">
        <v>7039</v>
      </c>
      <c r="D3697" t="s">
        <v>2719</v>
      </c>
      <c r="F3697" t="s">
        <v>7066</v>
      </c>
      <c r="G3697" t="s">
        <v>2719</v>
      </c>
      <c r="H3697" t="s">
        <v>7066</v>
      </c>
      <c r="I3697" t="s">
        <v>711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2114</v>
      </c>
      <c r="C3698" t="s">
        <v>7039</v>
      </c>
      <c r="D3698" t="s">
        <v>2719</v>
      </c>
      <c r="F3698" t="s">
        <v>7095</v>
      </c>
      <c r="G3698" t="s">
        <v>2719</v>
      </c>
      <c r="H3698" t="s">
        <v>7095</v>
      </c>
      <c r="I3698" t="s">
        <v>711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2114</v>
      </c>
      <c r="C3699" t="s">
        <v>7039</v>
      </c>
      <c r="D3699" t="s">
        <v>2719</v>
      </c>
      <c r="F3699" t="s">
        <v>7078</v>
      </c>
      <c r="G3699" t="s">
        <v>2719</v>
      </c>
      <c r="H3699" t="s">
        <v>7078</v>
      </c>
      <c r="I3699" t="s">
        <v>711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2114</v>
      </c>
      <c r="C3700" t="s">
        <v>7039</v>
      </c>
      <c r="D3700" t="s">
        <v>2719</v>
      </c>
      <c r="F3700" t="s">
        <v>7087</v>
      </c>
      <c r="G3700" t="s">
        <v>2719</v>
      </c>
      <c r="H3700" t="s">
        <v>7087</v>
      </c>
      <c r="I3700" t="s">
        <v>711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2114</v>
      </c>
      <c r="C3701" t="s">
        <v>7039</v>
      </c>
      <c r="D3701" t="s">
        <v>2719</v>
      </c>
      <c r="F3701" t="s">
        <v>7080</v>
      </c>
      <c r="G3701" t="s">
        <v>2719</v>
      </c>
      <c r="H3701" t="s">
        <v>7080</v>
      </c>
      <c r="I3701" t="s">
        <v>711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2114</v>
      </c>
      <c r="C3702" t="s">
        <v>7039</v>
      </c>
      <c r="D3702" t="s">
        <v>2719</v>
      </c>
      <c r="F3702" t="s">
        <v>7077</v>
      </c>
      <c r="G3702" t="s">
        <v>2719</v>
      </c>
      <c r="H3702" t="s">
        <v>7077</v>
      </c>
      <c r="I3702" t="s">
        <v>711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2114</v>
      </c>
      <c r="C3703" t="s">
        <v>7039</v>
      </c>
      <c r="D3703" t="s">
        <v>2719</v>
      </c>
      <c r="F3703" t="s">
        <v>7068</v>
      </c>
      <c r="G3703" t="s">
        <v>2719</v>
      </c>
      <c r="H3703" t="s">
        <v>7068</v>
      </c>
      <c r="I3703" t="s">
        <v>711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2114</v>
      </c>
      <c r="C3704" t="s">
        <v>7039</v>
      </c>
      <c r="D3704" t="s">
        <v>2719</v>
      </c>
      <c r="F3704" t="s">
        <v>7089</v>
      </c>
      <c r="G3704" t="s">
        <v>2719</v>
      </c>
      <c r="H3704" t="s">
        <v>7089</v>
      </c>
      <c r="I3704" t="s">
        <v>711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2114</v>
      </c>
      <c r="C3705" t="s">
        <v>7039</v>
      </c>
      <c r="D3705" t="s">
        <v>2719</v>
      </c>
      <c r="F3705" t="s">
        <v>7102</v>
      </c>
      <c r="G3705" t="s">
        <v>2719</v>
      </c>
      <c r="H3705" t="s">
        <v>7102</v>
      </c>
      <c r="I3705" t="s">
        <v>711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2114</v>
      </c>
      <c r="C3706" t="s">
        <v>7039</v>
      </c>
      <c r="D3706" t="s">
        <v>2719</v>
      </c>
      <c r="F3706" t="s">
        <v>7045</v>
      </c>
      <c r="G3706" t="s">
        <v>2719</v>
      </c>
      <c r="H3706" t="s">
        <v>7045</v>
      </c>
      <c r="I3706" t="s">
        <v>711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2114</v>
      </c>
      <c r="C3707" t="s">
        <v>7039</v>
      </c>
      <c r="D3707" t="s">
        <v>2719</v>
      </c>
      <c r="F3707" t="s">
        <v>7042</v>
      </c>
      <c r="G3707" t="s">
        <v>2719</v>
      </c>
      <c r="H3707" t="s">
        <v>7042</v>
      </c>
      <c r="I3707" t="s">
        <v>711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2114</v>
      </c>
      <c r="C3708" t="s">
        <v>7039</v>
      </c>
      <c r="D3708" t="s">
        <v>2719</v>
      </c>
      <c r="F3708" t="s">
        <v>7044</v>
      </c>
      <c r="G3708" t="s">
        <v>2719</v>
      </c>
      <c r="H3708" t="s">
        <v>7044</v>
      </c>
      <c r="I3708" t="s">
        <v>711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2114</v>
      </c>
      <c r="C3709" t="s">
        <v>7039</v>
      </c>
      <c r="D3709" t="s">
        <v>2719</v>
      </c>
      <c r="F3709" t="s">
        <v>7071</v>
      </c>
      <c r="G3709" t="s">
        <v>2719</v>
      </c>
      <c r="H3709" t="s">
        <v>7071</v>
      </c>
      <c r="I3709" t="s">
        <v>711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2114</v>
      </c>
      <c r="C3710" t="s">
        <v>7039</v>
      </c>
      <c r="D3710" t="s">
        <v>2719</v>
      </c>
      <c r="F3710" t="s">
        <v>7098</v>
      </c>
      <c r="G3710" t="s">
        <v>2719</v>
      </c>
      <c r="H3710" t="s">
        <v>7098</v>
      </c>
      <c r="I3710" t="s">
        <v>711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2114</v>
      </c>
      <c r="C3711" t="s">
        <v>7039</v>
      </c>
      <c r="D3711" t="s">
        <v>2719</v>
      </c>
      <c r="F3711" t="s">
        <v>7074</v>
      </c>
      <c r="G3711" t="s">
        <v>2719</v>
      </c>
      <c r="H3711" t="s">
        <v>7074</v>
      </c>
      <c r="I3711" t="s">
        <v>711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2114</v>
      </c>
      <c r="C3712" t="s">
        <v>7039</v>
      </c>
      <c r="D3712" t="s">
        <v>2719</v>
      </c>
      <c r="F3712" t="s">
        <v>7083</v>
      </c>
      <c r="G3712" t="s">
        <v>2719</v>
      </c>
      <c r="H3712" t="s">
        <v>7083</v>
      </c>
      <c r="I3712" t="s">
        <v>711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2114</v>
      </c>
      <c r="C3713" t="s">
        <v>7039</v>
      </c>
      <c r="D3713" t="s">
        <v>2719</v>
      </c>
      <c r="F3713" t="s">
        <v>7056</v>
      </c>
      <c r="G3713" t="s">
        <v>2719</v>
      </c>
      <c r="H3713" t="s">
        <v>7056</v>
      </c>
      <c r="I3713" t="s">
        <v>711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2095</v>
      </c>
      <c r="C3714" t="s">
        <v>9654</v>
      </c>
      <c r="D3714" t="s">
        <v>573</v>
      </c>
      <c r="F3714" t="s">
        <v>2095</v>
      </c>
      <c r="G3714" t="s">
        <v>573</v>
      </c>
      <c r="H3714" t="s">
        <v>2096</v>
      </c>
      <c r="I3714" t="s">
        <v>711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2142</v>
      </c>
      <c r="C3715" t="s">
        <v>7106</v>
      </c>
      <c r="D3715" t="s">
        <v>2719</v>
      </c>
      <c r="F3715" t="s">
        <v>9655</v>
      </c>
      <c r="G3715" t="s">
        <v>2719</v>
      </c>
      <c r="H3715" t="s">
        <v>9655</v>
      </c>
      <c r="I3715" t="s">
        <v>711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2142</v>
      </c>
      <c r="C3716" t="s">
        <v>7106</v>
      </c>
      <c r="D3716" t="s">
        <v>2719</v>
      </c>
      <c r="F3716" t="s">
        <v>7296</v>
      </c>
      <c r="G3716" t="s">
        <v>2719</v>
      </c>
      <c r="H3716" t="s">
        <v>7296</v>
      </c>
      <c r="I3716" t="s">
        <v>711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2142</v>
      </c>
      <c r="C3717" t="s">
        <v>7106</v>
      </c>
      <c r="D3717" t="s">
        <v>2719</v>
      </c>
      <c r="F3717" t="s">
        <v>7145</v>
      </c>
      <c r="G3717" t="s">
        <v>2719</v>
      </c>
      <c r="H3717" t="s">
        <v>7145</v>
      </c>
      <c r="I3717" t="s">
        <v>711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2142</v>
      </c>
      <c r="C3718" t="s">
        <v>7106</v>
      </c>
      <c r="D3718" t="s">
        <v>2719</v>
      </c>
      <c r="F3718" t="s">
        <v>9656</v>
      </c>
      <c r="G3718" t="s">
        <v>2719</v>
      </c>
      <c r="H3718" t="s">
        <v>9656</v>
      </c>
      <c r="I3718" t="s">
        <v>711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2142</v>
      </c>
      <c r="C3719" t="s">
        <v>7106</v>
      </c>
      <c r="D3719" t="s">
        <v>2719</v>
      </c>
      <c r="F3719" t="s">
        <v>7264</v>
      </c>
      <c r="G3719" t="s">
        <v>2719</v>
      </c>
      <c r="H3719" t="s">
        <v>7264</v>
      </c>
      <c r="I3719" t="s">
        <v>711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2142</v>
      </c>
      <c r="C3720" t="s">
        <v>7106</v>
      </c>
      <c r="D3720" t="s">
        <v>2719</v>
      </c>
      <c r="F3720" t="s">
        <v>7241</v>
      </c>
      <c r="G3720" t="s">
        <v>2719</v>
      </c>
      <c r="H3720" t="s">
        <v>7241</v>
      </c>
      <c r="I3720" t="s">
        <v>711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2142</v>
      </c>
      <c r="C3721" t="s">
        <v>7106</v>
      </c>
      <c r="D3721" t="s">
        <v>2719</v>
      </c>
      <c r="F3721" t="s">
        <v>7141</v>
      </c>
      <c r="G3721" t="s">
        <v>2719</v>
      </c>
      <c r="H3721" t="s">
        <v>7141</v>
      </c>
      <c r="I3721" t="s">
        <v>711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2142</v>
      </c>
      <c r="C3722" t="s">
        <v>7106</v>
      </c>
      <c r="D3722" t="s">
        <v>2719</v>
      </c>
      <c r="F3722" t="s">
        <v>7170</v>
      </c>
      <c r="G3722" t="s">
        <v>2719</v>
      </c>
      <c r="H3722" t="s">
        <v>7170</v>
      </c>
      <c r="I3722" t="s">
        <v>711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2142</v>
      </c>
      <c r="C3723" t="s">
        <v>7106</v>
      </c>
      <c r="D3723" t="s">
        <v>2719</v>
      </c>
      <c r="F3723" t="s">
        <v>7108</v>
      </c>
      <c r="G3723" t="s">
        <v>2719</v>
      </c>
      <c r="H3723" t="s">
        <v>7108</v>
      </c>
      <c r="I3723" t="s">
        <v>711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2142</v>
      </c>
      <c r="C3724" t="s">
        <v>7106</v>
      </c>
      <c r="D3724" t="s">
        <v>2719</v>
      </c>
      <c r="F3724" t="s">
        <v>4859</v>
      </c>
      <c r="G3724" t="s">
        <v>2719</v>
      </c>
      <c r="H3724" t="s">
        <v>4859</v>
      </c>
      <c r="I3724" t="s">
        <v>711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2142</v>
      </c>
      <c r="C3725" t="s">
        <v>7106</v>
      </c>
      <c r="D3725" t="s">
        <v>2719</v>
      </c>
      <c r="F3725" t="s">
        <v>7224</v>
      </c>
      <c r="G3725" t="s">
        <v>2719</v>
      </c>
      <c r="H3725" t="s">
        <v>7224</v>
      </c>
      <c r="I3725" t="s">
        <v>711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2142</v>
      </c>
      <c r="C3726" t="s">
        <v>7106</v>
      </c>
      <c r="D3726" t="s">
        <v>2719</v>
      </c>
      <c r="F3726" t="s">
        <v>7153</v>
      </c>
      <c r="G3726" t="s">
        <v>2719</v>
      </c>
      <c r="H3726" t="s">
        <v>7153</v>
      </c>
      <c r="I3726" t="s">
        <v>711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2142</v>
      </c>
      <c r="C3727" t="s">
        <v>7106</v>
      </c>
      <c r="D3727" t="s">
        <v>2719</v>
      </c>
      <c r="F3727" t="s">
        <v>7239</v>
      </c>
      <c r="G3727" t="s">
        <v>2719</v>
      </c>
      <c r="H3727" t="s">
        <v>7239</v>
      </c>
      <c r="I3727" t="s">
        <v>711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2142</v>
      </c>
      <c r="C3728" t="s">
        <v>7106</v>
      </c>
      <c r="D3728" t="s">
        <v>2719</v>
      </c>
      <c r="F3728" t="s">
        <v>7262</v>
      </c>
      <c r="G3728" t="s">
        <v>2719</v>
      </c>
      <c r="H3728" t="s">
        <v>7262</v>
      </c>
      <c r="I3728" t="s">
        <v>711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2142</v>
      </c>
      <c r="C3729" t="s">
        <v>7106</v>
      </c>
      <c r="D3729" t="s">
        <v>2719</v>
      </c>
      <c r="F3729" t="s">
        <v>7282</v>
      </c>
      <c r="G3729" t="s">
        <v>2719</v>
      </c>
      <c r="H3729" t="s">
        <v>7282</v>
      </c>
      <c r="I3729" t="s">
        <v>711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2142</v>
      </c>
      <c r="C3730" t="s">
        <v>7106</v>
      </c>
      <c r="D3730" t="s">
        <v>2719</v>
      </c>
      <c r="F3730" t="s">
        <v>7182</v>
      </c>
      <c r="G3730" t="s">
        <v>2719</v>
      </c>
      <c r="H3730" t="s">
        <v>7182</v>
      </c>
      <c r="I3730" t="s">
        <v>711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2142</v>
      </c>
      <c r="C3731" t="s">
        <v>7106</v>
      </c>
      <c r="D3731" t="s">
        <v>2719</v>
      </c>
      <c r="F3731" t="s">
        <v>7272</v>
      </c>
      <c r="G3731" t="s">
        <v>2719</v>
      </c>
      <c r="H3731" t="s">
        <v>7272</v>
      </c>
      <c r="I3731" t="s">
        <v>711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2142</v>
      </c>
      <c r="C3732" t="s">
        <v>7106</v>
      </c>
      <c r="D3732" t="s">
        <v>2719</v>
      </c>
      <c r="F3732" t="s">
        <v>7151</v>
      </c>
      <c r="G3732" t="s">
        <v>2719</v>
      </c>
      <c r="H3732" t="s">
        <v>7151</v>
      </c>
      <c r="I3732" t="s">
        <v>711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2142</v>
      </c>
      <c r="C3733" t="s">
        <v>7106</v>
      </c>
      <c r="D3733" t="s">
        <v>2719</v>
      </c>
      <c r="F3733" t="s">
        <v>7144</v>
      </c>
      <c r="G3733" t="s">
        <v>2719</v>
      </c>
      <c r="H3733" t="s">
        <v>7144</v>
      </c>
      <c r="I3733" t="s">
        <v>711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2142</v>
      </c>
      <c r="C3734" t="s">
        <v>7106</v>
      </c>
      <c r="D3734" t="s">
        <v>2719</v>
      </c>
      <c r="F3734" t="s">
        <v>7265</v>
      </c>
      <c r="G3734" t="s">
        <v>2719</v>
      </c>
      <c r="H3734" t="s">
        <v>7265</v>
      </c>
      <c r="I3734" t="s">
        <v>711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2142</v>
      </c>
      <c r="C3735" t="s">
        <v>7106</v>
      </c>
      <c r="D3735" t="s">
        <v>2719</v>
      </c>
      <c r="F3735" t="s">
        <v>7186</v>
      </c>
      <c r="G3735" t="s">
        <v>2719</v>
      </c>
      <c r="H3735" t="s">
        <v>7186</v>
      </c>
      <c r="I3735" t="s">
        <v>711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2142</v>
      </c>
      <c r="C3736" t="s">
        <v>7106</v>
      </c>
      <c r="D3736" t="s">
        <v>2719</v>
      </c>
      <c r="F3736" t="s">
        <v>7189</v>
      </c>
      <c r="G3736" t="s">
        <v>2719</v>
      </c>
      <c r="H3736" t="s">
        <v>7189</v>
      </c>
      <c r="I3736" t="s">
        <v>711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2142</v>
      </c>
      <c r="C3737" t="s">
        <v>7106</v>
      </c>
      <c r="D3737" t="s">
        <v>2719</v>
      </c>
      <c r="F3737" t="s">
        <v>7252</v>
      </c>
      <c r="G3737" t="s">
        <v>2719</v>
      </c>
      <c r="H3737" t="s">
        <v>7252</v>
      </c>
      <c r="I3737" t="s">
        <v>711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2142</v>
      </c>
      <c r="C3738" t="s">
        <v>7106</v>
      </c>
      <c r="D3738" t="s">
        <v>2719</v>
      </c>
      <c r="F3738" t="s">
        <v>7172</v>
      </c>
      <c r="G3738" t="s">
        <v>2719</v>
      </c>
      <c r="H3738" t="s">
        <v>7172</v>
      </c>
      <c r="I3738" t="s">
        <v>711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2142</v>
      </c>
      <c r="C3739" t="s">
        <v>7106</v>
      </c>
      <c r="D3739" t="s">
        <v>2719</v>
      </c>
      <c r="F3739" t="s">
        <v>3981</v>
      </c>
      <c r="G3739" t="s">
        <v>2719</v>
      </c>
      <c r="H3739" t="s">
        <v>3981</v>
      </c>
      <c r="I3739" t="s">
        <v>711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2142</v>
      </c>
      <c r="C3740" t="s">
        <v>7106</v>
      </c>
      <c r="D3740" t="s">
        <v>2719</v>
      </c>
      <c r="F3740" t="s">
        <v>7127</v>
      </c>
      <c r="G3740" t="s">
        <v>2719</v>
      </c>
      <c r="H3740" t="s">
        <v>7127</v>
      </c>
      <c r="I3740" t="s">
        <v>711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2142</v>
      </c>
      <c r="C3741" t="s">
        <v>7106</v>
      </c>
      <c r="D3741" t="s">
        <v>2719</v>
      </c>
      <c r="F3741" t="s">
        <v>7146</v>
      </c>
      <c r="G3741" t="s">
        <v>2719</v>
      </c>
      <c r="H3741" t="s">
        <v>7146</v>
      </c>
      <c r="I3741" t="s">
        <v>711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2142</v>
      </c>
      <c r="C3742" t="s">
        <v>7106</v>
      </c>
      <c r="D3742" t="s">
        <v>2719</v>
      </c>
      <c r="F3742" t="s">
        <v>7308</v>
      </c>
      <c r="G3742" t="s">
        <v>2719</v>
      </c>
      <c r="H3742" t="s">
        <v>7308</v>
      </c>
      <c r="I3742" t="s">
        <v>711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2142</v>
      </c>
      <c r="C3743" t="s">
        <v>7106</v>
      </c>
      <c r="D3743" t="s">
        <v>2719</v>
      </c>
      <c r="F3743" t="s">
        <v>7157</v>
      </c>
      <c r="G3743" t="s">
        <v>2719</v>
      </c>
      <c r="H3743" t="s">
        <v>7157</v>
      </c>
      <c r="I3743" t="s">
        <v>711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2142</v>
      </c>
      <c r="C3744" t="s">
        <v>7106</v>
      </c>
      <c r="D3744" t="s">
        <v>2719</v>
      </c>
      <c r="F3744" t="s">
        <v>4368</v>
      </c>
      <c r="G3744" t="s">
        <v>2719</v>
      </c>
      <c r="H3744" t="s">
        <v>4368</v>
      </c>
      <c r="I3744" t="s">
        <v>711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2142</v>
      </c>
      <c r="C3745" t="s">
        <v>7106</v>
      </c>
      <c r="D3745" t="s">
        <v>2719</v>
      </c>
      <c r="F3745" t="s">
        <v>7155</v>
      </c>
      <c r="G3745" t="s">
        <v>2719</v>
      </c>
      <c r="H3745" t="s">
        <v>7155</v>
      </c>
      <c r="I3745" t="s">
        <v>711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2142</v>
      </c>
      <c r="C3746" t="s">
        <v>7106</v>
      </c>
      <c r="D3746" t="s">
        <v>2719</v>
      </c>
      <c r="F3746" t="s">
        <v>7235</v>
      </c>
      <c r="G3746" t="s">
        <v>2719</v>
      </c>
      <c r="H3746" t="s">
        <v>7235</v>
      </c>
      <c r="I3746" t="s">
        <v>711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2142</v>
      </c>
      <c r="C3747" t="s">
        <v>7106</v>
      </c>
      <c r="D3747" t="s">
        <v>2719</v>
      </c>
      <c r="F3747" t="s">
        <v>7107</v>
      </c>
      <c r="G3747" t="s">
        <v>2719</v>
      </c>
      <c r="H3747" t="s">
        <v>7107</v>
      </c>
      <c r="I3747" t="s">
        <v>711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2142</v>
      </c>
      <c r="C3748" t="s">
        <v>7106</v>
      </c>
      <c r="D3748" t="s">
        <v>2719</v>
      </c>
      <c r="F3748" t="s">
        <v>7128</v>
      </c>
      <c r="G3748" t="s">
        <v>2719</v>
      </c>
      <c r="H3748" t="s">
        <v>7128</v>
      </c>
      <c r="I3748" t="s">
        <v>711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2142</v>
      </c>
      <c r="C3749" t="s">
        <v>7106</v>
      </c>
      <c r="D3749" t="s">
        <v>2719</v>
      </c>
      <c r="F3749" t="s">
        <v>7304</v>
      </c>
      <c r="G3749" t="s">
        <v>2719</v>
      </c>
      <c r="H3749" t="s">
        <v>7304</v>
      </c>
      <c r="I3749" t="s">
        <v>711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2142</v>
      </c>
      <c r="C3750" t="s">
        <v>7106</v>
      </c>
      <c r="D3750" t="s">
        <v>2719</v>
      </c>
      <c r="F3750" t="s">
        <v>7169</v>
      </c>
      <c r="G3750" t="s">
        <v>2719</v>
      </c>
      <c r="H3750" t="s">
        <v>7169</v>
      </c>
      <c r="I3750" t="s">
        <v>711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2142</v>
      </c>
      <c r="C3751" t="s">
        <v>7106</v>
      </c>
      <c r="D3751" t="s">
        <v>2719</v>
      </c>
      <c r="F3751" t="s">
        <v>9657</v>
      </c>
      <c r="G3751" t="s">
        <v>2719</v>
      </c>
      <c r="H3751" t="s">
        <v>9657</v>
      </c>
      <c r="I3751" t="s">
        <v>711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2142</v>
      </c>
      <c r="C3752" t="s">
        <v>7106</v>
      </c>
      <c r="D3752" t="s">
        <v>2719</v>
      </c>
      <c r="F3752" t="s">
        <v>7271</v>
      </c>
      <c r="G3752" t="s">
        <v>2719</v>
      </c>
      <c r="H3752" t="s">
        <v>7271</v>
      </c>
      <c r="I3752" t="s">
        <v>711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2142</v>
      </c>
      <c r="C3753" t="s">
        <v>7106</v>
      </c>
      <c r="D3753" t="s">
        <v>2719</v>
      </c>
      <c r="F3753" t="s">
        <v>7177</v>
      </c>
      <c r="G3753" t="s">
        <v>2719</v>
      </c>
      <c r="H3753" t="s">
        <v>7177</v>
      </c>
      <c r="I3753" t="s">
        <v>711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2142</v>
      </c>
      <c r="C3754" t="s">
        <v>7106</v>
      </c>
      <c r="D3754" t="s">
        <v>2719</v>
      </c>
      <c r="F3754" t="s">
        <v>7279</v>
      </c>
      <c r="G3754" t="s">
        <v>2719</v>
      </c>
      <c r="H3754" t="s">
        <v>7279</v>
      </c>
      <c r="I3754" t="s">
        <v>711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2142</v>
      </c>
      <c r="C3755" t="s">
        <v>7106</v>
      </c>
      <c r="D3755" t="s">
        <v>2719</v>
      </c>
      <c r="F3755" t="s">
        <v>7223</v>
      </c>
      <c r="G3755" t="s">
        <v>2719</v>
      </c>
      <c r="H3755" t="s">
        <v>7223</v>
      </c>
      <c r="I3755" t="s">
        <v>711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2142</v>
      </c>
      <c r="C3756" t="s">
        <v>7106</v>
      </c>
      <c r="D3756" t="s">
        <v>2719</v>
      </c>
      <c r="F3756" t="s">
        <v>9658</v>
      </c>
      <c r="G3756" t="s">
        <v>2719</v>
      </c>
      <c r="H3756" t="s">
        <v>9658</v>
      </c>
      <c r="I3756" t="s">
        <v>711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2142</v>
      </c>
      <c r="C3757" t="s">
        <v>7106</v>
      </c>
      <c r="D3757" t="s">
        <v>2719</v>
      </c>
      <c r="F3757" t="s">
        <v>7192</v>
      </c>
      <c r="G3757" t="s">
        <v>2719</v>
      </c>
      <c r="H3757" t="s">
        <v>7192</v>
      </c>
      <c r="I3757" t="s">
        <v>711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2142</v>
      </c>
      <c r="C3758" t="s">
        <v>7106</v>
      </c>
      <c r="D3758" t="s">
        <v>2719</v>
      </c>
      <c r="F3758" t="s">
        <v>7256</v>
      </c>
      <c r="G3758" t="s">
        <v>2719</v>
      </c>
      <c r="H3758" t="s">
        <v>7256</v>
      </c>
      <c r="I3758" t="s">
        <v>711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2142</v>
      </c>
      <c r="C3759" t="s">
        <v>7106</v>
      </c>
      <c r="D3759" t="s">
        <v>2719</v>
      </c>
      <c r="F3759" t="s">
        <v>7134</v>
      </c>
      <c r="G3759" t="s">
        <v>2719</v>
      </c>
      <c r="H3759" t="s">
        <v>7134</v>
      </c>
      <c r="I3759" t="s">
        <v>711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2142</v>
      </c>
      <c r="C3760" t="s">
        <v>7106</v>
      </c>
      <c r="D3760" t="s">
        <v>2719</v>
      </c>
      <c r="F3760" t="s">
        <v>7286</v>
      </c>
      <c r="G3760" t="s">
        <v>2719</v>
      </c>
      <c r="H3760" t="s">
        <v>7286</v>
      </c>
      <c r="I3760" t="s">
        <v>711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2142</v>
      </c>
      <c r="C3761" t="s">
        <v>7106</v>
      </c>
      <c r="D3761" t="s">
        <v>2719</v>
      </c>
      <c r="F3761" t="s">
        <v>7133</v>
      </c>
      <c r="G3761" t="s">
        <v>2719</v>
      </c>
      <c r="H3761" t="s">
        <v>7133</v>
      </c>
      <c r="I3761" t="s">
        <v>711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2142</v>
      </c>
      <c r="C3762" t="s">
        <v>7106</v>
      </c>
      <c r="D3762" t="s">
        <v>2719</v>
      </c>
      <c r="F3762" t="s">
        <v>7214</v>
      </c>
      <c r="G3762" t="s">
        <v>2719</v>
      </c>
      <c r="H3762" t="s">
        <v>7214</v>
      </c>
      <c r="I3762" t="s">
        <v>711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2142</v>
      </c>
      <c r="C3763" t="s">
        <v>7106</v>
      </c>
      <c r="D3763" t="s">
        <v>2719</v>
      </c>
      <c r="F3763" t="s">
        <v>7246</v>
      </c>
      <c r="G3763" t="s">
        <v>2719</v>
      </c>
      <c r="H3763" t="s">
        <v>7246</v>
      </c>
      <c r="I3763" t="s">
        <v>711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2142</v>
      </c>
      <c r="C3764" t="s">
        <v>7106</v>
      </c>
      <c r="D3764" t="s">
        <v>2719</v>
      </c>
      <c r="F3764" t="s">
        <v>7200</v>
      </c>
      <c r="G3764" t="s">
        <v>2719</v>
      </c>
      <c r="H3764" t="s">
        <v>7200</v>
      </c>
      <c r="I3764" t="s">
        <v>711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2142</v>
      </c>
      <c r="C3765" t="s">
        <v>7106</v>
      </c>
      <c r="D3765" t="s">
        <v>2719</v>
      </c>
      <c r="F3765" t="s">
        <v>7143</v>
      </c>
      <c r="G3765" t="s">
        <v>2719</v>
      </c>
      <c r="H3765" t="s">
        <v>7143</v>
      </c>
      <c r="I3765" t="s">
        <v>711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2142</v>
      </c>
      <c r="C3766" t="s">
        <v>7106</v>
      </c>
      <c r="D3766" t="s">
        <v>2719</v>
      </c>
      <c r="F3766" t="s">
        <v>7301</v>
      </c>
      <c r="G3766" t="s">
        <v>2719</v>
      </c>
      <c r="H3766" t="s">
        <v>7301</v>
      </c>
      <c r="I3766" t="s">
        <v>711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2142</v>
      </c>
      <c r="C3767" t="s">
        <v>7106</v>
      </c>
      <c r="D3767" t="s">
        <v>2719</v>
      </c>
      <c r="F3767" t="s">
        <v>7204</v>
      </c>
      <c r="G3767" t="s">
        <v>2719</v>
      </c>
      <c r="H3767" t="s">
        <v>7204</v>
      </c>
      <c r="I3767" t="s">
        <v>711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2142</v>
      </c>
      <c r="C3768" t="s">
        <v>7106</v>
      </c>
      <c r="D3768" t="s">
        <v>2719</v>
      </c>
      <c r="F3768" t="s">
        <v>7255</v>
      </c>
      <c r="G3768" t="s">
        <v>2719</v>
      </c>
      <c r="H3768" t="s">
        <v>7255</v>
      </c>
      <c r="I3768" t="s">
        <v>711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2142</v>
      </c>
      <c r="C3769" t="s">
        <v>7106</v>
      </c>
      <c r="D3769" t="s">
        <v>2719</v>
      </c>
      <c r="F3769" t="s">
        <v>7259</v>
      </c>
      <c r="G3769" t="s">
        <v>2719</v>
      </c>
      <c r="H3769" t="s">
        <v>7259</v>
      </c>
      <c r="I3769" t="s">
        <v>711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2142</v>
      </c>
      <c r="C3770" t="s">
        <v>7106</v>
      </c>
      <c r="D3770" t="s">
        <v>2719</v>
      </c>
      <c r="F3770" t="s">
        <v>7166</v>
      </c>
      <c r="G3770" t="s">
        <v>2719</v>
      </c>
      <c r="H3770" t="s">
        <v>7166</v>
      </c>
      <c r="I3770" t="s">
        <v>711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2142</v>
      </c>
      <c r="C3771" t="s">
        <v>7106</v>
      </c>
      <c r="D3771" t="s">
        <v>2719</v>
      </c>
      <c r="F3771" t="s">
        <v>7258</v>
      </c>
      <c r="G3771" t="s">
        <v>2719</v>
      </c>
      <c r="H3771" t="s">
        <v>7258</v>
      </c>
      <c r="I3771" t="s">
        <v>711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2142</v>
      </c>
      <c r="C3772" t="s">
        <v>7106</v>
      </c>
      <c r="D3772" t="s">
        <v>2719</v>
      </c>
      <c r="F3772" t="s">
        <v>7307</v>
      </c>
      <c r="G3772" t="s">
        <v>2719</v>
      </c>
      <c r="H3772" t="s">
        <v>7307</v>
      </c>
      <c r="I3772" t="s">
        <v>711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2142</v>
      </c>
      <c r="C3773" t="s">
        <v>7106</v>
      </c>
      <c r="D3773" t="s">
        <v>2719</v>
      </c>
      <c r="F3773" t="s">
        <v>7260</v>
      </c>
      <c r="G3773" t="s">
        <v>2719</v>
      </c>
      <c r="H3773" t="s">
        <v>7260</v>
      </c>
      <c r="I3773" t="s">
        <v>711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2142</v>
      </c>
      <c r="C3774" t="s">
        <v>7106</v>
      </c>
      <c r="D3774" t="s">
        <v>2719</v>
      </c>
      <c r="F3774" t="s">
        <v>7148</v>
      </c>
      <c r="G3774" t="s">
        <v>2719</v>
      </c>
      <c r="H3774" t="s">
        <v>7148</v>
      </c>
      <c r="I3774" t="s">
        <v>711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2142</v>
      </c>
      <c r="C3775" t="s">
        <v>7106</v>
      </c>
      <c r="D3775" t="s">
        <v>2719</v>
      </c>
      <c r="F3775" t="s">
        <v>7149</v>
      </c>
      <c r="G3775" t="s">
        <v>2719</v>
      </c>
      <c r="H3775" t="s">
        <v>7149</v>
      </c>
      <c r="I3775" t="s">
        <v>711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2142</v>
      </c>
      <c r="C3776" t="s">
        <v>7106</v>
      </c>
      <c r="D3776" t="s">
        <v>2719</v>
      </c>
      <c r="F3776" t="s">
        <v>7302</v>
      </c>
      <c r="G3776" t="s">
        <v>2719</v>
      </c>
      <c r="H3776" t="s">
        <v>7302</v>
      </c>
      <c r="I3776" t="s">
        <v>711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2142</v>
      </c>
      <c r="C3777" t="s">
        <v>7106</v>
      </c>
      <c r="D3777" t="s">
        <v>2719</v>
      </c>
      <c r="F3777" t="s">
        <v>9659</v>
      </c>
      <c r="G3777" t="s">
        <v>2719</v>
      </c>
      <c r="H3777" t="s">
        <v>9659</v>
      </c>
      <c r="I3777" t="s">
        <v>711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2142</v>
      </c>
      <c r="C3778" t="s">
        <v>7106</v>
      </c>
      <c r="D3778" t="s">
        <v>2719</v>
      </c>
      <c r="F3778" t="s">
        <v>7216</v>
      </c>
      <c r="G3778" t="s">
        <v>2719</v>
      </c>
      <c r="H3778" t="s">
        <v>7216</v>
      </c>
      <c r="I3778" t="s">
        <v>711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2142</v>
      </c>
      <c r="C3779" t="s">
        <v>7106</v>
      </c>
      <c r="D3779" t="s">
        <v>2719</v>
      </c>
      <c r="F3779" t="s">
        <v>7287</v>
      </c>
      <c r="G3779" t="s">
        <v>2719</v>
      </c>
      <c r="H3779" t="s">
        <v>7287</v>
      </c>
      <c r="I3779" t="s">
        <v>711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2142</v>
      </c>
      <c r="C3780" t="s">
        <v>7106</v>
      </c>
      <c r="D3780" t="s">
        <v>2719</v>
      </c>
      <c r="F3780" t="s">
        <v>7131</v>
      </c>
      <c r="G3780" t="s">
        <v>2719</v>
      </c>
      <c r="H3780" t="s">
        <v>7131</v>
      </c>
      <c r="I3780" t="s">
        <v>711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2142</v>
      </c>
      <c r="C3781" t="s">
        <v>7106</v>
      </c>
      <c r="D3781" t="s">
        <v>2719</v>
      </c>
      <c r="F3781" t="s">
        <v>7208</v>
      </c>
      <c r="G3781" t="s">
        <v>2719</v>
      </c>
      <c r="H3781" t="s">
        <v>7208</v>
      </c>
      <c r="I3781" t="s">
        <v>711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2142</v>
      </c>
      <c r="C3782" t="s">
        <v>7106</v>
      </c>
      <c r="D3782" t="s">
        <v>2719</v>
      </c>
      <c r="F3782" t="s">
        <v>7113</v>
      </c>
      <c r="G3782" t="s">
        <v>2719</v>
      </c>
      <c r="H3782" t="s">
        <v>7113</v>
      </c>
      <c r="I3782" t="s">
        <v>711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2142</v>
      </c>
      <c r="C3783" t="s">
        <v>7106</v>
      </c>
      <c r="D3783" t="s">
        <v>2719</v>
      </c>
      <c r="F3783" t="s">
        <v>7191</v>
      </c>
      <c r="G3783" t="s">
        <v>2719</v>
      </c>
      <c r="H3783" t="s">
        <v>7191</v>
      </c>
      <c r="I3783" t="s">
        <v>711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2142</v>
      </c>
      <c r="C3784" t="s">
        <v>7106</v>
      </c>
      <c r="D3784" t="s">
        <v>2719</v>
      </c>
      <c r="F3784" t="s">
        <v>7198</v>
      </c>
      <c r="G3784" t="s">
        <v>2719</v>
      </c>
      <c r="H3784" t="s">
        <v>7198</v>
      </c>
      <c r="I3784" t="s">
        <v>711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2142</v>
      </c>
      <c r="C3785" t="s">
        <v>7106</v>
      </c>
      <c r="D3785" t="s">
        <v>2719</v>
      </c>
      <c r="F3785" t="s">
        <v>7299</v>
      </c>
      <c r="G3785" t="s">
        <v>2719</v>
      </c>
      <c r="H3785" t="s">
        <v>7299</v>
      </c>
      <c r="I3785" t="s">
        <v>711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2142</v>
      </c>
      <c r="C3786" t="s">
        <v>7106</v>
      </c>
      <c r="D3786" t="s">
        <v>2719</v>
      </c>
      <c r="F3786" t="s">
        <v>7139</v>
      </c>
      <c r="G3786" t="s">
        <v>2719</v>
      </c>
      <c r="H3786" t="s">
        <v>7139</v>
      </c>
      <c r="I3786" t="s">
        <v>711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2142</v>
      </c>
      <c r="C3787" t="s">
        <v>7106</v>
      </c>
      <c r="D3787" t="s">
        <v>2719</v>
      </c>
      <c r="F3787" t="s">
        <v>9660</v>
      </c>
      <c r="G3787" t="s">
        <v>2719</v>
      </c>
      <c r="H3787" t="s">
        <v>9660</v>
      </c>
      <c r="I3787" t="s">
        <v>711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2142</v>
      </c>
      <c r="C3788" t="s">
        <v>7106</v>
      </c>
      <c r="D3788" t="s">
        <v>2719</v>
      </c>
      <c r="F3788" t="s">
        <v>7159</v>
      </c>
      <c r="G3788" t="s">
        <v>2719</v>
      </c>
      <c r="H3788" t="s">
        <v>7159</v>
      </c>
      <c r="I3788" t="s">
        <v>711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2142</v>
      </c>
      <c r="C3789" t="s">
        <v>7106</v>
      </c>
      <c r="D3789" t="s">
        <v>2719</v>
      </c>
      <c r="F3789" t="s">
        <v>7292</v>
      </c>
      <c r="G3789" t="s">
        <v>2719</v>
      </c>
      <c r="H3789" t="s">
        <v>7292</v>
      </c>
      <c r="I3789" t="s">
        <v>711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2142</v>
      </c>
      <c r="C3790" t="s">
        <v>7106</v>
      </c>
      <c r="D3790" t="s">
        <v>2719</v>
      </c>
      <c r="F3790" t="s">
        <v>7109</v>
      </c>
      <c r="G3790" t="s">
        <v>2719</v>
      </c>
      <c r="H3790" t="s">
        <v>7109</v>
      </c>
      <c r="I3790" t="s">
        <v>711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2142</v>
      </c>
      <c r="C3791" t="s">
        <v>7106</v>
      </c>
      <c r="D3791" t="s">
        <v>2719</v>
      </c>
      <c r="F3791" t="s">
        <v>7283</v>
      </c>
      <c r="G3791" t="s">
        <v>2719</v>
      </c>
      <c r="H3791" t="s">
        <v>7283</v>
      </c>
      <c r="I3791" t="s">
        <v>711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2142</v>
      </c>
      <c r="C3792" t="s">
        <v>7106</v>
      </c>
      <c r="D3792" t="s">
        <v>2719</v>
      </c>
      <c r="F3792" t="s">
        <v>3881</v>
      </c>
      <c r="G3792" t="s">
        <v>2719</v>
      </c>
      <c r="H3792" t="s">
        <v>3881</v>
      </c>
      <c r="I3792" t="s">
        <v>711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2142</v>
      </c>
      <c r="C3793" t="s">
        <v>7106</v>
      </c>
      <c r="D3793" t="s">
        <v>2719</v>
      </c>
      <c r="F3793" t="s">
        <v>4799</v>
      </c>
      <c r="G3793" t="s">
        <v>2719</v>
      </c>
      <c r="H3793" t="s">
        <v>4799</v>
      </c>
      <c r="I3793" t="s">
        <v>711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2142</v>
      </c>
      <c r="C3794" t="s">
        <v>7106</v>
      </c>
      <c r="D3794" t="s">
        <v>2719</v>
      </c>
      <c r="F3794" t="s">
        <v>7234</v>
      </c>
      <c r="G3794" t="s">
        <v>2719</v>
      </c>
      <c r="H3794" t="s">
        <v>7234</v>
      </c>
      <c r="I3794" t="s">
        <v>711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2142</v>
      </c>
      <c r="C3795" t="s">
        <v>7106</v>
      </c>
      <c r="D3795" t="s">
        <v>2719</v>
      </c>
      <c r="F3795" t="s">
        <v>7275</v>
      </c>
      <c r="G3795" t="s">
        <v>2719</v>
      </c>
      <c r="H3795" t="s">
        <v>7275</v>
      </c>
      <c r="I3795" t="s">
        <v>711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2142</v>
      </c>
      <c r="C3796" t="s">
        <v>7106</v>
      </c>
      <c r="D3796" t="s">
        <v>2719</v>
      </c>
      <c r="F3796" t="s">
        <v>7163</v>
      </c>
      <c r="G3796" t="s">
        <v>2719</v>
      </c>
      <c r="H3796" t="s">
        <v>7163</v>
      </c>
      <c r="I3796" t="s">
        <v>711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2142</v>
      </c>
      <c r="C3797" t="s">
        <v>7106</v>
      </c>
      <c r="D3797" t="s">
        <v>2719</v>
      </c>
      <c r="F3797" t="s">
        <v>7156</v>
      </c>
      <c r="G3797" t="s">
        <v>2719</v>
      </c>
      <c r="H3797" t="s">
        <v>7156</v>
      </c>
      <c r="I3797" t="s">
        <v>711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2142</v>
      </c>
      <c r="C3798" t="s">
        <v>7106</v>
      </c>
      <c r="D3798" t="s">
        <v>2719</v>
      </c>
      <c r="F3798" t="s">
        <v>7248</v>
      </c>
      <c r="G3798" t="s">
        <v>2719</v>
      </c>
      <c r="H3798" t="s">
        <v>7248</v>
      </c>
      <c r="I3798" t="s">
        <v>711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2142</v>
      </c>
      <c r="C3799" t="s">
        <v>7106</v>
      </c>
      <c r="D3799" t="s">
        <v>2719</v>
      </c>
      <c r="F3799" t="s">
        <v>7300</v>
      </c>
      <c r="G3799" t="s">
        <v>2719</v>
      </c>
      <c r="H3799" t="s">
        <v>7300</v>
      </c>
      <c r="I3799" t="s">
        <v>711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2142</v>
      </c>
      <c r="C3800" t="s">
        <v>7106</v>
      </c>
      <c r="D3800" t="s">
        <v>2719</v>
      </c>
      <c r="F3800" t="s">
        <v>9661</v>
      </c>
      <c r="G3800" t="s">
        <v>2719</v>
      </c>
      <c r="H3800" t="s">
        <v>9661</v>
      </c>
      <c r="I3800" t="s">
        <v>711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2142</v>
      </c>
      <c r="C3801" t="s">
        <v>7106</v>
      </c>
      <c r="D3801" t="s">
        <v>2719</v>
      </c>
      <c r="F3801" t="s">
        <v>7176</v>
      </c>
      <c r="G3801" t="s">
        <v>2719</v>
      </c>
      <c r="H3801" t="s">
        <v>7176</v>
      </c>
      <c r="I3801" t="s">
        <v>711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2142</v>
      </c>
      <c r="C3802" t="s">
        <v>7106</v>
      </c>
      <c r="D3802" t="s">
        <v>2719</v>
      </c>
      <c r="F3802" t="s">
        <v>7142</v>
      </c>
      <c r="G3802" t="s">
        <v>2719</v>
      </c>
      <c r="H3802" t="s">
        <v>7142</v>
      </c>
      <c r="I3802" t="s">
        <v>711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2142</v>
      </c>
      <c r="C3803" t="s">
        <v>7106</v>
      </c>
      <c r="D3803" t="s">
        <v>2719</v>
      </c>
      <c r="F3803" t="s">
        <v>7285</v>
      </c>
      <c r="G3803" t="s">
        <v>2719</v>
      </c>
      <c r="H3803" t="s">
        <v>7285</v>
      </c>
      <c r="I3803" t="s">
        <v>711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2142</v>
      </c>
      <c r="C3804" t="s">
        <v>7106</v>
      </c>
      <c r="D3804" t="s">
        <v>2719</v>
      </c>
      <c r="F3804" t="s">
        <v>7309</v>
      </c>
      <c r="G3804" t="s">
        <v>2719</v>
      </c>
      <c r="H3804" t="s">
        <v>7309</v>
      </c>
      <c r="I3804" t="s">
        <v>711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2142</v>
      </c>
      <c r="C3805" t="s">
        <v>7106</v>
      </c>
      <c r="D3805" t="s">
        <v>2719</v>
      </c>
      <c r="F3805" t="s">
        <v>7220</v>
      </c>
      <c r="G3805" t="s">
        <v>2719</v>
      </c>
      <c r="H3805" t="s">
        <v>7220</v>
      </c>
      <c r="I3805" t="s">
        <v>711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2142</v>
      </c>
      <c r="C3806" t="s">
        <v>7106</v>
      </c>
      <c r="D3806" t="s">
        <v>2719</v>
      </c>
      <c r="F3806" t="s">
        <v>7202</v>
      </c>
      <c r="G3806" t="s">
        <v>2719</v>
      </c>
      <c r="H3806" t="s">
        <v>7202</v>
      </c>
      <c r="I3806" t="s">
        <v>711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2142</v>
      </c>
      <c r="C3807" t="s">
        <v>7106</v>
      </c>
      <c r="D3807" t="s">
        <v>2719</v>
      </c>
      <c r="F3807" t="s">
        <v>7276</v>
      </c>
      <c r="G3807" t="s">
        <v>2719</v>
      </c>
      <c r="H3807" t="s">
        <v>7276</v>
      </c>
      <c r="I3807" t="s">
        <v>711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2142</v>
      </c>
      <c r="C3808" t="s">
        <v>7106</v>
      </c>
      <c r="D3808" t="s">
        <v>2719</v>
      </c>
      <c r="F3808" t="s">
        <v>7175</v>
      </c>
      <c r="G3808" t="s">
        <v>2719</v>
      </c>
      <c r="H3808" t="s">
        <v>7175</v>
      </c>
      <c r="I3808" t="s">
        <v>711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2142</v>
      </c>
      <c r="C3809" t="s">
        <v>7106</v>
      </c>
      <c r="D3809" t="s">
        <v>2719</v>
      </c>
      <c r="F3809" t="s">
        <v>7257</v>
      </c>
      <c r="G3809" t="s">
        <v>2719</v>
      </c>
      <c r="H3809" t="s">
        <v>7257</v>
      </c>
      <c r="I3809" t="s">
        <v>711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2142</v>
      </c>
      <c r="C3810" t="s">
        <v>7106</v>
      </c>
      <c r="D3810" t="s">
        <v>2719</v>
      </c>
      <c r="F3810" t="s">
        <v>7210</v>
      </c>
      <c r="G3810" t="s">
        <v>2719</v>
      </c>
      <c r="H3810" t="s">
        <v>7210</v>
      </c>
      <c r="I3810" t="s">
        <v>711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2142</v>
      </c>
      <c r="C3811" t="s">
        <v>7106</v>
      </c>
      <c r="D3811" t="s">
        <v>2719</v>
      </c>
      <c r="F3811" t="s">
        <v>7199</v>
      </c>
      <c r="G3811" t="s">
        <v>2719</v>
      </c>
      <c r="H3811" t="s">
        <v>7199</v>
      </c>
      <c r="I3811" t="s">
        <v>711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2142</v>
      </c>
      <c r="C3812" t="s">
        <v>7106</v>
      </c>
      <c r="D3812" t="s">
        <v>2719</v>
      </c>
      <c r="F3812" t="s">
        <v>7209</v>
      </c>
      <c r="G3812" t="s">
        <v>2719</v>
      </c>
      <c r="H3812" t="s">
        <v>7209</v>
      </c>
      <c r="I3812" t="s">
        <v>711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2142</v>
      </c>
      <c r="C3813" t="s">
        <v>7106</v>
      </c>
      <c r="D3813" t="s">
        <v>2719</v>
      </c>
      <c r="F3813" t="s">
        <v>7233</v>
      </c>
      <c r="G3813" t="s">
        <v>2719</v>
      </c>
      <c r="H3813" t="s">
        <v>7233</v>
      </c>
      <c r="I3813" t="s">
        <v>711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2142</v>
      </c>
      <c r="C3814" t="s">
        <v>7106</v>
      </c>
      <c r="D3814" t="s">
        <v>2719</v>
      </c>
      <c r="F3814" t="s">
        <v>7230</v>
      </c>
      <c r="G3814" t="s">
        <v>2719</v>
      </c>
      <c r="H3814" t="s">
        <v>7230</v>
      </c>
      <c r="I3814" t="s">
        <v>711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2142</v>
      </c>
      <c r="C3815" t="s">
        <v>7106</v>
      </c>
      <c r="D3815" t="s">
        <v>2719</v>
      </c>
      <c r="F3815" t="s">
        <v>7253</v>
      </c>
      <c r="G3815" t="s">
        <v>2719</v>
      </c>
      <c r="H3815" t="s">
        <v>7253</v>
      </c>
      <c r="I3815" t="s">
        <v>711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2142</v>
      </c>
      <c r="C3816" t="s">
        <v>7106</v>
      </c>
      <c r="D3816" t="s">
        <v>2719</v>
      </c>
      <c r="F3816" t="s">
        <v>7195</v>
      </c>
      <c r="G3816" t="s">
        <v>2719</v>
      </c>
      <c r="H3816" t="s">
        <v>7195</v>
      </c>
      <c r="I3816" t="s">
        <v>711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2142</v>
      </c>
      <c r="C3817" t="s">
        <v>7106</v>
      </c>
      <c r="D3817" t="s">
        <v>2719</v>
      </c>
      <c r="F3817" t="s">
        <v>7119</v>
      </c>
      <c r="G3817" t="s">
        <v>2719</v>
      </c>
      <c r="H3817" t="s">
        <v>7119</v>
      </c>
      <c r="I3817" t="s">
        <v>711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2142</v>
      </c>
      <c r="C3818" t="s">
        <v>7106</v>
      </c>
      <c r="D3818" t="s">
        <v>2719</v>
      </c>
      <c r="F3818" t="s">
        <v>7277</v>
      </c>
      <c r="G3818" t="s">
        <v>2719</v>
      </c>
      <c r="H3818" t="s">
        <v>7277</v>
      </c>
      <c r="I3818" t="s">
        <v>711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2142</v>
      </c>
      <c r="C3819" t="s">
        <v>7106</v>
      </c>
      <c r="D3819" t="s">
        <v>2719</v>
      </c>
      <c r="F3819" t="s">
        <v>7196</v>
      </c>
      <c r="G3819" t="s">
        <v>2719</v>
      </c>
      <c r="H3819" t="s">
        <v>7196</v>
      </c>
      <c r="I3819" t="s">
        <v>711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2142</v>
      </c>
      <c r="C3820" t="s">
        <v>7106</v>
      </c>
      <c r="D3820" t="s">
        <v>2719</v>
      </c>
      <c r="F3820" t="s">
        <v>7294</v>
      </c>
      <c r="G3820" t="s">
        <v>2719</v>
      </c>
      <c r="H3820" t="s">
        <v>7294</v>
      </c>
      <c r="I3820" t="s">
        <v>711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2142</v>
      </c>
      <c r="C3821" t="s">
        <v>7106</v>
      </c>
      <c r="D3821" t="s">
        <v>2719</v>
      </c>
      <c r="F3821" t="s">
        <v>7226</v>
      </c>
      <c r="G3821" t="s">
        <v>2719</v>
      </c>
      <c r="H3821" t="s">
        <v>7226</v>
      </c>
      <c r="I3821" t="s">
        <v>711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2142</v>
      </c>
      <c r="C3822" t="s">
        <v>7106</v>
      </c>
      <c r="D3822" t="s">
        <v>2719</v>
      </c>
      <c r="F3822" t="s">
        <v>7180</v>
      </c>
      <c r="G3822" t="s">
        <v>2719</v>
      </c>
      <c r="H3822" t="s">
        <v>7180</v>
      </c>
      <c r="I3822" t="s">
        <v>711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2142</v>
      </c>
      <c r="C3823" t="s">
        <v>7106</v>
      </c>
      <c r="D3823" t="s">
        <v>2719</v>
      </c>
      <c r="F3823" t="s">
        <v>7181</v>
      </c>
      <c r="G3823" t="s">
        <v>2719</v>
      </c>
      <c r="H3823" t="s">
        <v>7181</v>
      </c>
      <c r="I3823" t="s">
        <v>711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2142</v>
      </c>
      <c r="C3824" t="s">
        <v>7106</v>
      </c>
      <c r="D3824" t="s">
        <v>2719</v>
      </c>
      <c r="F3824" t="s">
        <v>7249</v>
      </c>
      <c r="G3824" t="s">
        <v>2719</v>
      </c>
      <c r="H3824" t="s">
        <v>7249</v>
      </c>
      <c r="I3824" t="s">
        <v>711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2142</v>
      </c>
      <c r="C3825" t="s">
        <v>7106</v>
      </c>
      <c r="D3825" t="s">
        <v>2719</v>
      </c>
      <c r="F3825" t="s">
        <v>7284</v>
      </c>
      <c r="G3825" t="s">
        <v>2719</v>
      </c>
      <c r="H3825" t="s">
        <v>7284</v>
      </c>
      <c r="I3825" t="s">
        <v>711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2142</v>
      </c>
      <c r="C3826" t="s">
        <v>7106</v>
      </c>
      <c r="D3826" t="s">
        <v>2719</v>
      </c>
      <c r="F3826" t="s">
        <v>7266</v>
      </c>
      <c r="G3826" t="s">
        <v>2719</v>
      </c>
      <c r="H3826" t="s">
        <v>7266</v>
      </c>
      <c r="I3826" t="s">
        <v>711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2142</v>
      </c>
      <c r="C3827" t="s">
        <v>7106</v>
      </c>
      <c r="D3827" t="s">
        <v>2719</v>
      </c>
      <c r="F3827" t="s">
        <v>7222</v>
      </c>
      <c r="G3827" t="s">
        <v>2719</v>
      </c>
      <c r="H3827" t="s">
        <v>7222</v>
      </c>
      <c r="I3827" t="s">
        <v>711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2142</v>
      </c>
      <c r="C3828" t="s">
        <v>7106</v>
      </c>
      <c r="D3828" t="s">
        <v>2719</v>
      </c>
      <c r="F3828" t="s">
        <v>7197</v>
      </c>
      <c r="G3828" t="s">
        <v>2719</v>
      </c>
      <c r="H3828" t="s">
        <v>7197</v>
      </c>
      <c r="I3828" t="s">
        <v>711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2142</v>
      </c>
      <c r="C3829" t="s">
        <v>7106</v>
      </c>
      <c r="D3829" t="s">
        <v>2719</v>
      </c>
      <c r="F3829" t="s">
        <v>7185</v>
      </c>
      <c r="G3829" t="s">
        <v>2719</v>
      </c>
      <c r="H3829" t="s">
        <v>7185</v>
      </c>
      <c r="I3829" t="s">
        <v>711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2142</v>
      </c>
      <c r="C3830" t="s">
        <v>7106</v>
      </c>
      <c r="D3830" t="s">
        <v>2719</v>
      </c>
      <c r="F3830" t="s">
        <v>7212</v>
      </c>
      <c r="G3830" t="s">
        <v>2719</v>
      </c>
      <c r="H3830" t="s">
        <v>7212</v>
      </c>
      <c r="I3830" t="s">
        <v>711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2142</v>
      </c>
      <c r="C3831" t="s">
        <v>7106</v>
      </c>
      <c r="D3831" t="s">
        <v>2719</v>
      </c>
      <c r="F3831" t="s">
        <v>7274</v>
      </c>
      <c r="G3831" t="s">
        <v>2719</v>
      </c>
      <c r="H3831" t="s">
        <v>7274</v>
      </c>
      <c r="I3831" t="s">
        <v>711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2142</v>
      </c>
      <c r="C3832" t="s">
        <v>7106</v>
      </c>
      <c r="D3832" t="s">
        <v>2719</v>
      </c>
      <c r="F3832" t="s">
        <v>7254</v>
      </c>
      <c r="G3832" t="s">
        <v>2719</v>
      </c>
      <c r="H3832" t="s">
        <v>7254</v>
      </c>
      <c r="I3832" t="s">
        <v>711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2142</v>
      </c>
      <c r="C3833" t="s">
        <v>7106</v>
      </c>
      <c r="D3833" t="s">
        <v>2719</v>
      </c>
      <c r="F3833" t="s">
        <v>7268</v>
      </c>
      <c r="G3833" t="s">
        <v>2719</v>
      </c>
      <c r="H3833" t="s">
        <v>7268</v>
      </c>
      <c r="I3833" t="s">
        <v>711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2142</v>
      </c>
      <c r="C3834" t="s">
        <v>7106</v>
      </c>
      <c r="D3834" t="s">
        <v>2719</v>
      </c>
      <c r="F3834" t="s">
        <v>7306</v>
      </c>
      <c r="G3834" t="s">
        <v>2719</v>
      </c>
      <c r="H3834" t="s">
        <v>7306</v>
      </c>
      <c r="I3834" t="s">
        <v>711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2142</v>
      </c>
      <c r="C3835" t="s">
        <v>7106</v>
      </c>
      <c r="D3835" t="s">
        <v>2719</v>
      </c>
      <c r="F3835" t="s">
        <v>7211</v>
      </c>
      <c r="G3835" t="s">
        <v>2719</v>
      </c>
      <c r="H3835" t="s">
        <v>7211</v>
      </c>
      <c r="I3835" t="s">
        <v>711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2142</v>
      </c>
      <c r="C3836" t="s">
        <v>7106</v>
      </c>
      <c r="D3836" t="s">
        <v>2719</v>
      </c>
      <c r="F3836" t="s">
        <v>9662</v>
      </c>
      <c r="G3836" t="s">
        <v>2719</v>
      </c>
      <c r="H3836" t="s">
        <v>9662</v>
      </c>
      <c r="I3836" t="s">
        <v>711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2142</v>
      </c>
      <c r="C3837" t="s">
        <v>7106</v>
      </c>
      <c r="D3837" t="s">
        <v>2719</v>
      </c>
      <c r="F3837" t="s">
        <v>7289</v>
      </c>
      <c r="G3837" t="s">
        <v>2719</v>
      </c>
      <c r="H3837" t="s">
        <v>7289</v>
      </c>
      <c r="I3837" t="s">
        <v>711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2142</v>
      </c>
      <c r="C3838" t="s">
        <v>7106</v>
      </c>
      <c r="D3838" t="s">
        <v>2719</v>
      </c>
      <c r="F3838" t="s">
        <v>7136</v>
      </c>
      <c r="G3838" t="s">
        <v>2719</v>
      </c>
      <c r="H3838" t="s">
        <v>7136</v>
      </c>
      <c r="I3838" t="s">
        <v>711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2142</v>
      </c>
      <c r="C3839" t="s">
        <v>7106</v>
      </c>
      <c r="D3839" t="s">
        <v>2719</v>
      </c>
      <c r="F3839" t="s">
        <v>7129</v>
      </c>
      <c r="G3839" t="s">
        <v>2719</v>
      </c>
      <c r="H3839" t="s">
        <v>7129</v>
      </c>
      <c r="I3839" t="s">
        <v>711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2142</v>
      </c>
      <c r="C3840" t="s">
        <v>7106</v>
      </c>
      <c r="D3840" t="s">
        <v>2719</v>
      </c>
      <c r="F3840" t="s">
        <v>7293</v>
      </c>
      <c r="G3840" t="s">
        <v>2719</v>
      </c>
      <c r="H3840" t="s">
        <v>7293</v>
      </c>
      <c r="I3840" t="s">
        <v>711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2142</v>
      </c>
      <c r="C3841" t="s">
        <v>7106</v>
      </c>
      <c r="D3841" t="s">
        <v>2719</v>
      </c>
      <c r="F3841" t="s">
        <v>7135</v>
      </c>
      <c r="G3841" t="s">
        <v>2719</v>
      </c>
      <c r="H3841" t="s">
        <v>7135</v>
      </c>
      <c r="I3841" t="s">
        <v>711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2142</v>
      </c>
      <c r="C3842" t="s">
        <v>7106</v>
      </c>
      <c r="D3842" t="s">
        <v>2719</v>
      </c>
      <c r="F3842" t="s">
        <v>7243</v>
      </c>
      <c r="G3842" t="s">
        <v>2719</v>
      </c>
      <c r="H3842" t="s">
        <v>7243</v>
      </c>
      <c r="I3842" t="s">
        <v>711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2142</v>
      </c>
      <c r="C3843" t="s">
        <v>7106</v>
      </c>
      <c r="D3843" t="s">
        <v>2719</v>
      </c>
      <c r="F3843" t="s">
        <v>7203</v>
      </c>
      <c r="G3843" t="s">
        <v>2719</v>
      </c>
      <c r="H3843" t="s">
        <v>7203</v>
      </c>
      <c r="I3843" t="s">
        <v>711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2142</v>
      </c>
      <c r="C3844" t="s">
        <v>7106</v>
      </c>
      <c r="D3844" t="s">
        <v>2719</v>
      </c>
      <c r="F3844" t="s">
        <v>7205</v>
      </c>
      <c r="G3844" t="s">
        <v>2719</v>
      </c>
      <c r="H3844" t="s">
        <v>7205</v>
      </c>
      <c r="I3844" t="s">
        <v>711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2142</v>
      </c>
      <c r="C3845" t="s">
        <v>7106</v>
      </c>
      <c r="D3845" t="s">
        <v>2719</v>
      </c>
      <c r="F3845" t="s">
        <v>7213</v>
      </c>
      <c r="G3845" t="s">
        <v>2719</v>
      </c>
      <c r="H3845" t="s">
        <v>7213</v>
      </c>
      <c r="I3845" t="s">
        <v>711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2142</v>
      </c>
      <c r="C3846" t="s">
        <v>7106</v>
      </c>
      <c r="D3846" t="s">
        <v>2719</v>
      </c>
      <c r="F3846" t="s">
        <v>7178</v>
      </c>
      <c r="G3846" t="s">
        <v>2719</v>
      </c>
      <c r="H3846" t="s">
        <v>7178</v>
      </c>
      <c r="I3846" t="s">
        <v>711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2142</v>
      </c>
      <c r="C3847" t="s">
        <v>7106</v>
      </c>
      <c r="D3847" t="s">
        <v>2719</v>
      </c>
      <c r="F3847" t="s">
        <v>7269</v>
      </c>
      <c r="G3847" t="s">
        <v>2719</v>
      </c>
      <c r="H3847" t="s">
        <v>7269</v>
      </c>
      <c r="I3847" t="s">
        <v>711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2142</v>
      </c>
      <c r="C3848" t="s">
        <v>7106</v>
      </c>
      <c r="D3848" t="s">
        <v>2719</v>
      </c>
      <c r="F3848" t="s">
        <v>7152</v>
      </c>
      <c r="G3848" t="s">
        <v>2719</v>
      </c>
      <c r="H3848" t="s">
        <v>7152</v>
      </c>
      <c r="I3848" t="s">
        <v>711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2142</v>
      </c>
      <c r="C3849" t="s">
        <v>7106</v>
      </c>
      <c r="D3849" t="s">
        <v>2719</v>
      </c>
      <c r="F3849" t="s">
        <v>7261</v>
      </c>
      <c r="G3849" t="s">
        <v>2719</v>
      </c>
      <c r="H3849" t="s">
        <v>7261</v>
      </c>
      <c r="I3849" t="s">
        <v>711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2142</v>
      </c>
      <c r="C3850" t="s">
        <v>7106</v>
      </c>
      <c r="D3850" t="s">
        <v>2719</v>
      </c>
      <c r="F3850" t="s">
        <v>7115</v>
      </c>
      <c r="G3850" t="s">
        <v>2719</v>
      </c>
      <c r="H3850" t="s">
        <v>7115</v>
      </c>
      <c r="I3850" t="s">
        <v>711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2142</v>
      </c>
      <c r="C3851" t="s">
        <v>7106</v>
      </c>
      <c r="D3851" t="s">
        <v>2719</v>
      </c>
      <c r="F3851" t="s">
        <v>9663</v>
      </c>
      <c r="G3851" t="s">
        <v>2719</v>
      </c>
      <c r="H3851" t="s">
        <v>9663</v>
      </c>
      <c r="I3851" t="s">
        <v>711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2142</v>
      </c>
      <c r="C3852" t="s">
        <v>7106</v>
      </c>
      <c r="D3852" t="s">
        <v>2719</v>
      </c>
      <c r="F3852" t="s">
        <v>7120</v>
      </c>
      <c r="G3852" t="s">
        <v>2719</v>
      </c>
      <c r="H3852" t="s">
        <v>7120</v>
      </c>
      <c r="I3852" t="s">
        <v>711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2142</v>
      </c>
      <c r="C3853" t="s">
        <v>7106</v>
      </c>
      <c r="D3853" t="s">
        <v>2719</v>
      </c>
      <c r="F3853" t="s">
        <v>7158</v>
      </c>
      <c r="G3853" t="s">
        <v>2719</v>
      </c>
      <c r="H3853" t="s">
        <v>7158</v>
      </c>
      <c r="I3853" t="s">
        <v>711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2142</v>
      </c>
      <c r="C3854" t="s">
        <v>7106</v>
      </c>
      <c r="D3854" t="s">
        <v>2719</v>
      </c>
      <c r="F3854" t="s">
        <v>7111</v>
      </c>
      <c r="G3854" t="s">
        <v>2719</v>
      </c>
      <c r="H3854" t="s">
        <v>7111</v>
      </c>
      <c r="I3854" t="s">
        <v>711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2142</v>
      </c>
      <c r="C3855" t="s">
        <v>7106</v>
      </c>
      <c r="D3855" t="s">
        <v>2719</v>
      </c>
      <c r="F3855" t="s">
        <v>7250</v>
      </c>
      <c r="G3855" t="s">
        <v>2719</v>
      </c>
      <c r="H3855" t="s">
        <v>7250</v>
      </c>
      <c r="I3855" t="s">
        <v>711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2142</v>
      </c>
      <c r="C3856" t="s">
        <v>7106</v>
      </c>
      <c r="D3856" t="s">
        <v>2719</v>
      </c>
      <c r="F3856" t="s">
        <v>7270</v>
      </c>
      <c r="G3856" t="s">
        <v>2719</v>
      </c>
      <c r="H3856" t="s">
        <v>7270</v>
      </c>
      <c r="I3856" t="s">
        <v>711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2142</v>
      </c>
      <c r="C3857" t="s">
        <v>7106</v>
      </c>
      <c r="D3857" t="s">
        <v>2719</v>
      </c>
      <c r="F3857" t="s">
        <v>7291</v>
      </c>
      <c r="G3857" t="s">
        <v>2719</v>
      </c>
      <c r="H3857" t="s">
        <v>7291</v>
      </c>
      <c r="I3857" t="s">
        <v>711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2142</v>
      </c>
      <c r="C3858" t="s">
        <v>7106</v>
      </c>
      <c r="D3858" t="s">
        <v>2719</v>
      </c>
      <c r="F3858" t="s">
        <v>7247</v>
      </c>
      <c r="G3858" t="s">
        <v>2719</v>
      </c>
      <c r="H3858" t="s">
        <v>7247</v>
      </c>
      <c r="I3858" t="s">
        <v>711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2142</v>
      </c>
      <c r="C3859" t="s">
        <v>7106</v>
      </c>
      <c r="D3859" t="s">
        <v>2719</v>
      </c>
      <c r="F3859" t="s">
        <v>7171</v>
      </c>
      <c r="G3859" t="s">
        <v>2719</v>
      </c>
      <c r="H3859" t="s">
        <v>7171</v>
      </c>
      <c r="I3859" t="s">
        <v>711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2142</v>
      </c>
      <c r="C3860" t="s">
        <v>7106</v>
      </c>
      <c r="D3860" t="s">
        <v>2719</v>
      </c>
      <c r="F3860" t="s">
        <v>7174</v>
      </c>
      <c r="G3860" t="s">
        <v>2719</v>
      </c>
      <c r="H3860" t="s">
        <v>7174</v>
      </c>
      <c r="I3860" t="s">
        <v>711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2142</v>
      </c>
      <c r="C3861" t="s">
        <v>7106</v>
      </c>
      <c r="D3861" t="s">
        <v>2719</v>
      </c>
      <c r="F3861" t="s">
        <v>7240</v>
      </c>
      <c r="G3861" t="s">
        <v>2719</v>
      </c>
      <c r="H3861" t="s">
        <v>7240</v>
      </c>
      <c r="I3861" t="s">
        <v>711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2142</v>
      </c>
      <c r="C3862" t="s">
        <v>7106</v>
      </c>
      <c r="D3862" t="s">
        <v>2719</v>
      </c>
      <c r="F3862" t="s">
        <v>7225</v>
      </c>
      <c r="G3862" t="s">
        <v>2719</v>
      </c>
      <c r="H3862" t="s">
        <v>7225</v>
      </c>
      <c r="I3862" t="s">
        <v>711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2142</v>
      </c>
      <c r="C3863" t="s">
        <v>7106</v>
      </c>
      <c r="D3863" t="s">
        <v>2719</v>
      </c>
      <c r="F3863" t="s">
        <v>7206</v>
      </c>
      <c r="G3863" t="s">
        <v>2719</v>
      </c>
      <c r="H3863" t="s">
        <v>7206</v>
      </c>
      <c r="I3863" t="s">
        <v>711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2142</v>
      </c>
      <c r="C3864" t="s">
        <v>7106</v>
      </c>
      <c r="D3864" t="s">
        <v>2719</v>
      </c>
      <c r="F3864" t="s">
        <v>7305</v>
      </c>
      <c r="G3864" t="s">
        <v>2719</v>
      </c>
      <c r="H3864" t="s">
        <v>7305</v>
      </c>
      <c r="I3864" t="s">
        <v>711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2142</v>
      </c>
      <c r="C3865" t="s">
        <v>7106</v>
      </c>
      <c r="D3865" t="s">
        <v>2719</v>
      </c>
      <c r="F3865" t="s">
        <v>7297</v>
      </c>
      <c r="G3865" t="s">
        <v>2719</v>
      </c>
      <c r="H3865" t="s">
        <v>7297</v>
      </c>
      <c r="I3865" t="s">
        <v>711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2142</v>
      </c>
      <c r="C3866" t="s">
        <v>7106</v>
      </c>
      <c r="D3866" t="s">
        <v>2719</v>
      </c>
      <c r="F3866" t="s">
        <v>7190</v>
      </c>
      <c r="G3866" t="s">
        <v>2719</v>
      </c>
      <c r="H3866" t="s">
        <v>7190</v>
      </c>
      <c r="I3866" t="s">
        <v>711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2142</v>
      </c>
      <c r="C3867" t="s">
        <v>7106</v>
      </c>
      <c r="D3867" t="s">
        <v>2719</v>
      </c>
      <c r="F3867" t="s">
        <v>7267</v>
      </c>
      <c r="G3867" t="s">
        <v>2719</v>
      </c>
      <c r="H3867" t="s">
        <v>7267</v>
      </c>
      <c r="I3867" t="s">
        <v>711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2142</v>
      </c>
      <c r="C3868" t="s">
        <v>7106</v>
      </c>
      <c r="D3868" t="s">
        <v>2719</v>
      </c>
      <c r="F3868" t="s">
        <v>7236</v>
      </c>
      <c r="G3868" t="s">
        <v>2719</v>
      </c>
      <c r="H3868" t="s">
        <v>7236</v>
      </c>
      <c r="I3868" t="s">
        <v>711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2142</v>
      </c>
      <c r="C3869" t="s">
        <v>7106</v>
      </c>
      <c r="D3869" t="s">
        <v>2719</v>
      </c>
      <c r="F3869" t="s">
        <v>7173</v>
      </c>
      <c r="G3869" t="s">
        <v>2719</v>
      </c>
      <c r="H3869" t="s">
        <v>7173</v>
      </c>
      <c r="I3869" t="s">
        <v>711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2142</v>
      </c>
      <c r="C3870" t="s">
        <v>7106</v>
      </c>
      <c r="D3870" t="s">
        <v>2719</v>
      </c>
      <c r="F3870" t="s">
        <v>7238</v>
      </c>
      <c r="G3870" t="s">
        <v>2719</v>
      </c>
      <c r="H3870" t="s">
        <v>7238</v>
      </c>
      <c r="I3870" t="s">
        <v>711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2142</v>
      </c>
      <c r="C3871" t="s">
        <v>7106</v>
      </c>
      <c r="D3871" t="s">
        <v>2719</v>
      </c>
      <c r="F3871" t="s">
        <v>7194</v>
      </c>
      <c r="G3871" t="s">
        <v>2719</v>
      </c>
      <c r="H3871" t="s">
        <v>7194</v>
      </c>
      <c r="I3871" t="s">
        <v>711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2142</v>
      </c>
      <c r="C3872" t="s">
        <v>7106</v>
      </c>
      <c r="D3872" t="s">
        <v>2719</v>
      </c>
      <c r="F3872" t="s">
        <v>7125</v>
      </c>
      <c r="G3872" t="s">
        <v>2719</v>
      </c>
      <c r="H3872" t="s">
        <v>7125</v>
      </c>
      <c r="I3872" t="s">
        <v>711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2142</v>
      </c>
      <c r="C3873" t="s">
        <v>7106</v>
      </c>
      <c r="D3873" t="s">
        <v>2719</v>
      </c>
      <c r="F3873" t="s">
        <v>7140</v>
      </c>
      <c r="G3873" t="s">
        <v>2719</v>
      </c>
      <c r="H3873" t="s">
        <v>7140</v>
      </c>
      <c r="I3873" t="s">
        <v>711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2142</v>
      </c>
      <c r="C3874" t="s">
        <v>7106</v>
      </c>
      <c r="D3874" t="s">
        <v>2719</v>
      </c>
      <c r="F3874" t="s">
        <v>7116</v>
      </c>
      <c r="G3874" t="s">
        <v>2719</v>
      </c>
      <c r="H3874" t="s">
        <v>7116</v>
      </c>
      <c r="I3874" t="s">
        <v>711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2142</v>
      </c>
      <c r="C3875" t="s">
        <v>7106</v>
      </c>
      <c r="D3875" t="s">
        <v>2719</v>
      </c>
      <c r="F3875" t="s">
        <v>7150</v>
      </c>
      <c r="G3875" t="s">
        <v>2719</v>
      </c>
      <c r="H3875" t="s">
        <v>7150</v>
      </c>
      <c r="I3875" t="s">
        <v>711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2142</v>
      </c>
      <c r="C3876" t="s">
        <v>7106</v>
      </c>
      <c r="D3876" t="s">
        <v>2719</v>
      </c>
      <c r="F3876" t="s">
        <v>7130</v>
      </c>
      <c r="G3876" t="s">
        <v>2719</v>
      </c>
      <c r="H3876" t="s">
        <v>7130</v>
      </c>
      <c r="I3876" t="s">
        <v>711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2142</v>
      </c>
      <c r="C3877" t="s">
        <v>7106</v>
      </c>
      <c r="D3877" t="s">
        <v>2719</v>
      </c>
      <c r="F3877" t="s">
        <v>9664</v>
      </c>
      <c r="G3877" t="s">
        <v>2719</v>
      </c>
      <c r="H3877" t="s">
        <v>9664</v>
      </c>
      <c r="I3877" t="s">
        <v>711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2142</v>
      </c>
      <c r="C3878" t="s">
        <v>7106</v>
      </c>
      <c r="D3878" t="s">
        <v>2719</v>
      </c>
      <c r="F3878" t="s">
        <v>7122</v>
      </c>
      <c r="G3878" t="s">
        <v>2719</v>
      </c>
      <c r="H3878" t="s">
        <v>7122</v>
      </c>
      <c r="I3878" t="s">
        <v>711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2142</v>
      </c>
      <c r="C3879" t="s">
        <v>7106</v>
      </c>
      <c r="D3879" t="s">
        <v>2719</v>
      </c>
      <c r="F3879" t="s">
        <v>7219</v>
      </c>
      <c r="G3879" t="s">
        <v>2719</v>
      </c>
      <c r="H3879" t="s">
        <v>7219</v>
      </c>
      <c r="I3879" t="s">
        <v>711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2142</v>
      </c>
      <c r="C3880" t="s">
        <v>7106</v>
      </c>
      <c r="D3880" t="s">
        <v>2719</v>
      </c>
      <c r="F3880" t="s">
        <v>7290</v>
      </c>
      <c r="G3880" t="s">
        <v>2719</v>
      </c>
      <c r="H3880" t="s">
        <v>7290</v>
      </c>
      <c r="I3880" t="s">
        <v>711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2142</v>
      </c>
      <c r="C3881" t="s">
        <v>7106</v>
      </c>
      <c r="D3881" t="s">
        <v>2719</v>
      </c>
      <c r="F3881" t="s">
        <v>7118</v>
      </c>
      <c r="G3881" t="s">
        <v>2719</v>
      </c>
      <c r="H3881" t="s">
        <v>7118</v>
      </c>
      <c r="I3881" t="s">
        <v>711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2142</v>
      </c>
      <c r="C3882" t="s">
        <v>7106</v>
      </c>
      <c r="D3882" t="s">
        <v>2719</v>
      </c>
      <c r="F3882" t="s">
        <v>7232</v>
      </c>
      <c r="G3882" t="s">
        <v>2719</v>
      </c>
      <c r="H3882" t="s">
        <v>7232</v>
      </c>
      <c r="I3882" t="s">
        <v>711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2142</v>
      </c>
      <c r="C3883" t="s">
        <v>7106</v>
      </c>
      <c r="D3883" t="s">
        <v>2719</v>
      </c>
      <c r="F3883" t="s">
        <v>7132</v>
      </c>
      <c r="G3883" t="s">
        <v>2719</v>
      </c>
      <c r="H3883" t="s">
        <v>7132</v>
      </c>
      <c r="I3883" t="s">
        <v>711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2142</v>
      </c>
      <c r="C3884" t="s">
        <v>7106</v>
      </c>
      <c r="D3884" t="s">
        <v>2719</v>
      </c>
      <c r="F3884" t="s">
        <v>7207</v>
      </c>
      <c r="G3884" t="s">
        <v>2719</v>
      </c>
      <c r="H3884" t="s">
        <v>7207</v>
      </c>
      <c r="I3884" t="s">
        <v>711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2142</v>
      </c>
      <c r="C3885" t="s">
        <v>7106</v>
      </c>
      <c r="D3885" t="s">
        <v>2719</v>
      </c>
      <c r="F3885" t="s">
        <v>7215</v>
      </c>
      <c r="G3885" t="s">
        <v>2719</v>
      </c>
      <c r="H3885" t="s">
        <v>7215</v>
      </c>
      <c r="I3885" t="s">
        <v>711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2142</v>
      </c>
      <c r="C3886" t="s">
        <v>7106</v>
      </c>
      <c r="D3886" t="s">
        <v>2719</v>
      </c>
      <c r="F3886" t="s">
        <v>7251</v>
      </c>
      <c r="G3886" t="s">
        <v>2719</v>
      </c>
      <c r="H3886" t="s">
        <v>7251</v>
      </c>
      <c r="I3886" t="s">
        <v>711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2142</v>
      </c>
      <c r="C3887" t="s">
        <v>7106</v>
      </c>
      <c r="D3887" t="s">
        <v>2719</v>
      </c>
      <c r="F3887" t="s">
        <v>7227</v>
      </c>
      <c r="G3887" t="s">
        <v>2719</v>
      </c>
      <c r="H3887" t="s">
        <v>7227</v>
      </c>
      <c r="I3887" t="s">
        <v>711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2142</v>
      </c>
      <c r="C3888" t="s">
        <v>7106</v>
      </c>
      <c r="D3888" t="s">
        <v>2719</v>
      </c>
      <c r="F3888" t="s">
        <v>7218</v>
      </c>
      <c r="G3888" t="s">
        <v>2719</v>
      </c>
      <c r="H3888" t="s">
        <v>7218</v>
      </c>
      <c r="I3888" t="s">
        <v>711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2142</v>
      </c>
      <c r="C3889" t="s">
        <v>7106</v>
      </c>
      <c r="D3889" t="s">
        <v>2719</v>
      </c>
      <c r="F3889" t="s">
        <v>6662</v>
      </c>
      <c r="G3889" t="s">
        <v>2719</v>
      </c>
      <c r="H3889" t="s">
        <v>6662</v>
      </c>
      <c r="I3889" t="s">
        <v>711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2142</v>
      </c>
      <c r="C3890" t="s">
        <v>7106</v>
      </c>
      <c r="D3890" t="s">
        <v>2719</v>
      </c>
      <c r="F3890" t="s">
        <v>7295</v>
      </c>
      <c r="G3890" t="s">
        <v>2719</v>
      </c>
      <c r="H3890" t="s">
        <v>7295</v>
      </c>
      <c r="I3890" t="s">
        <v>711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2142</v>
      </c>
      <c r="C3891" t="s">
        <v>7106</v>
      </c>
      <c r="D3891" t="s">
        <v>2719</v>
      </c>
      <c r="F3891" t="s">
        <v>7183</v>
      </c>
      <c r="G3891" t="s">
        <v>2719</v>
      </c>
      <c r="H3891" t="s">
        <v>7183</v>
      </c>
      <c r="I3891" t="s">
        <v>711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2142</v>
      </c>
      <c r="C3892" t="s">
        <v>7106</v>
      </c>
      <c r="D3892" t="s">
        <v>2719</v>
      </c>
      <c r="F3892" t="s">
        <v>7147</v>
      </c>
      <c r="G3892" t="s">
        <v>2719</v>
      </c>
      <c r="H3892" t="s">
        <v>7147</v>
      </c>
      <c r="I3892" t="s">
        <v>711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2142</v>
      </c>
      <c r="C3893" t="s">
        <v>7106</v>
      </c>
      <c r="D3893" t="s">
        <v>2719</v>
      </c>
      <c r="F3893" t="s">
        <v>7154</v>
      </c>
      <c r="G3893" t="s">
        <v>2719</v>
      </c>
      <c r="H3893" t="s">
        <v>7154</v>
      </c>
      <c r="I3893" t="s">
        <v>711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2142</v>
      </c>
      <c r="C3894" t="s">
        <v>7106</v>
      </c>
      <c r="D3894" t="s">
        <v>2719</v>
      </c>
      <c r="F3894" t="s">
        <v>7110</v>
      </c>
      <c r="G3894" t="s">
        <v>2719</v>
      </c>
      <c r="H3894" t="s">
        <v>7110</v>
      </c>
      <c r="I3894" t="s">
        <v>711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2142</v>
      </c>
      <c r="C3895" t="s">
        <v>7106</v>
      </c>
      <c r="D3895" t="s">
        <v>2719</v>
      </c>
      <c r="F3895" t="s">
        <v>7138</v>
      </c>
      <c r="G3895" t="s">
        <v>2719</v>
      </c>
      <c r="H3895" t="s">
        <v>7138</v>
      </c>
      <c r="I3895" t="s">
        <v>711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2142</v>
      </c>
      <c r="C3896" t="s">
        <v>7106</v>
      </c>
      <c r="D3896" t="s">
        <v>2719</v>
      </c>
      <c r="F3896" t="s">
        <v>7126</v>
      </c>
      <c r="G3896" t="s">
        <v>2719</v>
      </c>
      <c r="H3896" t="s">
        <v>7126</v>
      </c>
      <c r="I3896" t="s">
        <v>711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2142</v>
      </c>
      <c r="C3897" t="s">
        <v>7106</v>
      </c>
      <c r="D3897" t="s">
        <v>2719</v>
      </c>
      <c r="F3897" t="s">
        <v>9665</v>
      </c>
      <c r="G3897" t="s">
        <v>2719</v>
      </c>
      <c r="H3897" t="s">
        <v>9665</v>
      </c>
      <c r="I3897" t="s">
        <v>711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2142</v>
      </c>
      <c r="C3898" t="s">
        <v>7106</v>
      </c>
      <c r="D3898" t="s">
        <v>2719</v>
      </c>
      <c r="F3898" t="s">
        <v>7280</v>
      </c>
      <c r="G3898" t="s">
        <v>2719</v>
      </c>
      <c r="H3898" t="s">
        <v>7280</v>
      </c>
      <c r="I3898" t="s">
        <v>711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2142</v>
      </c>
      <c r="C3899" t="s">
        <v>7106</v>
      </c>
      <c r="D3899" t="s">
        <v>2719</v>
      </c>
      <c r="F3899" t="s">
        <v>7245</v>
      </c>
      <c r="G3899" t="s">
        <v>2719</v>
      </c>
      <c r="H3899" t="s">
        <v>7245</v>
      </c>
      <c r="I3899" t="s">
        <v>711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2142</v>
      </c>
      <c r="C3900" t="s">
        <v>7106</v>
      </c>
      <c r="D3900" t="s">
        <v>2719</v>
      </c>
      <c r="F3900" t="s">
        <v>7161</v>
      </c>
      <c r="G3900" t="s">
        <v>2719</v>
      </c>
      <c r="H3900" t="s">
        <v>7161</v>
      </c>
      <c r="I3900" t="s">
        <v>711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2142</v>
      </c>
      <c r="C3901" t="s">
        <v>7106</v>
      </c>
      <c r="D3901" t="s">
        <v>2719</v>
      </c>
      <c r="F3901" t="s">
        <v>3820</v>
      </c>
      <c r="G3901" t="s">
        <v>2719</v>
      </c>
      <c r="H3901" t="s">
        <v>3820</v>
      </c>
      <c r="I3901" t="s">
        <v>711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2142</v>
      </c>
      <c r="C3902" t="s">
        <v>7106</v>
      </c>
      <c r="D3902" t="s">
        <v>2719</v>
      </c>
      <c r="F3902" t="s">
        <v>7229</v>
      </c>
      <c r="G3902" t="s">
        <v>2719</v>
      </c>
      <c r="H3902" t="s">
        <v>7229</v>
      </c>
      <c r="I3902" t="s">
        <v>711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2142</v>
      </c>
      <c r="C3903" t="s">
        <v>7106</v>
      </c>
      <c r="D3903" t="s">
        <v>2719</v>
      </c>
      <c r="F3903" t="s">
        <v>7201</v>
      </c>
      <c r="G3903" t="s">
        <v>2719</v>
      </c>
      <c r="H3903" t="s">
        <v>7201</v>
      </c>
      <c r="I3903" t="s">
        <v>711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2142</v>
      </c>
      <c r="C3904" t="s">
        <v>7106</v>
      </c>
      <c r="D3904" t="s">
        <v>2719</v>
      </c>
      <c r="F3904" t="s">
        <v>7162</v>
      </c>
      <c r="G3904" t="s">
        <v>2719</v>
      </c>
      <c r="H3904" t="s">
        <v>7162</v>
      </c>
      <c r="I3904" t="s">
        <v>711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2142</v>
      </c>
      <c r="C3905" t="s">
        <v>7106</v>
      </c>
      <c r="D3905" t="s">
        <v>2719</v>
      </c>
      <c r="F3905" t="s">
        <v>7242</v>
      </c>
      <c r="G3905" t="s">
        <v>2719</v>
      </c>
      <c r="H3905" t="s">
        <v>7242</v>
      </c>
      <c r="I3905" t="s">
        <v>711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2142</v>
      </c>
      <c r="C3906" t="s">
        <v>7106</v>
      </c>
      <c r="D3906" t="s">
        <v>2719</v>
      </c>
      <c r="F3906" t="s">
        <v>7193</v>
      </c>
      <c r="G3906" t="s">
        <v>2719</v>
      </c>
      <c r="H3906" t="s">
        <v>7193</v>
      </c>
      <c r="I3906" t="s">
        <v>711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2142</v>
      </c>
      <c r="C3907" t="s">
        <v>7106</v>
      </c>
      <c r="D3907" t="s">
        <v>2719</v>
      </c>
      <c r="F3907" t="s">
        <v>7160</v>
      </c>
      <c r="G3907" t="s">
        <v>2719</v>
      </c>
      <c r="H3907" t="s">
        <v>7160</v>
      </c>
      <c r="I3907" t="s">
        <v>711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2142</v>
      </c>
      <c r="C3908" t="s">
        <v>7106</v>
      </c>
      <c r="D3908" t="s">
        <v>2719</v>
      </c>
      <c r="F3908" t="s">
        <v>7124</v>
      </c>
      <c r="G3908" t="s">
        <v>2719</v>
      </c>
      <c r="H3908" t="s">
        <v>7124</v>
      </c>
      <c r="I3908" t="s">
        <v>711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2142</v>
      </c>
      <c r="C3909" t="s">
        <v>7106</v>
      </c>
      <c r="D3909" t="s">
        <v>2719</v>
      </c>
      <c r="F3909" t="s">
        <v>7188</v>
      </c>
      <c r="G3909" t="s">
        <v>2719</v>
      </c>
      <c r="H3909" t="s">
        <v>7188</v>
      </c>
      <c r="I3909" t="s">
        <v>711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2142</v>
      </c>
      <c r="C3910" t="s">
        <v>7106</v>
      </c>
      <c r="D3910" t="s">
        <v>2719</v>
      </c>
      <c r="F3910" t="s">
        <v>7117</v>
      </c>
      <c r="G3910" t="s">
        <v>2719</v>
      </c>
      <c r="H3910" t="s">
        <v>7117</v>
      </c>
      <c r="I3910" t="s">
        <v>711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2142</v>
      </c>
      <c r="C3911" t="s">
        <v>7106</v>
      </c>
      <c r="D3911" t="s">
        <v>2719</v>
      </c>
      <c r="F3911" t="s">
        <v>7121</v>
      </c>
      <c r="G3911" t="s">
        <v>2719</v>
      </c>
      <c r="H3911" t="s">
        <v>7121</v>
      </c>
      <c r="I3911" t="s">
        <v>711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2142</v>
      </c>
      <c r="C3912" t="s">
        <v>7106</v>
      </c>
      <c r="D3912" t="s">
        <v>2719</v>
      </c>
      <c r="F3912" t="s">
        <v>7217</v>
      </c>
      <c r="G3912" t="s">
        <v>2719</v>
      </c>
      <c r="H3912" t="s">
        <v>7217</v>
      </c>
      <c r="I3912" t="s">
        <v>711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2142</v>
      </c>
      <c r="C3913" t="s">
        <v>7106</v>
      </c>
      <c r="D3913" t="s">
        <v>2719</v>
      </c>
      <c r="F3913" t="s">
        <v>7231</v>
      </c>
      <c r="G3913" t="s">
        <v>2719</v>
      </c>
      <c r="H3913" t="s">
        <v>7231</v>
      </c>
      <c r="I3913" t="s">
        <v>711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2142</v>
      </c>
      <c r="C3914" t="s">
        <v>7106</v>
      </c>
      <c r="D3914" t="s">
        <v>2719</v>
      </c>
      <c r="F3914" t="s">
        <v>7114</v>
      </c>
      <c r="G3914" t="s">
        <v>2719</v>
      </c>
      <c r="H3914" t="s">
        <v>7114</v>
      </c>
      <c r="I3914" t="s">
        <v>711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2142</v>
      </c>
      <c r="C3915" t="s">
        <v>7106</v>
      </c>
      <c r="D3915" t="s">
        <v>2719</v>
      </c>
      <c r="F3915" t="s">
        <v>7278</v>
      </c>
      <c r="G3915" t="s">
        <v>2719</v>
      </c>
      <c r="H3915" t="s">
        <v>7278</v>
      </c>
      <c r="I3915" t="s">
        <v>711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2142</v>
      </c>
      <c r="C3916" t="s">
        <v>7106</v>
      </c>
      <c r="D3916" t="s">
        <v>2719</v>
      </c>
      <c r="F3916" t="s">
        <v>7184</v>
      </c>
      <c r="G3916" t="s">
        <v>2719</v>
      </c>
      <c r="H3916" t="s">
        <v>7184</v>
      </c>
      <c r="I3916" t="s">
        <v>711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2142</v>
      </c>
      <c r="C3917" t="s">
        <v>7106</v>
      </c>
      <c r="D3917" t="s">
        <v>2719</v>
      </c>
      <c r="F3917" t="s">
        <v>7273</v>
      </c>
      <c r="G3917" t="s">
        <v>2719</v>
      </c>
      <c r="H3917" t="s">
        <v>7273</v>
      </c>
      <c r="I3917" t="s">
        <v>711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2142</v>
      </c>
      <c r="C3918" t="s">
        <v>7106</v>
      </c>
      <c r="D3918" t="s">
        <v>2719</v>
      </c>
      <c r="F3918" t="s">
        <v>7288</v>
      </c>
      <c r="G3918" t="s">
        <v>2719</v>
      </c>
      <c r="H3918" t="s">
        <v>7288</v>
      </c>
      <c r="I3918" t="s">
        <v>711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2142</v>
      </c>
      <c r="C3919" t="s">
        <v>7106</v>
      </c>
      <c r="D3919" t="s">
        <v>2719</v>
      </c>
      <c r="F3919" t="s">
        <v>7281</v>
      </c>
      <c r="G3919" t="s">
        <v>2719</v>
      </c>
      <c r="H3919" t="s">
        <v>7281</v>
      </c>
      <c r="I3919" t="s">
        <v>711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2142</v>
      </c>
      <c r="C3920" t="s">
        <v>7106</v>
      </c>
      <c r="D3920" t="s">
        <v>2719</v>
      </c>
      <c r="F3920" t="s">
        <v>9666</v>
      </c>
      <c r="G3920" t="s">
        <v>2719</v>
      </c>
      <c r="H3920" t="s">
        <v>9666</v>
      </c>
      <c r="I3920" t="s">
        <v>711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2142</v>
      </c>
      <c r="C3921" t="s">
        <v>7106</v>
      </c>
      <c r="D3921" t="s">
        <v>2719</v>
      </c>
      <c r="F3921" t="s">
        <v>9667</v>
      </c>
      <c r="G3921" t="s">
        <v>2719</v>
      </c>
      <c r="H3921" t="s">
        <v>9667</v>
      </c>
      <c r="I3921" t="s">
        <v>711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2142</v>
      </c>
      <c r="C3922" t="s">
        <v>7106</v>
      </c>
      <c r="D3922" t="s">
        <v>2719</v>
      </c>
      <c r="F3922" t="s">
        <v>7303</v>
      </c>
      <c r="G3922" t="s">
        <v>2719</v>
      </c>
      <c r="H3922" t="s">
        <v>7303</v>
      </c>
      <c r="I3922" t="s">
        <v>711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2142</v>
      </c>
      <c r="C3923" t="s">
        <v>7106</v>
      </c>
      <c r="D3923" t="s">
        <v>2719</v>
      </c>
      <c r="F3923" t="s">
        <v>7221</v>
      </c>
      <c r="G3923" t="s">
        <v>2719</v>
      </c>
      <c r="H3923" t="s">
        <v>7221</v>
      </c>
      <c r="I3923" t="s">
        <v>711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2142</v>
      </c>
      <c r="C3924" t="s">
        <v>7106</v>
      </c>
      <c r="D3924" t="s">
        <v>2719</v>
      </c>
      <c r="F3924" t="s">
        <v>7168</v>
      </c>
      <c r="G3924" t="s">
        <v>2719</v>
      </c>
      <c r="H3924" t="s">
        <v>7168</v>
      </c>
      <c r="I3924" t="s">
        <v>711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2142</v>
      </c>
      <c r="C3925" t="s">
        <v>7106</v>
      </c>
      <c r="D3925" t="s">
        <v>2719</v>
      </c>
      <c r="F3925" t="s">
        <v>7179</v>
      </c>
      <c r="G3925" t="s">
        <v>2719</v>
      </c>
      <c r="H3925" t="s">
        <v>7179</v>
      </c>
      <c r="I3925" t="s">
        <v>711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2142</v>
      </c>
      <c r="C3926" t="s">
        <v>7106</v>
      </c>
      <c r="D3926" t="s">
        <v>2719</v>
      </c>
      <c r="F3926" t="s">
        <v>7237</v>
      </c>
      <c r="G3926" t="s">
        <v>2719</v>
      </c>
      <c r="H3926" t="s">
        <v>7237</v>
      </c>
      <c r="I3926" t="s">
        <v>711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2142</v>
      </c>
      <c r="C3927" t="s">
        <v>7106</v>
      </c>
      <c r="D3927" t="s">
        <v>2719</v>
      </c>
      <c r="F3927" t="s">
        <v>7187</v>
      </c>
      <c r="G3927" t="s">
        <v>2719</v>
      </c>
      <c r="H3927" t="s">
        <v>7187</v>
      </c>
      <c r="I3927" t="s">
        <v>711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2142</v>
      </c>
      <c r="C3928" t="s">
        <v>7106</v>
      </c>
      <c r="D3928" t="s">
        <v>2719</v>
      </c>
      <c r="F3928" t="s">
        <v>7263</v>
      </c>
      <c r="G3928" t="s">
        <v>2719</v>
      </c>
      <c r="H3928" t="s">
        <v>7263</v>
      </c>
      <c r="I3928" t="s">
        <v>711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2142</v>
      </c>
      <c r="C3929" t="s">
        <v>7106</v>
      </c>
      <c r="D3929" t="s">
        <v>2719</v>
      </c>
      <c r="F3929" t="s">
        <v>7167</v>
      </c>
      <c r="G3929" t="s">
        <v>2719</v>
      </c>
      <c r="H3929" t="s">
        <v>7167</v>
      </c>
      <c r="I3929" t="s">
        <v>711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2142</v>
      </c>
      <c r="C3930" t="s">
        <v>7106</v>
      </c>
      <c r="D3930" t="s">
        <v>2719</v>
      </c>
      <c r="F3930" t="s">
        <v>7164</v>
      </c>
      <c r="G3930" t="s">
        <v>2719</v>
      </c>
      <c r="H3930" t="s">
        <v>7164</v>
      </c>
      <c r="I3930" t="s">
        <v>711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2142</v>
      </c>
      <c r="C3931" t="s">
        <v>7106</v>
      </c>
      <c r="D3931" t="s">
        <v>2719</v>
      </c>
      <c r="F3931" t="s">
        <v>7112</v>
      </c>
      <c r="G3931" t="s">
        <v>2719</v>
      </c>
      <c r="H3931" t="s">
        <v>7112</v>
      </c>
      <c r="I3931" t="s">
        <v>711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2142</v>
      </c>
      <c r="C3932" t="s">
        <v>7106</v>
      </c>
      <c r="D3932" t="s">
        <v>2719</v>
      </c>
      <c r="F3932" t="s">
        <v>7228</v>
      </c>
      <c r="G3932" t="s">
        <v>2719</v>
      </c>
      <c r="H3932" t="s">
        <v>7228</v>
      </c>
      <c r="I3932" t="s">
        <v>711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2142</v>
      </c>
      <c r="C3933" t="s">
        <v>7106</v>
      </c>
      <c r="D3933" t="s">
        <v>2719</v>
      </c>
      <c r="F3933" t="s">
        <v>7165</v>
      </c>
      <c r="G3933" t="s">
        <v>2719</v>
      </c>
      <c r="H3933" t="s">
        <v>7165</v>
      </c>
      <c r="I3933" t="s">
        <v>711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2142</v>
      </c>
      <c r="C3934" t="s">
        <v>7106</v>
      </c>
      <c r="D3934" t="s">
        <v>2719</v>
      </c>
      <c r="F3934" t="s">
        <v>7123</v>
      </c>
      <c r="G3934" t="s">
        <v>2719</v>
      </c>
      <c r="H3934" t="s">
        <v>7123</v>
      </c>
      <c r="I3934" t="s">
        <v>711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2142</v>
      </c>
      <c r="C3935" t="s">
        <v>7106</v>
      </c>
      <c r="D3935" t="s">
        <v>2719</v>
      </c>
      <c r="F3935" t="s">
        <v>9668</v>
      </c>
      <c r="G3935" t="s">
        <v>2719</v>
      </c>
      <c r="H3935" t="s">
        <v>9668</v>
      </c>
      <c r="I3935" t="s">
        <v>711</v>
      </c>
      <c r="J3935">
        <v>0</v>
      </c>
      <c r="L3935" s="4"/>
      <c r="M3935" s="4"/>
    </row>
    <row r="3936" spans="1:13" x14ac:dyDescent="0.4">
      <c r="A3936">
        <v>210001312</v>
      </c>
      <c r="B3936" t="s">
        <v>2142</v>
      </c>
      <c r="C3936" t="s">
        <v>7106</v>
      </c>
      <c r="D3936" t="s">
        <v>2719</v>
      </c>
      <c r="F3936" t="s">
        <v>7137</v>
      </c>
      <c r="G3936" t="s">
        <v>2719</v>
      </c>
      <c r="H3936" t="s">
        <v>7137</v>
      </c>
      <c r="I3936" t="s">
        <v>711</v>
      </c>
      <c r="J3936">
        <v>0</v>
      </c>
      <c r="L3936" s="4"/>
      <c r="M3936" s="4"/>
    </row>
    <row r="3937" spans="1:13" x14ac:dyDescent="0.4">
      <c r="A3937">
        <v>210001312</v>
      </c>
      <c r="B3937" t="s">
        <v>2142</v>
      </c>
      <c r="C3937" t="s">
        <v>7106</v>
      </c>
      <c r="D3937" t="s">
        <v>2719</v>
      </c>
      <c r="F3937" t="s">
        <v>9669</v>
      </c>
      <c r="G3937" t="s">
        <v>2719</v>
      </c>
      <c r="H3937" t="s">
        <v>9669</v>
      </c>
      <c r="I3937" t="s">
        <v>711</v>
      </c>
      <c r="J3937">
        <v>0</v>
      </c>
      <c r="L3937" s="4"/>
      <c r="M3937" s="4"/>
    </row>
    <row r="3938" spans="1:13" x14ac:dyDescent="0.4">
      <c r="A3938">
        <v>210001312</v>
      </c>
      <c r="B3938" t="s">
        <v>2142</v>
      </c>
      <c r="C3938" t="s">
        <v>7106</v>
      </c>
      <c r="D3938" t="s">
        <v>2719</v>
      </c>
      <c r="F3938" t="s">
        <v>9670</v>
      </c>
      <c r="G3938" t="s">
        <v>2719</v>
      </c>
      <c r="H3938" t="s">
        <v>9670</v>
      </c>
      <c r="I3938" t="s">
        <v>711</v>
      </c>
      <c r="J3938">
        <v>0</v>
      </c>
      <c r="L3938" s="4"/>
      <c r="M3938" s="4"/>
    </row>
    <row r="3939" spans="1:13" x14ac:dyDescent="0.4">
      <c r="A3939">
        <v>210001312</v>
      </c>
      <c r="B3939" t="s">
        <v>2142</v>
      </c>
      <c r="C3939" t="s">
        <v>7106</v>
      </c>
      <c r="D3939" t="s">
        <v>2719</v>
      </c>
      <c r="F3939" t="s">
        <v>9671</v>
      </c>
      <c r="G3939" t="s">
        <v>2719</v>
      </c>
      <c r="H3939" t="s">
        <v>9671</v>
      </c>
      <c r="I3939" t="s">
        <v>711</v>
      </c>
      <c r="J3939">
        <v>0</v>
      </c>
      <c r="L3939" s="4"/>
      <c r="M3939" s="4"/>
    </row>
    <row r="3940" spans="1:13" x14ac:dyDescent="0.4">
      <c r="A3940">
        <v>210001312</v>
      </c>
      <c r="B3940" t="s">
        <v>2142</v>
      </c>
      <c r="C3940" t="s">
        <v>7106</v>
      </c>
      <c r="D3940" t="s">
        <v>2719</v>
      </c>
      <c r="F3940" t="s">
        <v>9672</v>
      </c>
      <c r="G3940" t="s">
        <v>2719</v>
      </c>
      <c r="H3940" t="s">
        <v>9672</v>
      </c>
      <c r="I3940" t="s">
        <v>711</v>
      </c>
      <c r="J3940">
        <v>0</v>
      </c>
      <c r="L3940" s="4"/>
      <c r="M3940" s="4"/>
    </row>
    <row r="3941" spans="1:13" x14ac:dyDescent="0.4">
      <c r="A3941">
        <v>210001312</v>
      </c>
      <c r="B3941" t="s">
        <v>2142</v>
      </c>
      <c r="C3941" t="s">
        <v>7106</v>
      </c>
      <c r="D3941" t="s">
        <v>2719</v>
      </c>
      <c r="F3941" t="s">
        <v>9673</v>
      </c>
      <c r="G3941" t="s">
        <v>2719</v>
      </c>
      <c r="H3941" t="s">
        <v>9673</v>
      </c>
      <c r="I3941" t="s">
        <v>711</v>
      </c>
      <c r="J3941">
        <v>0</v>
      </c>
      <c r="L3941" s="4"/>
      <c r="M3941" s="4"/>
    </row>
    <row r="3942" spans="1:13" x14ac:dyDescent="0.4">
      <c r="A3942">
        <v>210001312</v>
      </c>
      <c r="B3942" t="s">
        <v>2142</v>
      </c>
      <c r="C3942" t="s">
        <v>7106</v>
      </c>
      <c r="D3942" t="s">
        <v>2719</v>
      </c>
      <c r="F3942" t="s">
        <v>7298</v>
      </c>
      <c r="G3942" t="s">
        <v>2719</v>
      </c>
      <c r="H3942" t="s">
        <v>7298</v>
      </c>
      <c r="I3942" t="s">
        <v>711</v>
      </c>
      <c r="J3942">
        <v>0</v>
      </c>
      <c r="L3942" s="4"/>
      <c r="M3942" s="4"/>
    </row>
    <row r="3943" spans="1:13" x14ac:dyDescent="0.4">
      <c r="A3943">
        <v>210001312</v>
      </c>
      <c r="B3943" t="s">
        <v>2142</v>
      </c>
      <c r="C3943" t="s">
        <v>7106</v>
      </c>
      <c r="D3943" t="s">
        <v>2719</v>
      </c>
      <c r="F3943" t="s">
        <v>7244</v>
      </c>
      <c r="G3943" t="s">
        <v>2719</v>
      </c>
      <c r="H3943" t="s">
        <v>7244</v>
      </c>
      <c r="I3943" t="s">
        <v>711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2132</v>
      </c>
      <c r="C3944" t="s">
        <v>7310</v>
      </c>
      <c r="D3944" t="s">
        <v>2719</v>
      </c>
      <c r="F3944" t="s">
        <v>7347</v>
      </c>
      <c r="G3944" t="s">
        <v>2719</v>
      </c>
      <c r="H3944" t="s">
        <v>7347</v>
      </c>
      <c r="I3944" t="s">
        <v>711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2132</v>
      </c>
      <c r="C3945" t="s">
        <v>7310</v>
      </c>
      <c r="D3945" t="s">
        <v>2719</v>
      </c>
      <c r="F3945" t="s">
        <v>7325</v>
      </c>
      <c r="G3945" t="s">
        <v>2719</v>
      </c>
      <c r="H3945" t="s">
        <v>7325</v>
      </c>
      <c r="I3945" t="s">
        <v>711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2132</v>
      </c>
      <c r="C3946" t="s">
        <v>7310</v>
      </c>
      <c r="D3946" t="s">
        <v>2719</v>
      </c>
      <c r="F3946" t="s">
        <v>7342</v>
      </c>
      <c r="G3946" t="s">
        <v>2719</v>
      </c>
      <c r="H3946" t="s">
        <v>7342</v>
      </c>
      <c r="I3946" t="s">
        <v>711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2132</v>
      </c>
      <c r="C3947" t="s">
        <v>7310</v>
      </c>
      <c r="D3947" t="s">
        <v>2719</v>
      </c>
      <c r="F3947" t="s">
        <v>7352</v>
      </c>
      <c r="G3947" t="s">
        <v>2719</v>
      </c>
      <c r="H3947" t="s">
        <v>7352</v>
      </c>
      <c r="I3947" t="s">
        <v>711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2132</v>
      </c>
      <c r="C3948" t="s">
        <v>7310</v>
      </c>
      <c r="D3948" t="s">
        <v>2719</v>
      </c>
      <c r="F3948" t="s">
        <v>7344</v>
      </c>
      <c r="G3948" t="s">
        <v>2719</v>
      </c>
      <c r="H3948" t="s">
        <v>7344</v>
      </c>
      <c r="I3948" t="s">
        <v>711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2132</v>
      </c>
      <c r="C3949" t="s">
        <v>7310</v>
      </c>
      <c r="D3949" t="s">
        <v>2719</v>
      </c>
      <c r="F3949" t="s">
        <v>7327</v>
      </c>
      <c r="G3949" t="s">
        <v>2719</v>
      </c>
      <c r="H3949" t="s">
        <v>7327</v>
      </c>
      <c r="I3949" t="s">
        <v>711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2132</v>
      </c>
      <c r="C3950" t="s">
        <v>7310</v>
      </c>
      <c r="D3950" t="s">
        <v>2719</v>
      </c>
      <c r="F3950" t="s">
        <v>7316</v>
      </c>
      <c r="G3950" t="s">
        <v>2719</v>
      </c>
      <c r="H3950" t="s">
        <v>7316</v>
      </c>
      <c r="I3950" t="s">
        <v>711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2132</v>
      </c>
      <c r="C3951" t="s">
        <v>7310</v>
      </c>
      <c r="D3951" t="s">
        <v>2719</v>
      </c>
      <c r="F3951" t="s">
        <v>7357</v>
      </c>
      <c r="G3951" t="s">
        <v>2719</v>
      </c>
      <c r="H3951" t="s">
        <v>7357</v>
      </c>
      <c r="I3951" t="s">
        <v>711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2132</v>
      </c>
      <c r="C3952" t="s">
        <v>7310</v>
      </c>
      <c r="D3952" t="s">
        <v>2719</v>
      </c>
      <c r="F3952" t="s">
        <v>7345</v>
      </c>
      <c r="G3952" t="s">
        <v>2719</v>
      </c>
      <c r="H3952" t="s">
        <v>7345</v>
      </c>
      <c r="I3952" t="s">
        <v>711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2132</v>
      </c>
      <c r="C3953" t="s">
        <v>7310</v>
      </c>
      <c r="D3953" t="s">
        <v>2719</v>
      </c>
      <c r="F3953" t="s">
        <v>7336</v>
      </c>
      <c r="G3953" t="s">
        <v>2719</v>
      </c>
      <c r="H3953" t="s">
        <v>7336</v>
      </c>
      <c r="I3953" t="s">
        <v>711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2132</v>
      </c>
      <c r="C3954" t="s">
        <v>7310</v>
      </c>
      <c r="D3954" t="s">
        <v>2719</v>
      </c>
      <c r="F3954" t="s">
        <v>7337</v>
      </c>
      <c r="G3954" t="s">
        <v>2719</v>
      </c>
      <c r="H3954" t="s">
        <v>7337</v>
      </c>
      <c r="I3954" t="s">
        <v>711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2132</v>
      </c>
      <c r="C3955" t="s">
        <v>7310</v>
      </c>
      <c r="D3955" t="s">
        <v>2719</v>
      </c>
      <c r="F3955" t="s">
        <v>7326</v>
      </c>
      <c r="G3955" t="s">
        <v>2719</v>
      </c>
      <c r="H3955" t="s">
        <v>7326</v>
      </c>
      <c r="I3955" t="s">
        <v>711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2132</v>
      </c>
      <c r="C3956" t="s">
        <v>7310</v>
      </c>
      <c r="D3956" t="s">
        <v>2719</v>
      </c>
      <c r="F3956" t="s">
        <v>7312</v>
      </c>
      <c r="G3956" t="s">
        <v>2719</v>
      </c>
      <c r="H3956" t="s">
        <v>7312</v>
      </c>
      <c r="I3956" t="s">
        <v>711</v>
      </c>
      <c r="J3956">
        <v>0</v>
      </c>
      <c r="L3956" s="4"/>
      <c r="M3956" s="4"/>
    </row>
    <row r="3957" spans="1:13" x14ac:dyDescent="0.4">
      <c r="A3957">
        <v>210001316</v>
      </c>
      <c r="B3957" t="s">
        <v>2132</v>
      </c>
      <c r="C3957" t="s">
        <v>7310</v>
      </c>
      <c r="D3957" t="s">
        <v>2719</v>
      </c>
      <c r="F3957" t="s">
        <v>7338</v>
      </c>
      <c r="G3957" t="s">
        <v>2719</v>
      </c>
      <c r="H3957" t="s">
        <v>7338</v>
      </c>
      <c r="I3957" t="s">
        <v>711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2132</v>
      </c>
      <c r="C3958" t="s">
        <v>7310</v>
      </c>
      <c r="D3958" t="s">
        <v>2719</v>
      </c>
      <c r="F3958" t="s">
        <v>7313</v>
      </c>
      <c r="G3958" t="s">
        <v>2719</v>
      </c>
      <c r="H3958" t="s">
        <v>7313</v>
      </c>
      <c r="I3958" t="s">
        <v>711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2132</v>
      </c>
      <c r="C3959" t="s">
        <v>7310</v>
      </c>
      <c r="D3959" t="s">
        <v>2719</v>
      </c>
      <c r="F3959" t="s">
        <v>7319</v>
      </c>
      <c r="G3959" t="s">
        <v>2719</v>
      </c>
      <c r="H3959" t="s">
        <v>7319</v>
      </c>
      <c r="I3959" t="s">
        <v>711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2132</v>
      </c>
      <c r="C3960" t="s">
        <v>7310</v>
      </c>
      <c r="D3960" t="s">
        <v>2719</v>
      </c>
      <c r="F3960" t="s">
        <v>7318</v>
      </c>
      <c r="G3960" t="s">
        <v>2719</v>
      </c>
      <c r="H3960" t="s">
        <v>7318</v>
      </c>
      <c r="I3960" t="s">
        <v>711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2132</v>
      </c>
      <c r="C3961" t="s">
        <v>7310</v>
      </c>
      <c r="D3961" t="s">
        <v>2719</v>
      </c>
      <c r="F3961" t="s">
        <v>7353</v>
      </c>
      <c r="G3961" t="s">
        <v>2719</v>
      </c>
      <c r="H3961" t="s">
        <v>7353</v>
      </c>
      <c r="I3961" t="s">
        <v>711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2132</v>
      </c>
      <c r="C3962" t="s">
        <v>7310</v>
      </c>
      <c r="D3962" t="s">
        <v>2719</v>
      </c>
      <c r="F3962" t="s">
        <v>7330</v>
      </c>
      <c r="G3962" t="s">
        <v>2719</v>
      </c>
      <c r="H3962" t="s">
        <v>7330</v>
      </c>
      <c r="I3962" t="s">
        <v>711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2132</v>
      </c>
      <c r="C3963" t="s">
        <v>7310</v>
      </c>
      <c r="D3963" t="s">
        <v>2719</v>
      </c>
      <c r="F3963" t="s">
        <v>7354</v>
      </c>
      <c r="G3963" t="s">
        <v>2719</v>
      </c>
      <c r="H3963" t="s">
        <v>7354</v>
      </c>
      <c r="I3963" t="s">
        <v>711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2132</v>
      </c>
      <c r="C3964" t="s">
        <v>7310</v>
      </c>
      <c r="D3964" t="s">
        <v>2719</v>
      </c>
      <c r="F3964" t="s">
        <v>7324</v>
      </c>
      <c r="G3964" t="s">
        <v>2719</v>
      </c>
      <c r="H3964" t="s">
        <v>7324</v>
      </c>
      <c r="I3964" t="s">
        <v>711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2132</v>
      </c>
      <c r="C3965" t="s">
        <v>7310</v>
      </c>
      <c r="D3965" t="s">
        <v>2719</v>
      </c>
      <c r="F3965" t="s">
        <v>7329</v>
      </c>
      <c r="G3965" t="s">
        <v>2719</v>
      </c>
      <c r="H3965" t="s">
        <v>7329</v>
      </c>
      <c r="I3965" t="s">
        <v>711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2132</v>
      </c>
      <c r="C3966" t="s">
        <v>7310</v>
      </c>
      <c r="D3966" t="s">
        <v>2719</v>
      </c>
      <c r="F3966" t="s">
        <v>7320</v>
      </c>
      <c r="G3966" t="s">
        <v>2719</v>
      </c>
      <c r="H3966" t="s">
        <v>7320</v>
      </c>
      <c r="I3966" t="s">
        <v>711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2132</v>
      </c>
      <c r="C3967" t="s">
        <v>7310</v>
      </c>
      <c r="D3967" t="s">
        <v>2719</v>
      </c>
      <c r="F3967" t="s">
        <v>7328</v>
      </c>
      <c r="G3967" t="s">
        <v>2719</v>
      </c>
      <c r="H3967" t="s">
        <v>7328</v>
      </c>
      <c r="I3967" t="s">
        <v>711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2132</v>
      </c>
      <c r="C3968" t="s">
        <v>7310</v>
      </c>
      <c r="D3968" t="s">
        <v>2719</v>
      </c>
      <c r="F3968" t="s">
        <v>7322</v>
      </c>
      <c r="G3968" t="s">
        <v>2719</v>
      </c>
      <c r="H3968" t="s">
        <v>7322</v>
      </c>
      <c r="I3968" t="s">
        <v>711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2132</v>
      </c>
      <c r="C3969" t="s">
        <v>7310</v>
      </c>
      <c r="D3969" t="s">
        <v>2719</v>
      </c>
      <c r="F3969" t="s">
        <v>7334</v>
      </c>
      <c r="G3969" t="s">
        <v>2719</v>
      </c>
      <c r="H3969" t="s">
        <v>7334</v>
      </c>
      <c r="I3969" t="s">
        <v>711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2132</v>
      </c>
      <c r="C3970" t="s">
        <v>7310</v>
      </c>
      <c r="D3970" t="s">
        <v>2719</v>
      </c>
      <c r="F3970" t="s">
        <v>7341</v>
      </c>
      <c r="G3970" t="s">
        <v>2719</v>
      </c>
      <c r="H3970" t="s">
        <v>7341</v>
      </c>
      <c r="I3970" t="s">
        <v>711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2132</v>
      </c>
      <c r="C3971" t="s">
        <v>7310</v>
      </c>
      <c r="D3971" t="s">
        <v>2719</v>
      </c>
      <c r="F3971" t="s">
        <v>7355</v>
      </c>
      <c r="G3971" t="s">
        <v>2719</v>
      </c>
      <c r="H3971" t="s">
        <v>7355</v>
      </c>
      <c r="I3971" t="s">
        <v>711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2132</v>
      </c>
      <c r="C3972" t="s">
        <v>7310</v>
      </c>
      <c r="D3972" t="s">
        <v>2719</v>
      </c>
      <c r="F3972" t="s">
        <v>7331</v>
      </c>
      <c r="G3972" t="s">
        <v>2719</v>
      </c>
      <c r="H3972" t="s">
        <v>7331</v>
      </c>
      <c r="I3972" t="s">
        <v>711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2132</v>
      </c>
      <c r="C3973" t="s">
        <v>7310</v>
      </c>
      <c r="D3973" t="s">
        <v>2719</v>
      </c>
      <c r="F3973" t="s">
        <v>7339</v>
      </c>
      <c r="G3973" t="s">
        <v>2719</v>
      </c>
      <c r="H3973" t="s">
        <v>7339</v>
      </c>
      <c r="I3973" t="s">
        <v>711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2132</v>
      </c>
      <c r="C3974" t="s">
        <v>7310</v>
      </c>
      <c r="D3974" t="s">
        <v>2719</v>
      </c>
      <c r="F3974" t="s">
        <v>7346</v>
      </c>
      <c r="G3974" t="s">
        <v>2719</v>
      </c>
      <c r="H3974" t="s">
        <v>7346</v>
      </c>
      <c r="I3974" t="s">
        <v>711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2132</v>
      </c>
      <c r="C3975" t="s">
        <v>7310</v>
      </c>
      <c r="D3975" t="s">
        <v>2719</v>
      </c>
      <c r="F3975" t="s">
        <v>7343</v>
      </c>
      <c r="G3975" t="s">
        <v>2719</v>
      </c>
      <c r="H3975" t="s">
        <v>7343</v>
      </c>
      <c r="I3975" t="s">
        <v>711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2132</v>
      </c>
      <c r="C3976" t="s">
        <v>7310</v>
      </c>
      <c r="D3976" t="s">
        <v>2719</v>
      </c>
      <c r="F3976" t="s">
        <v>7323</v>
      </c>
      <c r="G3976" t="s">
        <v>2719</v>
      </c>
      <c r="H3976" t="s">
        <v>7323</v>
      </c>
      <c r="I3976" t="s">
        <v>711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2132</v>
      </c>
      <c r="C3977" t="s">
        <v>7310</v>
      </c>
      <c r="D3977" t="s">
        <v>2719</v>
      </c>
      <c r="F3977" t="s">
        <v>7351</v>
      </c>
      <c r="G3977" t="s">
        <v>2719</v>
      </c>
      <c r="H3977" t="s">
        <v>7351</v>
      </c>
      <c r="I3977" t="s">
        <v>711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2132</v>
      </c>
      <c r="C3978" t="s">
        <v>7310</v>
      </c>
      <c r="D3978" t="s">
        <v>2719</v>
      </c>
      <c r="F3978" t="s">
        <v>7321</v>
      </c>
      <c r="G3978" t="s">
        <v>2719</v>
      </c>
      <c r="H3978" t="s">
        <v>7321</v>
      </c>
      <c r="I3978" t="s">
        <v>711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2132</v>
      </c>
      <c r="C3979" t="s">
        <v>7310</v>
      </c>
      <c r="D3979" t="s">
        <v>2719</v>
      </c>
      <c r="F3979" t="s">
        <v>7317</v>
      </c>
      <c r="G3979" t="s">
        <v>2719</v>
      </c>
      <c r="H3979" t="s">
        <v>7317</v>
      </c>
      <c r="I3979" t="s">
        <v>711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2132</v>
      </c>
      <c r="C3980" t="s">
        <v>7310</v>
      </c>
      <c r="D3980" t="s">
        <v>2719</v>
      </c>
      <c r="F3980" t="s">
        <v>7350</v>
      </c>
      <c r="G3980" t="s">
        <v>2719</v>
      </c>
      <c r="H3980" t="s">
        <v>7350</v>
      </c>
      <c r="I3980" t="s">
        <v>711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2132</v>
      </c>
      <c r="C3981" t="s">
        <v>7310</v>
      </c>
      <c r="D3981" t="s">
        <v>2719</v>
      </c>
      <c r="F3981" t="s">
        <v>7340</v>
      </c>
      <c r="G3981" t="s">
        <v>2719</v>
      </c>
      <c r="H3981" t="s">
        <v>7340</v>
      </c>
      <c r="I3981" t="s">
        <v>711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2132</v>
      </c>
      <c r="C3982" t="s">
        <v>7310</v>
      </c>
      <c r="D3982" t="s">
        <v>2719</v>
      </c>
      <c r="F3982" t="s">
        <v>7314</v>
      </c>
      <c r="G3982" t="s">
        <v>2719</v>
      </c>
      <c r="H3982" t="s">
        <v>7314</v>
      </c>
      <c r="I3982" t="s">
        <v>711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2132</v>
      </c>
      <c r="C3983" t="s">
        <v>7310</v>
      </c>
      <c r="D3983" t="s">
        <v>2719</v>
      </c>
      <c r="F3983" t="s">
        <v>7335</v>
      </c>
      <c r="G3983" t="s">
        <v>2719</v>
      </c>
      <c r="H3983" t="s">
        <v>7335</v>
      </c>
      <c r="I3983" t="s">
        <v>711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2132</v>
      </c>
      <c r="C3984" t="s">
        <v>7310</v>
      </c>
      <c r="D3984" t="s">
        <v>2719</v>
      </c>
      <c r="F3984" t="s">
        <v>7315</v>
      </c>
      <c r="G3984" t="s">
        <v>2719</v>
      </c>
      <c r="H3984" t="s">
        <v>7315</v>
      </c>
      <c r="I3984" t="s">
        <v>711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2132</v>
      </c>
      <c r="C3985" t="s">
        <v>7310</v>
      </c>
      <c r="D3985" t="s">
        <v>2719</v>
      </c>
      <c r="F3985" t="s">
        <v>7348</v>
      </c>
      <c r="G3985" t="s">
        <v>2719</v>
      </c>
      <c r="H3985" t="s">
        <v>7348</v>
      </c>
      <c r="I3985" t="s">
        <v>711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2132</v>
      </c>
      <c r="C3986" t="s">
        <v>7310</v>
      </c>
      <c r="D3986" t="s">
        <v>2719</v>
      </c>
      <c r="F3986" t="s">
        <v>7356</v>
      </c>
      <c r="G3986" t="s">
        <v>2719</v>
      </c>
      <c r="H3986" t="s">
        <v>7356</v>
      </c>
      <c r="I3986" t="s">
        <v>711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2132</v>
      </c>
      <c r="C3987" t="s">
        <v>7310</v>
      </c>
      <c r="D3987" t="s">
        <v>2719</v>
      </c>
      <c r="F3987" t="s">
        <v>7349</v>
      </c>
      <c r="G3987" t="s">
        <v>2719</v>
      </c>
      <c r="H3987" t="s">
        <v>7349</v>
      </c>
      <c r="I3987" t="s">
        <v>711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2132</v>
      </c>
      <c r="C3988" t="s">
        <v>7310</v>
      </c>
      <c r="D3988" t="s">
        <v>2719</v>
      </c>
      <c r="F3988" t="s">
        <v>7332</v>
      </c>
      <c r="G3988" t="s">
        <v>2719</v>
      </c>
      <c r="H3988" t="s">
        <v>7332</v>
      </c>
      <c r="I3988" t="s">
        <v>711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2132</v>
      </c>
      <c r="C3989" t="s">
        <v>7310</v>
      </c>
      <c r="D3989" t="s">
        <v>2719</v>
      </c>
      <c r="F3989" t="s">
        <v>7333</v>
      </c>
      <c r="G3989" t="s">
        <v>2719</v>
      </c>
      <c r="H3989" t="s">
        <v>7333</v>
      </c>
      <c r="I3989" t="s">
        <v>711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2132</v>
      </c>
      <c r="C3990" t="s">
        <v>7310</v>
      </c>
      <c r="D3990" t="s">
        <v>2719</v>
      </c>
      <c r="F3990" t="s">
        <v>7311</v>
      </c>
      <c r="G3990" t="s">
        <v>2719</v>
      </c>
      <c r="H3990" t="s">
        <v>7311</v>
      </c>
      <c r="I3990" t="s">
        <v>711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2136</v>
      </c>
      <c r="C3991" t="s">
        <v>7358</v>
      </c>
      <c r="D3991" t="s">
        <v>2719</v>
      </c>
      <c r="F3991" t="s">
        <v>6893</v>
      </c>
      <c r="G3991" t="s">
        <v>2719</v>
      </c>
      <c r="H3991" t="s">
        <v>6893</v>
      </c>
      <c r="I3991" t="s">
        <v>711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2136</v>
      </c>
      <c r="C3992" t="s">
        <v>7358</v>
      </c>
      <c r="D3992" t="s">
        <v>2719</v>
      </c>
      <c r="F3992" t="s">
        <v>7364</v>
      </c>
      <c r="G3992" t="s">
        <v>2719</v>
      </c>
      <c r="H3992" t="s">
        <v>7364</v>
      </c>
      <c r="I3992" t="s">
        <v>711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2136</v>
      </c>
      <c r="C3993" t="s">
        <v>7358</v>
      </c>
      <c r="D3993" t="s">
        <v>2719</v>
      </c>
      <c r="F3993" t="s">
        <v>7376</v>
      </c>
      <c r="G3993" t="s">
        <v>2719</v>
      </c>
      <c r="H3993" t="s">
        <v>7376</v>
      </c>
      <c r="I3993" t="s">
        <v>711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2136</v>
      </c>
      <c r="C3994" t="s">
        <v>7358</v>
      </c>
      <c r="D3994" t="s">
        <v>2719</v>
      </c>
      <c r="F3994" t="s">
        <v>7396</v>
      </c>
      <c r="G3994" t="s">
        <v>2719</v>
      </c>
      <c r="H3994" t="s">
        <v>7396</v>
      </c>
      <c r="I3994" t="s">
        <v>711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2136</v>
      </c>
      <c r="C3995" t="s">
        <v>7358</v>
      </c>
      <c r="D3995" t="s">
        <v>2719</v>
      </c>
      <c r="F3995" t="s">
        <v>7379</v>
      </c>
      <c r="G3995" t="s">
        <v>2719</v>
      </c>
      <c r="H3995" t="s">
        <v>7379</v>
      </c>
      <c r="I3995" t="s">
        <v>711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2136</v>
      </c>
      <c r="C3996" t="s">
        <v>7358</v>
      </c>
      <c r="D3996" t="s">
        <v>2719</v>
      </c>
      <c r="F3996" t="s">
        <v>7363</v>
      </c>
      <c r="G3996" t="s">
        <v>2719</v>
      </c>
      <c r="H3996" t="s">
        <v>7363</v>
      </c>
      <c r="I3996" t="s">
        <v>711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2136</v>
      </c>
      <c r="C3997" t="s">
        <v>7358</v>
      </c>
      <c r="D3997" t="s">
        <v>2719</v>
      </c>
      <c r="F3997" t="s">
        <v>7362</v>
      </c>
      <c r="G3997" t="s">
        <v>2719</v>
      </c>
      <c r="H3997" t="s">
        <v>7362</v>
      </c>
      <c r="I3997" t="s">
        <v>711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2136</v>
      </c>
      <c r="C3998" t="s">
        <v>7358</v>
      </c>
      <c r="D3998" t="s">
        <v>2719</v>
      </c>
      <c r="F3998" t="s">
        <v>7366</v>
      </c>
      <c r="G3998" t="s">
        <v>2719</v>
      </c>
      <c r="H3998" t="s">
        <v>7366</v>
      </c>
      <c r="I3998" t="s">
        <v>711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2136</v>
      </c>
      <c r="C3999" t="s">
        <v>7358</v>
      </c>
      <c r="D3999" t="s">
        <v>2719</v>
      </c>
      <c r="F3999" t="s">
        <v>7383</v>
      </c>
      <c r="G3999" t="s">
        <v>2719</v>
      </c>
      <c r="H3999" t="s">
        <v>7383</v>
      </c>
      <c r="I3999" t="s">
        <v>711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2136</v>
      </c>
      <c r="C4000" t="s">
        <v>7358</v>
      </c>
      <c r="D4000" t="s">
        <v>2719</v>
      </c>
      <c r="F4000" t="s">
        <v>7365</v>
      </c>
      <c r="G4000" t="s">
        <v>2719</v>
      </c>
      <c r="H4000" t="s">
        <v>7365</v>
      </c>
      <c r="I4000" t="s">
        <v>711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2136</v>
      </c>
      <c r="C4001" t="s">
        <v>7358</v>
      </c>
      <c r="D4001" t="s">
        <v>2719</v>
      </c>
      <c r="F4001" t="s">
        <v>7392</v>
      </c>
      <c r="G4001" t="s">
        <v>2719</v>
      </c>
      <c r="H4001" t="s">
        <v>7392</v>
      </c>
      <c r="I4001" t="s">
        <v>711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2136</v>
      </c>
      <c r="C4002" t="s">
        <v>7358</v>
      </c>
      <c r="D4002" t="s">
        <v>2719</v>
      </c>
      <c r="F4002" t="s">
        <v>7386</v>
      </c>
      <c r="G4002" t="s">
        <v>2719</v>
      </c>
      <c r="H4002" t="s">
        <v>7386</v>
      </c>
      <c r="I4002" t="s">
        <v>711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2136</v>
      </c>
      <c r="C4003" t="s">
        <v>7358</v>
      </c>
      <c r="D4003" t="s">
        <v>2719</v>
      </c>
      <c r="F4003" t="s">
        <v>7370</v>
      </c>
      <c r="G4003" t="s">
        <v>2719</v>
      </c>
      <c r="H4003" t="s">
        <v>7370</v>
      </c>
      <c r="I4003" t="s">
        <v>711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2136</v>
      </c>
      <c r="C4004" t="s">
        <v>7358</v>
      </c>
      <c r="D4004" t="s">
        <v>2719</v>
      </c>
      <c r="F4004" t="s">
        <v>7395</v>
      </c>
      <c r="G4004" t="s">
        <v>2719</v>
      </c>
      <c r="H4004" t="s">
        <v>7395</v>
      </c>
      <c r="I4004" t="s">
        <v>711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2136</v>
      </c>
      <c r="C4005" t="s">
        <v>7358</v>
      </c>
      <c r="D4005" t="s">
        <v>2719</v>
      </c>
      <c r="F4005" t="s">
        <v>7373</v>
      </c>
      <c r="G4005" t="s">
        <v>2719</v>
      </c>
      <c r="H4005" t="s">
        <v>7373</v>
      </c>
      <c r="I4005" t="s">
        <v>711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2136</v>
      </c>
      <c r="C4006" t="s">
        <v>7358</v>
      </c>
      <c r="D4006" t="s">
        <v>2719</v>
      </c>
      <c r="F4006" t="s">
        <v>7372</v>
      </c>
      <c r="G4006" t="s">
        <v>2719</v>
      </c>
      <c r="H4006" t="s">
        <v>7372</v>
      </c>
      <c r="I4006" t="s">
        <v>711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2136</v>
      </c>
      <c r="C4007" t="s">
        <v>7358</v>
      </c>
      <c r="D4007" t="s">
        <v>2719</v>
      </c>
      <c r="F4007" t="s">
        <v>7377</v>
      </c>
      <c r="G4007" t="s">
        <v>2719</v>
      </c>
      <c r="H4007" t="s">
        <v>7377</v>
      </c>
      <c r="I4007" t="s">
        <v>711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2136</v>
      </c>
      <c r="C4008" t="s">
        <v>7358</v>
      </c>
      <c r="D4008" t="s">
        <v>2719</v>
      </c>
      <c r="F4008" t="s">
        <v>7384</v>
      </c>
      <c r="G4008" t="s">
        <v>2719</v>
      </c>
      <c r="H4008" t="s">
        <v>7384</v>
      </c>
      <c r="I4008" t="s">
        <v>711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2136</v>
      </c>
      <c r="C4009" t="s">
        <v>7358</v>
      </c>
      <c r="D4009" t="s">
        <v>2719</v>
      </c>
      <c r="F4009" t="s">
        <v>7369</v>
      </c>
      <c r="G4009" t="s">
        <v>2719</v>
      </c>
      <c r="H4009" t="s">
        <v>7369</v>
      </c>
      <c r="I4009" t="s">
        <v>711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2136</v>
      </c>
      <c r="C4010" t="s">
        <v>7358</v>
      </c>
      <c r="D4010" t="s">
        <v>2719</v>
      </c>
      <c r="F4010" t="s">
        <v>7375</v>
      </c>
      <c r="G4010" t="s">
        <v>2719</v>
      </c>
      <c r="H4010" t="s">
        <v>7375</v>
      </c>
      <c r="I4010" t="s">
        <v>711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2136</v>
      </c>
      <c r="C4011" t="s">
        <v>7358</v>
      </c>
      <c r="D4011" t="s">
        <v>2719</v>
      </c>
      <c r="F4011" t="s">
        <v>7391</v>
      </c>
      <c r="G4011" t="s">
        <v>2719</v>
      </c>
      <c r="H4011" t="s">
        <v>7391</v>
      </c>
      <c r="I4011" t="s">
        <v>711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2136</v>
      </c>
      <c r="C4012" t="s">
        <v>7358</v>
      </c>
      <c r="D4012" t="s">
        <v>2719</v>
      </c>
      <c r="F4012" t="s">
        <v>7393</v>
      </c>
      <c r="G4012" t="s">
        <v>2719</v>
      </c>
      <c r="H4012" t="s">
        <v>7393</v>
      </c>
      <c r="I4012" t="s">
        <v>711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2136</v>
      </c>
      <c r="C4013" t="s">
        <v>7358</v>
      </c>
      <c r="D4013" t="s">
        <v>2719</v>
      </c>
      <c r="F4013" t="s">
        <v>7381</v>
      </c>
      <c r="G4013" t="s">
        <v>2719</v>
      </c>
      <c r="H4013" t="s">
        <v>7381</v>
      </c>
      <c r="I4013" t="s">
        <v>711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2136</v>
      </c>
      <c r="C4014" t="s">
        <v>7358</v>
      </c>
      <c r="D4014" t="s">
        <v>2719</v>
      </c>
      <c r="F4014" t="s">
        <v>7368</v>
      </c>
      <c r="G4014" t="s">
        <v>2719</v>
      </c>
      <c r="H4014" t="s">
        <v>7368</v>
      </c>
      <c r="I4014" t="s">
        <v>711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2136</v>
      </c>
      <c r="C4015" t="s">
        <v>7358</v>
      </c>
      <c r="D4015" t="s">
        <v>2719</v>
      </c>
      <c r="F4015" t="s">
        <v>7367</v>
      </c>
      <c r="G4015" t="s">
        <v>2719</v>
      </c>
      <c r="H4015" t="s">
        <v>7367</v>
      </c>
      <c r="I4015" t="s">
        <v>711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2136</v>
      </c>
      <c r="C4016" t="s">
        <v>7358</v>
      </c>
      <c r="D4016" t="s">
        <v>2719</v>
      </c>
      <c r="F4016" t="s">
        <v>7360</v>
      </c>
      <c r="G4016" t="s">
        <v>2719</v>
      </c>
      <c r="H4016" t="s">
        <v>7360</v>
      </c>
      <c r="I4016" t="s">
        <v>711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2136</v>
      </c>
      <c r="C4017" t="s">
        <v>7358</v>
      </c>
      <c r="D4017" t="s">
        <v>2719</v>
      </c>
      <c r="F4017" t="s">
        <v>7390</v>
      </c>
      <c r="G4017" t="s">
        <v>2719</v>
      </c>
      <c r="H4017" t="s">
        <v>7390</v>
      </c>
      <c r="I4017" t="s">
        <v>711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2136</v>
      </c>
      <c r="C4018" t="s">
        <v>7358</v>
      </c>
      <c r="D4018" t="s">
        <v>2719</v>
      </c>
      <c r="F4018" t="s">
        <v>7394</v>
      </c>
      <c r="G4018" t="s">
        <v>2719</v>
      </c>
      <c r="H4018" t="s">
        <v>7394</v>
      </c>
      <c r="I4018" t="s">
        <v>711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2136</v>
      </c>
      <c r="C4019" t="s">
        <v>7358</v>
      </c>
      <c r="D4019" t="s">
        <v>2719</v>
      </c>
      <c r="F4019" t="s">
        <v>7371</v>
      </c>
      <c r="G4019" t="s">
        <v>2719</v>
      </c>
      <c r="H4019" t="s">
        <v>7371</v>
      </c>
      <c r="I4019" t="s">
        <v>711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2136</v>
      </c>
      <c r="C4020" t="s">
        <v>7358</v>
      </c>
      <c r="D4020" t="s">
        <v>2719</v>
      </c>
      <c r="F4020" t="s">
        <v>7387</v>
      </c>
      <c r="G4020" t="s">
        <v>2719</v>
      </c>
      <c r="H4020" t="s">
        <v>7387</v>
      </c>
      <c r="I4020" t="s">
        <v>711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2136</v>
      </c>
      <c r="C4021" t="s">
        <v>7358</v>
      </c>
      <c r="D4021" t="s">
        <v>2719</v>
      </c>
      <c r="F4021" t="s">
        <v>7361</v>
      </c>
      <c r="G4021" t="s">
        <v>2719</v>
      </c>
      <c r="H4021" t="s">
        <v>7361</v>
      </c>
      <c r="I4021" t="s">
        <v>711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2136</v>
      </c>
      <c r="C4022" t="s">
        <v>7358</v>
      </c>
      <c r="D4022" t="s">
        <v>2719</v>
      </c>
      <c r="F4022" t="s">
        <v>7321</v>
      </c>
      <c r="G4022" t="s">
        <v>2719</v>
      </c>
      <c r="H4022" t="s">
        <v>7321</v>
      </c>
      <c r="I4022" t="s">
        <v>711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2136</v>
      </c>
      <c r="C4023" t="s">
        <v>7358</v>
      </c>
      <c r="D4023" t="s">
        <v>2719</v>
      </c>
      <c r="F4023" t="s">
        <v>7389</v>
      </c>
      <c r="G4023" t="s">
        <v>2719</v>
      </c>
      <c r="H4023" t="s">
        <v>7389</v>
      </c>
      <c r="I4023" t="s">
        <v>711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2136</v>
      </c>
      <c r="C4024" t="s">
        <v>7358</v>
      </c>
      <c r="D4024" t="s">
        <v>2719</v>
      </c>
      <c r="F4024" t="s">
        <v>7385</v>
      </c>
      <c r="G4024" t="s">
        <v>2719</v>
      </c>
      <c r="H4024" t="s">
        <v>7385</v>
      </c>
      <c r="I4024" t="s">
        <v>711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2136</v>
      </c>
      <c r="C4025" t="s">
        <v>7358</v>
      </c>
      <c r="D4025" t="s">
        <v>2719</v>
      </c>
      <c r="F4025" t="s">
        <v>7398</v>
      </c>
      <c r="G4025" t="s">
        <v>2719</v>
      </c>
      <c r="H4025" t="s">
        <v>7398</v>
      </c>
      <c r="I4025" t="s">
        <v>711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2136</v>
      </c>
      <c r="C4026" t="s">
        <v>7358</v>
      </c>
      <c r="D4026" t="s">
        <v>2719</v>
      </c>
      <c r="F4026" t="s">
        <v>7380</v>
      </c>
      <c r="G4026" t="s">
        <v>2719</v>
      </c>
      <c r="H4026" t="s">
        <v>7380</v>
      </c>
      <c r="I4026" t="s">
        <v>711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2136</v>
      </c>
      <c r="C4027" t="s">
        <v>7358</v>
      </c>
      <c r="D4027" t="s">
        <v>2719</v>
      </c>
      <c r="F4027" t="s">
        <v>7397</v>
      </c>
      <c r="G4027" t="s">
        <v>2719</v>
      </c>
      <c r="H4027" t="s">
        <v>7397</v>
      </c>
      <c r="I4027" t="s">
        <v>711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2136</v>
      </c>
      <c r="C4028" t="s">
        <v>7358</v>
      </c>
      <c r="D4028" t="s">
        <v>2719</v>
      </c>
      <c r="F4028" t="s">
        <v>7382</v>
      </c>
      <c r="G4028" t="s">
        <v>2719</v>
      </c>
      <c r="H4028" t="s">
        <v>7382</v>
      </c>
      <c r="I4028" t="s">
        <v>711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2136</v>
      </c>
      <c r="C4029" t="s">
        <v>7358</v>
      </c>
      <c r="D4029" t="s">
        <v>2719</v>
      </c>
      <c r="F4029" t="s">
        <v>7388</v>
      </c>
      <c r="G4029" t="s">
        <v>2719</v>
      </c>
      <c r="H4029" t="s">
        <v>7388</v>
      </c>
      <c r="I4029" t="s">
        <v>711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2136</v>
      </c>
      <c r="C4030" t="s">
        <v>7358</v>
      </c>
      <c r="D4030" t="s">
        <v>2719</v>
      </c>
      <c r="F4030" t="s">
        <v>7374</v>
      </c>
      <c r="G4030" t="s">
        <v>2719</v>
      </c>
      <c r="H4030" t="s">
        <v>7374</v>
      </c>
      <c r="I4030" t="s">
        <v>711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2136</v>
      </c>
      <c r="C4031" t="s">
        <v>7358</v>
      </c>
      <c r="D4031" t="s">
        <v>2719</v>
      </c>
      <c r="F4031" t="s">
        <v>7378</v>
      </c>
      <c r="G4031" t="s">
        <v>2719</v>
      </c>
      <c r="H4031" t="s">
        <v>7378</v>
      </c>
      <c r="I4031" t="s">
        <v>711</v>
      </c>
      <c r="J4031">
        <v>0</v>
      </c>
      <c r="L4031" s="4"/>
      <c r="M4031" s="4"/>
    </row>
    <row r="4032" spans="1:13" x14ac:dyDescent="0.4">
      <c r="A4032">
        <v>210001317</v>
      </c>
      <c r="B4032" t="s">
        <v>2136</v>
      </c>
      <c r="C4032" t="s">
        <v>7358</v>
      </c>
      <c r="D4032" t="s">
        <v>2719</v>
      </c>
      <c r="F4032" t="s">
        <v>7359</v>
      </c>
      <c r="G4032" t="s">
        <v>2719</v>
      </c>
      <c r="H4032" t="s">
        <v>7359</v>
      </c>
      <c r="I4032" t="s">
        <v>711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2136</v>
      </c>
      <c r="C4033" t="s">
        <v>7358</v>
      </c>
      <c r="D4033" t="s">
        <v>2719</v>
      </c>
      <c r="F4033" t="s">
        <v>9674</v>
      </c>
      <c r="G4033" t="s">
        <v>2719</v>
      </c>
      <c r="H4033" t="s">
        <v>9674</v>
      </c>
      <c r="I4033" t="s">
        <v>711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2139</v>
      </c>
      <c r="C4034" t="s">
        <v>7399</v>
      </c>
      <c r="D4034" t="s">
        <v>2719</v>
      </c>
      <c r="F4034" t="s">
        <v>7403</v>
      </c>
      <c r="G4034" t="s">
        <v>2719</v>
      </c>
      <c r="H4034" t="s">
        <v>7403</v>
      </c>
      <c r="I4034" t="s">
        <v>711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2139</v>
      </c>
      <c r="C4035" t="s">
        <v>7399</v>
      </c>
      <c r="D4035" t="s">
        <v>2719</v>
      </c>
      <c r="F4035" t="s">
        <v>7347</v>
      </c>
      <c r="G4035" t="s">
        <v>2719</v>
      </c>
      <c r="H4035" t="s">
        <v>7347</v>
      </c>
      <c r="I4035" t="s">
        <v>711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2139</v>
      </c>
      <c r="C4036" t="s">
        <v>7399</v>
      </c>
      <c r="D4036" t="s">
        <v>2719</v>
      </c>
      <c r="F4036" t="s">
        <v>7420</v>
      </c>
      <c r="G4036" t="s">
        <v>2719</v>
      </c>
      <c r="H4036" t="s">
        <v>7420</v>
      </c>
      <c r="I4036" t="s">
        <v>711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2139</v>
      </c>
      <c r="C4037" t="s">
        <v>7399</v>
      </c>
      <c r="D4037" t="s">
        <v>2719</v>
      </c>
      <c r="F4037" t="s">
        <v>6893</v>
      </c>
      <c r="G4037" t="s">
        <v>2719</v>
      </c>
      <c r="H4037" t="s">
        <v>6893</v>
      </c>
      <c r="I4037" t="s">
        <v>711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2139</v>
      </c>
      <c r="C4038" t="s">
        <v>7399</v>
      </c>
      <c r="D4038" t="s">
        <v>2719</v>
      </c>
      <c r="F4038" t="s">
        <v>7423</v>
      </c>
      <c r="G4038" t="s">
        <v>2719</v>
      </c>
      <c r="H4038" t="s">
        <v>7423</v>
      </c>
      <c r="I4038" t="s">
        <v>711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2139</v>
      </c>
      <c r="C4039" t="s">
        <v>7399</v>
      </c>
      <c r="D4039" t="s">
        <v>2719</v>
      </c>
      <c r="F4039" t="s">
        <v>7402</v>
      </c>
      <c r="G4039" t="s">
        <v>2719</v>
      </c>
      <c r="H4039" t="s">
        <v>7402</v>
      </c>
      <c r="I4039" t="s">
        <v>711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2139</v>
      </c>
      <c r="C4040" t="s">
        <v>7399</v>
      </c>
      <c r="D4040" t="s">
        <v>2719</v>
      </c>
      <c r="F4040" t="s">
        <v>7408</v>
      </c>
      <c r="G4040" t="s">
        <v>2719</v>
      </c>
      <c r="H4040" t="s">
        <v>7408</v>
      </c>
      <c r="I4040" t="s">
        <v>711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2139</v>
      </c>
      <c r="C4041" t="s">
        <v>7399</v>
      </c>
      <c r="D4041" t="s">
        <v>2719</v>
      </c>
      <c r="F4041" t="s">
        <v>3948</v>
      </c>
      <c r="G4041" t="s">
        <v>2719</v>
      </c>
      <c r="H4041" t="s">
        <v>3948</v>
      </c>
      <c r="I4041" t="s">
        <v>711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2139</v>
      </c>
      <c r="C4042" t="s">
        <v>7399</v>
      </c>
      <c r="D4042" t="s">
        <v>2719</v>
      </c>
      <c r="F4042" t="s">
        <v>7416</v>
      </c>
      <c r="G4042" t="s">
        <v>2719</v>
      </c>
      <c r="H4042" t="s">
        <v>7416</v>
      </c>
      <c r="I4042" t="s">
        <v>711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2139</v>
      </c>
      <c r="C4043" t="s">
        <v>7399</v>
      </c>
      <c r="D4043" t="s">
        <v>2719</v>
      </c>
      <c r="F4043" t="s">
        <v>4312</v>
      </c>
      <c r="G4043" t="s">
        <v>2719</v>
      </c>
      <c r="H4043" t="s">
        <v>4312</v>
      </c>
      <c r="I4043" t="s">
        <v>711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2139</v>
      </c>
      <c r="C4044" t="s">
        <v>7399</v>
      </c>
      <c r="D4044" t="s">
        <v>2719</v>
      </c>
      <c r="F4044" t="s">
        <v>7406</v>
      </c>
      <c r="G4044" t="s">
        <v>2719</v>
      </c>
      <c r="H4044" t="s">
        <v>7406</v>
      </c>
      <c r="I4044" t="s">
        <v>711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2139</v>
      </c>
      <c r="C4045" t="s">
        <v>7399</v>
      </c>
      <c r="D4045" t="s">
        <v>2719</v>
      </c>
      <c r="F4045" t="s">
        <v>7409</v>
      </c>
      <c r="G4045" t="s">
        <v>2719</v>
      </c>
      <c r="H4045" t="s">
        <v>7409</v>
      </c>
      <c r="I4045" t="s">
        <v>711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2139</v>
      </c>
      <c r="C4046" t="s">
        <v>7399</v>
      </c>
      <c r="D4046" t="s">
        <v>2719</v>
      </c>
      <c r="F4046" t="s">
        <v>7411</v>
      </c>
      <c r="G4046" t="s">
        <v>2719</v>
      </c>
      <c r="H4046" t="s">
        <v>7411</v>
      </c>
      <c r="I4046" t="s">
        <v>711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2139</v>
      </c>
      <c r="C4047" t="s">
        <v>7399</v>
      </c>
      <c r="D4047" t="s">
        <v>2719</v>
      </c>
      <c r="F4047" t="s">
        <v>7418</v>
      </c>
      <c r="G4047" t="s">
        <v>2719</v>
      </c>
      <c r="H4047" t="s">
        <v>7418</v>
      </c>
      <c r="I4047" t="s">
        <v>711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2139</v>
      </c>
      <c r="C4048" t="s">
        <v>7399</v>
      </c>
      <c r="D4048" t="s">
        <v>2719</v>
      </c>
      <c r="F4048" t="s">
        <v>7414</v>
      </c>
      <c r="G4048" t="s">
        <v>2719</v>
      </c>
      <c r="H4048" t="s">
        <v>7414</v>
      </c>
      <c r="I4048" t="s">
        <v>711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2139</v>
      </c>
      <c r="C4049" t="s">
        <v>7399</v>
      </c>
      <c r="D4049" t="s">
        <v>2719</v>
      </c>
      <c r="F4049" t="s">
        <v>7401</v>
      </c>
      <c r="G4049" t="s">
        <v>2719</v>
      </c>
      <c r="H4049" t="s">
        <v>7401</v>
      </c>
      <c r="I4049" t="s">
        <v>711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2139</v>
      </c>
      <c r="C4050" t="s">
        <v>7399</v>
      </c>
      <c r="D4050" t="s">
        <v>2719</v>
      </c>
      <c r="F4050" t="s">
        <v>7410</v>
      </c>
      <c r="G4050" t="s">
        <v>2719</v>
      </c>
      <c r="H4050" t="s">
        <v>7410</v>
      </c>
      <c r="I4050" t="s">
        <v>711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2139</v>
      </c>
      <c r="C4051" t="s">
        <v>7399</v>
      </c>
      <c r="D4051" t="s">
        <v>2719</v>
      </c>
      <c r="F4051" t="s">
        <v>7419</v>
      </c>
      <c r="G4051" t="s">
        <v>2719</v>
      </c>
      <c r="H4051" t="s">
        <v>7419</v>
      </c>
      <c r="I4051" t="s">
        <v>711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2139</v>
      </c>
      <c r="C4052" t="s">
        <v>7399</v>
      </c>
      <c r="D4052" t="s">
        <v>2719</v>
      </c>
      <c r="F4052" t="s">
        <v>7415</v>
      </c>
      <c r="G4052" t="s">
        <v>2719</v>
      </c>
      <c r="H4052" t="s">
        <v>7415</v>
      </c>
      <c r="I4052" t="s">
        <v>711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2139</v>
      </c>
      <c r="C4053" t="s">
        <v>7399</v>
      </c>
      <c r="D4053" t="s">
        <v>2719</v>
      </c>
      <c r="F4053" t="s">
        <v>7417</v>
      </c>
      <c r="G4053" t="s">
        <v>2719</v>
      </c>
      <c r="H4053" t="s">
        <v>7417</v>
      </c>
      <c r="I4053" t="s">
        <v>711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2139</v>
      </c>
      <c r="C4054" t="s">
        <v>7399</v>
      </c>
      <c r="D4054" t="s">
        <v>2719</v>
      </c>
      <c r="F4054" t="s">
        <v>7400</v>
      </c>
      <c r="G4054" t="s">
        <v>2719</v>
      </c>
      <c r="H4054" t="s">
        <v>7400</v>
      </c>
      <c r="I4054" t="s">
        <v>711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2139</v>
      </c>
      <c r="C4055" t="s">
        <v>7399</v>
      </c>
      <c r="D4055" t="s">
        <v>2719</v>
      </c>
      <c r="F4055" t="s">
        <v>7405</v>
      </c>
      <c r="G4055" t="s">
        <v>2719</v>
      </c>
      <c r="H4055" t="s">
        <v>7405</v>
      </c>
      <c r="I4055" t="s">
        <v>711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2139</v>
      </c>
      <c r="C4056" t="s">
        <v>7399</v>
      </c>
      <c r="D4056" t="s">
        <v>2719</v>
      </c>
      <c r="F4056" t="s">
        <v>7407</v>
      </c>
      <c r="G4056" t="s">
        <v>2719</v>
      </c>
      <c r="H4056" t="s">
        <v>7407</v>
      </c>
      <c r="I4056" t="s">
        <v>711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2139</v>
      </c>
      <c r="C4057" t="s">
        <v>7399</v>
      </c>
      <c r="D4057" t="s">
        <v>2719</v>
      </c>
      <c r="F4057" t="s">
        <v>7422</v>
      </c>
      <c r="G4057" t="s">
        <v>2719</v>
      </c>
      <c r="H4057" t="s">
        <v>7422</v>
      </c>
      <c r="I4057" t="s">
        <v>711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2139</v>
      </c>
      <c r="C4058" t="s">
        <v>7399</v>
      </c>
      <c r="D4058" t="s">
        <v>2719</v>
      </c>
      <c r="F4058" t="s">
        <v>7412</v>
      </c>
      <c r="G4058" t="s">
        <v>2719</v>
      </c>
      <c r="H4058" t="s">
        <v>7412</v>
      </c>
      <c r="I4058" t="s">
        <v>711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2139</v>
      </c>
      <c r="C4059" t="s">
        <v>7399</v>
      </c>
      <c r="D4059" t="s">
        <v>2719</v>
      </c>
      <c r="F4059" t="s">
        <v>7421</v>
      </c>
      <c r="G4059" t="s">
        <v>2719</v>
      </c>
      <c r="H4059" t="s">
        <v>7421</v>
      </c>
      <c r="I4059" t="s">
        <v>711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2139</v>
      </c>
      <c r="C4060" t="s">
        <v>7399</v>
      </c>
      <c r="D4060" t="s">
        <v>2719</v>
      </c>
      <c r="F4060" t="s">
        <v>7107</v>
      </c>
      <c r="G4060" t="s">
        <v>2719</v>
      </c>
      <c r="H4060" t="s">
        <v>7107</v>
      </c>
      <c r="I4060" t="s">
        <v>711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2139</v>
      </c>
      <c r="C4061" t="s">
        <v>7399</v>
      </c>
      <c r="D4061" t="s">
        <v>2719</v>
      </c>
      <c r="F4061" t="s">
        <v>7241</v>
      </c>
      <c r="G4061" t="s">
        <v>2719</v>
      </c>
      <c r="H4061" t="s">
        <v>7241</v>
      </c>
      <c r="I4061" t="s">
        <v>711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2139</v>
      </c>
      <c r="C4062" t="s">
        <v>7399</v>
      </c>
      <c r="D4062" t="s">
        <v>2719</v>
      </c>
      <c r="F4062" t="s">
        <v>7413</v>
      </c>
      <c r="G4062" t="s">
        <v>2719</v>
      </c>
      <c r="H4062" t="s">
        <v>7413</v>
      </c>
      <c r="I4062" t="s">
        <v>711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2139</v>
      </c>
      <c r="C4063" t="s">
        <v>7399</v>
      </c>
      <c r="D4063" t="s">
        <v>2719</v>
      </c>
      <c r="F4063" t="s">
        <v>7404</v>
      </c>
      <c r="G4063" t="s">
        <v>2719</v>
      </c>
      <c r="H4063" t="s">
        <v>7404</v>
      </c>
      <c r="I4063" t="s">
        <v>711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2000</v>
      </c>
      <c r="C4064" t="s">
        <v>7424</v>
      </c>
      <c r="D4064" t="s">
        <v>2719</v>
      </c>
      <c r="F4064" t="s">
        <v>7439</v>
      </c>
      <c r="G4064" t="s">
        <v>2719</v>
      </c>
      <c r="H4064" t="s">
        <v>7439</v>
      </c>
      <c r="I4064" t="s">
        <v>711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2000</v>
      </c>
      <c r="C4065" t="s">
        <v>7424</v>
      </c>
      <c r="D4065" t="s">
        <v>2719</v>
      </c>
      <c r="F4065" t="s">
        <v>7431</v>
      </c>
      <c r="G4065" t="s">
        <v>2719</v>
      </c>
      <c r="H4065" t="s">
        <v>7431</v>
      </c>
      <c r="I4065" t="s">
        <v>711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2000</v>
      </c>
      <c r="C4066" t="s">
        <v>7424</v>
      </c>
      <c r="D4066" t="s">
        <v>2719</v>
      </c>
      <c r="F4066" t="s">
        <v>7433</v>
      </c>
      <c r="G4066" t="s">
        <v>2719</v>
      </c>
      <c r="H4066" t="s">
        <v>7433</v>
      </c>
      <c r="I4066" t="s">
        <v>711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2000</v>
      </c>
      <c r="C4067" t="s">
        <v>7424</v>
      </c>
      <c r="D4067" t="s">
        <v>2719</v>
      </c>
      <c r="F4067" t="s">
        <v>7427</v>
      </c>
      <c r="G4067" t="s">
        <v>2719</v>
      </c>
      <c r="H4067" t="s">
        <v>7427</v>
      </c>
      <c r="I4067" t="s">
        <v>711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2000</v>
      </c>
      <c r="C4068" t="s">
        <v>7424</v>
      </c>
      <c r="D4068" t="s">
        <v>2719</v>
      </c>
      <c r="F4068" t="s">
        <v>7442</v>
      </c>
      <c r="G4068" t="s">
        <v>2719</v>
      </c>
      <c r="H4068" t="s">
        <v>7442</v>
      </c>
      <c r="I4068" t="s">
        <v>711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2000</v>
      </c>
      <c r="C4069" t="s">
        <v>7424</v>
      </c>
      <c r="D4069" t="s">
        <v>2719</v>
      </c>
      <c r="F4069" t="s">
        <v>5758</v>
      </c>
      <c r="G4069" t="s">
        <v>2719</v>
      </c>
      <c r="H4069" t="s">
        <v>5758</v>
      </c>
      <c r="I4069" t="s">
        <v>711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2000</v>
      </c>
      <c r="C4070" t="s">
        <v>7424</v>
      </c>
      <c r="D4070" t="s">
        <v>2719</v>
      </c>
      <c r="F4070" t="s">
        <v>7429</v>
      </c>
      <c r="G4070" t="s">
        <v>2719</v>
      </c>
      <c r="H4070" t="s">
        <v>7429</v>
      </c>
      <c r="I4070" t="s">
        <v>711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2000</v>
      </c>
      <c r="C4071" t="s">
        <v>7424</v>
      </c>
      <c r="D4071" t="s">
        <v>2719</v>
      </c>
      <c r="F4071" t="s">
        <v>7426</v>
      </c>
      <c r="G4071" t="s">
        <v>2719</v>
      </c>
      <c r="H4071" t="s">
        <v>7426</v>
      </c>
      <c r="I4071" t="s">
        <v>711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2000</v>
      </c>
      <c r="C4072" t="s">
        <v>7424</v>
      </c>
      <c r="D4072" t="s">
        <v>2719</v>
      </c>
      <c r="F4072" t="s">
        <v>7441</v>
      </c>
      <c r="G4072" t="s">
        <v>2719</v>
      </c>
      <c r="H4072" t="s">
        <v>7441</v>
      </c>
      <c r="I4072" t="s">
        <v>711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2000</v>
      </c>
      <c r="C4073" t="s">
        <v>7424</v>
      </c>
      <c r="D4073" t="s">
        <v>2719</v>
      </c>
      <c r="F4073" t="s">
        <v>7434</v>
      </c>
      <c r="G4073" t="s">
        <v>2719</v>
      </c>
      <c r="H4073" t="s">
        <v>7434</v>
      </c>
      <c r="I4073" t="s">
        <v>711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2000</v>
      </c>
      <c r="C4074" t="s">
        <v>7424</v>
      </c>
      <c r="D4074" t="s">
        <v>2719</v>
      </c>
      <c r="F4074" t="s">
        <v>7425</v>
      </c>
      <c r="G4074" t="s">
        <v>2719</v>
      </c>
      <c r="H4074" t="s">
        <v>7425</v>
      </c>
      <c r="I4074" t="s">
        <v>711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2000</v>
      </c>
      <c r="C4075" t="s">
        <v>7424</v>
      </c>
      <c r="D4075" t="s">
        <v>2719</v>
      </c>
      <c r="F4075" t="s">
        <v>7428</v>
      </c>
      <c r="G4075" t="s">
        <v>2719</v>
      </c>
      <c r="H4075" t="s">
        <v>7428</v>
      </c>
      <c r="I4075" t="s">
        <v>711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2000</v>
      </c>
      <c r="C4076" t="s">
        <v>7424</v>
      </c>
      <c r="D4076" t="s">
        <v>2719</v>
      </c>
      <c r="F4076" t="s">
        <v>7430</v>
      </c>
      <c r="G4076" t="s">
        <v>2719</v>
      </c>
      <c r="H4076" t="s">
        <v>7430</v>
      </c>
      <c r="I4076" t="s">
        <v>711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2000</v>
      </c>
      <c r="C4077" t="s">
        <v>7424</v>
      </c>
      <c r="D4077" t="s">
        <v>2719</v>
      </c>
      <c r="F4077" t="s">
        <v>7432</v>
      </c>
      <c r="G4077" t="s">
        <v>2719</v>
      </c>
      <c r="H4077" t="s">
        <v>7432</v>
      </c>
      <c r="I4077" t="s">
        <v>711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2000</v>
      </c>
      <c r="C4078" t="s">
        <v>7424</v>
      </c>
      <c r="D4078" t="s">
        <v>2719</v>
      </c>
      <c r="F4078" t="s">
        <v>7440</v>
      </c>
      <c r="G4078" t="s">
        <v>2719</v>
      </c>
      <c r="H4078" t="s">
        <v>7440</v>
      </c>
      <c r="I4078" t="s">
        <v>711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2000</v>
      </c>
      <c r="C4079" t="s">
        <v>7424</v>
      </c>
      <c r="D4079" t="s">
        <v>2719</v>
      </c>
      <c r="F4079" t="s">
        <v>7444</v>
      </c>
      <c r="G4079" t="s">
        <v>2719</v>
      </c>
      <c r="H4079" t="s">
        <v>7444</v>
      </c>
      <c r="I4079" t="s">
        <v>711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2000</v>
      </c>
      <c r="C4080" t="s">
        <v>7424</v>
      </c>
      <c r="D4080" t="s">
        <v>2719</v>
      </c>
      <c r="F4080" t="s">
        <v>7445</v>
      </c>
      <c r="G4080" t="s">
        <v>2719</v>
      </c>
      <c r="H4080" t="s">
        <v>7445</v>
      </c>
      <c r="I4080" t="s">
        <v>711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2000</v>
      </c>
      <c r="C4081" t="s">
        <v>7424</v>
      </c>
      <c r="D4081" t="s">
        <v>2719</v>
      </c>
      <c r="F4081" t="s">
        <v>7436</v>
      </c>
      <c r="G4081" t="s">
        <v>2719</v>
      </c>
      <c r="H4081" t="s">
        <v>7436</v>
      </c>
      <c r="I4081" t="s">
        <v>711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2000</v>
      </c>
      <c r="C4082" t="s">
        <v>7424</v>
      </c>
      <c r="D4082" t="s">
        <v>2719</v>
      </c>
      <c r="F4082" t="s">
        <v>7437</v>
      </c>
      <c r="G4082" t="s">
        <v>2719</v>
      </c>
      <c r="H4082" t="s">
        <v>7438</v>
      </c>
      <c r="I4082" t="s">
        <v>711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2000</v>
      </c>
      <c r="C4083" t="s">
        <v>7424</v>
      </c>
      <c r="D4083" t="s">
        <v>2719</v>
      </c>
      <c r="F4083" t="s">
        <v>7435</v>
      </c>
      <c r="G4083" t="s">
        <v>2719</v>
      </c>
      <c r="H4083" t="s">
        <v>7435</v>
      </c>
      <c r="I4083" t="s">
        <v>711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2000</v>
      </c>
      <c r="C4084" t="s">
        <v>7424</v>
      </c>
      <c r="D4084" t="s">
        <v>2719</v>
      </c>
      <c r="F4084" t="s">
        <v>7443</v>
      </c>
      <c r="G4084" t="s">
        <v>2719</v>
      </c>
      <c r="H4084" t="s">
        <v>7443</v>
      </c>
      <c r="I4084" t="s">
        <v>711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2154</v>
      </c>
      <c r="C4085" t="s">
        <v>7446</v>
      </c>
      <c r="D4085" t="s">
        <v>2719</v>
      </c>
      <c r="F4085" t="s">
        <v>7453</v>
      </c>
      <c r="G4085" t="s">
        <v>2719</v>
      </c>
      <c r="H4085" t="s">
        <v>7453</v>
      </c>
      <c r="I4085" t="s">
        <v>711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2154</v>
      </c>
      <c r="C4086" t="s">
        <v>7446</v>
      </c>
      <c r="D4086" t="s">
        <v>2719</v>
      </c>
      <c r="F4086" t="s">
        <v>7452</v>
      </c>
      <c r="G4086" t="s">
        <v>2719</v>
      </c>
      <c r="H4086" t="s">
        <v>7452</v>
      </c>
      <c r="I4086" t="s">
        <v>711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2154</v>
      </c>
      <c r="C4087" t="s">
        <v>7446</v>
      </c>
      <c r="D4087" t="s">
        <v>2719</v>
      </c>
      <c r="F4087" t="s">
        <v>7462</v>
      </c>
      <c r="G4087" t="s">
        <v>2719</v>
      </c>
      <c r="H4087" t="s">
        <v>7462</v>
      </c>
      <c r="I4087" t="s">
        <v>711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2154</v>
      </c>
      <c r="C4088" t="s">
        <v>7446</v>
      </c>
      <c r="D4088" t="s">
        <v>2719</v>
      </c>
      <c r="F4088" t="s">
        <v>7449</v>
      </c>
      <c r="G4088" t="s">
        <v>2719</v>
      </c>
      <c r="H4088" t="s">
        <v>7449</v>
      </c>
      <c r="I4088" t="s">
        <v>711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2154</v>
      </c>
      <c r="C4089" t="s">
        <v>7446</v>
      </c>
      <c r="D4089" t="s">
        <v>2719</v>
      </c>
      <c r="F4089" t="s">
        <v>9675</v>
      </c>
      <c r="G4089" t="s">
        <v>2719</v>
      </c>
      <c r="H4089" t="s">
        <v>9675</v>
      </c>
      <c r="I4089" t="s">
        <v>711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2154</v>
      </c>
      <c r="C4090" t="s">
        <v>7446</v>
      </c>
      <c r="D4090" t="s">
        <v>2719</v>
      </c>
      <c r="F4090" t="s">
        <v>9676</v>
      </c>
      <c r="G4090" t="s">
        <v>2719</v>
      </c>
      <c r="H4090" t="s">
        <v>9676</v>
      </c>
      <c r="I4090" t="s">
        <v>711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2154</v>
      </c>
      <c r="C4091" t="s">
        <v>7446</v>
      </c>
      <c r="D4091" t="s">
        <v>2719</v>
      </c>
      <c r="F4091" t="s">
        <v>7459</v>
      </c>
      <c r="G4091" t="s">
        <v>2719</v>
      </c>
      <c r="H4091" t="s">
        <v>7459</v>
      </c>
      <c r="I4091" t="s">
        <v>711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2154</v>
      </c>
      <c r="C4092" t="s">
        <v>7446</v>
      </c>
      <c r="D4092" t="s">
        <v>2719</v>
      </c>
      <c r="F4092" t="s">
        <v>7461</v>
      </c>
      <c r="G4092" t="s">
        <v>2719</v>
      </c>
      <c r="H4092" t="s">
        <v>7461</v>
      </c>
      <c r="I4092" t="s">
        <v>711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2154</v>
      </c>
      <c r="C4093" t="s">
        <v>7446</v>
      </c>
      <c r="D4093" t="s">
        <v>2719</v>
      </c>
      <c r="F4093" t="s">
        <v>7450</v>
      </c>
      <c r="G4093" t="s">
        <v>2719</v>
      </c>
      <c r="H4093" t="s">
        <v>7450</v>
      </c>
      <c r="I4093" t="s">
        <v>711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2154</v>
      </c>
      <c r="C4094" t="s">
        <v>7446</v>
      </c>
      <c r="D4094" t="s">
        <v>2719</v>
      </c>
      <c r="F4094" t="s">
        <v>7448</v>
      </c>
      <c r="G4094" t="s">
        <v>2719</v>
      </c>
      <c r="H4094" t="s">
        <v>7448</v>
      </c>
      <c r="I4094" t="s">
        <v>711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2154</v>
      </c>
      <c r="C4095" t="s">
        <v>7446</v>
      </c>
      <c r="D4095" t="s">
        <v>2719</v>
      </c>
      <c r="F4095" t="s">
        <v>7460</v>
      </c>
      <c r="G4095" t="s">
        <v>2719</v>
      </c>
      <c r="H4095" t="s">
        <v>7460</v>
      </c>
      <c r="I4095" t="s">
        <v>711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2154</v>
      </c>
      <c r="C4096" t="s">
        <v>7446</v>
      </c>
      <c r="D4096" t="s">
        <v>2719</v>
      </c>
      <c r="F4096" t="s">
        <v>7456</v>
      </c>
      <c r="G4096" t="s">
        <v>2719</v>
      </c>
      <c r="H4096" t="s">
        <v>7456</v>
      </c>
      <c r="I4096" t="s">
        <v>711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2154</v>
      </c>
      <c r="C4097" t="s">
        <v>7446</v>
      </c>
      <c r="D4097" t="s">
        <v>2719</v>
      </c>
      <c r="F4097" t="s">
        <v>7457</v>
      </c>
      <c r="G4097" t="s">
        <v>2719</v>
      </c>
      <c r="H4097" t="s">
        <v>7457</v>
      </c>
      <c r="I4097" t="s">
        <v>711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2154</v>
      </c>
      <c r="C4098" t="s">
        <v>7446</v>
      </c>
      <c r="D4098" t="s">
        <v>2719</v>
      </c>
      <c r="F4098" t="s">
        <v>9677</v>
      </c>
      <c r="G4098" t="s">
        <v>2719</v>
      </c>
      <c r="H4098" t="s">
        <v>9677</v>
      </c>
      <c r="I4098" t="s">
        <v>711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2154</v>
      </c>
      <c r="C4099" t="s">
        <v>7446</v>
      </c>
      <c r="D4099" t="s">
        <v>2719</v>
      </c>
      <c r="F4099" t="s">
        <v>7455</v>
      </c>
      <c r="G4099" t="s">
        <v>2719</v>
      </c>
      <c r="H4099" t="s">
        <v>7455</v>
      </c>
      <c r="I4099" t="s">
        <v>711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2154</v>
      </c>
      <c r="C4100" t="s">
        <v>7446</v>
      </c>
      <c r="D4100" t="s">
        <v>2719</v>
      </c>
      <c r="F4100" t="s">
        <v>7454</v>
      </c>
      <c r="G4100" t="s">
        <v>2719</v>
      </c>
      <c r="H4100" t="s">
        <v>7454</v>
      </c>
      <c r="I4100" t="s">
        <v>711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2154</v>
      </c>
      <c r="C4101" t="s">
        <v>7446</v>
      </c>
      <c r="D4101" t="s">
        <v>2719</v>
      </c>
      <c r="F4101" t="s">
        <v>7458</v>
      </c>
      <c r="G4101" t="s">
        <v>2719</v>
      </c>
      <c r="H4101" t="s">
        <v>7458</v>
      </c>
      <c r="I4101" t="s">
        <v>711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2154</v>
      </c>
      <c r="C4102" t="s">
        <v>7446</v>
      </c>
      <c r="D4102" t="s">
        <v>2719</v>
      </c>
      <c r="F4102" t="s">
        <v>7447</v>
      </c>
      <c r="G4102" t="s">
        <v>2719</v>
      </c>
      <c r="H4102" t="s">
        <v>7447</v>
      </c>
      <c r="I4102" t="s">
        <v>711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2154</v>
      </c>
      <c r="C4103" t="s">
        <v>7446</v>
      </c>
      <c r="D4103" t="s">
        <v>2719</v>
      </c>
      <c r="F4103" t="s">
        <v>7451</v>
      </c>
      <c r="G4103" t="s">
        <v>2719</v>
      </c>
      <c r="H4103" t="s">
        <v>7451</v>
      </c>
      <c r="I4103" t="s">
        <v>711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2151</v>
      </c>
      <c r="C4104" t="s">
        <v>7463</v>
      </c>
      <c r="D4104" t="s">
        <v>573</v>
      </c>
      <c r="F4104" t="s">
        <v>7466</v>
      </c>
      <c r="G4104" t="s">
        <v>573</v>
      </c>
      <c r="H4104" t="s">
        <v>7466</v>
      </c>
      <c r="I4104" t="s">
        <v>711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2151</v>
      </c>
      <c r="C4105" t="s">
        <v>7463</v>
      </c>
      <c r="D4105" t="s">
        <v>573</v>
      </c>
      <c r="F4105" t="s">
        <v>7496</v>
      </c>
      <c r="G4105" t="s">
        <v>573</v>
      </c>
      <c r="H4105" t="s">
        <v>7496</v>
      </c>
      <c r="I4105" t="s">
        <v>711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2151</v>
      </c>
      <c r="C4106" t="s">
        <v>7463</v>
      </c>
      <c r="D4106" t="s">
        <v>573</v>
      </c>
      <c r="F4106" t="s">
        <v>7503</v>
      </c>
      <c r="G4106" t="s">
        <v>573</v>
      </c>
      <c r="H4106" t="s">
        <v>7503</v>
      </c>
      <c r="I4106" t="s">
        <v>711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2151</v>
      </c>
      <c r="C4107" t="s">
        <v>7463</v>
      </c>
      <c r="D4107" t="s">
        <v>573</v>
      </c>
      <c r="F4107" t="s">
        <v>7464</v>
      </c>
      <c r="G4107" t="s">
        <v>573</v>
      </c>
      <c r="H4107" t="s">
        <v>7464</v>
      </c>
      <c r="I4107" t="s">
        <v>711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2151</v>
      </c>
      <c r="C4108" t="s">
        <v>7463</v>
      </c>
      <c r="D4108" t="s">
        <v>573</v>
      </c>
      <c r="F4108" t="s">
        <v>7480</v>
      </c>
      <c r="G4108" t="s">
        <v>573</v>
      </c>
      <c r="H4108" t="s">
        <v>7480</v>
      </c>
      <c r="I4108" t="s">
        <v>711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2151</v>
      </c>
      <c r="C4109" t="s">
        <v>7463</v>
      </c>
      <c r="D4109" t="s">
        <v>573</v>
      </c>
      <c r="F4109" t="s">
        <v>7479</v>
      </c>
      <c r="G4109" t="s">
        <v>573</v>
      </c>
      <c r="H4109" t="s">
        <v>7479</v>
      </c>
      <c r="I4109" t="s">
        <v>711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2151</v>
      </c>
      <c r="C4110" t="s">
        <v>7463</v>
      </c>
      <c r="D4110" t="s">
        <v>573</v>
      </c>
      <c r="F4110" t="s">
        <v>7482</v>
      </c>
      <c r="G4110" t="s">
        <v>573</v>
      </c>
      <c r="H4110" t="s">
        <v>7482</v>
      </c>
      <c r="I4110" t="s">
        <v>711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2151</v>
      </c>
      <c r="C4111" t="s">
        <v>7463</v>
      </c>
      <c r="D4111" t="s">
        <v>573</v>
      </c>
      <c r="F4111" t="s">
        <v>7467</v>
      </c>
      <c r="G4111" t="s">
        <v>573</v>
      </c>
      <c r="H4111" t="s">
        <v>7467</v>
      </c>
      <c r="I4111" t="s">
        <v>711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2151</v>
      </c>
      <c r="C4112" t="s">
        <v>7463</v>
      </c>
      <c r="D4112" t="s">
        <v>573</v>
      </c>
      <c r="F4112" t="s">
        <v>7492</v>
      </c>
      <c r="G4112" t="s">
        <v>573</v>
      </c>
      <c r="H4112" t="s">
        <v>7492</v>
      </c>
      <c r="I4112" t="s">
        <v>711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2151</v>
      </c>
      <c r="C4113" t="s">
        <v>7463</v>
      </c>
      <c r="D4113" t="s">
        <v>573</v>
      </c>
      <c r="F4113" t="s">
        <v>7497</v>
      </c>
      <c r="G4113" t="s">
        <v>573</v>
      </c>
      <c r="H4113" t="s">
        <v>7497</v>
      </c>
      <c r="I4113" t="s">
        <v>711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2151</v>
      </c>
      <c r="C4114" t="s">
        <v>7463</v>
      </c>
      <c r="D4114" t="s">
        <v>573</v>
      </c>
      <c r="F4114" t="s">
        <v>7486</v>
      </c>
      <c r="G4114" t="s">
        <v>573</v>
      </c>
      <c r="H4114" t="s">
        <v>7486</v>
      </c>
      <c r="I4114" t="s">
        <v>711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2151</v>
      </c>
      <c r="C4115" t="s">
        <v>7463</v>
      </c>
      <c r="D4115" t="s">
        <v>573</v>
      </c>
      <c r="F4115" t="s">
        <v>7493</v>
      </c>
      <c r="G4115" t="s">
        <v>573</v>
      </c>
      <c r="H4115" t="s">
        <v>7493</v>
      </c>
      <c r="I4115" t="s">
        <v>711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2151</v>
      </c>
      <c r="C4116" t="s">
        <v>7463</v>
      </c>
      <c r="D4116" t="s">
        <v>573</v>
      </c>
      <c r="F4116" t="s">
        <v>7465</v>
      </c>
      <c r="G4116" t="s">
        <v>573</v>
      </c>
      <c r="H4116" t="s">
        <v>7465</v>
      </c>
      <c r="I4116" t="s">
        <v>711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2151</v>
      </c>
      <c r="C4117" t="s">
        <v>7463</v>
      </c>
      <c r="D4117" t="s">
        <v>573</v>
      </c>
      <c r="F4117" t="s">
        <v>7487</v>
      </c>
      <c r="G4117" t="s">
        <v>573</v>
      </c>
      <c r="H4117" t="s">
        <v>7487</v>
      </c>
      <c r="I4117" t="s">
        <v>711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2151</v>
      </c>
      <c r="C4118" t="s">
        <v>7463</v>
      </c>
      <c r="D4118" t="s">
        <v>573</v>
      </c>
      <c r="F4118" t="s">
        <v>7495</v>
      </c>
      <c r="G4118" t="s">
        <v>573</v>
      </c>
      <c r="H4118" t="s">
        <v>7495</v>
      </c>
      <c r="I4118" t="s">
        <v>711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2151</v>
      </c>
      <c r="C4119" t="s">
        <v>7463</v>
      </c>
      <c r="D4119" t="s">
        <v>573</v>
      </c>
      <c r="F4119" t="s">
        <v>7498</v>
      </c>
      <c r="G4119" t="s">
        <v>573</v>
      </c>
      <c r="H4119" t="s">
        <v>7498</v>
      </c>
      <c r="I4119" t="s">
        <v>711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2151</v>
      </c>
      <c r="C4120" t="s">
        <v>7463</v>
      </c>
      <c r="D4120" t="s">
        <v>573</v>
      </c>
      <c r="F4120" t="s">
        <v>7485</v>
      </c>
      <c r="G4120" t="s">
        <v>573</v>
      </c>
      <c r="H4120" t="s">
        <v>7485</v>
      </c>
      <c r="I4120" t="s">
        <v>711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2151</v>
      </c>
      <c r="C4121" t="s">
        <v>7463</v>
      </c>
      <c r="D4121" t="s">
        <v>573</v>
      </c>
      <c r="F4121" t="s">
        <v>7474</v>
      </c>
      <c r="G4121" t="s">
        <v>573</v>
      </c>
      <c r="H4121" t="s">
        <v>7474</v>
      </c>
      <c r="I4121" t="s">
        <v>711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2151</v>
      </c>
      <c r="C4122" t="s">
        <v>7463</v>
      </c>
      <c r="D4122" t="s">
        <v>573</v>
      </c>
      <c r="F4122" t="s">
        <v>7470</v>
      </c>
      <c r="G4122" t="s">
        <v>573</v>
      </c>
      <c r="H4122" t="s">
        <v>7470</v>
      </c>
      <c r="I4122" t="s">
        <v>711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2151</v>
      </c>
      <c r="C4123" t="s">
        <v>7463</v>
      </c>
      <c r="D4123" t="s">
        <v>573</v>
      </c>
      <c r="F4123" t="s">
        <v>7473</v>
      </c>
      <c r="G4123" t="s">
        <v>573</v>
      </c>
      <c r="H4123" t="s">
        <v>7473</v>
      </c>
      <c r="I4123" t="s">
        <v>711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2151</v>
      </c>
      <c r="C4124" t="s">
        <v>7463</v>
      </c>
      <c r="D4124" t="s">
        <v>573</v>
      </c>
      <c r="F4124" t="s">
        <v>7484</v>
      </c>
      <c r="G4124" t="s">
        <v>573</v>
      </c>
      <c r="H4124" t="s">
        <v>7484</v>
      </c>
      <c r="I4124" t="s">
        <v>711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2151</v>
      </c>
      <c r="C4125" t="s">
        <v>7463</v>
      </c>
      <c r="D4125" t="s">
        <v>573</v>
      </c>
      <c r="F4125" t="s">
        <v>7475</v>
      </c>
      <c r="G4125" t="s">
        <v>573</v>
      </c>
      <c r="H4125" t="s">
        <v>7475</v>
      </c>
      <c r="I4125" t="s">
        <v>711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2151</v>
      </c>
      <c r="C4126" t="s">
        <v>7463</v>
      </c>
      <c r="D4126" t="s">
        <v>573</v>
      </c>
      <c r="F4126" t="s">
        <v>7491</v>
      </c>
      <c r="G4126" t="s">
        <v>573</v>
      </c>
      <c r="H4126" t="s">
        <v>7491</v>
      </c>
      <c r="I4126" t="s">
        <v>711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2151</v>
      </c>
      <c r="C4127" t="s">
        <v>7463</v>
      </c>
      <c r="D4127" t="s">
        <v>573</v>
      </c>
      <c r="F4127" t="s">
        <v>7488</v>
      </c>
      <c r="G4127" t="s">
        <v>573</v>
      </c>
      <c r="H4127" t="s">
        <v>7488</v>
      </c>
      <c r="I4127" t="s">
        <v>711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2151</v>
      </c>
      <c r="C4128" t="s">
        <v>7463</v>
      </c>
      <c r="D4128" t="s">
        <v>573</v>
      </c>
      <c r="F4128" t="s">
        <v>7477</v>
      </c>
      <c r="G4128" t="s">
        <v>573</v>
      </c>
      <c r="H4128" t="s">
        <v>7477</v>
      </c>
      <c r="I4128" t="s">
        <v>711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2151</v>
      </c>
      <c r="C4129" t="s">
        <v>7463</v>
      </c>
      <c r="D4129" t="s">
        <v>573</v>
      </c>
      <c r="F4129" t="s">
        <v>7501</v>
      </c>
      <c r="G4129" t="s">
        <v>573</v>
      </c>
      <c r="H4129" t="s">
        <v>7501</v>
      </c>
      <c r="I4129" t="s">
        <v>711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2151</v>
      </c>
      <c r="C4130" t="s">
        <v>7463</v>
      </c>
      <c r="D4130" t="s">
        <v>573</v>
      </c>
      <c r="F4130" t="s">
        <v>7500</v>
      </c>
      <c r="G4130" t="s">
        <v>573</v>
      </c>
      <c r="H4130" t="s">
        <v>7500</v>
      </c>
      <c r="I4130" t="s">
        <v>711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2151</v>
      </c>
      <c r="C4131" t="s">
        <v>7463</v>
      </c>
      <c r="D4131" t="s">
        <v>573</v>
      </c>
      <c r="F4131" t="s">
        <v>7481</v>
      </c>
      <c r="G4131" t="s">
        <v>573</v>
      </c>
      <c r="H4131" t="s">
        <v>7481</v>
      </c>
      <c r="I4131" t="s">
        <v>711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2151</v>
      </c>
      <c r="C4132" t="s">
        <v>7463</v>
      </c>
      <c r="D4132" t="s">
        <v>573</v>
      </c>
      <c r="F4132" t="s">
        <v>7469</v>
      </c>
      <c r="G4132" t="s">
        <v>573</v>
      </c>
      <c r="H4132" t="s">
        <v>7469</v>
      </c>
      <c r="I4132" t="s">
        <v>711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2151</v>
      </c>
      <c r="C4133" t="s">
        <v>7463</v>
      </c>
      <c r="D4133" t="s">
        <v>573</v>
      </c>
      <c r="F4133" t="s">
        <v>7504</v>
      </c>
      <c r="G4133" t="s">
        <v>573</v>
      </c>
      <c r="H4133" t="s">
        <v>7504</v>
      </c>
      <c r="I4133" t="s">
        <v>711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2151</v>
      </c>
      <c r="C4134" t="s">
        <v>7463</v>
      </c>
      <c r="D4134" t="s">
        <v>573</v>
      </c>
      <c r="F4134" t="s">
        <v>7494</v>
      </c>
      <c r="G4134" t="s">
        <v>573</v>
      </c>
      <c r="H4134" t="s">
        <v>7494</v>
      </c>
      <c r="I4134" t="s">
        <v>711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2151</v>
      </c>
      <c r="C4135" t="s">
        <v>7463</v>
      </c>
      <c r="D4135" t="s">
        <v>573</v>
      </c>
      <c r="F4135" t="s">
        <v>7478</v>
      </c>
      <c r="G4135" t="s">
        <v>573</v>
      </c>
      <c r="H4135" t="s">
        <v>7478</v>
      </c>
      <c r="I4135" t="s">
        <v>711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2151</v>
      </c>
      <c r="C4136" t="s">
        <v>7463</v>
      </c>
      <c r="D4136" t="s">
        <v>573</v>
      </c>
      <c r="F4136" t="s">
        <v>7499</v>
      </c>
      <c r="G4136" t="s">
        <v>573</v>
      </c>
      <c r="H4136" t="s">
        <v>7499</v>
      </c>
      <c r="I4136" t="s">
        <v>711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2151</v>
      </c>
      <c r="C4137" t="s">
        <v>7463</v>
      </c>
      <c r="D4137" t="s">
        <v>573</v>
      </c>
      <c r="F4137" t="s">
        <v>7489</v>
      </c>
      <c r="G4137" t="s">
        <v>573</v>
      </c>
      <c r="H4137" t="s">
        <v>7489</v>
      </c>
      <c r="I4137" t="s">
        <v>711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2151</v>
      </c>
      <c r="C4138" t="s">
        <v>7463</v>
      </c>
      <c r="D4138" t="s">
        <v>573</v>
      </c>
      <c r="F4138" t="s">
        <v>7471</v>
      </c>
      <c r="G4138" t="s">
        <v>573</v>
      </c>
      <c r="H4138" t="s">
        <v>7471</v>
      </c>
      <c r="I4138" t="s">
        <v>711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2151</v>
      </c>
      <c r="C4139" t="s">
        <v>7463</v>
      </c>
      <c r="D4139" t="s">
        <v>573</v>
      </c>
      <c r="F4139" t="s">
        <v>7476</v>
      </c>
      <c r="G4139" t="s">
        <v>573</v>
      </c>
      <c r="H4139" t="s">
        <v>7476</v>
      </c>
      <c r="I4139" t="s">
        <v>711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2151</v>
      </c>
      <c r="C4140" t="s">
        <v>7463</v>
      </c>
      <c r="D4140" t="s">
        <v>573</v>
      </c>
      <c r="F4140" t="s">
        <v>7472</v>
      </c>
      <c r="G4140" t="s">
        <v>573</v>
      </c>
      <c r="H4140" t="s">
        <v>7472</v>
      </c>
      <c r="I4140" t="s">
        <v>711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2151</v>
      </c>
      <c r="C4141" t="s">
        <v>7463</v>
      </c>
      <c r="D4141" t="s">
        <v>573</v>
      </c>
      <c r="F4141" t="s">
        <v>7490</v>
      </c>
      <c r="G4141" t="s">
        <v>573</v>
      </c>
      <c r="H4141" t="s">
        <v>7490</v>
      </c>
      <c r="I4141" t="s">
        <v>711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2151</v>
      </c>
      <c r="C4142" t="s">
        <v>7463</v>
      </c>
      <c r="D4142" t="s">
        <v>573</v>
      </c>
      <c r="F4142" t="s">
        <v>7468</v>
      </c>
      <c r="G4142" t="s">
        <v>573</v>
      </c>
      <c r="H4142" t="s">
        <v>7468</v>
      </c>
      <c r="I4142" t="s">
        <v>711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2151</v>
      </c>
      <c r="C4143" t="s">
        <v>7463</v>
      </c>
      <c r="D4143" t="s">
        <v>573</v>
      </c>
      <c r="F4143" t="s">
        <v>7502</v>
      </c>
      <c r="G4143" t="s">
        <v>573</v>
      </c>
      <c r="H4143" t="s">
        <v>7502</v>
      </c>
      <c r="I4143" t="s">
        <v>711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2151</v>
      </c>
      <c r="C4144" t="s">
        <v>7463</v>
      </c>
      <c r="D4144" t="s">
        <v>573</v>
      </c>
      <c r="F4144" t="s">
        <v>7483</v>
      </c>
      <c r="G4144" t="s">
        <v>573</v>
      </c>
      <c r="H4144" t="s">
        <v>7483</v>
      </c>
      <c r="I4144" t="s">
        <v>711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2151</v>
      </c>
      <c r="C4145" t="s">
        <v>7463</v>
      </c>
      <c r="D4145" t="s">
        <v>573</v>
      </c>
      <c r="F4145" t="s">
        <v>9678</v>
      </c>
      <c r="G4145" t="s">
        <v>573</v>
      </c>
      <c r="H4145" t="s">
        <v>9678</v>
      </c>
      <c r="I4145" t="s">
        <v>711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2151</v>
      </c>
      <c r="C4146" t="s">
        <v>7463</v>
      </c>
      <c r="D4146" t="s">
        <v>573</v>
      </c>
      <c r="F4146" t="s">
        <v>9679</v>
      </c>
      <c r="G4146" t="s">
        <v>573</v>
      </c>
      <c r="H4146" t="s">
        <v>9679</v>
      </c>
      <c r="I4146" t="s">
        <v>711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2151</v>
      </c>
      <c r="C4147" t="s">
        <v>7463</v>
      </c>
      <c r="D4147" t="s">
        <v>573</v>
      </c>
      <c r="F4147" t="s">
        <v>9680</v>
      </c>
      <c r="G4147" t="s">
        <v>573</v>
      </c>
      <c r="H4147" t="s">
        <v>9680</v>
      </c>
      <c r="I4147" t="s">
        <v>711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2151</v>
      </c>
      <c r="C4148" t="s">
        <v>7463</v>
      </c>
      <c r="D4148" t="s">
        <v>573</v>
      </c>
      <c r="F4148" t="s">
        <v>9681</v>
      </c>
      <c r="G4148" t="s">
        <v>573</v>
      </c>
      <c r="H4148" t="s">
        <v>9681</v>
      </c>
      <c r="I4148" t="s">
        <v>711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2151</v>
      </c>
      <c r="C4149" t="s">
        <v>7463</v>
      </c>
      <c r="D4149" t="s">
        <v>573</v>
      </c>
      <c r="F4149" t="s">
        <v>9682</v>
      </c>
      <c r="G4149" t="s">
        <v>573</v>
      </c>
      <c r="H4149" t="s">
        <v>9682</v>
      </c>
      <c r="I4149" t="s">
        <v>711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2151</v>
      </c>
      <c r="C4150" t="s">
        <v>7463</v>
      </c>
      <c r="D4150" t="s">
        <v>573</v>
      </c>
      <c r="F4150" t="s">
        <v>9683</v>
      </c>
      <c r="G4150" t="s">
        <v>573</v>
      </c>
      <c r="H4150" t="s">
        <v>9683</v>
      </c>
      <c r="I4150" t="s">
        <v>711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2151</v>
      </c>
      <c r="C4151" t="s">
        <v>7463</v>
      </c>
      <c r="D4151" t="s">
        <v>573</v>
      </c>
      <c r="F4151" t="s">
        <v>9684</v>
      </c>
      <c r="G4151" t="s">
        <v>573</v>
      </c>
      <c r="H4151" t="s">
        <v>9684</v>
      </c>
      <c r="I4151" t="s">
        <v>711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2151</v>
      </c>
      <c r="C4152" t="s">
        <v>7463</v>
      </c>
      <c r="D4152" t="s">
        <v>573</v>
      </c>
      <c r="F4152" t="s">
        <v>9685</v>
      </c>
      <c r="G4152" t="s">
        <v>573</v>
      </c>
      <c r="H4152" t="s">
        <v>9685</v>
      </c>
      <c r="I4152" t="s">
        <v>711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2151</v>
      </c>
      <c r="C4153" t="s">
        <v>7463</v>
      </c>
      <c r="D4153" t="s">
        <v>625</v>
      </c>
      <c r="F4153" t="s">
        <v>7505</v>
      </c>
      <c r="G4153" t="s">
        <v>625</v>
      </c>
      <c r="I4153" t="s">
        <v>711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2048</v>
      </c>
      <c r="C4154" t="s">
        <v>7506</v>
      </c>
      <c r="D4154" t="s">
        <v>4083</v>
      </c>
      <c r="F4154" t="s">
        <v>7512</v>
      </c>
      <c r="G4154" t="s">
        <v>4083</v>
      </c>
      <c r="H4154" t="s">
        <v>7512</v>
      </c>
      <c r="I4154" t="s">
        <v>711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2048</v>
      </c>
      <c r="C4155" t="s">
        <v>7506</v>
      </c>
      <c r="D4155" t="s">
        <v>4083</v>
      </c>
      <c r="F4155" t="s">
        <v>7518</v>
      </c>
      <c r="G4155" t="s">
        <v>4083</v>
      </c>
      <c r="H4155" t="s">
        <v>7518</v>
      </c>
      <c r="I4155" t="s">
        <v>711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2048</v>
      </c>
      <c r="C4156" t="s">
        <v>7506</v>
      </c>
      <c r="D4156" t="s">
        <v>4083</v>
      </c>
      <c r="F4156" t="s">
        <v>4879</v>
      </c>
      <c r="G4156" t="s">
        <v>4083</v>
      </c>
      <c r="H4156" t="s">
        <v>4879</v>
      </c>
      <c r="I4156" t="s">
        <v>711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2048</v>
      </c>
      <c r="C4157" t="s">
        <v>7506</v>
      </c>
      <c r="D4157" t="s">
        <v>4083</v>
      </c>
      <c r="F4157" t="s">
        <v>7525</v>
      </c>
      <c r="G4157" t="s">
        <v>4083</v>
      </c>
      <c r="H4157" t="s">
        <v>7525</v>
      </c>
      <c r="I4157" t="s">
        <v>711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2048</v>
      </c>
      <c r="C4158" t="s">
        <v>7506</v>
      </c>
      <c r="D4158" t="s">
        <v>2719</v>
      </c>
      <c r="F4158" t="s">
        <v>7519</v>
      </c>
      <c r="G4158" t="s">
        <v>2719</v>
      </c>
      <c r="H4158" t="s">
        <v>7519</v>
      </c>
      <c r="I4158" t="s">
        <v>711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2048</v>
      </c>
      <c r="C4159" t="s">
        <v>7506</v>
      </c>
      <c r="D4159" t="s">
        <v>2719</v>
      </c>
      <c r="F4159" t="s">
        <v>4702</v>
      </c>
      <c r="G4159" t="s">
        <v>2719</v>
      </c>
      <c r="H4159" t="s">
        <v>4702</v>
      </c>
      <c r="I4159" t="s">
        <v>711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2048</v>
      </c>
      <c r="C4160" t="s">
        <v>7506</v>
      </c>
      <c r="D4160" t="s">
        <v>2719</v>
      </c>
      <c r="F4160" t="s">
        <v>4762</v>
      </c>
      <c r="G4160" t="s">
        <v>2719</v>
      </c>
      <c r="H4160" t="s">
        <v>4762</v>
      </c>
      <c r="I4160" t="s">
        <v>711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2048</v>
      </c>
      <c r="C4161" t="s">
        <v>7506</v>
      </c>
      <c r="D4161" t="s">
        <v>2719</v>
      </c>
      <c r="F4161" t="s">
        <v>7513</v>
      </c>
      <c r="G4161" t="s">
        <v>2719</v>
      </c>
      <c r="H4161" t="s">
        <v>7513</v>
      </c>
      <c r="I4161" t="s">
        <v>711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2048</v>
      </c>
      <c r="C4162" t="s">
        <v>7506</v>
      </c>
      <c r="D4162" t="s">
        <v>2719</v>
      </c>
      <c r="F4162" t="s">
        <v>4891</v>
      </c>
      <c r="G4162" t="s">
        <v>2719</v>
      </c>
      <c r="H4162" t="s">
        <v>4891</v>
      </c>
      <c r="I4162" t="s">
        <v>711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2048</v>
      </c>
      <c r="C4163" t="s">
        <v>7506</v>
      </c>
      <c r="D4163" t="s">
        <v>2719</v>
      </c>
      <c r="F4163" t="s">
        <v>7509</v>
      </c>
      <c r="G4163" t="s">
        <v>2719</v>
      </c>
      <c r="H4163" t="s">
        <v>7509</v>
      </c>
      <c r="I4163" t="s">
        <v>711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2048</v>
      </c>
      <c r="C4164" t="s">
        <v>7506</v>
      </c>
      <c r="D4164" t="s">
        <v>2719</v>
      </c>
      <c r="F4164" t="s">
        <v>7515</v>
      </c>
      <c r="G4164" t="s">
        <v>2719</v>
      </c>
      <c r="H4164" t="s">
        <v>7515</v>
      </c>
      <c r="I4164" t="s">
        <v>711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2048</v>
      </c>
      <c r="C4165" t="s">
        <v>7506</v>
      </c>
      <c r="D4165" t="s">
        <v>2719</v>
      </c>
      <c r="F4165" t="s">
        <v>4814</v>
      </c>
      <c r="G4165" t="s">
        <v>2719</v>
      </c>
      <c r="H4165" t="s">
        <v>4814</v>
      </c>
      <c r="I4165" t="s">
        <v>711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2048</v>
      </c>
      <c r="C4166" t="s">
        <v>7506</v>
      </c>
      <c r="D4166" t="s">
        <v>2719</v>
      </c>
      <c r="F4166" t="s">
        <v>7517</v>
      </c>
      <c r="G4166" t="s">
        <v>2719</v>
      </c>
      <c r="H4166" t="s">
        <v>7517</v>
      </c>
      <c r="I4166" t="s">
        <v>711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2048</v>
      </c>
      <c r="C4167" t="s">
        <v>7506</v>
      </c>
      <c r="D4167" t="s">
        <v>2719</v>
      </c>
      <c r="F4167" t="s">
        <v>7518</v>
      </c>
      <c r="G4167" t="s">
        <v>2719</v>
      </c>
      <c r="H4167" t="s">
        <v>7518</v>
      </c>
      <c r="I4167" t="s">
        <v>711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2048</v>
      </c>
      <c r="C4168" t="s">
        <v>7506</v>
      </c>
      <c r="D4168" t="s">
        <v>2719</v>
      </c>
      <c r="F4168" t="s">
        <v>7523</v>
      </c>
      <c r="G4168" t="s">
        <v>2719</v>
      </c>
      <c r="H4168" t="s">
        <v>7523</v>
      </c>
      <c r="I4168" t="s">
        <v>711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2048</v>
      </c>
      <c r="C4169" t="s">
        <v>7506</v>
      </c>
      <c r="D4169" t="s">
        <v>2719</v>
      </c>
      <c r="F4169" t="s">
        <v>4879</v>
      </c>
      <c r="G4169" t="s">
        <v>2719</v>
      </c>
      <c r="H4169" t="s">
        <v>4879</v>
      </c>
      <c r="I4169" t="s">
        <v>711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2048</v>
      </c>
      <c r="C4170" t="s">
        <v>7506</v>
      </c>
      <c r="D4170" t="s">
        <v>2719</v>
      </c>
      <c r="F4170" t="s">
        <v>4884</v>
      </c>
      <c r="G4170" t="s">
        <v>2719</v>
      </c>
      <c r="H4170" t="s">
        <v>4884</v>
      </c>
      <c r="I4170" t="s">
        <v>711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2048</v>
      </c>
      <c r="C4171" t="s">
        <v>7506</v>
      </c>
      <c r="D4171" t="s">
        <v>2719</v>
      </c>
      <c r="F4171" t="s">
        <v>7507</v>
      </c>
      <c r="G4171" t="s">
        <v>2719</v>
      </c>
      <c r="H4171" t="s">
        <v>7507</v>
      </c>
      <c r="I4171" t="s">
        <v>711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2048</v>
      </c>
      <c r="C4172" t="s">
        <v>7506</v>
      </c>
      <c r="D4172" t="s">
        <v>2719</v>
      </c>
      <c r="F4172" t="s">
        <v>7508</v>
      </c>
      <c r="G4172" t="s">
        <v>2719</v>
      </c>
      <c r="H4172" t="s">
        <v>7508</v>
      </c>
      <c r="I4172" t="s">
        <v>711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2048</v>
      </c>
      <c r="C4173" t="s">
        <v>7506</v>
      </c>
      <c r="D4173" t="s">
        <v>2719</v>
      </c>
      <c r="F4173" t="s">
        <v>7512</v>
      </c>
      <c r="G4173" t="s">
        <v>2719</v>
      </c>
      <c r="H4173" t="s">
        <v>7512</v>
      </c>
      <c r="I4173" t="s">
        <v>711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2048</v>
      </c>
      <c r="C4174" t="s">
        <v>7506</v>
      </c>
      <c r="D4174" t="s">
        <v>2719</v>
      </c>
      <c r="F4174" t="s">
        <v>7514</v>
      </c>
      <c r="G4174" t="s">
        <v>2719</v>
      </c>
      <c r="H4174" t="s">
        <v>7514</v>
      </c>
      <c r="I4174" t="s">
        <v>711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2048</v>
      </c>
      <c r="C4175" t="s">
        <v>7506</v>
      </c>
      <c r="D4175" t="s">
        <v>2719</v>
      </c>
      <c r="F4175" t="s">
        <v>7520</v>
      </c>
      <c r="G4175" t="s">
        <v>2719</v>
      </c>
      <c r="H4175" t="s">
        <v>7520</v>
      </c>
      <c r="I4175" t="s">
        <v>711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2048</v>
      </c>
      <c r="C4176" t="s">
        <v>7506</v>
      </c>
      <c r="D4176" t="s">
        <v>2719</v>
      </c>
      <c r="F4176" t="s">
        <v>7522</v>
      </c>
      <c r="G4176" t="s">
        <v>2719</v>
      </c>
      <c r="H4176" t="s">
        <v>7522</v>
      </c>
      <c r="I4176" t="s">
        <v>711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2048</v>
      </c>
      <c r="C4177" t="s">
        <v>7506</v>
      </c>
      <c r="D4177" t="s">
        <v>2719</v>
      </c>
      <c r="F4177" t="s">
        <v>7525</v>
      </c>
      <c r="G4177" t="s">
        <v>2719</v>
      </c>
      <c r="H4177" t="s">
        <v>7525</v>
      </c>
      <c r="I4177" t="s">
        <v>711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2048</v>
      </c>
      <c r="C4178" t="s">
        <v>7506</v>
      </c>
      <c r="D4178" t="s">
        <v>2719</v>
      </c>
      <c r="F4178" t="s">
        <v>7516</v>
      </c>
      <c r="G4178" t="s">
        <v>2719</v>
      </c>
      <c r="H4178" t="s">
        <v>7516</v>
      </c>
      <c r="I4178" t="s">
        <v>711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2048</v>
      </c>
      <c r="C4179" t="s">
        <v>7506</v>
      </c>
      <c r="D4179" t="s">
        <v>2719</v>
      </c>
      <c r="F4179" t="s">
        <v>7521</v>
      </c>
      <c r="G4179" t="s">
        <v>2719</v>
      </c>
      <c r="H4179" t="s">
        <v>7521</v>
      </c>
      <c r="I4179" t="s">
        <v>711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2048</v>
      </c>
      <c r="C4180" t="s">
        <v>7506</v>
      </c>
      <c r="D4180" t="s">
        <v>2719</v>
      </c>
      <c r="F4180" t="s">
        <v>7524</v>
      </c>
      <c r="G4180" t="s">
        <v>2719</v>
      </c>
      <c r="H4180" t="s">
        <v>7524</v>
      </c>
      <c r="I4180" t="s">
        <v>711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2048</v>
      </c>
      <c r="C4181" t="s">
        <v>7506</v>
      </c>
      <c r="D4181" t="s">
        <v>2719</v>
      </c>
      <c r="F4181" t="s">
        <v>7510</v>
      </c>
      <c r="G4181" t="s">
        <v>2719</v>
      </c>
      <c r="H4181" t="s">
        <v>7510</v>
      </c>
      <c r="I4181" t="s">
        <v>711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2048</v>
      </c>
      <c r="C4182" t="s">
        <v>7506</v>
      </c>
      <c r="D4182" t="s">
        <v>2719</v>
      </c>
      <c r="F4182" t="s">
        <v>7511</v>
      </c>
      <c r="G4182" t="s">
        <v>2719</v>
      </c>
      <c r="H4182" t="s">
        <v>7511</v>
      </c>
      <c r="I4182" t="s">
        <v>711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2048</v>
      </c>
      <c r="C4183" t="s">
        <v>7506</v>
      </c>
      <c r="D4183" t="s">
        <v>2719</v>
      </c>
      <c r="F4183" t="s">
        <v>9686</v>
      </c>
      <c r="G4183" t="s">
        <v>2719</v>
      </c>
      <c r="H4183" t="s">
        <v>9686</v>
      </c>
      <c r="I4183" t="s">
        <v>711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2048</v>
      </c>
      <c r="C4184" t="s">
        <v>7506</v>
      </c>
      <c r="D4184" t="s">
        <v>2719</v>
      </c>
      <c r="F4184" t="s">
        <v>9687</v>
      </c>
      <c r="G4184" t="s">
        <v>2719</v>
      </c>
      <c r="H4184" t="s">
        <v>9687</v>
      </c>
      <c r="I4184" t="s">
        <v>711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2148</v>
      </c>
      <c r="C4185" t="s">
        <v>7526</v>
      </c>
      <c r="D4185" t="s">
        <v>573</v>
      </c>
      <c r="E4185" t="s">
        <v>7527</v>
      </c>
      <c r="F4185" t="s">
        <v>7528</v>
      </c>
      <c r="G4185" t="s">
        <v>573</v>
      </c>
      <c r="H4185" t="s">
        <v>7529</v>
      </c>
      <c r="I4185" t="s">
        <v>711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2148</v>
      </c>
      <c r="C4186" t="s">
        <v>7526</v>
      </c>
      <c r="D4186" t="s">
        <v>2719</v>
      </c>
      <c r="E4186" t="s">
        <v>9688</v>
      </c>
      <c r="F4186" t="s">
        <v>7529</v>
      </c>
      <c r="G4186" t="s">
        <v>2719</v>
      </c>
      <c r="H4186" t="s">
        <v>2175</v>
      </c>
      <c r="I4186" t="s">
        <v>711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7530</v>
      </c>
      <c r="C4187" t="s">
        <v>7531</v>
      </c>
      <c r="D4187" t="s">
        <v>2719</v>
      </c>
      <c r="E4187" t="s">
        <v>7557</v>
      </c>
      <c r="F4187" t="s">
        <v>7558</v>
      </c>
      <c r="G4187" t="s">
        <v>2719</v>
      </c>
      <c r="H4187" t="s">
        <v>7558</v>
      </c>
      <c r="I4187" t="s">
        <v>711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7530</v>
      </c>
      <c r="C4188" t="s">
        <v>7531</v>
      </c>
      <c r="D4188" t="s">
        <v>2719</v>
      </c>
      <c r="E4188" t="s">
        <v>7564</v>
      </c>
      <c r="F4188" t="s">
        <v>7565</v>
      </c>
      <c r="G4188" t="s">
        <v>2719</v>
      </c>
      <c r="H4188" t="s">
        <v>7565</v>
      </c>
      <c r="I4188" t="s">
        <v>831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7530</v>
      </c>
      <c r="C4189" t="s">
        <v>7531</v>
      </c>
      <c r="D4189" t="s">
        <v>2719</v>
      </c>
      <c r="E4189" t="s">
        <v>7566</v>
      </c>
      <c r="F4189" t="s">
        <v>7567</v>
      </c>
      <c r="G4189" t="s">
        <v>2719</v>
      </c>
      <c r="H4189" t="s">
        <v>7567</v>
      </c>
      <c r="I4189" t="s">
        <v>711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7530</v>
      </c>
      <c r="C4190" t="s">
        <v>7531</v>
      </c>
      <c r="D4190" t="s">
        <v>2719</v>
      </c>
      <c r="E4190" t="s">
        <v>7576</v>
      </c>
      <c r="F4190" t="s">
        <v>7577</v>
      </c>
      <c r="G4190" t="s">
        <v>2719</v>
      </c>
      <c r="H4190" t="s">
        <v>7577</v>
      </c>
      <c r="I4190" t="s">
        <v>711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7530</v>
      </c>
      <c r="C4191" t="s">
        <v>7531</v>
      </c>
      <c r="D4191" t="s">
        <v>2719</v>
      </c>
      <c r="E4191" t="s">
        <v>7578</v>
      </c>
      <c r="F4191" t="s">
        <v>7579</v>
      </c>
      <c r="G4191" t="s">
        <v>2719</v>
      </c>
      <c r="H4191" t="s">
        <v>7577</v>
      </c>
      <c r="I4191" t="s">
        <v>711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7530</v>
      </c>
      <c r="C4192" t="s">
        <v>7531</v>
      </c>
      <c r="D4192" t="s">
        <v>2719</v>
      </c>
      <c r="E4192" t="s">
        <v>7532</v>
      </c>
      <c r="F4192" t="s">
        <v>7570</v>
      </c>
      <c r="G4192" t="s">
        <v>2719</v>
      </c>
      <c r="H4192" t="s">
        <v>7570</v>
      </c>
      <c r="I4192" t="s">
        <v>711</v>
      </c>
      <c r="L4192" s="4"/>
      <c r="M4192" s="4"/>
    </row>
    <row r="4193" spans="1:13" x14ac:dyDescent="0.4">
      <c r="A4193">
        <v>210001483</v>
      </c>
      <c r="B4193" t="s">
        <v>7530</v>
      </c>
      <c r="C4193" t="s">
        <v>7531</v>
      </c>
      <c r="D4193" t="s">
        <v>2719</v>
      </c>
      <c r="E4193" t="s">
        <v>7532</v>
      </c>
      <c r="F4193" t="s">
        <v>7543</v>
      </c>
      <c r="G4193" t="s">
        <v>2719</v>
      </c>
      <c r="H4193" t="s">
        <v>7543</v>
      </c>
      <c r="I4193" t="s">
        <v>711</v>
      </c>
      <c r="L4193" s="4"/>
      <c r="M4193" s="4"/>
    </row>
    <row r="4194" spans="1:13" x14ac:dyDescent="0.4">
      <c r="A4194">
        <v>210001483</v>
      </c>
      <c r="B4194" t="s">
        <v>7530</v>
      </c>
      <c r="C4194" t="s">
        <v>7531</v>
      </c>
      <c r="D4194" t="s">
        <v>2719</v>
      </c>
      <c r="E4194" t="s">
        <v>7532</v>
      </c>
      <c r="F4194" t="s">
        <v>7547</v>
      </c>
      <c r="G4194" t="s">
        <v>2719</v>
      </c>
      <c r="H4194" t="s">
        <v>7547</v>
      </c>
      <c r="I4194" t="s">
        <v>711</v>
      </c>
      <c r="L4194" s="4"/>
      <c r="M4194" s="4"/>
    </row>
    <row r="4195" spans="1:13" x14ac:dyDescent="0.4">
      <c r="A4195">
        <v>210001483</v>
      </c>
      <c r="B4195" t="s">
        <v>7530</v>
      </c>
      <c r="C4195" t="s">
        <v>7531</v>
      </c>
      <c r="D4195" t="s">
        <v>2719</v>
      </c>
      <c r="E4195" t="s">
        <v>7532</v>
      </c>
      <c r="F4195" t="s">
        <v>7551</v>
      </c>
      <c r="G4195" t="s">
        <v>2719</v>
      </c>
      <c r="H4195" t="s">
        <v>7551</v>
      </c>
      <c r="I4195" t="s">
        <v>711</v>
      </c>
      <c r="L4195" s="4"/>
      <c r="M4195" s="4"/>
    </row>
    <row r="4196" spans="1:13" x14ac:dyDescent="0.4">
      <c r="A4196">
        <v>210001483</v>
      </c>
      <c r="B4196" t="s">
        <v>7530</v>
      </c>
      <c r="C4196" t="s">
        <v>7531</v>
      </c>
      <c r="D4196" t="s">
        <v>2719</v>
      </c>
      <c r="E4196" t="s">
        <v>7532</v>
      </c>
      <c r="F4196" t="s">
        <v>7553</v>
      </c>
      <c r="G4196" t="s">
        <v>2719</v>
      </c>
      <c r="H4196" t="s">
        <v>7553</v>
      </c>
      <c r="I4196" t="s">
        <v>711</v>
      </c>
      <c r="L4196" s="4"/>
      <c r="M4196" s="4"/>
    </row>
    <row r="4197" spans="1:13" x14ac:dyDescent="0.4">
      <c r="A4197">
        <v>210001483</v>
      </c>
      <c r="B4197" t="s">
        <v>7530</v>
      </c>
      <c r="C4197" t="s">
        <v>7531</v>
      </c>
      <c r="D4197" t="s">
        <v>2719</v>
      </c>
      <c r="E4197" t="s">
        <v>7532</v>
      </c>
      <c r="F4197" t="s">
        <v>7559</v>
      </c>
      <c r="G4197" t="s">
        <v>2719</v>
      </c>
      <c r="H4197" t="s">
        <v>7559</v>
      </c>
      <c r="I4197" t="s">
        <v>711</v>
      </c>
      <c r="L4197" s="4"/>
      <c r="M4197" s="4"/>
    </row>
    <row r="4198" spans="1:13" x14ac:dyDescent="0.4">
      <c r="A4198">
        <v>210001483</v>
      </c>
      <c r="B4198" t="s">
        <v>7530</v>
      </c>
      <c r="C4198" t="s">
        <v>7531</v>
      </c>
      <c r="D4198" t="s">
        <v>2719</v>
      </c>
      <c r="E4198" t="s">
        <v>7532</v>
      </c>
      <c r="F4198" t="s">
        <v>7560</v>
      </c>
      <c r="G4198" t="s">
        <v>2719</v>
      </c>
      <c r="H4198" t="s">
        <v>7560</v>
      </c>
      <c r="I4198" t="s">
        <v>711</v>
      </c>
      <c r="L4198" s="4"/>
      <c r="M4198" s="4"/>
    </row>
    <row r="4199" spans="1:13" x14ac:dyDescent="0.4">
      <c r="A4199">
        <v>210001483</v>
      </c>
      <c r="B4199" t="s">
        <v>7530</v>
      </c>
      <c r="C4199" t="s">
        <v>7531</v>
      </c>
      <c r="D4199" t="s">
        <v>2719</v>
      </c>
      <c r="E4199" t="s">
        <v>7532</v>
      </c>
      <c r="F4199" t="s">
        <v>7563</v>
      </c>
      <c r="G4199" t="s">
        <v>2719</v>
      </c>
      <c r="H4199" t="s">
        <v>7563</v>
      </c>
      <c r="I4199" t="s">
        <v>711</v>
      </c>
      <c r="L4199" s="4"/>
      <c r="M4199" s="4"/>
    </row>
    <row r="4200" spans="1:13" x14ac:dyDescent="0.4">
      <c r="A4200">
        <v>210001483</v>
      </c>
      <c r="B4200" t="s">
        <v>7530</v>
      </c>
      <c r="C4200" t="s">
        <v>7531</v>
      </c>
      <c r="D4200" t="s">
        <v>2719</v>
      </c>
      <c r="E4200" t="s">
        <v>7532</v>
      </c>
      <c r="F4200" t="s">
        <v>7574</v>
      </c>
      <c r="G4200" t="s">
        <v>2719</v>
      </c>
      <c r="H4200" t="s">
        <v>7574</v>
      </c>
      <c r="I4200" t="s">
        <v>711</v>
      </c>
      <c r="L4200" s="4"/>
      <c r="M4200" s="4"/>
    </row>
    <row r="4201" spans="1:13" x14ac:dyDescent="0.4">
      <c r="A4201">
        <v>210001483</v>
      </c>
      <c r="B4201" t="s">
        <v>7530</v>
      </c>
      <c r="C4201" t="s">
        <v>7531</v>
      </c>
      <c r="D4201" t="s">
        <v>2719</v>
      </c>
      <c r="E4201" t="s">
        <v>7532</v>
      </c>
      <c r="F4201" t="s">
        <v>7586</v>
      </c>
      <c r="G4201" t="s">
        <v>2719</v>
      </c>
      <c r="H4201" t="s">
        <v>7586</v>
      </c>
      <c r="I4201" t="s">
        <v>711</v>
      </c>
      <c r="L4201" s="4"/>
      <c r="M4201" s="4"/>
    </row>
    <row r="4202" spans="1:13" x14ac:dyDescent="0.4">
      <c r="A4202">
        <v>210001483</v>
      </c>
      <c r="B4202" t="s">
        <v>7530</v>
      </c>
      <c r="C4202" t="s">
        <v>7531</v>
      </c>
      <c r="D4202" t="s">
        <v>2719</v>
      </c>
      <c r="E4202" t="s">
        <v>7532</v>
      </c>
      <c r="F4202" t="s">
        <v>7582</v>
      </c>
      <c r="G4202" t="s">
        <v>2719</v>
      </c>
      <c r="H4202" t="s">
        <v>7582</v>
      </c>
      <c r="I4202" t="s">
        <v>711</v>
      </c>
      <c r="L4202" s="4"/>
      <c r="M4202" s="4"/>
    </row>
    <row r="4203" spans="1:13" x14ac:dyDescent="0.4">
      <c r="A4203">
        <v>210001483</v>
      </c>
      <c r="B4203" t="s">
        <v>7530</v>
      </c>
      <c r="C4203" t="s">
        <v>7531</v>
      </c>
      <c r="D4203" t="s">
        <v>2719</v>
      </c>
      <c r="E4203" t="s">
        <v>7532</v>
      </c>
      <c r="F4203" t="s">
        <v>7533</v>
      </c>
      <c r="G4203" t="s">
        <v>2719</v>
      </c>
      <c r="H4203" t="s">
        <v>7533</v>
      </c>
      <c r="I4203" t="s">
        <v>711</v>
      </c>
      <c r="L4203" s="4"/>
      <c r="M4203" s="4"/>
    </row>
    <row r="4204" spans="1:13" x14ac:dyDescent="0.4">
      <c r="A4204">
        <v>210001483</v>
      </c>
      <c r="B4204" t="s">
        <v>7530</v>
      </c>
      <c r="C4204" t="s">
        <v>7531</v>
      </c>
      <c r="D4204" t="s">
        <v>2719</v>
      </c>
      <c r="E4204" t="s">
        <v>7532</v>
      </c>
      <c r="F4204" t="s">
        <v>7540</v>
      </c>
      <c r="G4204" t="s">
        <v>2719</v>
      </c>
      <c r="H4204" t="s">
        <v>7540</v>
      </c>
      <c r="I4204" t="s">
        <v>711</v>
      </c>
      <c r="L4204" s="4"/>
      <c r="M4204" s="4"/>
    </row>
    <row r="4205" spans="1:13" x14ac:dyDescent="0.4">
      <c r="A4205">
        <v>210001483</v>
      </c>
      <c r="B4205" t="s">
        <v>7530</v>
      </c>
      <c r="C4205" t="s">
        <v>7531</v>
      </c>
      <c r="D4205" t="s">
        <v>2719</v>
      </c>
      <c r="E4205" t="s">
        <v>7532</v>
      </c>
      <c r="F4205" t="s">
        <v>7573</v>
      </c>
      <c r="G4205" t="s">
        <v>2719</v>
      </c>
      <c r="H4205" t="s">
        <v>7573</v>
      </c>
      <c r="I4205" t="s">
        <v>711</v>
      </c>
      <c r="L4205" s="4"/>
      <c r="M4205" s="4"/>
    </row>
    <row r="4206" spans="1:13" x14ac:dyDescent="0.4">
      <c r="A4206">
        <v>210001483</v>
      </c>
      <c r="B4206" t="s">
        <v>7530</v>
      </c>
      <c r="C4206" t="s">
        <v>7531</v>
      </c>
      <c r="D4206" t="s">
        <v>2719</v>
      </c>
      <c r="E4206" t="s">
        <v>7532</v>
      </c>
      <c r="F4206" t="s">
        <v>7554</v>
      </c>
      <c r="G4206" t="s">
        <v>2719</v>
      </c>
      <c r="H4206" t="s">
        <v>7554</v>
      </c>
      <c r="I4206" t="s">
        <v>711</v>
      </c>
      <c r="L4206" s="4"/>
      <c r="M4206" s="4"/>
    </row>
    <row r="4207" spans="1:13" x14ac:dyDescent="0.4">
      <c r="A4207">
        <v>210001483</v>
      </c>
      <c r="B4207" t="s">
        <v>7530</v>
      </c>
      <c r="C4207" t="s">
        <v>7531</v>
      </c>
      <c r="D4207" t="s">
        <v>2719</v>
      </c>
      <c r="E4207" t="s">
        <v>7532</v>
      </c>
      <c r="F4207" t="s">
        <v>7534</v>
      </c>
      <c r="G4207" t="s">
        <v>2719</v>
      </c>
      <c r="H4207" t="s">
        <v>7534</v>
      </c>
      <c r="I4207" t="s">
        <v>711</v>
      </c>
      <c r="L4207" s="4"/>
      <c r="M4207" s="4"/>
    </row>
    <row r="4208" spans="1:13" x14ac:dyDescent="0.4">
      <c r="A4208">
        <v>210001483</v>
      </c>
      <c r="B4208" t="s">
        <v>7530</v>
      </c>
      <c r="C4208" t="s">
        <v>7531</v>
      </c>
      <c r="D4208" t="s">
        <v>2719</v>
      </c>
      <c r="E4208" t="s">
        <v>7532</v>
      </c>
      <c r="F4208" t="s">
        <v>7572</v>
      </c>
      <c r="G4208" t="s">
        <v>2719</v>
      </c>
      <c r="H4208" t="s">
        <v>7572</v>
      </c>
      <c r="I4208" t="s">
        <v>711</v>
      </c>
      <c r="L4208" s="4"/>
      <c r="M4208" s="4"/>
    </row>
    <row r="4209" spans="1:13" x14ac:dyDescent="0.4">
      <c r="A4209">
        <v>210001483</v>
      </c>
      <c r="B4209" t="s">
        <v>7530</v>
      </c>
      <c r="C4209" t="s">
        <v>7531</v>
      </c>
      <c r="D4209" t="s">
        <v>2719</v>
      </c>
      <c r="E4209" t="s">
        <v>7532</v>
      </c>
      <c r="F4209" t="s">
        <v>7537</v>
      </c>
      <c r="G4209" t="s">
        <v>2719</v>
      </c>
      <c r="H4209" t="s">
        <v>7537</v>
      </c>
      <c r="I4209" t="s">
        <v>711</v>
      </c>
      <c r="L4209" s="4"/>
      <c r="M4209" s="4"/>
    </row>
    <row r="4210" spans="1:13" x14ac:dyDescent="0.4">
      <c r="A4210">
        <v>210001483</v>
      </c>
      <c r="B4210" t="s">
        <v>7530</v>
      </c>
      <c r="C4210" t="s">
        <v>7531</v>
      </c>
      <c r="D4210" t="s">
        <v>2719</v>
      </c>
      <c r="E4210" t="s">
        <v>7532</v>
      </c>
      <c r="F4210" t="s">
        <v>7569</v>
      </c>
      <c r="G4210" t="s">
        <v>2719</v>
      </c>
      <c r="H4210" t="s">
        <v>7569</v>
      </c>
      <c r="I4210" t="s">
        <v>711</v>
      </c>
      <c r="L4210" s="4"/>
      <c r="M4210" s="4"/>
    </row>
    <row r="4211" spans="1:13" x14ac:dyDescent="0.4">
      <c r="A4211">
        <v>210001483</v>
      </c>
      <c r="B4211" t="s">
        <v>7530</v>
      </c>
      <c r="C4211" t="s">
        <v>7531</v>
      </c>
      <c r="D4211" t="s">
        <v>2719</v>
      </c>
      <c r="E4211" t="s">
        <v>7532</v>
      </c>
      <c r="F4211" t="s">
        <v>7568</v>
      </c>
      <c r="G4211" t="s">
        <v>2719</v>
      </c>
      <c r="H4211" t="s">
        <v>7568</v>
      </c>
      <c r="I4211" t="s">
        <v>711</v>
      </c>
      <c r="L4211" s="4"/>
      <c r="M4211" s="4"/>
    </row>
    <row r="4212" spans="1:13" x14ac:dyDescent="0.4">
      <c r="A4212">
        <v>210001483</v>
      </c>
      <c r="B4212" t="s">
        <v>7530</v>
      </c>
      <c r="C4212" t="s">
        <v>7531</v>
      </c>
      <c r="D4212" t="s">
        <v>2719</v>
      </c>
      <c r="E4212" t="s">
        <v>7532</v>
      </c>
      <c r="F4212" t="s">
        <v>7542</v>
      </c>
      <c r="G4212" t="s">
        <v>2719</v>
      </c>
      <c r="H4212" t="s">
        <v>7542</v>
      </c>
      <c r="I4212" t="s">
        <v>711</v>
      </c>
      <c r="L4212" s="4"/>
      <c r="M4212" s="4"/>
    </row>
    <row r="4213" spans="1:13" x14ac:dyDescent="0.4">
      <c r="A4213">
        <v>210001483</v>
      </c>
      <c r="B4213" t="s">
        <v>7530</v>
      </c>
      <c r="C4213" t="s">
        <v>7531</v>
      </c>
      <c r="D4213" t="s">
        <v>2719</v>
      </c>
      <c r="E4213" t="s">
        <v>7532</v>
      </c>
      <c r="F4213" t="s">
        <v>7548</v>
      </c>
      <c r="G4213" t="s">
        <v>2719</v>
      </c>
      <c r="H4213" t="s">
        <v>7548</v>
      </c>
      <c r="I4213" t="s">
        <v>711</v>
      </c>
      <c r="L4213" s="4"/>
      <c r="M4213" s="4"/>
    </row>
    <row r="4214" spans="1:13" x14ac:dyDescent="0.4">
      <c r="A4214">
        <v>210001483</v>
      </c>
      <c r="B4214" t="s">
        <v>7530</v>
      </c>
      <c r="C4214" t="s">
        <v>7531</v>
      </c>
      <c r="D4214" t="s">
        <v>2719</v>
      </c>
      <c r="E4214" t="s">
        <v>7532</v>
      </c>
      <c r="F4214" t="s">
        <v>7562</v>
      </c>
      <c r="G4214" t="s">
        <v>2719</v>
      </c>
      <c r="H4214" t="s">
        <v>7562</v>
      </c>
      <c r="I4214" t="s">
        <v>711</v>
      </c>
      <c r="L4214" s="4"/>
      <c r="M4214" s="4"/>
    </row>
    <row r="4215" spans="1:13" x14ac:dyDescent="0.4">
      <c r="A4215">
        <v>210001483</v>
      </c>
      <c r="B4215" t="s">
        <v>7530</v>
      </c>
      <c r="C4215" t="s">
        <v>7531</v>
      </c>
      <c r="D4215" t="s">
        <v>2719</v>
      </c>
      <c r="E4215" t="s">
        <v>7532</v>
      </c>
      <c r="F4215" t="s">
        <v>7581</v>
      </c>
      <c r="G4215" t="s">
        <v>2719</v>
      </c>
      <c r="H4215" t="s">
        <v>7581</v>
      </c>
      <c r="I4215" t="s">
        <v>711</v>
      </c>
      <c r="L4215" s="4"/>
      <c r="M4215" s="4"/>
    </row>
    <row r="4216" spans="1:13" x14ac:dyDescent="0.4">
      <c r="A4216">
        <v>210001483</v>
      </c>
      <c r="B4216" t="s">
        <v>7530</v>
      </c>
      <c r="C4216" t="s">
        <v>7531</v>
      </c>
      <c r="D4216" t="s">
        <v>2719</v>
      </c>
      <c r="E4216" t="s">
        <v>7538</v>
      </c>
      <c r="F4216" t="s">
        <v>7556</v>
      </c>
      <c r="G4216" t="s">
        <v>2719</v>
      </c>
      <c r="H4216" t="s">
        <v>7556</v>
      </c>
      <c r="I4216" t="s">
        <v>711</v>
      </c>
      <c r="L4216" s="4"/>
      <c r="M4216" s="4"/>
    </row>
    <row r="4217" spans="1:13" x14ac:dyDescent="0.4">
      <c r="A4217">
        <v>210001483</v>
      </c>
      <c r="B4217" t="s">
        <v>7530</v>
      </c>
      <c r="C4217" t="s">
        <v>7531</v>
      </c>
      <c r="D4217" t="s">
        <v>2719</v>
      </c>
      <c r="E4217" t="s">
        <v>7538</v>
      </c>
      <c r="F4217" t="s">
        <v>7587</v>
      </c>
      <c r="G4217" t="s">
        <v>2719</v>
      </c>
      <c r="H4217" t="s">
        <v>7587</v>
      </c>
      <c r="I4217" t="s">
        <v>711</v>
      </c>
      <c r="L4217" s="4"/>
      <c r="M4217" s="4"/>
    </row>
    <row r="4218" spans="1:13" x14ac:dyDescent="0.4">
      <c r="A4218">
        <v>210001483</v>
      </c>
      <c r="B4218" t="s">
        <v>7530</v>
      </c>
      <c r="C4218" t="s">
        <v>7531</v>
      </c>
      <c r="D4218" t="s">
        <v>2719</v>
      </c>
      <c r="E4218" t="s">
        <v>7538</v>
      </c>
      <c r="F4218" t="s">
        <v>7539</v>
      </c>
      <c r="G4218" t="s">
        <v>2719</v>
      </c>
      <c r="H4218" t="s">
        <v>7539</v>
      </c>
      <c r="I4218" t="s">
        <v>711</v>
      </c>
      <c r="L4218" s="4"/>
      <c r="M4218" s="4"/>
    </row>
    <row r="4219" spans="1:13" x14ac:dyDescent="0.4">
      <c r="A4219">
        <v>210001483</v>
      </c>
      <c r="B4219" t="s">
        <v>7530</v>
      </c>
      <c r="C4219" t="s">
        <v>7531</v>
      </c>
      <c r="D4219" t="s">
        <v>2719</v>
      </c>
      <c r="E4219" t="s">
        <v>7538</v>
      </c>
      <c r="F4219" t="s">
        <v>7541</v>
      </c>
      <c r="G4219" t="s">
        <v>2719</v>
      </c>
      <c r="H4219" t="s">
        <v>7541</v>
      </c>
      <c r="I4219" t="s">
        <v>711</v>
      </c>
      <c r="L4219" s="4"/>
      <c r="M4219" s="4"/>
    </row>
    <row r="4220" spans="1:13" x14ac:dyDescent="0.4">
      <c r="A4220">
        <v>210001483</v>
      </c>
      <c r="B4220" t="s">
        <v>7530</v>
      </c>
      <c r="C4220" t="s">
        <v>7531</v>
      </c>
      <c r="D4220" t="s">
        <v>2719</v>
      </c>
      <c r="E4220" t="s">
        <v>7538</v>
      </c>
      <c r="F4220" t="s">
        <v>7544</v>
      </c>
      <c r="G4220" t="s">
        <v>2719</v>
      </c>
      <c r="H4220" t="s">
        <v>7544</v>
      </c>
      <c r="I4220" t="s">
        <v>711</v>
      </c>
      <c r="L4220" s="4"/>
      <c r="M4220" s="4"/>
    </row>
    <row r="4221" spans="1:13" x14ac:dyDescent="0.4">
      <c r="A4221">
        <v>210001483</v>
      </c>
      <c r="B4221" t="s">
        <v>7530</v>
      </c>
      <c r="C4221" t="s">
        <v>7531</v>
      </c>
      <c r="D4221" t="s">
        <v>2719</v>
      </c>
      <c r="E4221" t="s">
        <v>7538</v>
      </c>
      <c r="F4221" t="s">
        <v>7546</v>
      </c>
      <c r="G4221" t="s">
        <v>2719</v>
      </c>
      <c r="H4221" t="s">
        <v>7546</v>
      </c>
      <c r="I4221" t="s">
        <v>711</v>
      </c>
      <c r="L4221" s="4"/>
      <c r="M4221" s="4"/>
    </row>
    <row r="4222" spans="1:13" x14ac:dyDescent="0.4">
      <c r="A4222">
        <v>210001483</v>
      </c>
      <c r="B4222" t="s">
        <v>7530</v>
      </c>
      <c r="C4222" t="s">
        <v>7531</v>
      </c>
      <c r="D4222" t="s">
        <v>2719</v>
      </c>
      <c r="E4222" t="s">
        <v>7538</v>
      </c>
      <c r="F4222" t="s">
        <v>7550</v>
      </c>
      <c r="G4222" t="s">
        <v>2719</v>
      </c>
      <c r="H4222" t="s">
        <v>7550</v>
      </c>
      <c r="I4222" t="s">
        <v>711</v>
      </c>
      <c r="L4222" s="4"/>
      <c r="M4222" s="4"/>
    </row>
    <row r="4223" spans="1:13" x14ac:dyDescent="0.4">
      <c r="A4223">
        <v>210001483</v>
      </c>
      <c r="B4223" t="s">
        <v>7530</v>
      </c>
      <c r="C4223" t="s">
        <v>7531</v>
      </c>
      <c r="D4223" t="s">
        <v>2719</v>
      </c>
      <c r="E4223" t="s">
        <v>7538</v>
      </c>
      <c r="F4223" t="s">
        <v>7552</v>
      </c>
      <c r="G4223" t="s">
        <v>2719</v>
      </c>
      <c r="H4223" t="s">
        <v>7552</v>
      </c>
      <c r="I4223" t="s">
        <v>711</v>
      </c>
      <c r="L4223" s="4"/>
      <c r="M4223" s="4"/>
    </row>
    <row r="4224" spans="1:13" x14ac:dyDescent="0.4">
      <c r="A4224">
        <v>210001483</v>
      </c>
      <c r="B4224" t="s">
        <v>7530</v>
      </c>
      <c r="C4224" t="s">
        <v>7531</v>
      </c>
      <c r="D4224" t="s">
        <v>2719</v>
      </c>
      <c r="E4224" t="s">
        <v>7538</v>
      </c>
      <c r="F4224" t="s">
        <v>7555</v>
      </c>
      <c r="G4224" t="s">
        <v>2719</v>
      </c>
      <c r="H4224" t="s">
        <v>7555</v>
      </c>
      <c r="I4224" t="s">
        <v>711</v>
      </c>
      <c r="L4224" s="4"/>
      <c r="M4224" s="4"/>
    </row>
    <row r="4225" spans="1:13" x14ac:dyDescent="0.4">
      <c r="A4225">
        <v>210001483</v>
      </c>
      <c r="B4225" t="s">
        <v>7530</v>
      </c>
      <c r="C4225" t="s">
        <v>7531</v>
      </c>
      <c r="D4225" t="s">
        <v>2719</v>
      </c>
      <c r="E4225" t="s">
        <v>7538</v>
      </c>
      <c r="F4225" t="s">
        <v>7561</v>
      </c>
      <c r="G4225" t="s">
        <v>2719</v>
      </c>
      <c r="H4225" t="s">
        <v>7561</v>
      </c>
      <c r="I4225" t="s">
        <v>711</v>
      </c>
      <c r="L4225" s="4"/>
      <c r="M4225" s="4"/>
    </row>
    <row r="4226" spans="1:13" x14ac:dyDescent="0.4">
      <c r="A4226">
        <v>210001483</v>
      </c>
      <c r="B4226" t="s">
        <v>7530</v>
      </c>
      <c r="C4226" t="s">
        <v>7531</v>
      </c>
      <c r="D4226" t="s">
        <v>2719</v>
      </c>
      <c r="E4226" t="s">
        <v>7538</v>
      </c>
      <c r="F4226" t="s">
        <v>7571</v>
      </c>
      <c r="G4226" t="s">
        <v>2719</v>
      </c>
      <c r="H4226" t="s">
        <v>7571</v>
      </c>
      <c r="I4226" t="s">
        <v>711</v>
      </c>
      <c r="L4226" s="4"/>
      <c r="M4226" s="4"/>
    </row>
    <row r="4227" spans="1:13" x14ac:dyDescent="0.4">
      <c r="A4227">
        <v>210001483</v>
      </c>
      <c r="B4227" t="s">
        <v>7530</v>
      </c>
      <c r="C4227" t="s">
        <v>7531</v>
      </c>
      <c r="D4227" t="s">
        <v>2719</v>
      </c>
      <c r="E4227" t="s">
        <v>7538</v>
      </c>
      <c r="F4227" t="s">
        <v>7580</v>
      </c>
      <c r="G4227" t="s">
        <v>2719</v>
      </c>
      <c r="H4227" t="s">
        <v>7580</v>
      </c>
      <c r="I4227" t="s">
        <v>711</v>
      </c>
      <c r="L4227" s="4"/>
      <c r="M4227" s="4"/>
    </row>
    <row r="4228" spans="1:13" x14ac:dyDescent="0.4">
      <c r="A4228">
        <v>210001483</v>
      </c>
      <c r="B4228" t="s">
        <v>7530</v>
      </c>
      <c r="C4228" t="s">
        <v>7531</v>
      </c>
      <c r="D4228" t="s">
        <v>2719</v>
      </c>
      <c r="E4228" t="s">
        <v>7538</v>
      </c>
      <c r="F4228" t="s">
        <v>7585</v>
      </c>
      <c r="G4228" t="s">
        <v>2719</v>
      </c>
      <c r="H4228" t="s">
        <v>7585</v>
      </c>
      <c r="I4228" t="s">
        <v>711</v>
      </c>
      <c r="L4228" s="4"/>
      <c r="M4228" s="4"/>
    </row>
    <row r="4229" spans="1:13" x14ac:dyDescent="0.4">
      <c r="A4229">
        <v>210001483</v>
      </c>
      <c r="B4229" t="s">
        <v>7530</v>
      </c>
      <c r="C4229" t="s">
        <v>7531</v>
      </c>
      <c r="D4229" t="s">
        <v>2719</v>
      </c>
      <c r="E4229" t="s">
        <v>7538</v>
      </c>
      <c r="F4229" t="s">
        <v>4417</v>
      </c>
      <c r="G4229" t="s">
        <v>2719</v>
      </c>
      <c r="H4229" t="s">
        <v>4417</v>
      </c>
      <c r="I4229" t="s">
        <v>711</v>
      </c>
      <c r="L4229" s="4"/>
      <c r="M4229" s="4"/>
    </row>
    <row r="4230" spans="1:13" x14ac:dyDescent="0.4">
      <c r="A4230">
        <v>210001483</v>
      </c>
      <c r="B4230" t="s">
        <v>7530</v>
      </c>
      <c r="C4230" t="s">
        <v>7531</v>
      </c>
      <c r="D4230" t="s">
        <v>2719</v>
      </c>
      <c r="E4230" t="s">
        <v>7538</v>
      </c>
      <c r="F4230" t="s">
        <v>7588</v>
      </c>
      <c r="G4230" t="s">
        <v>2719</v>
      </c>
      <c r="H4230" t="s">
        <v>7588</v>
      </c>
      <c r="I4230" t="s">
        <v>711</v>
      </c>
      <c r="L4230" s="4"/>
      <c r="M4230" s="4"/>
    </row>
    <row r="4231" spans="1:13" x14ac:dyDescent="0.4">
      <c r="A4231">
        <v>210001483</v>
      </c>
      <c r="B4231" t="s">
        <v>7530</v>
      </c>
      <c r="C4231" t="s">
        <v>7531</v>
      </c>
      <c r="D4231" t="s">
        <v>2719</v>
      </c>
      <c r="E4231" t="s">
        <v>7538</v>
      </c>
      <c r="F4231" t="s">
        <v>7549</v>
      </c>
      <c r="G4231" t="s">
        <v>2719</v>
      </c>
      <c r="H4231" t="s">
        <v>7549</v>
      </c>
      <c r="I4231" t="s">
        <v>711</v>
      </c>
      <c r="L4231" s="4"/>
      <c r="M4231" s="4"/>
    </row>
    <row r="4232" spans="1:13" x14ac:dyDescent="0.4">
      <c r="A4232">
        <v>210001483</v>
      </c>
      <c r="B4232" t="s">
        <v>7530</v>
      </c>
      <c r="C4232" t="s">
        <v>7531</v>
      </c>
      <c r="D4232" t="s">
        <v>2719</v>
      </c>
      <c r="E4232" t="s">
        <v>7538</v>
      </c>
      <c r="F4232" t="s">
        <v>7575</v>
      </c>
      <c r="G4232" t="s">
        <v>2719</v>
      </c>
      <c r="H4232" t="s">
        <v>7575</v>
      </c>
      <c r="I4232" t="s">
        <v>711</v>
      </c>
      <c r="L4232" s="4"/>
      <c r="M4232" s="4"/>
    </row>
    <row r="4233" spans="1:13" x14ac:dyDescent="0.4">
      <c r="A4233">
        <v>210001483</v>
      </c>
      <c r="B4233" t="s">
        <v>7530</v>
      </c>
      <c r="C4233" t="s">
        <v>7531</v>
      </c>
      <c r="D4233" t="s">
        <v>2719</v>
      </c>
      <c r="E4233" t="s">
        <v>7545</v>
      </c>
      <c r="F4233" t="s">
        <v>7545</v>
      </c>
      <c r="G4233" t="s">
        <v>2719</v>
      </c>
      <c r="H4233" t="s">
        <v>7545</v>
      </c>
      <c r="I4233" t="s">
        <v>711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7530</v>
      </c>
      <c r="C4234" t="s">
        <v>7531</v>
      </c>
      <c r="D4234" t="s">
        <v>2719</v>
      </c>
      <c r="E4234" t="s">
        <v>7535</v>
      </c>
      <c r="F4234" t="s">
        <v>7536</v>
      </c>
      <c r="G4234" t="s">
        <v>2719</v>
      </c>
      <c r="H4234" t="s">
        <v>7536</v>
      </c>
      <c r="I4234" t="s">
        <v>711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7530</v>
      </c>
      <c r="C4235" t="s">
        <v>7531</v>
      </c>
      <c r="D4235" t="s">
        <v>2719</v>
      </c>
      <c r="E4235" t="s">
        <v>7583</v>
      </c>
      <c r="F4235" t="s">
        <v>7584</v>
      </c>
      <c r="G4235" t="s">
        <v>2719</v>
      </c>
      <c r="H4235" t="s">
        <v>7584</v>
      </c>
      <c r="I4235" t="s">
        <v>711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9689</v>
      </c>
      <c r="C4236" t="s">
        <v>7531</v>
      </c>
      <c r="D4236" t="s">
        <v>573</v>
      </c>
      <c r="F4236" t="s">
        <v>7532</v>
      </c>
      <c r="G4236" t="s">
        <v>573</v>
      </c>
      <c r="H4236" t="s">
        <v>7532</v>
      </c>
      <c r="I4236" t="s">
        <v>711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9689</v>
      </c>
      <c r="C4237" t="s">
        <v>7531</v>
      </c>
      <c r="D4237" t="s">
        <v>2719</v>
      </c>
      <c r="F4237" t="s">
        <v>7532</v>
      </c>
      <c r="G4237" t="s">
        <v>2719</v>
      </c>
      <c r="H4237" t="s">
        <v>7532</v>
      </c>
      <c r="I4237" t="s">
        <v>711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9689</v>
      </c>
      <c r="C4238" t="s">
        <v>7531</v>
      </c>
      <c r="D4238" t="s">
        <v>573</v>
      </c>
      <c r="F4238" t="s">
        <v>9690</v>
      </c>
      <c r="G4238" t="s">
        <v>573</v>
      </c>
      <c r="H4238" t="s">
        <v>9691</v>
      </c>
      <c r="I4238" t="s">
        <v>711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9689</v>
      </c>
      <c r="C4239" t="s">
        <v>7531</v>
      </c>
      <c r="D4239" t="s">
        <v>2719</v>
      </c>
      <c r="F4239" t="s">
        <v>9690</v>
      </c>
      <c r="G4239" t="s">
        <v>2719</v>
      </c>
      <c r="H4239" t="s">
        <v>9691</v>
      </c>
      <c r="I4239" t="s">
        <v>711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9689</v>
      </c>
      <c r="C4240" t="s">
        <v>7531</v>
      </c>
      <c r="D4240" t="s">
        <v>573</v>
      </c>
      <c r="F4240" t="s">
        <v>9692</v>
      </c>
      <c r="G4240" t="s">
        <v>573</v>
      </c>
      <c r="H4240" t="s">
        <v>9691</v>
      </c>
      <c r="I4240" t="s">
        <v>711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9689</v>
      </c>
      <c r="C4241" t="s">
        <v>7531</v>
      </c>
      <c r="D4241" t="s">
        <v>2719</v>
      </c>
      <c r="F4241" t="s">
        <v>9692</v>
      </c>
      <c r="G4241" t="s">
        <v>2719</v>
      </c>
      <c r="H4241" t="s">
        <v>9691</v>
      </c>
      <c r="I4241" t="s">
        <v>711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7589</v>
      </c>
      <c r="C4242" t="s">
        <v>7590</v>
      </c>
      <c r="D4242" t="s">
        <v>573</v>
      </c>
      <c r="F4242" t="s">
        <v>7613</v>
      </c>
      <c r="G4242" t="s">
        <v>573</v>
      </c>
      <c r="H4242" t="s">
        <v>7613</v>
      </c>
      <c r="I4242" t="s">
        <v>711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7589</v>
      </c>
      <c r="C4243" t="s">
        <v>7590</v>
      </c>
      <c r="D4243" t="s">
        <v>573</v>
      </c>
      <c r="F4243" t="s">
        <v>7607</v>
      </c>
      <c r="G4243" t="s">
        <v>573</v>
      </c>
      <c r="H4243" t="s">
        <v>7607</v>
      </c>
      <c r="I4243" t="s">
        <v>711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7589</v>
      </c>
      <c r="C4244" t="s">
        <v>7590</v>
      </c>
      <c r="D4244" t="s">
        <v>573</v>
      </c>
      <c r="F4244" t="s">
        <v>7595</v>
      </c>
      <c r="G4244" t="s">
        <v>573</v>
      </c>
      <c r="H4244" t="s">
        <v>7595</v>
      </c>
      <c r="I4244" t="s">
        <v>711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7589</v>
      </c>
      <c r="C4245" t="s">
        <v>7590</v>
      </c>
      <c r="D4245" t="s">
        <v>573</v>
      </c>
      <c r="F4245" t="s">
        <v>7602</v>
      </c>
      <c r="G4245" t="s">
        <v>573</v>
      </c>
      <c r="H4245" t="s">
        <v>7602</v>
      </c>
      <c r="I4245" t="s">
        <v>711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7589</v>
      </c>
      <c r="C4246" t="s">
        <v>7590</v>
      </c>
      <c r="D4246" t="s">
        <v>573</v>
      </c>
      <c r="F4246" t="s">
        <v>7594</v>
      </c>
      <c r="G4246" t="s">
        <v>573</v>
      </c>
      <c r="H4246" t="s">
        <v>7594</v>
      </c>
      <c r="I4246" t="s">
        <v>711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7589</v>
      </c>
      <c r="C4247" t="s">
        <v>7590</v>
      </c>
      <c r="D4247" t="s">
        <v>573</v>
      </c>
      <c r="F4247" t="s">
        <v>7624</v>
      </c>
      <c r="G4247" t="s">
        <v>573</v>
      </c>
      <c r="H4247" t="s">
        <v>7624</v>
      </c>
      <c r="I4247" t="s">
        <v>938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7589</v>
      </c>
      <c r="C4248" t="s">
        <v>7590</v>
      </c>
      <c r="D4248" t="s">
        <v>573</v>
      </c>
      <c r="F4248" t="s">
        <v>7622</v>
      </c>
      <c r="G4248" t="s">
        <v>573</v>
      </c>
      <c r="H4248" t="s">
        <v>7622</v>
      </c>
      <c r="I4248" t="s">
        <v>711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7589</v>
      </c>
      <c r="C4249" t="s">
        <v>7590</v>
      </c>
      <c r="D4249" t="s">
        <v>573</v>
      </c>
      <c r="F4249" t="s">
        <v>7619</v>
      </c>
      <c r="G4249" t="s">
        <v>573</v>
      </c>
      <c r="H4249" t="s">
        <v>7619</v>
      </c>
      <c r="I4249" t="s">
        <v>711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7589</v>
      </c>
      <c r="C4250" t="s">
        <v>7590</v>
      </c>
      <c r="D4250" t="s">
        <v>573</v>
      </c>
      <c r="F4250" t="s">
        <v>7609</v>
      </c>
      <c r="G4250" t="s">
        <v>573</v>
      </c>
      <c r="H4250" t="s">
        <v>7609</v>
      </c>
      <c r="I4250" t="s">
        <v>711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7589</v>
      </c>
      <c r="C4251" t="s">
        <v>7590</v>
      </c>
      <c r="D4251" t="s">
        <v>573</v>
      </c>
      <c r="F4251" t="s">
        <v>7591</v>
      </c>
      <c r="G4251" t="s">
        <v>573</v>
      </c>
      <c r="H4251" t="s">
        <v>7591</v>
      </c>
      <c r="I4251" t="s">
        <v>711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7589</v>
      </c>
      <c r="C4252" t="s">
        <v>7590</v>
      </c>
      <c r="D4252" t="s">
        <v>573</v>
      </c>
      <c r="F4252" t="s">
        <v>7600</v>
      </c>
      <c r="G4252" t="s">
        <v>573</v>
      </c>
      <c r="H4252" t="s">
        <v>7600</v>
      </c>
      <c r="I4252" t="s">
        <v>711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7589</v>
      </c>
      <c r="C4253" t="s">
        <v>7590</v>
      </c>
      <c r="D4253" t="s">
        <v>573</v>
      </c>
      <c r="F4253" t="s">
        <v>7592</v>
      </c>
      <c r="G4253" t="s">
        <v>573</v>
      </c>
      <c r="H4253" t="s">
        <v>7592</v>
      </c>
      <c r="I4253" t="s">
        <v>711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7589</v>
      </c>
      <c r="C4254" t="s">
        <v>7590</v>
      </c>
      <c r="D4254" t="s">
        <v>573</v>
      </c>
      <c r="F4254" t="s">
        <v>7601</v>
      </c>
      <c r="G4254" t="s">
        <v>573</v>
      </c>
      <c r="H4254" t="s">
        <v>7601</v>
      </c>
      <c r="I4254" t="s">
        <v>711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7589</v>
      </c>
      <c r="C4255" t="s">
        <v>7590</v>
      </c>
      <c r="D4255" t="s">
        <v>573</v>
      </c>
      <c r="F4255" t="s">
        <v>7603</v>
      </c>
      <c r="G4255" t="s">
        <v>573</v>
      </c>
      <c r="H4255" t="s">
        <v>7603</v>
      </c>
      <c r="I4255" t="s">
        <v>711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7589</v>
      </c>
      <c r="C4256" t="s">
        <v>7590</v>
      </c>
      <c r="D4256" t="s">
        <v>573</v>
      </c>
      <c r="F4256" t="s">
        <v>7606</v>
      </c>
      <c r="G4256" t="s">
        <v>573</v>
      </c>
      <c r="H4256" t="s">
        <v>7606</v>
      </c>
      <c r="I4256" t="s">
        <v>711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7589</v>
      </c>
      <c r="C4257" t="s">
        <v>7590</v>
      </c>
      <c r="D4257" t="s">
        <v>573</v>
      </c>
      <c r="F4257" t="s">
        <v>7604</v>
      </c>
      <c r="G4257" t="s">
        <v>573</v>
      </c>
      <c r="H4257" t="s">
        <v>7604</v>
      </c>
      <c r="I4257" t="s">
        <v>711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7589</v>
      </c>
      <c r="C4258" t="s">
        <v>7590</v>
      </c>
      <c r="D4258" t="s">
        <v>573</v>
      </c>
      <c r="F4258" t="s">
        <v>9693</v>
      </c>
      <c r="G4258" t="s">
        <v>573</v>
      </c>
      <c r="H4258" t="s">
        <v>9693</v>
      </c>
      <c r="I4258" t="s">
        <v>711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7589</v>
      </c>
      <c r="C4259" t="s">
        <v>7590</v>
      </c>
      <c r="D4259" t="s">
        <v>573</v>
      </c>
      <c r="F4259" t="s">
        <v>9694</v>
      </c>
      <c r="G4259" t="s">
        <v>573</v>
      </c>
      <c r="H4259" t="s">
        <v>9694</v>
      </c>
      <c r="I4259" t="s">
        <v>711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7589</v>
      </c>
      <c r="C4260" t="s">
        <v>7590</v>
      </c>
      <c r="D4260" t="s">
        <v>573</v>
      </c>
      <c r="F4260" t="s">
        <v>7598</v>
      </c>
      <c r="G4260" t="s">
        <v>573</v>
      </c>
      <c r="H4260" t="s">
        <v>7598</v>
      </c>
      <c r="I4260" t="s">
        <v>711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7589</v>
      </c>
      <c r="C4261" t="s">
        <v>7590</v>
      </c>
      <c r="D4261" t="s">
        <v>573</v>
      </c>
      <c r="F4261" t="s">
        <v>7611</v>
      </c>
      <c r="G4261" t="s">
        <v>573</v>
      </c>
      <c r="H4261" t="s">
        <v>7611</v>
      </c>
      <c r="I4261" t="s">
        <v>711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7589</v>
      </c>
      <c r="C4262" t="s">
        <v>7590</v>
      </c>
      <c r="D4262" t="s">
        <v>573</v>
      </c>
      <c r="F4262" t="s">
        <v>7618</v>
      </c>
      <c r="G4262" t="s">
        <v>573</v>
      </c>
      <c r="H4262" t="s">
        <v>7618</v>
      </c>
      <c r="I4262" t="s">
        <v>711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7589</v>
      </c>
      <c r="C4263" t="s">
        <v>7590</v>
      </c>
      <c r="D4263" t="s">
        <v>573</v>
      </c>
      <c r="F4263" t="s">
        <v>7615</v>
      </c>
      <c r="G4263" t="s">
        <v>573</v>
      </c>
      <c r="H4263" t="s">
        <v>7615</v>
      </c>
      <c r="I4263" t="s">
        <v>831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7589</v>
      </c>
      <c r="C4264" t="s">
        <v>7590</v>
      </c>
      <c r="D4264" t="s">
        <v>573</v>
      </c>
      <c r="F4264" t="s">
        <v>7610</v>
      </c>
      <c r="G4264" t="s">
        <v>573</v>
      </c>
      <c r="H4264" t="s">
        <v>7610</v>
      </c>
      <c r="I4264" t="s">
        <v>711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7589</v>
      </c>
      <c r="C4265" t="s">
        <v>7590</v>
      </c>
      <c r="D4265" t="s">
        <v>573</v>
      </c>
      <c r="F4265" t="s">
        <v>7597</v>
      </c>
      <c r="G4265" t="s">
        <v>573</v>
      </c>
      <c r="H4265" t="s">
        <v>7597</v>
      </c>
      <c r="I4265" t="s">
        <v>711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7589</v>
      </c>
      <c r="C4266" t="s">
        <v>7590</v>
      </c>
      <c r="D4266" t="s">
        <v>573</v>
      </c>
      <c r="F4266" t="s">
        <v>7605</v>
      </c>
      <c r="G4266" t="s">
        <v>573</v>
      </c>
      <c r="H4266" t="s">
        <v>7605</v>
      </c>
      <c r="I4266" t="s">
        <v>711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7589</v>
      </c>
      <c r="C4267" t="s">
        <v>7590</v>
      </c>
      <c r="D4267" t="s">
        <v>573</v>
      </c>
      <c r="F4267" t="s">
        <v>7596</v>
      </c>
      <c r="G4267" t="s">
        <v>573</v>
      </c>
      <c r="H4267" t="s">
        <v>7596</v>
      </c>
      <c r="I4267" t="s">
        <v>711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7589</v>
      </c>
      <c r="C4268" t="s">
        <v>7590</v>
      </c>
      <c r="D4268" t="s">
        <v>573</v>
      </c>
      <c r="F4268" t="s">
        <v>7593</v>
      </c>
      <c r="G4268" t="s">
        <v>573</v>
      </c>
      <c r="H4268" t="s">
        <v>7593</v>
      </c>
      <c r="I4268" t="s">
        <v>711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7589</v>
      </c>
      <c r="C4269" t="s">
        <v>7590</v>
      </c>
      <c r="D4269" t="s">
        <v>573</v>
      </c>
      <c r="F4269" t="s">
        <v>7620</v>
      </c>
      <c r="G4269" t="s">
        <v>573</v>
      </c>
      <c r="H4269" t="s">
        <v>7620</v>
      </c>
      <c r="I4269" t="s">
        <v>711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7589</v>
      </c>
      <c r="C4270" t="s">
        <v>7590</v>
      </c>
      <c r="D4270" t="s">
        <v>573</v>
      </c>
      <c r="F4270" t="s">
        <v>7614</v>
      </c>
      <c r="G4270" t="s">
        <v>573</v>
      </c>
      <c r="H4270" t="s">
        <v>7614</v>
      </c>
      <c r="I4270" t="s">
        <v>831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7589</v>
      </c>
      <c r="C4271" t="s">
        <v>7590</v>
      </c>
      <c r="D4271" t="s">
        <v>573</v>
      </c>
      <c r="F4271" t="s">
        <v>7612</v>
      </c>
      <c r="G4271" t="s">
        <v>573</v>
      </c>
      <c r="H4271" t="s">
        <v>7612</v>
      </c>
      <c r="I4271" t="s">
        <v>711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7589</v>
      </c>
      <c r="C4272" t="s">
        <v>7590</v>
      </c>
      <c r="D4272" t="s">
        <v>573</v>
      </c>
      <c r="F4272" t="s">
        <v>7616</v>
      </c>
      <c r="G4272" t="s">
        <v>573</v>
      </c>
      <c r="H4272" t="s">
        <v>7616</v>
      </c>
      <c r="I4272" t="s">
        <v>938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7589</v>
      </c>
      <c r="C4273" t="s">
        <v>7590</v>
      </c>
      <c r="D4273" t="s">
        <v>573</v>
      </c>
      <c r="F4273" t="s">
        <v>7617</v>
      </c>
      <c r="G4273" t="s">
        <v>573</v>
      </c>
      <c r="H4273" t="s">
        <v>7617</v>
      </c>
      <c r="I4273" t="s">
        <v>711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7589</v>
      </c>
      <c r="C4274" t="s">
        <v>7590</v>
      </c>
      <c r="D4274" t="s">
        <v>573</v>
      </c>
      <c r="F4274" t="s">
        <v>7608</v>
      </c>
      <c r="G4274" t="s">
        <v>573</v>
      </c>
      <c r="H4274" t="s">
        <v>7608</v>
      </c>
      <c r="I4274" t="s">
        <v>711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7589</v>
      </c>
      <c r="C4275" t="s">
        <v>7590</v>
      </c>
      <c r="D4275" t="s">
        <v>573</v>
      </c>
      <c r="F4275" t="s">
        <v>7625</v>
      </c>
      <c r="G4275" t="s">
        <v>573</v>
      </c>
      <c r="H4275" t="s">
        <v>7625</v>
      </c>
      <c r="I4275" t="s">
        <v>711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7589</v>
      </c>
      <c r="C4276" t="s">
        <v>7590</v>
      </c>
      <c r="D4276" t="s">
        <v>573</v>
      </c>
      <c r="F4276" t="s">
        <v>7621</v>
      </c>
      <c r="G4276" t="s">
        <v>573</v>
      </c>
      <c r="H4276" t="s">
        <v>7621</v>
      </c>
      <c r="I4276" t="s">
        <v>711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7589</v>
      </c>
      <c r="C4277" t="s">
        <v>7590</v>
      </c>
      <c r="D4277" t="s">
        <v>573</v>
      </c>
      <c r="F4277" t="s">
        <v>7623</v>
      </c>
      <c r="G4277" t="s">
        <v>573</v>
      </c>
      <c r="H4277" t="s">
        <v>7623</v>
      </c>
      <c r="I4277" t="s">
        <v>711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7589</v>
      </c>
      <c r="C4278" t="s">
        <v>7590</v>
      </c>
      <c r="D4278" t="s">
        <v>573</v>
      </c>
      <c r="F4278" t="s">
        <v>7599</v>
      </c>
      <c r="G4278" t="s">
        <v>573</v>
      </c>
      <c r="H4278" t="s">
        <v>7599</v>
      </c>
      <c r="I4278" t="s">
        <v>938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7589</v>
      </c>
      <c r="C4279" t="s">
        <v>7590</v>
      </c>
      <c r="D4279" t="s">
        <v>573</v>
      </c>
      <c r="F4279" t="s">
        <v>9695</v>
      </c>
      <c r="G4279" t="s">
        <v>573</v>
      </c>
      <c r="H4279" t="s">
        <v>9695</v>
      </c>
      <c r="I4279" t="s">
        <v>711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7589</v>
      </c>
      <c r="C4280" t="s">
        <v>7590</v>
      </c>
      <c r="D4280" t="s">
        <v>573</v>
      </c>
      <c r="F4280" t="s">
        <v>9696</v>
      </c>
      <c r="G4280" t="s">
        <v>573</v>
      </c>
      <c r="H4280" t="s">
        <v>9696</v>
      </c>
      <c r="I4280" t="s">
        <v>938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7589</v>
      </c>
      <c r="C4281" t="s">
        <v>7590</v>
      </c>
      <c r="D4281" t="s">
        <v>573</v>
      </c>
      <c r="F4281" t="s">
        <v>9697</v>
      </c>
      <c r="G4281" t="s">
        <v>573</v>
      </c>
      <c r="H4281" t="s">
        <v>9697</v>
      </c>
      <c r="I4281" t="s">
        <v>711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7589</v>
      </c>
      <c r="C4282" t="s">
        <v>7590</v>
      </c>
      <c r="D4282" t="s">
        <v>573</v>
      </c>
      <c r="F4282" t="s">
        <v>9698</v>
      </c>
      <c r="G4282" t="s">
        <v>573</v>
      </c>
      <c r="H4282" t="s">
        <v>9698</v>
      </c>
      <c r="I4282" t="s">
        <v>711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7589</v>
      </c>
      <c r="C4283" t="s">
        <v>7590</v>
      </c>
      <c r="D4283" t="s">
        <v>573</v>
      </c>
      <c r="E4283" t="s">
        <v>9699</v>
      </c>
      <c r="F4283" t="s">
        <v>9700</v>
      </c>
      <c r="G4283" t="s">
        <v>573</v>
      </c>
      <c r="H4283" t="s">
        <v>9701</v>
      </c>
      <c r="I4283" t="s">
        <v>711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7589</v>
      </c>
      <c r="C4284" t="s">
        <v>7590</v>
      </c>
      <c r="D4284" t="s">
        <v>2719</v>
      </c>
      <c r="F4284" t="s">
        <v>9702</v>
      </c>
      <c r="G4284" t="s">
        <v>2719</v>
      </c>
      <c r="H4284" t="s">
        <v>9702</v>
      </c>
      <c r="I4284" t="s">
        <v>711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7626</v>
      </c>
      <c r="C4285" t="s">
        <v>7627</v>
      </c>
      <c r="D4285" t="s">
        <v>573</v>
      </c>
      <c r="E4285" t="s">
        <v>7628</v>
      </c>
      <c r="F4285" t="s">
        <v>7629</v>
      </c>
      <c r="G4285" t="s">
        <v>573</v>
      </c>
      <c r="H4285" t="s">
        <v>7630</v>
      </c>
      <c r="I4285" t="s">
        <v>711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7626</v>
      </c>
      <c r="C4286" t="s">
        <v>7627</v>
      </c>
      <c r="D4286" t="s">
        <v>2719</v>
      </c>
      <c r="F4286" t="s">
        <v>7638</v>
      </c>
      <c r="G4286" t="s">
        <v>2719</v>
      </c>
      <c r="H4286" t="s">
        <v>7632</v>
      </c>
      <c r="I4286" t="s">
        <v>711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7626</v>
      </c>
      <c r="C4287" t="s">
        <v>7627</v>
      </c>
      <c r="D4287" t="s">
        <v>2719</v>
      </c>
      <c r="F4287" t="s">
        <v>7639</v>
      </c>
      <c r="G4287" t="s">
        <v>2719</v>
      </c>
      <c r="H4287" t="s">
        <v>7632</v>
      </c>
      <c r="I4287" t="s">
        <v>711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7626</v>
      </c>
      <c r="C4288" t="s">
        <v>7627</v>
      </c>
      <c r="D4288" t="s">
        <v>2719</v>
      </c>
      <c r="F4288" t="s">
        <v>7648</v>
      </c>
      <c r="G4288" t="s">
        <v>2719</v>
      </c>
      <c r="H4288" t="s">
        <v>7632</v>
      </c>
      <c r="I4288" t="s">
        <v>711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7626</v>
      </c>
      <c r="C4289" t="s">
        <v>7627</v>
      </c>
      <c r="D4289" t="s">
        <v>2719</v>
      </c>
      <c r="F4289" t="s">
        <v>7653</v>
      </c>
      <c r="G4289" t="s">
        <v>2719</v>
      </c>
      <c r="H4289" t="s">
        <v>7632</v>
      </c>
      <c r="I4289" t="s">
        <v>711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7626</v>
      </c>
      <c r="C4290" t="s">
        <v>7627</v>
      </c>
      <c r="D4290" t="s">
        <v>2719</v>
      </c>
      <c r="F4290" t="s">
        <v>7631</v>
      </c>
      <c r="G4290" t="s">
        <v>2719</v>
      </c>
      <c r="H4290" t="s">
        <v>7632</v>
      </c>
      <c r="I4290" t="s">
        <v>711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7626</v>
      </c>
      <c r="C4291" t="s">
        <v>7627</v>
      </c>
      <c r="D4291" t="s">
        <v>2719</v>
      </c>
      <c r="F4291" t="s">
        <v>7633</v>
      </c>
      <c r="G4291" t="s">
        <v>2719</v>
      </c>
      <c r="H4291" t="s">
        <v>7632</v>
      </c>
      <c r="I4291" t="s">
        <v>711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7626</v>
      </c>
      <c r="C4292" t="s">
        <v>7627</v>
      </c>
      <c r="D4292" t="s">
        <v>2719</v>
      </c>
      <c r="F4292" t="s">
        <v>7634</v>
      </c>
      <c r="G4292" t="s">
        <v>2719</v>
      </c>
      <c r="H4292" t="s">
        <v>7632</v>
      </c>
      <c r="I4292" t="s">
        <v>711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7626</v>
      </c>
      <c r="C4293" t="s">
        <v>7627</v>
      </c>
      <c r="D4293" t="s">
        <v>2719</v>
      </c>
      <c r="F4293" t="s">
        <v>7635</v>
      </c>
      <c r="G4293" t="s">
        <v>2719</v>
      </c>
      <c r="H4293" t="s">
        <v>7632</v>
      </c>
      <c r="I4293" t="s">
        <v>711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7626</v>
      </c>
      <c r="C4294" t="s">
        <v>7627</v>
      </c>
      <c r="D4294" t="s">
        <v>2719</v>
      </c>
      <c r="F4294" t="s">
        <v>7636</v>
      </c>
      <c r="G4294" t="s">
        <v>2719</v>
      </c>
      <c r="H4294" t="s">
        <v>7632</v>
      </c>
      <c r="I4294" t="s">
        <v>711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7626</v>
      </c>
      <c r="C4295" t="s">
        <v>7627</v>
      </c>
      <c r="D4295" t="s">
        <v>2719</v>
      </c>
      <c r="F4295" t="s">
        <v>7637</v>
      </c>
      <c r="G4295" t="s">
        <v>2719</v>
      </c>
      <c r="H4295" t="s">
        <v>7632</v>
      </c>
      <c r="I4295" t="s">
        <v>711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7626</v>
      </c>
      <c r="C4296" t="s">
        <v>7627</v>
      </c>
      <c r="D4296" t="s">
        <v>2719</v>
      </c>
      <c r="F4296" t="s">
        <v>7640</v>
      </c>
      <c r="G4296" t="s">
        <v>2719</v>
      </c>
      <c r="H4296" t="s">
        <v>7632</v>
      </c>
      <c r="I4296" t="s">
        <v>711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7626</v>
      </c>
      <c r="C4297" t="s">
        <v>7627</v>
      </c>
      <c r="D4297" t="s">
        <v>2719</v>
      </c>
      <c r="F4297" t="s">
        <v>7641</v>
      </c>
      <c r="G4297" t="s">
        <v>2719</v>
      </c>
      <c r="H4297" t="s">
        <v>7632</v>
      </c>
      <c r="I4297" t="s">
        <v>711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7626</v>
      </c>
      <c r="C4298" t="s">
        <v>7627</v>
      </c>
      <c r="D4298" t="s">
        <v>2719</v>
      </c>
      <c r="F4298" t="s">
        <v>7642</v>
      </c>
      <c r="G4298" t="s">
        <v>2719</v>
      </c>
      <c r="H4298" t="s">
        <v>7632</v>
      </c>
      <c r="I4298" t="s">
        <v>711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7626</v>
      </c>
      <c r="C4299" t="s">
        <v>7627</v>
      </c>
      <c r="D4299" t="s">
        <v>2719</v>
      </c>
      <c r="F4299" t="s">
        <v>7643</v>
      </c>
      <c r="G4299" t="s">
        <v>2719</v>
      </c>
      <c r="H4299" t="s">
        <v>7632</v>
      </c>
      <c r="I4299" t="s">
        <v>711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7626</v>
      </c>
      <c r="C4300" t="s">
        <v>7627</v>
      </c>
      <c r="D4300" t="s">
        <v>2719</v>
      </c>
      <c r="F4300" t="s">
        <v>7644</v>
      </c>
      <c r="G4300" t="s">
        <v>2719</v>
      </c>
      <c r="H4300" t="s">
        <v>7632</v>
      </c>
      <c r="I4300" t="s">
        <v>711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7626</v>
      </c>
      <c r="C4301" t="s">
        <v>7627</v>
      </c>
      <c r="D4301" t="s">
        <v>2719</v>
      </c>
      <c r="F4301" t="s">
        <v>7645</v>
      </c>
      <c r="G4301" t="s">
        <v>2719</v>
      </c>
      <c r="H4301" t="s">
        <v>7632</v>
      </c>
      <c r="I4301" t="s">
        <v>711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7626</v>
      </c>
      <c r="C4302" t="s">
        <v>7627</v>
      </c>
      <c r="D4302" t="s">
        <v>2719</v>
      </c>
      <c r="F4302" t="s">
        <v>7646</v>
      </c>
      <c r="G4302" t="s">
        <v>2719</v>
      </c>
      <c r="H4302" t="s">
        <v>7632</v>
      </c>
      <c r="I4302" t="s">
        <v>711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7626</v>
      </c>
      <c r="C4303" t="s">
        <v>7627</v>
      </c>
      <c r="D4303" t="s">
        <v>2719</v>
      </c>
      <c r="F4303" t="s">
        <v>9703</v>
      </c>
      <c r="G4303" t="s">
        <v>2719</v>
      </c>
      <c r="H4303" t="s">
        <v>7632</v>
      </c>
      <c r="I4303" t="s">
        <v>711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7626</v>
      </c>
      <c r="C4304" t="s">
        <v>7627</v>
      </c>
      <c r="D4304" t="s">
        <v>2719</v>
      </c>
      <c r="F4304" t="s">
        <v>7647</v>
      </c>
      <c r="G4304" t="s">
        <v>2719</v>
      </c>
      <c r="H4304" t="s">
        <v>7632</v>
      </c>
      <c r="I4304" t="s">
        <v>711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7626</v>
      </c>
      <c r="C4305" t="s">
        <v>7627</v>
      </c>
      <c r="D4305" t="s">
        <v>2719</v>
      </c>
      <c r="F4305" t="s">
        <v>7649</v>
      </c>
      <c r="G4305" t="s">
        <v>2719</v>
      </c>
      <c r="H4305" t="s">
        <v>7632</v>
      </c>
      <c r="I4305" t="s">
        <v>711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7626</v>
      </c>
      <c r="C4306" t="s">
        <v>7627</v>
      </c>
      <c r="D4306" t="s">
        <v>2719</v>
      </c>
      <c r="F4306" t="s">
        <v>7650</v>
      </c>
      <c r="G4306" t="s">
        <v>2719</v>
      </c>
      <c r="H4306" t="s">
        <v>7632</v>
      </c>
      <c r="I4306" t="s">
        <v>711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7626</v>
      </c>
      <c r="C4307" t="s">
        <v>7627</v>
      </c>
      <c r="D4307" t="s">
        <v>2719</v>
      </c>
      <c r="F4307" t="s">
        <v>7651</v>
      </c>
      <c r="G4307" t="s">
        <v>2719</v>
      </c>
      <c r="H4307" t="s">
        <v>7632</v>
      </c>
      <c r="I4307" t="s">
        <v>711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7626</v>
      </c>
      <c r="C4308" t="s">
        <v>7627</v>
      </c>
      <c r="D4308" t="s">
        <v>2719</v>
      </c>
      <c r="F4308" t="s">
        <v>7652</v>
      </c>
      <c r="G4308" t="s">
        <v>2719</v>
      </c>
      <c r="H4308" t="s">
        <v>7632</v>
      </c>
      <c r="I4308" t="s">
        <v>711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7626</v>
      </c>
      <c r="C4309" t="s">
        <v>7627</v>
      </c>
      <c r="D4309" t="s">
        <v>2719</v>
      </c>
      <c r="F4309" t="s">
        <v>7654</v>
      </c>
      <c r="G4309" t="s">
        <v>2719</v>
      </c>
      <c r="H4309" t="s">
        <v>7632</v>
      </c>
      <c r="I4309" t="s">
        <v>711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7626</v>
      </c>
      <c r="C4310" t="s">
        <v>7627</v>
      </c>
      <c r="D4310" t="s">
        <v>2719</v>
      </c>
      <c r="F4310" t="s">
        <v>9704</v>
      </c>
      <c r="G4310" t="s">
        <v>2719</v>
      </c>
      <c r="H4310" t="s">
        <v>7632</v>
      </c>
      <c r="I4310" t="s">
        <v>711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7626</v>
      </c>
      <c r="C4311" t="s">
        <v>7627</v>
      </c>
      <c r="D4311" t="s">
        <v>2719</v>
      </c>
      <c r="F4311" t="s">
        <v>7655</v>
      </c>
      <c r="G4311" t="s">
        <v>2719</v>
      </c>
      <c r="H4311" t="s">
        <v>7632</v>
      </c>
      <c r="I4311" t="s">
        <v>711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7626</v>
      </c>
      <c r="C4312" t="s">
        <v>7627</v>
      </c>
      <c r="D4312" t="s">
        <v>2719</v>
      </c>
      <c r="F4312" t="s">
        <v>7656</v>
      </c>
      <c r="G4312" t="s">
        <v>2719</v>
      </c>
      <c r="H4312" t="s">
        <v>7632</v>
      </c>
      <c r="I4312" t="s">
        <v>711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7626</v>
      </c>
      <c r="C4313" t="s">
        <v>7627</v>
      </c>
      <c r="D4313" t="s">
        <v>2719</v>
      </c>
      <c r="F4313" t="s">
        <v>7657</v>
      </c>
      <c r="G4313" t="s">
        <v>2719</v>
      </c>
      <c r="H4313" t="s">
        <v>7632</v>
      </c>
      <c r="I4313" t="s">
        <v>711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2192</v>
      </c>
      <c r="C4314" t="s">
        <v>7658</v>
      </c>
      <c r="D4314" t="s">
        <v>2719</v>
      </c>
      <c r="F4314" t="s">
        <v>7659</v>
      </c>
      <c r="G4314" t="s">
        <v>2719</v>
      </c>
      <c r="H4314" t="s">
        <v>7659</v>
      </c>
      <c r="I4314" t="s">
        <v>711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2192</v>
      </c>
      <c r="C4315" t="s">
        <v>7658</v>
      </c>
      <c r="D4315" t="s">
        <v>2719</v>
      </c>
      <c r="F4315" t="s">
        <v>7660</v>
      </c>
      <c r="G4315" t="s">
        <v>2719</v>
      </c>
      <c r="H4315" t="s">
        <v>7660</v>
      </c>
      <c r="I4315" t="s">
        <v>711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2192</v>
      </c>
      <c r="C4316" t="s">
        <v>7658</v>
      </c>
      <c r="D4316" t="s">
        <v>2719</v>
      </c>
      <c r="F4316" t="s">
        <v>7661</v>
      </c>
      <c r="G4316" t="s">
        <v>2719</v>
      </c>
      <c r="H4316" t="s">
        <v>7661</v>
      </c>
      <c r="I4316" t="s">
        <v>711</v>
      </c>
      <c r="J4316">
        <v>0</v>
      </c>
      <c r="L4316" s="4"/>
      <c r="M4316" s="4"/>
    </row>
    <row r="4317" spans="1:13" x14ac:dyDescent="0.4">
      <c r="A4317">
        <v>210001529</v>
      </c>
      <c r="B4317" t="s">
        <v>2192</v>
      </c>
      <c r="C4317" t="s">
        <v>7658</v>
      </c>
      <c r="D4317" t="s">
        <v>2719</v>
      </c>
      <c r="F4317" t="s">
        <v>7662</v>
      </c>
      <c r="G4317" t="s">
        <v>2719</v>
      </c>
      <c r="H4317" t="s">
        <v>7662</v>
      </c>
      <c r="I4317" t="s">
        <v>711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2192</v>
      </c>
      <c r="C4318" t="s">
        <v>7658</v>
      </c>
      <c r="D4318" t="s">
        <v>2719</v>
      </c>
      <c r="F4318" t="s">
        <v>7663</v>
      </c>
      <c r="G4318" t="s">
        <v>2719</v>
      </c>
      <c r="H4318" t="s">
        <v>7663</v>
      </c>
      <c r="I4318" t="s">
        <v>711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2192</v>
      </c>
      <c r="C4319" t="s">
        <v>7658</v>
      </c>
      <c r="D4319" t="s">
        <v>2719</v>
      </c>
      <c r="F4319" t="s">
        <v>7664</v>
      </c>
      <c r="G4319" t="s">
        <v>2719</v>
      </c>
      <c r="H4319" t="s">
        <v>7664</v>
      </c>
      <c r="I4319" t="s">
        <v>711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2192</v>
      </c>
      <c r="C4320" t="s">
        <v>7658</v>
      </c>
      <c r="D4320" t="s">
        <v>2719</v>
      </c>
      <c r="F4320" t="s">
        <v>9705</v>
      </c>
      <c r="G4320" t="s">
        <v>2719</v>
      </c>
      <c r="H4320" t="s">
        <v>9705</v>
      </c>
      <c r="I4320" t="s">
        <v>711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2192</v>
      </c>
      <c r="C4321" t="s">
        <v>7658</v>
      </c>
      <c r="D4321" t="s">
        <v>2719</v>
      </c>
      <c r="F4321" t="s">
        <v>9706</v>
      </c>
      <c r="G4321" t="s">
        <v>2719</v>
      </c>
      <c r="H4321" t="s">
        <v>9706</v>
      </c>
      <c r="I4321" t="s">
        <v>711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2192</v>
      </c>
      <c r="C4322" t="s">
        <v>7658</v>
      </c>
      <c r="D4322" t="s">
        <v>2719</v>
      </c>
      <c r="F4322" t="s">
        <v>7665</v>
      </c>
      <c r="G4322" t="s">
        <v>2719</v>
      </c>
      <c r="H4322" t="s">
        <v>7665</v>
      </c>
      <c r="I4322" t="s">
        <v>711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2192</v>
      </c>
      <c r="C4323" t="s">
        <v>7658</v>
      </c>
      <c r="D4323" t="s">
        <v>2719</v>
      </c>
      <c r="F4323" t="s">
        <v>7666</v>
      </c>
      <c r="G4323" t="s">
        <v>2719</v>
      </c>
      <c r="H4323" t="s">
        <v>7666</v>
      </c>
      <c r="I4323" t="s">
        <v>711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2192</v>
      </c>
      <c r="C4324" t="s">
        <v>7658</v>
      </c>
      <c r="D4324" t="s">
        <v>2719</v>
      </c>
      <c r="F4324" t="s">
        <v>7667</v>
      </c>
      <c r="G4324" t="s">
        <v>2719</v>
      </c>
      <c r="H4324" t="s">
        <v>7667</v>
      </c>
      <c r="I4324" t="s">
        <v>711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2192</v>
      </c>
      <c r="C4325" t="s">
        <v>7658</v>
      </c>
      <c r="D4325" t="s">
        <v>2719</v>
      </c>
      <c r="F4325" t="s">
        <v>7668</v>
      </c>
      <c r="G4325" t="s">
        <v>2719</v>
      </c>
      <c r="H4325" t="s">
        <v>7668</v>
      </c>
      <c r="I4325" t="s">
        <v>711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2192</v>
      </c>
      <c r="C4326" t="s">
        <v>7658</v>
      </c>
      <c r="D4326" t="s">
        <v>2719</v>
      </c>
      <c r="F4326" t="s">
        <v>7669</v>
      </c>
      <c r="G4326" t="s">
        <v>2719</v>
      </c>
      <c r="H4326" t="s">
        <v>7669</v>
      </c>
      <c r="I4326" t="s">
        <v>711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2192</v>
      </c>
      <c r="C4327" t="s">
        <v>7658</v>
      </c>
      <c r="D4327" t="s">
        <v>2719</v>
      </c>
      <c r="F4327" t="s">
        <v>7670</v>
      </c>
      <c r="G4327" t="s">
        <v>2719</v>
      </c>
      <c r="H4327" t="s">
        <v>7670</v>
      </c>
      <c r="I4327" t="s">
        <v>711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2192</v>
      </c>
      <c r="C4328" t="s">
        <v>7658</v>
      </c>
      <c r="D4328" t="s">
        <v>2719</v>
      </c>
      <c r="F4328" t="s">
        <v>7671</v>
      </c>
      <c r="G4328" t="s">
        <v>2719</v>
      </c>
      <c r="H4328" t="s">
        <v>7671</v>
      </c>
      <c r="I4328" t="s">
        <v>711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2192</v>
      </c>
      <c r="C4329" t="s">
        <v>7658</v>
      </c>
      <c r="D4329" t="s">
        <v>2719</v>
      </c>
      <c r="F4329" t="s">
        <v>7672</v>
      </c>
      <c r="G4329" t="s">
        <v>2719</v>
      </c>
      <c r="H4329" t="s">
        <v>7672</v>
      </c>
      <c r="I4329" t="s">
        <v>711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2192</v>
      </c>
      <c r="C4330" t="s">
        <v>7658</v>
      </c>
      <c r="D4330" t="s">
        <v>2719</v>
      </c>
      <c r="F4330" t="s">
        <v>7673</v>
      </c>
      <c r="G4330" t="s">
        <v>2719</v>
      </c>
      <c r="H4330" t="s">
        <v>7673</v>
      </c>
      <c r="I4330" t="s">
        <v>711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2192</v>
      </c>
      <c r="C4331" t="s">
        <v>7658</v>
      </c>
      <c r="D4331" t="s">
        <v>2719</v>
      </c>
      <c r="F4331" t="s">
        <v>7674</v>
      </c>
      <c r="G4331" t="s">
        <v>2719</v>
      </c>
      <c r="H4331" t="s">
        <v>7674</v>
      </c>
      <c r="I4331" t="s">
        <v>711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2192</v>
      </c>
      <c r="C4332" t="s">
        <v>7658</v>
      </c>
      <c r="D4332" t="s">
        <v>2719</v>
      </c>
      <c r="F4332" t="s">
        <v>7676</v>
      </c>
      <c r="G4332" t="s">
        <v>2719</v>
      </c>
      <c r="H4332" t="s">
        <v>7676</v>
      </c>
      <c r="I4332" t="s">
        <v>711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2192</v>
      </c>
      <c r="C4333" t="s">
        <v>7658</v>
      </c>
      <c r="D4333" t="s">
        <v>2719</v>
      </c>
      <c r="F4333" t="s">
        <v>7677</v>
      </c>
      <c r="G4333" t="s">
        <v>2719</v>
      </c>
      <c r="H4333" t="s">
        <v>7677</v>
      </c>
      <c r="I4333" t="s">
        <v>711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2192</v>
      </c>
      <c r="C4334" t="s">
        <v>7658</v>
      </c>
      <c r="D4334" t="s">
        <v>2719</v>
      </c>
      <c r="F4334" t="s">
        <v>7675</v>
      </c>
      <c r="G4334" t="s">
        <v>2719</v>
      </c>
      <c r="H4334" t="s">
        <v>7675</v>
      </c>
      <c r="I4334" t="s">
        <v>711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2192</v>
      </c>
      <c r="C4335" t="s">
        <v>7658</v>
      </c>
      <c r="D4335" t="s">
        <v>2719</v>
      </c>
      <c r="F4335" t="s">
        <v>7678</v>
      </c>
      <c r="G4335" t="s">
        <v>2719</v>
      </c>
      <c r="H4335" t="s">
        <v>7678</v>
      </c>
      <c r="I4335" t="s">
        <v>711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2192</v>
      </c>
      <c r="C4336" t="s">
        <v>7658</v>
      </c>
      <c r="D4336" t="s">
        <v>2719</v>
      </c>
      <c r="F4336" t="s">
        <v>7679</v>
      </c>
      <c r="G4336" t="s">
        <v>2719</v>
      </c>
      <c r="H4336" t="s">
        <v>7679</v>
      </c>
      <c r="I4336" t="s">
        <v>711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2192</v>
      </c>
      <c r="C4337" t="s">
        <v>7658</v>
      </c>
      <c r="D4337" t="s">
        <v>2719</v>
      </c>
      <c r="F4337" t="s">
        <v>7680</v>
      </c>
      <c r="G4337" t="s">
        <v>2719</v>
      </c>
      <c r="H4337" t="s">
        <v>7680</v>
      </c>
      <c r="I4337" t="s">
        <v>711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2192</v>
      </c>
      <c r="C4338" t="s">
        <v>7658</v>
      </c>
      <c r="D4338" t="s">
        <v>2719</v>
      </c>
      <c r="F4338" t="s">
        <v>7681</v>
      </c>
      <c r="G4338" t="s">
        <v>2719</v>
      </c>
      <c r="H4338" t="s">
        <v>7681</v>
      </c>
      <c r="I4338" t="s">
        <v>711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2192</v>
      </c>
      <c r="C4339" t="s">
        <v>7658</v>
      </c>
      <c r="D4339" t="s">
        <v>2719</v>
      </c>
      <c r="F4339" t="s">
        <v>7682</v>
      </c>
      <c r="G4339" t="s">
        <v>2719</v>
      </c>
      <c r="H4339" t="s">
        <v>7682</v>
      </c>
      <c r="I4339" t="s">
        <v>711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2192</v>
      </c>
      <c r="C4340" t="s">
        <v>7658</v>
      </c>
      <c r="D4340" t="s">
        <v>2719</v>
      </c>
      <c r="F4340" t="s">
        <v>7683</v>
      </c>
      <c r="G4340" t="s">
        <v>2719</v>
      </c>
      <c r="H4340" t="s">
        <v>7683</v>
      </c>
      <c r="I4340" t="s">
        <v>711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2192</v>
      </c>
      <c r="C4341" t="s">
        <v>7658</v>
      </c>
      <c r="D4341" t="s">
        <v>2719</v>
      </c>
      <c r="F4341" t="s">
        <v>7684</v>
      </c>
      <c r="G4341" t="s">
        <v>2719</v>
      </c>
      <c r="H4341" t="s">
        <v>7684</v>
      </c>
      <c r="I4341" t="s">
        <v>711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2192</v>
      </c>
      <c r="C4342" t="s">
        <v>7658</v>
      </c>
      <c r="D4342" t="s">
        <v>2719</v>
      </c>
      <c r="F4342" t="s">
        <v>7686</v>
      </c>
      <c r="G4342" t="s">
        <v>2719</v>
      </c>
      <c r="H4342" t="s">
        <v>7686</v>
      </c>
      <c r="I4342" t="s">
        <v>711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2192</v>
      </c>
      <c r="C4343" t="s">
        <v>7658</v>
      </c>
      <c r="D4343" t="s">
        <v>2719</v>
      </c>
      <c r="F4343" t="s">
        <v>4368</v>
      </c>
      <c r="G4343" t="s">
        <v>2719</v>
      </c>
      <c r="H4343" t="s">
        <v>4368</v>
      </c>
      <c r="I4343" t="s">
        <v>711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2192</v>
      </c>
      <c r="C4344" t="s">
        <v>7658</v>
      </c>
      <c r="D4344" t="s">
        <v>2719</v>
      </c>
      <c r="F4344" t="s">
        <v>7687</v>
      </c>
      <c r="G4344" t="s">
        <v>2719</v>
      </c>
      <c r="H4344" t="s">
        <v>7687</v>
      </c>
      <c r="I4344" t="s">
        <v>711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2192</v>
      </c>
      <c r="C4345" t="s">
        <v>7658</v>
      </c>
      <c r="D4345" t="s">
        <v>2719</v>
      </c>
      <c r="F4345" t="s">
        <v>7685</v>
      </c>
      <c r="G4345" t="s">
        <v>2719</v>
      </c>
      <c r="H4345" t="s">
        <v>7685</v>
      </c>
      <c r="I4345" t="s">
        <v>711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2192</v>
      </c>
      <c r="C4346" t="s">
        <v>7658</v>
      </c>
      <c r="D4346" t="s">
        <v>2719</v>
      </c>
      <c r="F4346" t="s">
        <v>7688</v>
      </c>
      <c r="G4346" t="s">
        <v>2719</v>
      </c>
      <c r="H4346" t="s">
        <v>7688</v>
      </c>
      <c r="I4346" t="s">
        <v>711</v>
      </c>
      <c r="J4346">
        <v>0</v>
      </c>
      <c r="L4346" s="4"/>
      <c r="M4346" s="4"/>
    </row>
    <row r="4347" spans="1:13" x14ac:dyDescent="0.4">
      <c r="A4347">
        <v>210001529</v>
      </c>
      <c r="B4347" t="s">
        <v>2192</v>
      </c>
      <c r="C4347" t="s">
        <v>7658</v>
      </c>
      <c r="D4347" t="s">
        <v>2719</v>
      </c>
      <c r="F4347" t="s">
        <v>7689</v>
      </c>
      <c r="G4347" t="s">
        <v>2719</v>
      </c>
      <c r="H4347" t="s">
        <v>7689</v>
      </c>
      <c r="I4347" t="s">
        <v>711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2192</v>
      </c>
      <c r="C4348" t="s">
        <v>7658</v>
      </c>
      <c r="D4348" t="s">
        <v>2719</v>
      </c>
      <c r="F4348" t="s">
        <v>7690</v>
      </c>
      <c r="G4348" t="s">
        <v>2719</v>
      </c>
      <c r="H4348" t="s">
        <v>7690</v>
      </c>
      <c r="I4348" t="s">
        <v>711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2192</v>
      </c>
      <c r="C4349" t="s">
        <v>7658</v>
      </c>
      <c r="D4349" t="s">
        <v>2719</v>
      </c>
      <c r="F4349" t="s">
        <v>7691</v>
      </c>
      <c r="G4349" t="s">
        <v>2719</v>
      </c>
      <c r="H4349" t="s">
        <v>7691</v>
      </c>
      <c r="I4349" t="s">
        <v>711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2192</v>
      </c>
      <c r="C4350" t="s">
        <v>7658</v>
      </c>
      <c r="D4350" t="s">
        <v>2719</v>
      </c>
      <c r="F4350" t="s">
        <v>7692</v>
      </c>
      <c r="G4350" t="s">
        <v>2719</v>
      </c>
      <c r="H4350" t="s">
        <v>7692</v>
      </c>
      <c r="I4350" t="s">
        <v>711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2192</v>
      </c>
      <c r="C4351" t="s">
        <v>7658</v>
      </c>
      <c r="D4351" t="s">
        <v>2719</v>
      </c>
      <c r="F4351" t="s">
        <v>7693</v>
      </c>
      <c r="G4351" t="s">
        <v>2719</v>
      </c>
      <c r="H4351" t="s">
        <v>7693</v>
      </c>
      <c r="I4351" t="s">
        <v>711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2192</v>
      </c>
      <c r="C4352" t="s">
        <v>7658</v>
      </c>
      <c r="D4352" t="s">
        <v>2719</v>
      </c>
      <c r="F4352" t="s">
        <v>7694</v>
      </c>
      <c r="G4352" t="s">
        <v>2719</v>
      </c>
      <c r="H4352" t="s">
        <v>7694</v>
      </c>
      <c r="I4352" t="s">
        <v>711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2192</v>
      </c>
      <c r="C4353" t="s">
        <v>7658</v>
      </c>
      <c r="D4353" t="s">
        <v>2719</v>
      </c>
      <c r="F4353" t="s">
        <v>7695</v>
      </c>
      <c r="G4353" t="s">
        <v>2719</v>
      </c>
      <c r="H4353" t="s">
        <v>7695</v>
      </c>
      <c r="I4353" t="s">
        <v>711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2192</v>
      </c>
      <c r="C4354" t="s">
        <v>7658</v>
      </c>
      <c r="D4354" t="s">
        <v>2719</v>
      </c>
      <c r="F4354" t="s">
        <v>7696</v>
      </c>
      <c r="G4354" t="s">
        <v>2719</v>
      </c>
      <c r="H4354" t="s">
        <v>7696</v>
      </c>
      <c r="I4354" t="s">
        <v>711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2192</v>
      </c>
      <c r="C4355" t="s">
        <v>7658</v>
      </c>
      <c r="D4355" t="s">
        <v>2719</v>
      </c>
      <c r="F4355" t="s">
        <v>9707</v>
      </c>
      <c r="G4355" t="s">
        <v>2719</v>
      </c>
      <c r="H4355" t="s">
        <v>9707</v>
      </c>
      <c r="I4355" t="s">
        <v>711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2192</v>
      </c>
      <c r="C4356" t="s">
        <v>7658</v>
      </c>
      <c r="D4356" t="s">
        <v>2719</v>
      </c>
      <c r="F4356" t="s">
        <v>3955</v>
      </c>
      <c r="G4356" t="s">
        <v>2719</v>
      </c>
      <c r="H4356" t="s">
        <v>3955</v>
      </c>
      <c r="I4356" t="s">
        <v>711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2192</v>
      </c>
      <c r="C4357" t="s">
        <v>7658</v>
      </c>
      <c r="D4357" t="s">
        <v>2719</v>
      </c>
      <c r="F4357" t="s">
        <v>7697</v>
      </c>
      <c r="G4357" t="s">
        <v>2719</v>
      </c>
      <c r="H4357" t="s">
        <v>7697</v>
      </c>
      <c r="I4357" t="s">
        <v>711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2192</v>
      </c>
      <c r="C4358" t="s">
        <v>7658</v>
      </c>
      <c r="D4358" t="s">
        <v>2719</v>
      </c>
      <c r="F4358" t="s">
        <v>7698</v>
      </c>
      <c r="G4358" t="s">
        <v>2719</v>
      </c>
      <c r="H4358" t="s">
        <v>7698</v>
      </c>
      <c r="I4358" t="s">
        <v>711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2192</v>
      </c>
      <c r="C4359" t="s">
        <v>7658</v>
      </c>
      <c r="D4359" t="s">
        <v>2719</v>
      </c>
      <c r="F4359" t="s">
        <v>7699</v>
      </c>
      <c r="G4359" t="s">
        <v>2719</v>
      </c>
      <c r="H4359" t="s">
        <v>7699</v>
      </c>
      <c r="I4359" t="s">
        <v>711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2192</v>
      </c>
      <c r="C4360" t="s">
        <v>7658</v>
      </c>
      <c r="D4360" t="s">
        <v>2719</v>
      </c>
      <c r="F4360" t="s">
        <v>7700</v>
      </c>
      <c r="G4360" t="s">
        <v>2719</v>
      </c>
      <c r="H4360" t="s">
        <v>7700</v>
      </c>
      <c r="I4360" t="s">
        <v>711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2180</v>
      </c>
      <c r="C4361" t="s">
        <v>7701</v>
      </c>
      <c r="D4361" t="s">
        <v>2719</v>
      </c>
      <c r="F4361" t="s">
        <v>5236</v>
      </c>
      <c r="G4361" t="s">
        <v>2719</v>
      </c>
      <c r="H4361" t="s">
        <v>5236</v>
      </c>
      <c r="I4361" t="s">
        <v>711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2180</v>
      </c>
      <c r="C4362" t="s">
        <v>7701</v>
      </c>
      <c r="D4362" t="s">
        <v>2719</v>
      </c>
      <c r="F4362" t="s">
        <v>7702</v>
      </c>
      <c r="G4362" t="s">
        <v>2719</v>
      </c>
      <c r="H4362" t="s">
        <v>7702</v>
      </c>
      <c r="I4362" t="s">
        <v>711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2180</v>
      </c>
      <c r="C4363" t="s">
        <v>7701</v>
      </c>
      <c r="D4363" t="s">
        <v>2719</v>
      </c>
      <c r="F4363" t="s">
        <v>9708</v>
      </c>
      <c r="G4363" t="s">
        <v>2719</v>
      </c>
      <c r="H4363" t="s">
        <v>9708</v>
      </c>
      <c r="I4363" t="s">
        <v>711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2180</v>
      </c>
      <c r="C4364" t="s">
        <v>7701</v>
      </c>
      <c r="D4364" t="s">
        <v>2719</v>
      </c>
      <c r="F4364" t="s">
        <v>7703</v>
      </c>
      <c r="G4364" t="s">
        <v>2719</v>
      </c>
      <c r="H4364" t="s">
        <v>7703</v>
      </c>
      <c r="I4364" t="s">
        <v>711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2180</v>
      </c>
      <c r="C4365" t="s">
        <v>7701</v>
      </c>
      <c r="D4365" t="s">
        <v>2719</v>
      </c>
      <c r="F4365" t="s">
        <v>7705</v>
      </c>
      <c r="G4365" t="s">
        <v>2719</v>
      </c>
      <c r="H4365" t="s">
        <v>7705</v>
      </c>
      <c r="I4365" t="s">
        <v>711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2180</v>
      </c>
      <c r="C4366" t="s">
        <v>7701</v>
      </c>
      <c r="D4366" t="s">
        <v>2719</v>
      </c>
      <c r="F4366" t="s">
        <v>7704</v>
      </c>
      <c r="G4366" t="s">
        <v>2719</v>
      </c>
      <c r="H4366" t="s">
        <v>7704</v>
      </c>
      <c r="I4366" t="s">
        <v>711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2180</v>
      </c>
      <c r="C4367" t="s">
        <v>7701</v>
      </c>
      <c r="D4367" t="s">
        <v>2719</v>
      </c>
      <c r="F4367" t="s">
        <v>7706</v>
      </c>
      <c r="G4367" t="s">
        <v>2719</v>
      </c>
      <c r="H4367" t="s">
        <v>7706</v>
      </c>
      <c r="I4367" t="s">
        <v>711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2180</v>
      </c>
      <c r="C4368" t="s">
        <v>7701</v>
      </c>
      <c r="D4368" t="s">
        <v>2719</v>
      </c>
      <c r="F4368" t="s">
        <v>7707</v>
      </c>
      <c r="G4368" t="s">
        <v>2719</v>
      </c>
      <c r="H4368" t="s">
        <v>7707</v>
      </c>
      <c r="I4368" t="s">
        <v>711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2180</v>
      </c>
      <c r="C4369" t="s">
        <v>7701</v>
      </c>
      <c r="D4369" t="s">
        <v>2719</v>
      </c>
      <c r="F4369" t="s">
        <v>7708</v>
      </c>
      <c r="G4369" t="s">
        <v>2719</v>
      </c>
      <c r="H4369" t="s">
        <v>7708</v>
      </c>
      <c r="I4369" t="s">
        <v>711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2180</v>
      </c>
      <c r="C4370" t="s">
        <v>7701</v>
      </c>
      <c r="D4370" t="s">
        <v>2719</v>
      </c>
      <c r="F4370" t="s">
        <v>7709</v>
      </c>
      <c r="G4370" t="s">
        <v>2719</v>
      </c>
      <c r="H4370" t="s">
        <v>7709</v>
      </c>
      <c r="I4370" t="s">
        <v>711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2180</v>
      </c>
      <c r="C4371" t="s">
        <v>7701</v>
      </c>
      <c r="D4371" t="s">
        <v>2719</v>
      </c>
      <c r="F4371" t="s">
        <v>7710</v>
      </c>
      <c r="G4371" t="s">
        <v>2719</v>
      </c>
      <c r="H4371" t="s">
        <v>7710</v>
      </c>
      <c r="I4371" t="s">
        <v>711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2180</v>
      </c>
      <c r="C4372" t="s">
        <v>7701</v>
      </c>
      <c r="D4372" t="s">
        <v>2719</v>
      </c>
      <c r="F4372" t="s">
        <v>7711</v>
      </c>
      <c r="G4372" t="s">
        <v>2719</v>
      </c>
      <c r="H4372" t="s">
        <v>7711</v>
      </c>
      <c r="I4372" t="s">
        <v>711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2180</v>
      </c>
      <c r="C4373" t="s">
        <v>7701</v>
      </c>
      <c r="D4373" t="s">
        <v>2719</v>
      </c>
      <c r="F4373" t="s">
        <v>7712</v>
      </c>
      <c r="G4373" t="s">
        <v>2719</v>
      </c>
      <c r="H4373" t="s">
        <v>7712</v>
      </c>
      <c r="I4373" t="s">
        <v>711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2180</v>
      </c>
      <c r="C4374" t="s">
        <v>7701</v>
      </c>
      <c r="D4374" t="s">
        <v>2719</v>
      </c>
      <c r="F4374" t="s">
        <v>7713</v>
      </c>
      <c r="G4374" t="s">
        <v>2719</v>
      </c>
      <c r="H4374" t="s">
        <v>7713</v>
      </c>
      <c r="I4374" t="s">
        <v>711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2180</v>
      </c>
      <c r="C4375" t="s">
        <v>7701</v>
      </c>
      <c r="D4375" t="s">
        <v>2719</v>
      </c>
      <c r="F4375" t="s">
        <v>7714</v>
      </c>
      <c r="G4375" t="s">
        <v>2719</v>
      </c>
      <c r="H4375" t="s">
        <v>7714</v>
      </c>
      <c r="I4375" t="s">
        <v>711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2180</v>
      </c>
      <c r="C4376" t="s">
        <v>7701</v>
      </c>
      <c r="D4376" t="s">
        <v>2719</v>
      </c>
      <c r="F4376" t="s">
        <v>7715</v>
      </c>
      <c r="G4376" t="s">
        <v>2719</v>
      </c>
      <c r="H4376" t="s">
        <v>7715</v>
      </c>
      <c r="I4376" t="s">
        <v>711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2180</v>
      </c>
      <c r="C4377" t="s">
        <v>7701</v>
      </c>
      <c r="D4377" t="s">
        <v>2719</v>
      </c>
      <c r="F4377" t="s">
        <v>7716</v>
      </c>
      <c r="G4377" t="s">
        <v>2719</v>
      </c>
      <c r="H4377" t="s">
        <v>7716</v>
      </c>
      <c r="I4377" t="s">
        <v>711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2180</v>
      </c>
      <c r="C4378" t="s">
        <v>7701</v>
      </c>
      <c r="D4378" t="s">
        <v>2719</v>
      </c>
      <c r="F4378" t="s">
        <v>7717</v>
      </c>
      <c r="G4378" t="s">
        <v>2719</v>
      </c>
      <c r="H4378" t="s">
        <v>7717</v>
      </c>
      <c r="I4378" t="s">
        <v>711</v>
      </c>
      <c r="J4378">
        <v>0</v>
      </c>
      <c r="L4378" s="4"/>
      <c r="M4378" s="4"/>
    </row>
    <row r="4379" spans="1:13" x14ac:dyDescent="0.4">
      <c r="A4379">
        <v>210001533</v>
      </c>
      <c r="B4379" t="s">
        <v>2180</v>
      </c>
      <c r="C4379" t="s">
        <v>7701</v>
      </c>
      <c r="D4379" t="s">
        <v>2719</v>
      </c>
      <c r="F4379" t="s">
        <v>7718</v>
      </c>
      <c r="G4379" t="s">
        <v>2719</v>
      </c>
      <c r="H4379" t="s">
        <v>7718</v>
      </c>
      <c r="I4379" t="s">
        <v>711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2180</v>
      </c>
      <c r="C4380" t="s">
        <v>7701</v>
      </c>
      <c r="D4380" t="s">
        <v>2719</v>
      </c>
      <c r="F4380" t="s">
        <v>7034</v>
      </c>
      <c r="G4380" t="s">
        <v>2719</v>
      </c>
      <c r="H4380" t="s">
        <v>7034</v>
      </c>
      <c r="I4380" t="s">
        <v>711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2180</v>
      </c>
      <c r="C4381" t="s">
        <v>7701</v>
      </c>
      <c r="D4381" t="s">
        <v>2719</v>
      </c>
      <c r="F4381" t="s">
        <v>7719</v>
      </c>
      <c r="G4381" t="s">
        <v>2719</v>
      </c>
      <c r="H4381" t="s">
        <v>7719</v>
      </c>
      <c r="I4381" t="s">
        <v>711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2180</v>
      </c>
      <c r="C4382" t="s">
        <v>7701</v>
      </c>
      <c r="D4382" t="s">
        <v>2719</v>
      </c>
      <c r="F4382" t="s">
        <v>7720</v>
      </c>
      <c r="G4382" t="s">
        <v>2719</v>
      </c>
      <c r="H4382" t="s">
        <v>7720</v>
      </c>
      <c r="I4382" t="s">
        <v>711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2187</v>
      </c>
      <c r="C4383" t="s">
        <v>9709</v>
      </c>
      <c r="D4383" t="s">
        <v>625</v>
      </c>
      <c r="F4383" t="s">
        <v>2187</v>
      </c>
      <c r="G4383" t="s">
        <v>625</v>
      </c>
      <c r="I4383" t="s">
        <v>711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7721</v>
      </c>
      <c r="C4384" t="s">
        <v>7722</v>
      </c>
      <c r="D4384" t="s">
        <v>573</v>
      </c>
      <c r="F4384" t="s">
        <v>7723</v>
      </c>
      <c r="G4384" t="s">
        <v>573</v>
      </c>
      <c r="H4384" t="s">
        <v>7723</v>
      </c>
      <c r="I4384" t="s">
        <v>711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7721</v>
      </c>
      <c r="C4385" t="s">
        <v>7722</v>
      </c>
      <c r="D4385" t="s">
        <v>573</v>
      </c>
      <c r="F4385" t="s">
        <v>7723</v>
      </c>
      <c r="G4385" t="s">
        <v>573</v>
      </c>
      <c r="H4385" t="s">
        <v>7723</v>
      </c>
      <c r="I4385" t="s">
        <v>711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7721</v>
      </c>
      <c r="C4386" t="s">
        <v>7722</v>
      </c>
      <c r="D4386" t="s">
        <v>573</v>
      </c>
      <c r="F4386" t="s">
        <v>9710</v>
      </c>
      <c r="G4386" t="s">
        <v>573</v>
      </c>
      <c r="H4386" t="s">
        <v>9710</v>
      </c>
      <c r="I4386" t="s">
        <v>711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7721</v>
      </c>
      <c r="C4387" t="s">
        <v>7722</v>
      </c>
      <c r="D4387" t="s">
        <v>573</v>
      </c>
      <c r="F4387" t="s">
        <v>9710</v>
      </c>
      <c r="G4387" t="s">
        <v>573</v>
      </c>
      <c r="H4387" t="s">
        <v>9710</v>
      </c>
      <c r="I4387" t="s">
        <v>711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7721</v>
      </c>
      <c r="C4388" t="s">
        <v>7722</v>
      </c>
      <c r="D4388" t="s">
        <v>573</v>
      </c>
      <c r="F4388" t="s">
        <v>9710</v>
      </c>
      <c r="G4388" t="s">
        <v>573</v>
      </c>
      <c r="H4388" t="s">
        <v>9710</v>
      </c>
      <c r="I4388" t="s">
        <v>711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7721</v>
      </c>
      <c r="C4389" t="s">
        <v>7722</v>
      </c>
      <c r="D4389" t="s">
        <v>573</v>
      </c>
      <c r="F4389" t="s">
        <v>9710</v>
      </c>
      <c r="G4389" t="s">
        <v>573</v>
      </c>
      <c r="H4389" t="s">
        <v>9710</v>
      </c>
      <c r="I4389" t="s">
        <v>711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7721</v>
      </c>
      <c r="C4390" t="s">
        <v>7722</v>
      </c>
      <c r="D4390" t="s">
        <v>573</v>
      </c>
      <c r="F4390" t="s">
        <v>7724</v>
      </c>
      <c r="G4390" t="s">
        <v>573</v>
      </c>
      <c r="H4390" t="s">
        <v>7724</v>
      </c>
      <c r="I4390" t="s">
        <v>711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7721</v>
      </c>
      <c r="C4391" t="s">
        <v>7722</v>
      </c>
      <c r="D4391" t="s">
        <v>573</v>
      </c>
      <c r="F4391" t="s">
        <v>7724</v>
      </c>
      <c r="G4391" t="s">
        <v>573</v>
      </c>
      <c r="H4391" t="s">
        <v>7724</v>
      </c>
      <c r="I4391" t="s">
        <v>711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7721</v>
      </c>
      <c r="C4392" t="s">
        <v>7722</v>
      </c>
      <c r="D4392" t="s">
        <v>573</v>
      </c>
      <c r="F4392" t="s">
        <v>7725</v>
      </c>
      <c r="G4392" t="s">
        <v>573</v>
      </c>
      <c r="H4392" t="s">
        <v>7725</v>
      </c>
      <c r="I4392" t="s">
        <v>711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7721</v>
      </c>
      <c r="C4393" t="s">
        <v>7722</v>
      </c>
      <c r="D4393" t="s">
        <v>573</v>
      </c>
      <c r="F4393" t="s">
        <v>9711</v>
      </c>
      <c r="G4393" t="s">
        <v>573</v>
      </c>
      <c r="H4393" t="s">
        <v>9711</v>
      </c>
      <c r="I4393" t="s">
        <v>711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7721</v>
      </c>
      <c r="C4394" t="s">
        <v>7722</v>
      </c>
      <c r="D4394" t="s">
        <v>573</v>
      </c>
      <c r="F4394" t="s">
        <v>9711</v>
      </c>
      <c r="G4394" t="s">
        <v>573</v>
      </c>
      <c r="H4394" t="s">
        <v>9711</v>
      </c>
      <c r="I4394" t="s">
        <v>711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7721</v>
      </c>
      <c r="C4395" t="s">
        <v>7722</v>
      </c>
      <c r="D4395" t="s">
        <v>573</v>
      </c>
      <c r="F4395" t="s">
        <v>7730</v>
      </c>
      <c r="G4395" t="s">
        <v>573</v>
      </c>
      <c r="H4395" t="s">
        <v>7730</v>
      </c>
      <c r="I4395" t="s">
        <v>711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7721</v>
      </c>
      <c r="C4396" t="s">
        <v>7722</v>
      </c>
      <c r="D4396" t="s">
        <v>573</v>
      </c>
      <c r="F4396" t="s">
        <v>7726</v>
      </c>
      <c r="G4396" t="s">
        <v>573</v>
      </c>
      <c r="H4396" t="s">
        <v>7726</v>
      </c>
      <c r="I4396" t="s">
        <v>711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7721</v>
      </c>
      <c r="C4397" t="s">
        <v>7722</v>
      </c>
      <c r="D4397" t="s">
        <v>573</v>
      </c>
      <c r="F4397" t="s">
        <v>7727</v>
      </c>
      <c r="G4397" t="s">
        <v>573</v>
      </c>
      <c r="H4397" t="s">
        <v>7727</v>
      </c>
      <c r="I4397" t="s">
        <v>711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7721</v>
      </c>
      <c r="C4398" t="s">
        <v>7722</v>
      </c>
      <c r="D4398" t="s">
        <v>4083</v>
      </c>
      <c r="F4398" t="s">
        <v>7731</v>
      </c>
      <c r="G4398" t="s">
        <v>4083</v>
      </c>
      <c r="H4398" t="s">
        <v>7731</v>
      </c>
      <c r="I4398" t="s">
        <v>711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7721</v>
      </c>
      <c r="C4399" t="s">
        <v>7722</v>
      </c>
      <c r="D4399" t="s">
        <v>4083</v>
      </c>
      <c r="F4399" t="s">
        <v>7731</v>
      </c>
      <c r="G4399" t="s">
        <v>4083</v>
      </c>
      <c r="H4399" t="s">
        <v>7731</v>
      </c>
      <c r="I4399" t="s">
        <v>711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7721</v>
      </c>
      <c r="C4400" t="s">
        <v>7722</v>
      </c>
      <c r="D4400" t="s">
        <v>4083</v>
      </c>
      <c r="F4400" t="s">
        <v>7731</v>
      </c>
      <c r="G4400" t="s">
        <v>4083</v>
      </c>
      <c r="H4400" t="s">
        <v>7731</v>
      </c>
      <c r="I4400" t="s">
        <v>711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7721</v>
      </c>
      <c r="C4401" t="s">
        <v>7722</v>
      </c>
      <c r="D4401" t="s">
        <v>4083</v>
      </c>
      <c r="F4401" t="s">
        <v>7732</v>
      </c>
      <c r="G4401" t="s">
        <v>4083</v>
      </c>
      <c r="H4401" t="s">
        <v>7732</v>
      </c>
      <c r="I4401" t="s">
        <v>711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7721</v>
      </c>
      <c r="C4402" t="s">
        <v>7722</v>
      </c>
      <c r="D4402" t="s">
        <v>4083</v>
      </c>
      <c r="F4402" t="s">
        <v>9710</v>
      </c>
      <c r="G4402" t="s">
        <v>4083</v>
      </c>
      <c r="H4402" t="s">
        <v>9710</v>
      </c>
      <c r="I4402" t="s">
        <v>711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7721</v>
      </c>
      <c r="C4403" t="s">
        <v>7722</v>
      </c>
      <c r="D4403" t="s">
        <v>4083</v>
      </c>
      <c r="F4403" t="s">
        <v>9710</v>
      </c>
      <c r="G4403" t="s">
        <v>4083</v>
      </c>
      <c r="H4403" t="s">
        <v>9710</v>
      </c>
      <c r="I4403" t="s">
        <v>711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7721</v>
      </c>
      <c r="C4404" t="s">
        <v>7722</v>
      </c>
      <c r="D4404" t="s">
        <v>4083</v>
      </c>
      <c r="F4404" t="s">
        <v>9710</v>
      </c>
      <c r="G4404" t="s">
        <v>4083</v>
      </c>
      <c r="H4404" t="s">
        <v>9710</v>
      </c>
      <c r="I4404" t="s">
        <v>711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7721</v>
      </c>
      <c r="C4405" t="s">
        <v>7722</v>
      </c>
      <c r="D4405" t="s">
        <v>4083</v>
      </c>
      <c r="F4405" t="s">
        <v>9712</v>
      </c>
      <c r="G4405" t="s">
        <v>4083</v>
      </c>
      <c r="H4405" t="s">
        <v>9712</v>
      </c>
      <c r="I4405" t="s">
        <v>711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7721</v>
      </c>
      <c r="C4406" t="s">
        <v>7722</v>
      </c>
      <c r="D4406" t="s">
        <v>4083</v>
      </c>
      <c r="F4406" t="s">
        <v>9712</v>
      </c>
      <c r="G4406" t="s">
        <v>4083</v>
      </c>
      <c r="H4406" t="s">
        <v>9712</v>
      </c>
      <c r="I4406" t="s">
        <v>711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7721</v>
      </c>
      <c r="C4407" t="s">
        <v>7722</v>
      </c>
      <c r="D4407" t="s">
        <v>4083</v>
      </c>
      <c r="F4407" t="s">
        <v>9712</v>
      </c>
      <c r="G4407" t="s">
        <v>4083</v>
      </c>
      <c r="H4407" t="s">
        <v>9712</v>
      </c>
      <c r="I4407" t="s">
        <v>711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7721</v>
      </c>
      <c r="C4408" t="s">
        <v>7722</v>
      </c>
      <c r="D4408" t="s">
        <v>4083</v>
      </c>
      <c r="F4408" t="s">
        <v>9712</v>
      </c>
      <c r="G4408" t="s">
        <v>4083</v>
      </c>
      <c r="H4408" t="s">
        <v>9712</v>
      </c>
      <c r="I4408" t="s">
        <v>711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7721</v>
      </c>
      <c r="C4409" t="s">
        <v>7722</v>
      </c>
      <c r="D4409" t="s">
        <v>4083</v>
      </c>
      <c r="F4409" t="s">
        <v>7733</v>
      </c>
      <c r="G4409" t="s">
        <v>4083</v>
      </c>
      <c r="H4409" t="s">
        <v>7733</v>
      </c>
      <c r="I4409" t="s">
        <v>711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7721</v>
      </c>
      <c r="C4410" t="s">
        <v>7722</v>
      </c>
      <c r="D4410" t="s">
        <v>4083</v>
      </c>
      <c r="F4410" t="s">
        <v>7734</v>
      </c>
      <c r="G4410" t="s">
        <v>4083</v>
      </c>
      <c r="H4410" t="s">
        <v>7734</v>
      </c>
      <c r="I4410" t="s">
        <v>711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7721</v>
      </c>
      <c r="C4411" t="s">
        <v>7722</v>
      </c>
      <c r="D4411" t="s">
        <v>4083</v>
      </c>
      <c r="F4411" t="s">
        <v>9713</v>
      </c>
      <c r="G4411" t="s">
        <v>4083</v>
      </c>
      <c r="H4411" t="s">
        <v>9713</v>
      </c>
      <c r="I4411" t="s">
        <v>711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7721</v>
      </c>
      <c r="C4412" t="s">
        <v>7722</v>
      </c>
      <c r="D4412" t="s">
        <v>4083</v>
      </c>
      <c r="F4412" t="s">
        <v>7735</v>
      </c>
      <c r="G4412" t="s">
        <v>4083</v>
      </c>
      <c r="H4412" t="s">
        <v>7735</v>
      </c>
      <c r="I4412" t="s">
        <v>711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7721</v>
      </c>
      <c r="C4413" t="s">
        <v>7722</v>
      </c>
      <c r="D4413" t="s">
        <v>4083</v>
      </c>
      <c r="F4413" t="s">
        <v>9714</v>
      </c>
      <c r="G4413" t="s">
        <v>4083</v>
      </c>
      <c r="H4413" t="s">
        <v>9714</v>
      </c>
      <c r="I4413" t="s">
        <v>711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7721</v>
      </c>
      <c r="C4414" t="s">
        <v>7722</v>
      </c>
      <c r="D4414" t="s">
        <v>4083</v>
      </c>
      <c r="F4414" t="s">
        <v>4524</v>
      </c>
      <c r="G4414" t="s">
        <v>4083</v>
      </c>
      <c r="H4414" t="s">
        <v>4524</v>
      </c>
      <c r="I4414" t="s">
        <v>711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7721</v>
      </c>
      <c r="C4415" t="s">
        <v>7722</v>
      </c>
      <c r="D4415" t="s">
        <v>4083</v>
      </c>
      <c r="F4415" t="s">
        <v>4524</v>
      </c>
      <c r="G4415" t="s">
        <v>4083</v>
      </c>
      <c r="H4415" t="s">
        <v>4524</v>
      </c>
      <c r="I4415" t="s">
        <v>711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7721</v>
      </c>
      <c r="C4416" t="s">
        <v>7722</v>
      </c>
      <c r="D4416" t="s">
        <v>4083</v>
      </c>
      <c r="F4416" t="s">
        <v>7737</v>
      </c>
      <c r="G4416" t="s">
        <v>4083</v>
      </c>
      <c r="H4416" t="s">
        <v>7737</v>
      </c>
      <c r="I4416" t="s">
        <v>711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7721</v>
      </c>
      <c r="C4417" t="s">
        <v>7722</v>
      </c>
      <c r="D4417" t="s">
        <v>4083</v>
      </c>
      <c r="F4417" t="s">
        <v>7738</v>
      </c>
      <c r="G4417" t="s">
        <v>4083</v>
      </c>
      <c r="H4417" t="s">
        <v>7738</v>
      </c>
      <c r="I4417" t="s">
        <v>711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7721</v>
      </c>
      <c r="C4418" t="s">
        <v>7722</v>
      </c>
      <c r="D4418" t="s">
        <v>4083</v>
      </c>
      <c r="F4418" t="s">
        <v>7736</v>
      </c>
      <c r="G4418" t="s">
        <v>4083</v>
      </c>
      <c r="H4418" t="s">
        <v>7736</v>
      </c>
      <c r="I4418" t="s">
        <v>711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7721</v>
      </c>
      <c r="C4419" t="s">
        <v>7722</v>
      </c>
      <c r="D4419" t="s">
        <v>4083</v>
      </c>
      <c r="F4419" t="s">
        <v>7728</v>
      </c>
      <c r="G4419" t="s">
        <v>4083</v>
      </c>
      <c r="H4419" t="s">
        <v>7728</v>
      </c>
      <c r="I4419" t="s">
        <v>711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7721</v>
      </c>
      <c r="C4420" t="s">
        <v>7722</v>
      </c>
      <c r="D4420" t="s">
        <v>4083</v>
      </c>
      <c r="F4420" t="s">
        <v>7739</v>
      </c>
      <c r="G4420" t="s">
        <v>4083</v>
      </c>
      <c r="H4420" t="s">
        <v>7739</v>
      </c>
      <c r="I4420" t="s">
        <v>711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7721</v>
      </c>
      <c r="C4421" t="s">
        <v>7722</v>
      </c>
      <c r="D4421" t="s">
        <v>4083</v>
      </c>
      <c r="F4421" t="s">
        <v>7729</v>
      </c>
      <c r="G4421" t="s">
        <v>4083</v>
      </c>
      <c r="H4421" t="s">
        <v>7729</v>
      </c>
      <c r="I4421" t="s">
        <v>711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7721</v>
      </c>
      <c r="C4422" t="s">
        <v>7722</v>
      </c>
      <c r="D4422" t="s">
        <v>4083</v>
      </c>
      <c r="F4422" t="s">
        <v>7740</v>
      </c>
      <c r="G4422" t="s">
        <v>4083</v>
      </c>
      <c r="H4422" t="s">
        <v>7740</v>
      </c>
      <c r="I4422" t="s">
        <v>711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7721</v>
      </c>
      <c r="C4423" t="s">
        <v>7722</v>
      </c>
      <c r="D4423" t="s">
        <v>4083</v>
      </c>
      <c r="F4423" t="s">
        <v>7741</v>
      </c>
      <c r="G4423" t="s">
        <v>4083</v>
      </c>
      <c r="H4423" t="s">
        <v>7741</v>
      </c>
      <c r="I4423" t="s">
        <v>711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7721</v>
      </c>
      <c r="C4424" t="s">
        <v>7722</v>
      </c>
      <c r="D4424" t="s">
        <v>4083</v>
      </c>
      <c r="F4424" t="s">
        <v>7742</v>
      </c>
      <c r="G4424" t="s">
        <v>4083</v>
      </c>
      <c r="H4424" t="s">
        <v>7742</v>
      </c>
      <c r="I4424" t="s">
        <v>711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7721</v>
      </c>
      <c r="C4425" t="s">
        <v>7722</v>
      </c>
      <c r="D4425" t="s">
        <v>4083</v>
      </c>
      <c r="F4425" t="s">
        <v>7730</v>
      </c>
      <c r="G4425" t="s">
        <v>4083</v>
      </c>
      <c r="H4425" t="s">
        <v>7730</v>
      </c>
      <c r="I4425" t="s">
        <v>711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7721</v>
      </c>
      <c r="C4426" t="s">
        <v>7722</v>
      </c>
      <c r="D4426" t="s">
        <v>4083</v>
      </c>
      <c r="F4426" t="s">
        <v>7743</v>
      </c>
      <c r="G4426" t="s">
        <v>4083</v>
      </c>
      <c r="H4426" t="s">
        <v>7743</v>
      </c>
      <c r="I4426" t="s">
        <v>711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7721</v>
      </c>
      <c r="C4427" t="s">
        <v>7722</v>
      </c>
      <c r="D4427" t="s">
        <v>4083</v>
      </c>
      <c r="F4427" t="s">
        <v>4529</v>
      </c>
      <c r="G4427" t="s">
        <v>4083</v>
      </c>
      <c r="H4427" t="s">
        <v>4529</v>
      </c>
      <c r="I4427" t="s">
        <v>711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7721</v>
      </c>
      <c r="C4428" t="s">
        <v>7722</v>
      </c>
      <c r="D4428" t="s">
        <v>2719</v>
      </c>
      <c r="F4428" t="s">
        <v>4520</v>
      </c>
      <c r="G4428" t="s">
        <v>2719</v>
      </c>
      <c r="H4428" t="s">
        <v>4520</v>
      </c>
      <c r="I4428" t="s">
        <v>711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7721</v>
      </c>
      <c r="C4429" t="s">
        <v>7722</v>
      </c>
      <c r="D4429" t="s">
        <v>2719</v>
      </c>
      <c r="F4429" t="s">
        <v>9715</v>
      </c>
      <c r="G4429" t="s">
        <v>2719</v>
      </c>
      <c r="H4429" t="s">
        <v>9715</v>
      </c>
      <c r="I4429" t="s">
        <v>711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7721</v>
      </c>
      <c r="C4430" t="s">
        <v>7722</v>
      </c>
      <c r="D4430" t="s">
        <v>2719</v>
      </c>
      <c r="F4430" t="s">
        <v>7728</v>
      </c>
      <c r="G4430" t="s">
        <v>2719</v>
      </c>
      <c r="H4430" t="s">
        <v>7728</v>
      </c>
      <c r="I4430" t="s">
        <v>711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7721</v>
      </c>
      <c r="C4431" t="s">
        <v>7722</v>
      </c>
      <c r="D4431" t="s">
        <v>2719</v>
      </c>
      <c r="F4431" t="s">
        <v>7725</v>
      </c>
      <c r="G4431" t="s">
        <v>2719</v>
      </c>
      <c r="H4431" t="s">
        <v>7725</v>
      </c>
      <c r="I4431" t="s">
        <v>711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7721</v>
      </c>
      <c r="C4432" t="s">
        <v>7722</v>
      </c>
      <c r="D4432" t="s">
        <v>2719</v>
      </c>
      <c r="F4432" t="s">
        <v>7729</v>
      </c>
      <c r="G4432" t="s">
        <v>2719</v>
      </c>
      <c r="H4432" t="s">
        <v>7729</v>
      </c>
      <c r="I4432" t="s">
        <v>711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7721</v>
      </c>
      <c r="C4433" t="s">
        <v>7722</v>
      </c>
      <c r="D4433" t="s">
        <v>2719</v>
      </c>
      <c r="F4433" t="s">
        <v>7729</v>
      </c>
      <c r="G4433" t="s">
        <v>2719</v>
      </c>
      <c r="H4433" t="s">
        <v>7729</v>
      </c>
      <c r="I4433" t="s">
        <v>711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7721</v>
      </c>
      <c r="C4434" t="s">
        <v>7722</v>
      </c>
      <c r="D4434" t="s">
        <v>2719</v>
      </c>
      <c r="F4434" t="s">
        <v>7730</v>
      </c>
      <c r="G4434" t="s">
        <v>2719</v>
      </c>
      <c r="H4434" t="s">
        <v>7730</v>
      </c>
      <c r="I4434" t="s">
        <v>711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7744</v>
      </c>
      <c r="C4435" t="s">
        <v>7745</v>
      </c>
      <c r="D4435" t="s">
        <v>573</v>
      </c>
      <c r="E4435" t="s">
        <v>7746</v>
      </c>
      <c r="F4435" t="s">
        <v>7747</v>
      </c>
      <c r="G4435" t="s">
        <v>573</v>
      </c>
      <c r="H4435" t="s">
        <v>7748</v>
      </c>
      <c r="I4435" t="s">
        <v>711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7744</v>
      </c>
      <c r="C4436" t="s">
        <v>7745</v>
      </c>
      <c r="D4436" t="s">
        <v>2719</v>
      </c>
      <c r="E4436" t="s">
        <v>7766</v>
      </c>
      <c r="F4436" t="s">
        <v>7767</v>
      </c>
      <c r="G4436" t="s">
        <v>2719</v>
      </c>
      <c r="H4436" t="s">
        <v>7767</v>
      </c>
      <c r="I4436" t="s">
        <v>1059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7744</v>
      </c>
      <c r="C4437" t="s">
        <v>7745</v>
      </c>
      <c r="D4437" t="s">
        <v>2719</v>
      </c>
      <c r="E4437" t="s">
        <v>7771</v>
      </c>
      <c r="F4437" t="s">
        <v>7772</v>
      </c>
      <c r="G4437" t="s">
        <v>2719</v>
      </c>
      <c r="H4437" t="s">
        <v>7772</v>
      </c>
      <c r="I4437" t="s">
        <v>711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7744</v>
      </c>
      <c r="C4438" t="s">
        <v>7745</v>
      </c>
      <c r="D4438" t="s">
        <v>2719</v>
      </c>
      <c r="E4438" t="s">
        <v>2719</v>
      </c>
      <c r="F4438" t="s">
        <v>9716</v>
      </c>
      <c r="G4438" t="s">
        <v>2719</v>
      </c>
      <c r="H4438" t="s">
        <v>9716</v>
      </c>
      <c r="I4438" t="s">
        <v>711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7744</v>
      </c>
      <c r="C4439" t="s">
        <v>7745</v>
      </c>
      <c r="D4439" t="s">
        <v>2719</v>
      </c>
      <c r="E4439" t="s">
        <v>7777</v>
      </c>
      <c r="F4439" t="s">
        <v>7778</v>
      </c>
      <c r="G4439" t="s">
        <v>2719</v>
      </c>
      <c r="H4439" t="s">
        <v>7778</v>
      </c>
      <c r="I4439" t="s">
        <v>711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7744</v>
      </c>
      <c r="C4440" t="s">
        <v>7745</v>
      </c>
      <c r="D4440" t="s">
        <v>2719</v>
      </c>
      <c r="E4440" t="s">
        <v>7775</v>
      </c>
      <c r="F4440" t="s">
        <v>7776</v>
      </c>
      <c r="G4440" t="s">
        <v>2719</v>
      </c>
      <c r="H4440" t="s">
        <v>7776</v>
      </c>
      <c r="I4440" t="s">
        <v>711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7744</v>
      </c>
      <c r="C4441" t="s">
        <v>7745</v>
      </c>
      <c r="D4441" t="s">
        <v>2719</v>
      </c>
      <c r="E4441" t="s">
        <v>7784</v>
      </c>
      <c r="F4441" t="s">
        <v>6893</v>
      </c>
      <c r="G4441" t="s">
        <v>2719</v>
      </c>
      <c r="H4441" t="s">
        <v>6893</v>
      </c>
      <c r="I4441" t="s">
        <v>831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7744</v>
      </c>
      <c r="C4442" t="s">
        <v>7745</v>
      </c>
      <c r="D4442" t="s">
        <v>2719</v>
      </c>
      <c r="E4442" t="s">
        <v>2719</v>
      </c>
      <c r="F4442" t="s">
        <v>9717</v>
      </c>
      <c r="G4442" t="s">
        <v>2719</v>
      </c>
      <c r="H4442" t="s">
        <v>9717</v>
      </c>
      <c r="I4442" t="s">
        <v>711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7744</v>
      </c>
      <c r="C4443" t="s">
        <v>7745</v>
      </c>
      <c r="D4443" t="s">
        <v>2719</v>
      </c>
      <c r="E4443" t="s">
        <v>7788</v>
      </c>
      <c r="F4443" t="s">
        <v>7789</v>
      </c>
      <c r="G4443" t="s">
        <v>2719</v>
      </c>
      <c r="H4443" t="s">
        <v>7789</v>
      </c>
      <c r="I4443" t="s">
        <v>711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7744</v>
      </c>
      <c r="C4444" t="s">
        <v>7745</v>
      </c>
      <c r="D4444" t="s">
        <v>2719</v>
      </c>
      <c r="E4444" t="s">
        <v>7791</v>
      </c>
      <c r="F4444" t="s">
        <v>7792</v>
      </c>
      <c r="G4444" t="s">
        <v>2719</v>
      </c>
      <c r="H4444" t="s">
        <v>7792</v>
      </c>
      <c r="I4444" t="s">
        <v>711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7744</v>
      </c>
      <c r="C4445" t="s">
        <v>7745</v>
      </c>
      <c r="D4445" t="s">
        <v>2719</v>
      </c>
      <c r="E4445" t="s">
        <v>7795</v>
      </c>
      <c r="F4445" t="s">
        <v>7796</v>
      </c>
      <c r="G4445" t="s">
        <v>2719</v>
      </c>
      <c r="H4445" t="s">
        <v>7796</v>
      </c>
      <c r="I4445" t="s">
        <v>711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7744</v>
      </c>
      <c r="C4446" t="s">
        <v>7745</v>
      </c>
      <c r="D4446" t="s">
        <v>2719</v>
      </c>
      <c r="E4446" t="s">
        <v>7797</v>
      </c>
      <c r="F4446" t="s">
        <v>7798</v>
      </c>
      <c r="G4446" t="s">
        <v>2719</v>
      </c>
      <c r="H4446" t="s">
        <v>7798</v>
      </c>
      <c r="I4446" t="s">
        <v>711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7744</v>
      </c>
      <c r="C4447" t="s">
        <v>7745</v>
      </c>
      <c r="D4447" t="s">
        <v>2719</v>
      </c>
      <c r="E4447" t="s">
        <v>7801</v>
      </c>
      <c r="F4447" t="s">
        <v>7802</v>
      </c>
      <c r="G4447" t="s">
        <v>2719</v>
      </c>
      <c r="H4447" t="s">
        <v>7802</v>
      </c>
      <c r="I4447" t="s">
        <v>711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7744</v>
      </c>
      <c r="C4448" t="s">
        <v>7745</v>
      </c>
      <c r="D4448" t="s">
        <v>2719</v>
      </c>
      <c r="E4448" t="s">
        <v>7805</v>
      </c>
      <c r="F4448" t="s">
        <v>7806</v>
      </c>
      <c r="G4448" t="s">
        <v>2719</v>
      </c>
      <c r="H4448" t="s">
        <v>7806</v>
      </c>
      <c r="I4448" t="s">
        <v>711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7749</v>
      </c>
      <c r="C4449" t="s">
        <v>7745</v>
      </c>
      <c r="D4449" t="s">
        <v>2719</v>
      </c>
      <c r="E4449" t="s">
        <v>7756</v>
      </c>
      <c r="F4449" t="s">
        <v>7807</v>
      </c>
      <c r="G4449" t="s">
        <v>2719</v>
      </c>
      <c r="H4449" t="s">
        <v>7807</v>
      </c>
      <c r="I4449" t="s">
        <v>711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7749</v>
      </c>
      <c r="C4450" t="s">
        <v>7745</v>
      </c>
      <c r="D4450" t="s">
        <v>2719</v>
      </c>
      <c r="E4450" t="s">
        <v>7756</v>
      </c>
      <c r="F4450" t="s">
        <v>7763</v>
      </c>
      <c r="G4450" t="s">
        <v>2719</v>
      </c>
      <c r="H4450" t="s">
        <v>7763</v>
      </c>
      <c r="I4450" t="s">
        <v>711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7749</v>
      </c>
      <c r="C4451" t="s">
        <v>7745</v>
      </c>
      <c r="D4451" t="s">
        <v>2719</v>
      </c>
      <c r="E4451" t="s">
        <v>7756</v>
      </c>
      <c r="F4451" t="s">
        <v>7774</v>
      </c>
      <c r="G4451" t="s">
        <v>2719</v>
      </c>
      <c r="H4451" t="s">
        <v>7774</v>
      </c>
      <c r="I4451" t="s">
        <v>711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7749</v>
      </c>
      <c r="C4452" t="s">
        <v>7745</v>
      </c>
      <c r="D4452" t="s">
        <v>2719</v>
      </c>
      <c r="E4452" t="s">
        <v>7756</v>
      </c>
      <c r="F4452" t="s">
        <v>7762</v>
      </c>
      <c r="G4452" t="s">
        <v>2719</v>
      </c>
      <c r="H4452" t="s">
        <v>7762</v>
      </c>
      <c r="I4452" t="s">
        <v>711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7749</v>
      </c>
      <c r="C4453" t="s">
        <v>7745</v>
      </c>
      <c r="D4453" t="s">
        <v>2719</v>
      </c>
      <c r="E4453" t="s">
        <v>7756</v>
      </c>
      <c r="F4453" t="s">
        <v>7761</v>
      </c>
      <c r="G4453" t="s">
        <v>2719</v>
      </c>
      <c r="H4453" t="s">
        <v>7761</v>
      </c>
      <c r="I4453" t="s">
        <v>711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7749</v>
      </c>
      <c r="C4454" t="s">
        <v>7745</v>
      </c>
      <c r="D4454" t="s">
        <v>2719</v>
      </c>
      <c r="E4454" t="s">
        <v>7756</v>
      </c>
      <c r="F4454" t="s">
        <v>6893</v>
      </c>
      <c r="G4454" t="s">
        <v>2719</v>
      </c>
      <c r="H4454" t="s">
        <v>6893</v>
      </c>
      <c r="I4454" t="s">
        <v>711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7749</v>
      </c>
      <c r="C4455" t="s">
        <v>7745</v>
      </c>
      <c r="D4455" t="s">
        <v>2719</v>
      </c>
      <c r="E4455" t="s">
        <v>7756</v>
      </c>
      <c r="F4455" t="s">
        <v>7813</v>
      </c>
      <c r="G4455" t="s">
        <v>2719</v>
      </c>
      <c r="H4455" t="s">
        <v>7813</v>
      </c>
      <c r="I4455" t="s">
        <v>711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7749</v>
      </c>
      <c r="C4456" t="s">
        <v>7745</v>
      </c>
      <c r="D4456" t="s">
        <v>2719</v>
      </c>
      <c r="E4456" t="s">
        <v>7756</v>
      </c>
      <c r="F4456" t="s">
        <v>7757</v>
      </c>
      <c r="G4456" t="s">
        <v>2719</v>
      </c>
      <c r="H4456" t="s">
        <v>7757</v>
      </c>
      <c r="I4456" t="s">
        <v>711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7749</v>
      </c>
      <c r="C4457" t="s">
        <v>7745</v>
      </c>
      <c r="D4457" t="s">
        <v>2719</v>
      </c>
      <c r="E4457" t="s">
        <v>7756</v>
      </c>
      <c r="F4457" t="s">
        <v>7804</v>
      </c>
      <c r="G4457" t="s">
        <v>2719</v>
      </c>
      <c r="H4457" t="s">
        <v>7804</v>
      </c>
      <c r="I4457" t="s">
        <v>711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7749</v>
      </c>
      <c r="C4458" t="s">
        <v>7745</v>
      </c>
      <c r="D4458" t="s">
        <v>2719</v>
      </c>
      <c r="E4458" t="s">
        <v>7756</v>
      </c>
      <c r="F4458" t="s">
        <v>7453</v>
      </c>
      <c r="G4458" t="s">
        <v>2719</v>
      </c>
      <c r="H4458" t="s">
        <v>7453</v>
      </c>
      <c r="I4458" t="s">
        <v>711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7749</v>
      </c>
      <c r="C4459" t="s">
        <v>7745</v>
      </c>
      <c r="D4459" t="s">
        <v>2719</v>
      </c>
      <c r="E4459" t="s">
        <v>7756</v>
      </c>
      <c r="F4459" t="s">
        <v>7764</v>
      </c>
      <c r="G4459" t="s">
        <v>2719</v>
      </c>
      <c r="H4459" t="s">
        <v>7764</v>
      </c>
      <c r="I4459" t="s">
        <v>711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7749</v>
      </c>
      <c r="C4460" t="s">
        <v>7745</v>
      </c>
      <c r="D4460" t="s">
        <v>2719</v>
      </c>
      <c r="E4460" t="s">
        <v>7756</v>
      </c>
      <c r="F4460" t="s">
        <v>7782</v>
      </c>
      <c r="G4460" t="s">
        <v>2719</v>
      </c>
      <c r="H4460" t="s">
        <v>7782</v>
      </c>
      <c r="I4460" t="s">
        <v>711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7749</v>
      </c>
      <c r="C4461" t="s">
        <v>7745</v>
      </c>
      <c r="D4461" t="s">
        <v>2719</v>
      </c>
      <c r="E4461" t="s">
        <v>7756</v>
      </c>
      <c r="F4461" t="s">
        <v>7816</v>
      </c>
      <c r="G4461" t="s">
        <v>2719</v>
      </c>
      <c r="H4461" t="s">
        <v>7816</v>
      </c>
      <c r="I4461" t="s">
        <v>711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7749</v>
      </c>
      <c r="C4462" t="s">
        <v>7745</v>
      </c>
      <c r="D4462" t="s">
        <v>2719</v>
      </c>
      <c r="E4462" t="s">
        <v>7756</v>
      </c>
      <c r="F4462" t="s">
        <v>7780</v>
      </c>
      <c r="G4462" t="s">
        <v>2719</v>
      </c>
      <c r="H4462" t="s">
        <v>7780</v>
      </c>
      <c r="I4462" t="s">
        <v>711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7749</v>
      </c>
      <c r="C4463" t="s">
        <v>7745</v>
      </c>
      <c r="D4463" t="s">
        <v>2719</v>
      </c>
      <c r="E4463" t="s">
        <v>7756</v>
      </c>
      <c r="F4463" t="s">
        <v>7793</v>
      </c>
      <c r="G4463" t="s">
        <v>2719</v>
      </c>
      <c r="H4463" t="s">
        <v>7793</v>
      </c>
      <c r="I4463" t="s">
        <v>711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7749</v>
      </c>
      <c r="C4464" t="s">
        <v>7745</v>
      </c>
      <c r="D4464" t="s">
        <v>2719</v>
      </c>
      <c r="E4464" t="s">
        <v>7756</v>
      </c>
      <c r="F4464" t="s">
        <v>7790</v>
      </c>
      <c r="G4464" t="s">
        <v>2719</v>
      </c>
      <c r="H4464" t="s">
        <v>7790</v>
      </c>
      <c r="I4464" t="s">
        <v>711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7749</v>
      </c>
      <c r="C4465" t="s">
        <v>7745</v>
      </c>
      <c r="D4465" t="s">
        <v>2719</v>
      </c>
      <c r="E4465" t="s">
        <v>7756</v>
      </c>
      <c r="F4465" t="s">
        <v>7800</v>
      </c>
      <c r="G4465" t="s">
        <v>2719</v>
      </c>
      <c r="H4465" t="s">
        <v>7800</v>
      </c>
      <c r="I4465" t="s">
        <v>711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7749</v>
      </c>
      <c r="C4466" t="s">
        <v>7745</v>
      </c>
      <c r="D4466" t="s">
        <v>2719</v>
      </c>
      <c r="E4466" t="s">
        <v>7756</v>
      </c>
      <c r="F4466" t="s">
        <v>7803</v>
      </c>
      <c r="G4466" t="s">
        <v>2719</v>
      </c>
      <c r="H4466" t="s">
        <v>7803</v>
      </c>
      <c r="I4466" t="s">
        <v>711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7749</v>
      </c>
      <c r="C4467" t="s">
        <v>7745</v>
      </c>
      <c r="D4467" t="s">
        <v>2719</v>
      </c>
      <c r="E4467" t="s">
        <v>7756</v>
      </c>
      <c r="F4467" t="s">
        <v>7799</v>
      </c>
      <c r="G4467" t="s">
        <v>2719</v>
      </c>
      <c r="H4467" t="s">
        <v>7799</v>
      </c>
      <c r="I4467" t="s">
        <v>711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7749</v>
      </c>
      <c r="C4468" t="s">
        <v>7745</v>
      </c>
      <c r="D4468" t="s">
        <v>2719</v>
      </c>
      <c r="E4468" t="s">
        <v>7756</v>
      </c>
      <c r="F4468" t="s">
        <v>7773</v>
      </c>
      <c r="G4468" t="s">
        <v>2719</v>
      </c>
      <c r="H4468" t="s">
        <v>7773</v>
      </c>
      <c r="I4468" t="s">
        <v>711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7749</v>
      </c>
      <c r="C4469" t="s">
        <v>7745</v>
      </c>
      <c r="D4469" t="s">
        <v>2719</v>
      </c>
      <c r="E4469" t="s">
        <v>7756</v>
      </c>
      <c r="F4469" t="s">
        <v>7817</v>
      </c>
      <c r="G4469" t="s">
        <v>2719</v>
      </c>
      <c r="H4469" t="s">
        <v>7817</v>
      </c>
      <c r="I4469" t="s">
        <v>711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7749</v>
      </c>
      <c r="C4470" t="s">
        <v>7745</v>
      </c>
      <c r="D4470" t="s">
        <v>2719</v>
      </c>
      <c r="E4470" t="s">
        <v>7756</v>
      </c>
      <c r="F4470" t="s">
        <v>7768</v>
      </c>
      <c r="G4470" t="s">
        <v>2719</v>
      </c>
      <c r="H4470" t="s">
        <v>7768</v>
      </c>
      <c r="I4470" t="s">
        <v>711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7749</v>
      </c>
      <c r="C4471" t="s">
        <v>7745</v>
      </c>
      <c r="D4471" t="s">
        <v>2719</v>
      </c>
      <c r="E4471" t="s">
        <v>7756</v>
      </c>
      <c r="F4471" t="s">
        <v>7758</v>
      </c>
      <c r="G4471" t="s">
        <v>2719</v>
      </c>
      <c r="H4471" t="s">
        <v>7758</v>
      </c>
      <c r="I4471" t="s">
        <v>711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7749</v>
      </c>
      <c r="C4472" t="s">
        <v>7745</v>
      </c>
      <c r="D4472" t="s">
        <v>2719</v>
      </c>
      <c r="E4472" t="s">
        <v>7756</v>
      </c>
      <c r="F4472" t="s">
        <v>7759</v>
      </c>
      <c r="G4472" t="s">
        <v>2719</v>
      </c>
      <c r="H4472" t="s">
        <v>7759</v>
      </c>
      <c r="I4472" t="s">
        <v>711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7749</v>
      </c>
      <c r="C4473" t="s">
        <v>7745</v>
      </c>
      <c r="D4473" t="s">
        <v>2719</v>
      </c>
      <c r="E4473" t="s">
        <v>7756</v>
      </c>
      <c r="F4473" t="s">
        <v>7783</v>
      </c>
      <c r="G4473" t="s">
        <v>2719</v>
      </c>
      <c r="H4473" t="s">
        <v>7783</v>
      </c>
      <c r="I4473" t="s">
        <v>711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7749</v>
      </c>
      <c r="C4474" t="s">
        <v>7745</v>
      </c>
      <c r="D4474" t="s">
        <v>2719</v>
      </c>
      <c r="E4474" t="s">
        <v>7756</v>
      </c>
      <c r="F4474" t="s">
        <v>7781</v>
      </c>
      <c r="G4474" t="s">
        <v>2719</v>
      </c>
      <c r="H4474" t="s">
        <v>7781</v>
      </c>
      <c r="I4474" t="s">
        <v>711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7749</v>
      </c>
      <c r="C4475" t="s">
        <v>7745</v>
      </c>
      <c r="D4475" t="s">
        <v>2719</v>
      </c>
      <c r="E4475" t="s">
        <v>7756</v>
      </c>
      <c r="F4475" t="s">
        <v>7809</v>
      </c>
      <c r="G4475" t="s">
        <v>2719</v>
      </c>
      <c r="H4475" t="s">
        <v>7809</v>
      </c>
      <c r="I4475" t="s">
        <v>711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7749</v>
      </c>
      <c r="C4476" t="s">
        <v>7745</v>
      </c>
      <c r="D4476" t="s">
        <v>2719</v>
      </c>
      <c r="E4476" t="s">
        <v>7752</v>
      </c>
      <c r="F4476" t="s">
        <v>7752</v>
      </c>
      <c r="G4476" t="s">
        <v>2719</v>
      </c>
      <c r="H4476" t="s">
        <v>7752</v>
      </c>
      <c r="I4476" t="s">
        <v>711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7749</v>
      </c>
      <c r="C4477" t="s">
        <v>7745</v>
      </c>
      <c r="D4477" t="s">
        <v>2719</v>
      </c>
      <c r="F4477" t="s">
        <v>9718</v>
      </c>
      <c r="G4477" t="s">
        <v>2719</v>
      </c>
      <c r="H4477" t="s">
        <v>9718</v>
      </c>
      <c r="I4477" t="s">
        <v>711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7749</v>
      </c>
      <c r="C4478" t="s">
        <v>7745</v>
      </c>
      <c r="D4478" t="s">
        <v>2719</v>
      </c>
      <c r="E4478" t="s">
        <v>7750</v>
      </c>
      <c r="F4478" t="s">
        <v>7751</v>
      </c>
      <c r="G4478" t="s">
        <v>2719</v>
      </c>
      <c r="H4478" t="s">
        <v>7751</v>
      </c>
      <c r="I4478" t="s">
        <v>711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7749</v>
      </c>
      <c r="C4479" t="s">
        <v>7745</v>
      </c>
      <c r="D4479" t="s">
        <v>2719</v>
      </c>
      <c r="E4479" t="s">
        <v>7750</v>
      </c>
      <c r="F4479" t="s">
        <v>7753</v>
      </c>
      <c r="G4479" t="s">
        <v>2719</v>
      </c>
      <c r="H4479" t="s">
        <v>7753</v>
      </c>
      <c r="I4479" t="s">
        <v>711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7749</v>
      </c>
      <c r="C4480" t="s">
        <v>7745</v>
      </c>
      <c r="D4480" t="s">
        <v>2719</v>
      </c>
      <c r="E4480" t="s">
        <v>7750</v>
      </c>
      <c r="F4480" t="s">
        <v>7754</v>
      </c>
      <c r="G4480" t="s">
        <v>2719</v>
      </c>
      <c r="H4480" t="s">
        <v>7754</v>
      </c>
      <c r="I4480" t="s">
        <v>711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7749</v>
      </c>
      <c r="C4481" t="s">
        <v>7745</v>
      </c>
      <c r="D4481" t="s">
        <v>2719</v>
      </c>
      <c r="E4481" t="s">
        <v>7750</v>
      </c>
      <c r="F4481" t="s">
        <v>7755</v>
      </c>
      <c r="G4481" t="s">
        <v>2719</v>
      </c>
      <c r="H4481" t="s">
        <v>7755</v>
      </c>
      <c r="I4481" t="s">
        <v>711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7749</v>
      </c>
      <c r="C4482" t="s">
        <v>7745</v>
      </c>
      <c r="D4482" t="s">
        <v>2719</v>
      </c>
      <c r="E4482" t="s">
        <v>7750</v>
      </c>
      <c r="F4482" t="s">
        <v>7760</v>
      </c>
      <c r="G4482" t="s">
        <v>2719</v>
      </c>
      <c r="H4482" t="s">
        <v>7760</v>
      </c>
      <c r="I4482" t="s">
        <v>711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7749</v>
      </c>
      <c r="C4483" t="s">
        <v>7745</v>
      </c>
      <c r="D4483" t="s">
        <v>2719</v>
      </c>
      <c r="E4483" t="s">
        <v>7750</v>
      </c>
      <c r="F4483" t="s">
        <v>7765</v>
      </c>
      <c r="G4483" t="s">
        <v>2719</v>
      </c>
      <c r="H4483" t="s">
        <v>7765</v>
      </c>
      <c r="I4483" t="s">
        <v>711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7749</v>
      </c>
      <c r="C4484" t="s">
        <v>7745</v>
      </c>
      <c r="D4484" t="s">
        <v>2719</v>
      </c>
      <c r="E4484" t="s">
        <v>7750</v>
      </c>
      <c r="F4484" t="s">
        <v>7769</v>
      </c>
      <c r="G4484" t="s">
        <v>2719</v>
      </c>
      <c r="H4484" t="s">
        <v>7769</v>
      </c>
      <c r="I4484" t="s">
        <v>711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7749</v>
      </c>
      <c r="C4485" t="s">
        <v>7745</v>
      </c>
      <c r="D4485" t="s">
        <v>2719</v>
      </c>
      <c r="E4485" t="s">
        <v>7750</v>
      </c>
      <c r="F4485" t="s">
        <v>7770</v>
      </c>
      <c r="G4485" t="s">
        <v>2719</v>
      </c>
      <c r="H4485" t="s">
        <v>7770</v>
      </c>
      <c r="I4485" t="s">
        <v>711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7749</v>
      </c>
      <c r="C4486" t="s">
        <v>7745</v>
      </c>
      <c r="D4486" t="s">
        <v>2719</v>
      </c>
      <c r="E4486" t="s">
        <v>7750</v>
      </c>
      <c r="F4486" t="s">
        <v>7779</v>
      </c>
      <c r="G4486" t="s">
        <v>2719</v>
      </c>
      <c r="H4486" t="s">
        <v>7779</v>
      </c>
      <c r="I4486" t="s">
        <v>711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7749</v>
      </c>
      <c r="C4487" t="s">
        <v>7745</v>
      </c>
      <c r="D4487" t="s">
        <v>2719</v>
      </c>
      <c r="E4487" t="s">
        <v>7750</v>
      </c>
      <c r="F4487" t="s">
        <v>7785</v>
      </c>
      <c r="G4487" t="s">
        <v>2719</v>
      </c>
      <c r="H4487" t="s">
        <v>7785</v>
      </c>
      <c r="I4487" t="s">
        <v>711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7749</v>
      </c>
      <c r="C4488" t="s">
        <v>7745</v>
      </c>
      <c r="D4488" t="s">
        <v>2719</v>
      </c>
      <c r="E4488" t="s">
        <v>7750</v>
      </c>
      <c r="F4488" t="s">
        <v>7786</v>
      </c>
      <c r="G4488" t="s">
        <v>2719</v>
      </c>
      <c r="H4488" t="s">
        <v>7786</v>
      </c>
      <c r="I4488" t="s">
        <v>711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7749</v>
      </c>
      <c r="C4489" t="s">
        <v>7745</v>
      </c>
      <c r="D4489" t="s">
        <v>2719</v>
      </c>
      <c r="E4489" t="s">
        <v>7750</v>
      </c>
      <c r="F4489" t="s">
        <v>7787</v>
      </c>
      <c r="G4489" t="s">
        <v>2719</v>
      </c>
      <c r="H4489" t="s">
        <v>7787</v>
      </c>
      <c r="I4489" t="s">
        <v>711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7749</v>
      </c>
      <c r="C4490" t="s">
        <v>7745</v>
      </c>
      <c r="D4490" t="s">
        <v>2719</v>
      </c>
      <c r="E4490" t="s">
        <v>7750</v>
      </c>
      <c r="F4490" t="s">
        <v>7794</v>
      </c>
      <c r="G4490" t="s">
        <v>2719</v>
      </c>
      <c r="H4490" t="s">
        <v>7794</v>
      </c>
      <c r="I4490" t="s">
        <v>711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7749</v>
      </c>
      <c r="C4491" t="s">
        <v>7745</v>
      </c>
      <c r="D4491" t="s">
        <v>2719</v>
      </c>
      <c r="E4491" t="s">
        <v>7750</v>
      </c>
      <c r="F4491" t="s">
        <v>7808</v>
      </c>
      <c r="G4491" t="s">
        <v>2719</v>
      </c>
      <c r="H4491" t="s">
        <v>7808</v>
      </c>
      <c r="I4491" t="s">
        <v>711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7749</v>
      </c>
      <c r="C4492" t="s">
        <v>7745</v>
      </c>
      <c r="D4492" t="s">
        <v>2719</v>
      </c>
      <c r="E4492" t="s">
        <v>7750</v>
      </c>
      <c r="F4492" t="s">
        <v>7810</v>
      </c>
      <c r="G4492" t="s">
        <v>2719</v>
      </c>
      <c r="H4492" t="s">
        <v>7810</v>
      </c>
      <c r="I4492" t="s">
        <v>711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7749</v>
      </c>
      <c r="C4493" t="s">
        <v>7745</v>
      </c>
      <c r="D4493" t="s">
        <v>2719</v>
      </c>
      <c r="E4493" t="s">
        <v>7750</v>
      </c>
      <c r="F4493" t="s">
        <v>7811</v>
      </c>
      <c r="G4493" t="s">
        <v>2719</v>
      </c>
      <c r="H4493" t="s">
        <v>7811</v>
      </c>
      <c r="I4493" t="s">
        <v>711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7749</v>
      </c>
      <c r="C4494" t="s">
        <v>7745</v>
      </c>
      <c r="D4494" t="s">
        <v>2719</v>
      </c>
      <c r="E4494" t="s">
        <v>7750</v>
      </c>
      <c r="F4494" t="s">
        <v>7812</v>
      </c>
      <c r="G4494" t="s">
        <v>2719</v>
      </c>
      <c r="H4494" t="s">
        <v>7812</v>
      </c>
      <c r="I4494" t="s">
        <v>711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7749</v>
      </c>
      <c r="C4495" t="s">
        <v>7745</v>
      </c>
      <c r="D4495" t="s">
        <v>2719</v>
      </c>
      <c r="E4495" t="s">
        <v>7750</v>
      </c>
      <c r="F4495" t="s">
        <v>7814</v>
      </c>
      <c r="G4495" t="s">
        <v>2719</v>
      </c>
      <c r="H4495" t="s">
        <v>7814</v>
      </c>
      <c r="I4495" t="s">
        <v>711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7749</v>
      </c>
      <c r="C4496" t="s">
        <v>7745</v>
      </c>
      <c r="D4496" t="s">
        <v>2719</v>
      </c>
      <c r="E4496" t="s">
        <v>7750</v>
      </c>
      <c r="F4496" t="s">
        <v>7815</v>
      </c>
      <c r="G4496" t="s">
        <v>2719</v>
      </c>
      <c r="H4496" t="s">
        <v>7815</v>
      </c>
      <c r="I4496" t="s">
        <v>711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7818</v>
      </c>
      <c r="C4497" t="s">
        <v>7819</v>
      </c>
      <c r="D4497" t="s">
        <v>573</v>
      </c>
      <c r="E4497" t="s">
        <v>7820</v>
      </c>
      <c r="F4497" t="s">
        <v>7821</v>
      </c>
      <c r="G4497" t="s">
        <v>573</v>
      </c>
      <c r="H4497" t="s">
        <v>7822</v>
      </c>
      <c r="I4497" t="s">
        <v>831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7818</v>
      </c>
      <c r="C4498" t="s">
        <v>7819</v>
      </c>
      <c r="D4498" t="s">
        <v>2719</v>
      </c>
      <c r="E4498" t="s">
        <v>9719</v>
      </c>
      <c r="F4498" t="s">
        <v>9720</v>
      </c>
      <c r="G4498" t="s">
        <v>2719</v>
      </c>
      <c r="H4498" t="s">
        <v>9721</v>
      </c>
      <c r="I4498" t="s">
        <v>831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2213</v>
      </c>
      <c r="C4499" t="s">
        <v>7823</v>
      </c>
      <c r="D4499" t="s">
        <v>573</v>
      </c>
      <c r="E4499" t="s">
        <v>7824</v>
      </c>
      <c r="F4499" t="s">
        <v>7825</v>
      </c>
      <c r="G4499" t="s">
        <v>573</v>
      </c>
      <c r="H4499" t="s">
        <v>7826</v>
      </c>
      <c r="I4499" t="s">
        <v>711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2213</v>
      </c>
      <c r="C4500" t="s">
        <v>7823</v>
      </c>
      <c r="D4500" t="s">
        <v>573</v>
      </c>
      <c r="E4500" t="s">
        <v>7827</v>
      </c>
      <c r="F4500" t="s">
        <v>7828</v>
      </c>
      <c r="G4500" t="s">
        <v>573</v>
      </c>
      <c r="H4500" t="s">
        <v>7826</v>
      </c>
      <c r="I4500" t="s">
        <v>711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2213</v>
      </c>
      <c r="C4501" t="s">
        <v>7823</v>
      </c>
      <c r="D4501" t="s">
        <v>573</v>
      </c>
      <c r="E4501" t="s">
        <v>7829</v>
      </c>
      <c r="F4501" t="s">
        <v>7830</v>
      </c>
      <c r="G4501" t="s">
        <v>573</v>
      </c>
      <c r="H4501" t="s">
        <v>7826</v>
      </c>
      <c r="I4501" t="s">
        <v>711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2213</v>
      </c>
      <c r="C4502" t="s">
        <v>7823</v>
      </c>
      <c r="D4502" t="s">
        <v>573</v>
      </c>
      <c r="E4502" t="s">
        <v>9722</v>
      </c>
      <c r="F4502" t="s">
        <v>9723</v>
      </c>
      <c r="G4502" t="s">
        <v>573</v>
      </c>
      <c r="H4502" t="s">
        <v>9724</v>
      </c>
      <c r="I4502" t="s">
        <v>711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2226</v>
      </c>
      <c r="C4503" t="s">
        <v>7831</v>
      </c>
      <c r="D4503" t="s">
        <v>2719</v>
      </c>
      <c r="F4503" t="s">
        <v>9725</v>
      </c>
      <c r="G4503" t="s">
        <v>2719</v>
      </c>
      <c r="H4503" t="s">
        <v>9725</v>
      </c>
      <c r="I4503" t="s">
        <v>711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2226</v>
      </c>
      <c r="C4504" t="s">
        <v>7831</v>
      </c>
      <c r="D4504" t="s">
        <v>2719</v>
      </c>
      <c r="F4504" t="s">
        <v>7241</v>
      </c>
      <c r="G4504" t="s">
        <v>2719</v>
      </c>
      <c r="H4504" t="s">
        <v>7241</v>
      </c>
      <c r="I4504" t="s">
        <v>711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2226</v>
      </c>
      <c r="C4505" t="s">
        <v>7831</v>
      </c>
      <c r="D4505" t="s">
        <v>2719</v>
      </c>
      <c r="F4505" t="s">
        <v>7849</v>
      </c>
      <c r="G4505" t="s">
        <v>2719</v>
      </c>
      <c r="H4505" t="s">
        <v>7849</v>
      </c>
      <c r="I4505" t="s">
        <v>711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2226</v>
      </c>
      <c r="C4506" t="s">
        <v>7831</v>
      </c>
      <c r="D4506" t="s">
        <v>2719</v>
      </c>
      <c r="F4506" t="s">
        <v>7836</v>
      </c>
      <c r="G4506" t="s">
        <v>2719</v>
      </c>
      <c r="H4506" t="s">
        <v>7836</v>
      </c>
      <c r="I4506" t="s">
        <v>711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2226</v>
      </c>
      <c r="C4507" t="s">
        <v>7831</v>
      </c>
      <c r="D4507" t="s">
        <v>2719</v>
      </c>
      <c r="F4507" t="s">
        <v>7141</v>
      </c>
      <c r="G4507" t="s">
        <v>2719</v>
      </c>
      <c r="H4507" t="s">
        <v>7141</v>
      </c>
      <c r="I4507" t="s">
        <v>711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2226</v>
      </c>
      <c r="C4508" t="s">
        <v>7831</v>
      </c>
      <c r="D4508" t="s">
        <v>2719</v>
      </c>
      <c r="F4508" t="s">
        <v>7848</v>
      </c>
      <c r="G4508" t="s">
        <v>2719</v>
      </c>
      <c r="H4508" t="s">
        <v>7848</v>
      </c>
      <c r="I4508" t="s">
        <v>711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2226</v>
      </c>
      <c r="C4509" t="s">
        <v>7831</v>
      </c>
      <c r="D4509" t="s">
        <v>2719</v>
      </c>
      <c r="F4509" t="s">
        <v>7832</v>
      </c>
      <c r="G4509" t="s">
        <v>2719</v>
      </c>
      <c r="H4509" t="s">
        <v>7832</v>
      </c>
      <c r="I4509" t="s">
        <v>711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2226</v>
      </c>
      <c r="C4510" t="s">
        <v>7831</v>
      </c>
      <c r="D4510" t="s">
        <v>2719</v>
      </c>
      <c r="F4510" t="s">
        <v>9726</v>
      </c>
      <c r="G4510" t="s">
        <v>2719</v>
      </c>
      <c r="H4510" t="s">
        <v>9726</v>
      </c>
      <c r="I4510" t="s">
        <v>711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2226</v>
      </c>
      <c r="C4511" t="s">
        <v>7831</v>
      </c>
      <c r="D4511" t="s">
        <v>2719</v>
      </c>
      <c r="F4511" t="s">
        <v>9727</v>
      </c>
      <c r="G4511" t="s">
        <v>2719</v>
      </c>
      <c r="H4511" t="s">
        <v>9727</v>
      </c>
      <c r="I4511" t="s">
        <v>711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2226</v>
      </c>
      <c r="C4512" t="s">
        <v>7831</v>
      </c>
      <c r="D4512" t="s">
        <v>2719</v>
      </c>
      <c r="F4512" t="s">
        <v>7847</v>
      </c>
      <c r="G4512" t="s">
        <v>2719</v>
      </c>
      <c r="H4512" t="s">
        <v>7847</v>
      </c>
      <c r="I4512" t="s">
        <v>711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2226</v>
      </c>
      <c r="C4513" t="s">
        <v>7831</v>
      </c>
      <c r="D4513" t="s">
        <v>2719</v>
      </c>
      <c r="F4513" t="s">
        <v>7833</v>
      </c>
      <c r="G4513" t="s">
        <v>2719</v>
      </c>
      <c r="H4513" t="s">
        <v>7833</v>
      </c>
      <c r="I4513" t="s">
        <v>711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2226</v>
      </c>
      <c r="C4514" t="s">
        <v>7831</v>
      </c>
      <c r="D4514" t="s">
        <v>2719</v>
      </c>
      <c r="F4514" t="s">
        <v>7834</v>
      </c>
      <c r="G4514" t="s">
        <v>2719</v>
      </c>
      <c r="H4514" t="s">
        <v>7834</v>
      </c>
      <c r="I4514" t="s">
        <v>711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2226</v>
      </c>
      <c r="C4515" t="s">
        <v>7831</v>
      </c>
      <c r="D4515" t="s">
        <v>2719</v>
      </c>
      <c r="F4515" t="s">
        <v>7838</v>
      </c>
      <c r="G4515" t="s">
        <v>2719</v>
      </c>
      <c r="H4515" t="s">
        <v>7838</v>
      </c>
      <c r="I4515" t="s">
        <v>711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2226</v>
      </c>
      <c r="C4516" t="s">
        <v>7831</v>
      </c>
      <c r="D4516" t="s">
        <v>2719</v>
      </c>
      <c r="F4516" t="s">
        <v>9728</v>
      </c>
      <c r="G4516" t="s">
        <v>2719</v>
      </c>
      <c r="H4516" t="s">
        <v>9728</v>
      </c>
      <c r="I4516" t="s">
        <v>711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2226</v>
      </c>
      <c r="C4517" t="s">
        <v>7831</v>
      </c>
      <c r="D4517" t="s">
        <v>2719</v>
      </c>
      <c r="F4517" t="s">
        <v>7843</v>
      </c>
      <c r="G4517" t="s">
        <v>2719</v>
      </c>
      <c r="H4517" t="s">
        <v>7843</v>
      </c>
      <c r="I4517" t="s">
        <v>711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2226</v>
      </c>
      <c r="C4518" t="s">
        <v>7831</v>
      </c>
      <c r="D4518" t="s">
        <v>2719</v>
      </c>
      <c r="F4518" t="s">
        <v>9729</v>
      </c>
      <c r="G4518" t="s">
        <v>2719</v>
      </c>
      <c r="H4518" t="s">
        <v>9729</v>
      </c>
      <c r="I4518" t="s">
        <v>711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2226</v>
      </c>
      <c r="C4519" t="s">
        <v>7831</v>
      </c>
      <c r="D4519" t="s">
        <v>2719</v>
      </c>
      <c r="F4519" t="s">
        <v>7846</v>
      </c>
      <c r="G4519" t="s">
        <v>2719</v>
      </c>
      <c r="H4519" t="s">
        <v>7846</v>
      </c>
      <c r="I4519" t="s">
        <v>711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2226</v>
      </c>
      <c r="C4520" t="s">
        <v>7831</v>
      </c>
      <c r="D4520" t="s">
        <v>2719</v>
      </c>
      <c r="F4520" t="s">
        <v>9730</v>
      </c>
      <c r="G4520" t="s">
        <v>2719</v>
      </c>
      <c r="H4520" t="s">
        <v>9730</v>
      </c>
      <c r="I4520" t="s">
        <v>711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2226</v>
      </c>
      <c r="C4521" t="s">
        <v>7831</v>
      </c>
      <c r="D4521" t="s">
        <v>2719</v>
      </c>
      <c r="F4521" t="s">
        <v>9731</v>
      </c>
      <c r="G4521" t="s">
        <v>2719</v>
      </c>
      <c r="H4521" t="s">
        <v>9731</v>
      </c>
      <c r="I4521" t="s">
        <v>711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2226</v>
      </c>
      <c r="C4522" t="s">
        <v>7831</v>
      </c>
      <c r="D4522" t="s">
        <v>2719</v>
      </c>
      <c r="F4522" t="s">
        <v>7839</v>
      </c>
      <c r="G4522" t="s">
        <v>2719</v>
      </c>
      <c r="H4522" t="s">
        <v>7839</v>
      </c>
      <c r="I4522" t="s">
        <v>711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2226</v>
      </c>
      <c r="C4523" t="s">
        <v>7831</v>
      </c>
      <c r="D4523" t="s">
        <v>2719</v>
      </c>
      <c r="F4523" t="s">
        <v>7842</v>
      </c>
      <c r="G4523" t="s">
        <v>2719</v>
      </c>
      <c r="H4523" t="s">
        <v>7842</v>
      </c>
      <c r="I4523" t="s">
        <v>711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2226</v>
      </c>
      <c r="C4524" t="s">
        <v>7831</v>
      </c>
      <c r="D4524" t="s">
        <v>2719</v>
      </c>
      <c r="F4524" t="s">
        <v>7840</v>
      </c>
      <c r="G4524" t="s">
        <v>2719</v>
      </c>
      <c r="H4524" t="s">
        <v>7840</v>
      </c>
      <c r="I4524" t="s">
        <v>711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2226</v>
      </c>
      <c r="C4525" t="s">
        <v>7831</v>
      </c>
      <c r="D4525" t="s">
        <v>2719</v>
      </c>
      <c r="F4525" t="s">
        <v>7844</v>
      </c>
      <c r="G4525" t="s">
        <v>2719</v>
      </c>
      <c r="H4525" t="s">
        <v>7844</v>
      </c>
      <c r="I4525" t="s">
        <v>711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2226</v>
      </c>
      <c r="C4526" t="s">
        <v>7831</v>
      </c>
      <c r="D4526" t="s">
        <v>2719</v>
      </c>
      <c r="F4526" t="s">
        <v>7837</v>
      </c>
      <c r="G4526" t="s">
        <v>2719</v>
      </c>
      <c r="H4526" t="s">
        <v>7837</v>
      </c>
      <c r="I4526" t="s">
        <v>711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2226</v>
      </c>
      <c r="C4527" t="s">
        <v>7831</v>
      </c>
      <c r="D4527" t="s">
        <v>2719</v>
      </c>
      <c r="F4527" t="s">
        <v>7835</v>
      </c>
      <c r="G4527" t="s">
        <v>2719</v>
      </c>
      <c r="H4527" t="s">
        <v>7835</v>
      </c>
      <c r="I4527" t="s">
        <v>711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2226</v>
      </c>
      <c r="C4528" t="s">
        <v>7831</v>
      </c>
      <c r="D4528" t="s">
        <v>2719</v>
      </c>
      <c r="F4528" t="s">
        <v>7841</v>
      </c>
      <c r="G4528" t="s">
        <v>2719</v>
      </c>
      <c r="H4528" t="s">
        <v>7841</v>
      </c>
      <c r="I4528" t="s">
        <v>711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2226</v>
      </c>
      <c r="C4529" t="s">
        <v>7831</v>
      </c>
      <c r="D4529" t="s">
        <v>2719</v>
      </c>
      <c r="F4529" t="s">
        <v>7845</v>
      </c>
      <c r="G4529" t="s">
        <v>2719</v>
      </c>
      <c r="H4529" t="s">
        <v>7845</v>
      </c>
      <c r="I4529" t="s">
        <v>711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7850</v>
      </c>
      <c r="C4530" t="s">
        <v>7851</v>
      </c>
      <c r="D4530" t="s">
        <v>573</v>
      </c>
      <c r="E4530" t="s">
        <v>7866</v>
      </c>
      <c r="F4530" t="s">
        <v>7867</v>
      </c>
      <c r="G4530" t="s">
        <v>573</v>
      </c>
      <c r="H4530" t="s">
        <v>7868</v>
      </c>
      <c r="I4530" t="s">
        <v>576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7850</v>
      </c>
      <c r="C4531" t="s">
        <v>7851</v>
      </c>
      <c r="D4531" t="s">
        <v>573</v>
      </c>
      <c r="E4531" t="s">
        <v>7875</v>
      </c>
      <c r="F4531" t="s">
        <v>7876</v>
      </c>
      <c r="G4531" t="s">
        <v>573</v>
      </c>
      <c r="H4531" t="s">
        <v>7868</v>
      </c>
      <c r="I4531" t="s">
        <v>576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7850</v>
      </c>
      <c r="C4532" t="s">
        <v>7851</v>
      </c>
      <c r="D4532" t="s">
        <v>573</v>
      </c>
      <c r="E4532" t="s">
        <v>7908</v>
      </c>
      <c r="F4532" t="s">
        <v>7909</v>
      </c>
      <c r="G4532" t="s">
        <v>573</v>
      </c>
      <c r="H4532" t="s">
        <v>7910</v>
      </c>
      <c r="I4532" t="s">
        <v>576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7850</v>
      </c>
      <c r="C4533" t="s">
        <v>7851</v>
      </c>
      <c r="D4533" t="s">
        <v>573</v>
      </c>
      <c r="E4533" t="s">
        <v>7911</v>
      </c>
      <c r="F4533" t="s">
        <v>7912</v>
      </c>
      <c r="G4533" t="s">
        <v>573</v>
      </c>
      <c r="H4533" t="s">
        <v>7910</v>
      </c>
      <c r="I4533" t="s">
        <v>576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7850</v>
      </c>
      <c r="C4534" t="s">
        <v>7851</v>
      </c>
      <c r="D4534" t="s">
        <v>573</v>
      </c>
      <c r="E4534" t="s">
        <v>7913</v>
      </c>
      <c r="F4534" t="s">
        <v>7914</v>
      </c>
      <c r="G4534" t="s">
        <v>573</v>
      </c>
      <c r="H4534" t="s">
        <v>7915</v>
      </c>
      <c r="I4534" t="s">
        <v>576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7850</v>
      </c>
      <c r="C4535" t="s">
        <v>7851</v>
      </c>
      <c r="D4535" t="s">
        <v>573</v>
      </c>
      <c r="E4535" t="s">
        <v>7918</v>
      </c>
      <c r="F4535" t="s">
        <v>7919</v>
      </c>
      <c r="G4535" t="s">
        <v>573</v>
      </c>
      <c r="H4535" t="s">
        <v>7915</v>
      </c>
      <c r="I4535" t="s">
        <v>576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7850</v>
      </c>
      <c r="C4536" t="s">
        <v>7851</v>
      </c>
      <c r="D4536" t="s">
        <v>573</v>
      </c>
      <c r="E4536" t="s">
        <v>7852</v>
      </c>
      <c r="F4536" t="s">
        <v>7853</v>
      </c>
      <c r="G4536" t="s">
        <v>573</v>
      </c>
      <c r="H4536" t="s">
        <v>7854</v>
      </c>
      <c r="I4536" t="s">
        <v>576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7850</v>
      </c>
      <c r="C4537" t="s">
        <v>7851</v>
      </c>
      <c r="D4537" t="s">
        <v>573</v>
      </c>
      <c r="E4537" t="s">
        <v>7857</v>
      </c>
      <c r="F4537" t="s">
        <v>7858</v>
      </c>
      <c r="G4537" t="s">
        <v>573</v>
      </c>
      <c r="H4537" t="s">
        <v>7854</v>
      </c>
      <c r="I4537" t="s">
        <v>576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7850</v>
      </c>
      <c r="C4538" t="s">
        <v>7851</v>
      </c>
      <c r="D4538" t="s">
        <v>573</v>
      </c>
      <c r="E4538" t="s">
        <v>7890</v>
      </c>
      <c r="F4538" t="s">
        <v>7891</v>
      </c>
      <c r="G4538" t="s">
        <v>573</v>
      </c>
      <c r="H4538" t="s">
        <v>7892</v>
      </c>
      <c r="I4538" t="s">
        <v>576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7850</v>
      </c>
      <c r="C4539" t="s">
        <v>7851</v>
      </c>
      <c r="D4539" t="s">
        <v>573</v>
      </c>
      <c r="E4539" t="s">
        <v>7893</v>
      </c>
      <c r="F4539" t="s">
        <v>7894</v>
      </c>
      <c r="G4539" t="s">
        <v>573</v>
      </c>
      <c r="H4539" t="s">
        <v>7892</v>
      </c>
      <c r="I4539" t="s">
        <v>576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7850</v>
      </c>
      <c r="C4540" t="s">
        <v>7851</v>
      </c>
      <c r="D4540" t="s">
        <v>573</v>
      </c>
      <c r="E4540" t="s">
        <v>7861</v>
      </c>
      <c r="F4540" t="s">
        <v>7862</v>
      </c>
      <c r="G4540" t="s">
        <v>573</v>
      </c>
      <c r="H4540" t="s">
        <v>7863</v>
      </c>
      <c r="I4540" t="s">
        <v>576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7850</v>
      </c>
      <c r="C4541" t="s">
        <v>7851</v>
      </c>
      <c r="D4541" t="s">
        <v>573</v>
      </c>
      <c r="E4541" t="s">
        <v>7864</v>
      </c>
      <c r="F4541" t="s">
        <v>7865</v>
      </c>
      <c r="G4541" t="s">
        <v>573</v>
      </c>
      <c r="H4541" t="s">
        <v>7863</v>
      </c>
      <c r="I4541" t="s">
        <v>576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7850</v>
      </c>
      <c r="C4542" t="s">
        <v>7851</v>
      </c>
      <c r="D4542" t="s">
        <v>573</v>
      </c>
      <c r="E4542" t="s">
        <v>7895</v>
      </c>
      <c r="F4542" t="s">
        <v>7896</v>
      </c>
      <c r="G4542" t="s">
        <v>573</v>
      </c>
      <c r="H4542" t="s">
        <v>7897</v>
      </c>
      <c r="I4542" t="s">
        <v>576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7850</v>
      </c>
      <c r="C4543" t="s">
        <v>7851</v>
      </c>
      <c r="D4543" t="s">
        <v>573</v>
      </c>
      <c r="E4543" t="s">
        <v>7902</v>
      </c>
      <c r="F4543" t="s">
        <v>7903</v>
      </c>
      <c r="G4543" t="s">
        <v>573</v>
      </c>
      <c r="H4543" t="s">
        <v>7897</v>
      </c>
      <c r="I4543" t="s">
        <v>576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7850</v>
      </c>
      <c r="C4544" t="s">
        <v>7851</v>
      </c>
      <c r="D4544" t="s">
        <v>573</v>
      </c>
      <c r="E4544" t="s">
        <v>7869</v>
      </c>
      <c r="F4544" t="s">
        <v>7870</v>
      </c>
      <c r="G4544" t="s">
        <v>573</v>
      </c>
      <c r="H4544" t="s">
        <v>7868</v>
      </c>
      <c r="I4544" t="s">
        <v>576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7850</v>
      </c>
      <c r="C4545" t="s">
        <v>7851</v>
      </c>
      <c r="D4545" t="s">
        <v>573</v>
      </c>
      <c r="E4545" t="s">
        <v>7877</v>
      </c>
      <c r="F4545" t="s">
        <v>7878</v>
      </c>
      <c r="G4545" t="s">
        <v>573</v>
      </c>
      <c r="H4545" t="s">
        <v>7868</v>
      </c>
      <c r="I4545" t="s">
        <v>576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7850</v>
      </c>
      <c r="C4546" t="s">
        <v>7851</v>
      </c>
      <c r="D4546" t="s">
        <v>573</v>
      </c>
      <c r="E4546" t="s">
        <v>5342</v>
      </c>
      <c r="F4546" t="s">
        <v>7886</v>
      </c>
      <c r="G4546" t="s">
        <v>573</v>
      </c>
      <c r="H4546" t="s">
        <v>7885</v>
      </c>
      <c r="I4546" t="s">
        <v>576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7850</v>
      </c>
      <c r="C4547" t="s">
        <v>7851</v>
      </c>
      <c r="D4547" t="s">
        <v>573</v>
      </c>
      <c r="E4547" t="s">
        <v>5366</v>
      </c>
      <c r="F4547" t="s">
        <v>7889</v>
      </c>
      <c r="G4547" t="s">
        <v>573</v>
      </c>
      <c r="H4547" t="s">
        <v>7885</v>
      </c>
      <c r="I4547" t="s">
        <v>576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7850</v>
      </c>
      <c r="C4548" t="s">
        <v>7851</v>
      </c>
      <c r="D4548" t="s">
        <v>573</v>
      </c>
      <c r="E4548" t="s">
        <v>7898</v>
      </c>
      <c r="F4548" t="s">
        <v>7899</v>
      </c>
      <c r="G4548" t="s">
        <v>573</v>
      </c>
      <c r="H4548" t="s">
        <v>7897</v>
      </c>
      <c r="I4548" t="s">
        <v>576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7850</v>
      </c>
      <c r="C4549" t="s">
        <v>7851</v>
      </c>
      <c r="D4549" t="s">
        <v>573</v>
      </c>
      <c r="E4549" t="s">
        <v>7904</v>
      </c>
      <c r="F4549" t="s">
        <v>7905</v>
      </c>
      <c r="G4549" t="s">
        <v>573</v>
      </c>
      <c r="H4549" t="s">
        <v>7897</v>
      </c>
      <c r="I4549" t="s">
        <v>576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7850</v>
      </c>
      <c r="C4550" t="s">
        <v>7851</v>
      </c>
      <c r="D4550" t="s">
        <v>573</v>
      </c>
      <c r="E4550" t="s">
        <v>7855</v>
      </c>
      <c r="F4550" t="s">
        <v>7856</v>
      </c>
      <c r="G4550" t="s">
        <v>573</v>
      </c>
      <c r="H4550" t="s">
        <v>7854</v>
      </c>
      <c r="I4550" t="s">
        <v>576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7850</v>
      </c>
      <c r="C4551" t="s">
        <v>7851</v>
      </c>
      <c r="D4551" t="s">
        <v>573</v>
      </c>
      <c r="E4551" t="s">
        <v>7859</v>
      </c>
      <c r="F4551" t="s">
        <v>7860</v>
      </c>
      <c r="G4551" t="s">
        <v>573</v>
      </c>
      <c r="H4551" t="s">
        <v>7854</v>
      </c>
      <c r="I4551" t="s">
        <v>576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7850</v>
      </c>
      <c r="C4552" t="s">
        <v>7851</v>
      </c>
      <c r="D4552" t="s">
        <v>573</v>
      </c>
      <c r="E4552" t="s">
        <v>7922</v>
      </c>
      <c r="F4552" t="s">
        <v>7923</v>
      </c>
      <c r="G4552" t="s">
        <v>573</v>
      </c>
      <c r="H4552" t="s">
        <v>7915</v>
      </c>
      <c r="I4552" t="s">
        <v>576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7850</v>
      </c>
      <c r="C4553" t="s">
        <v>7851</v>
      </c>
      <c r="D4553" t="s">
        <v>573</v>
      </c>
      <c r="E4553" t="s">
        <v>7924</v>
      </c>
      <c r="F4553" t="s">
        <v>7925</v>
      </c>
      <c r="G4553" t="s">
        <v>573</v>
      </c>
      <c r="H4553" t="s">
        <v>7915</v>
      </c>
      <c r="I4553" t="s">
        <v>576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7850</v>
      </c>
      <c r="C4554" t="s">
        <v>7851</v>
      </c>
      <c r="D4554" t="s">
        <v>573</v>
      </c>
      <c r="E4554" t="s">
        <v>7934</v>
      </c>
      <c r="F4554" t="s">
        <v>7935</v>
      </c>
      <c r="G4554" t="s">
        <v>573</v>
      </c>
      <c r="H4554" t="s">
        <v>7915</v>
      </c>
      <c r="I4554" t="s">
        <v>576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7850</v>
      </c>
      <c r="C4555" t="s">
        <v>7851</v>
      </c>
      <c r="D4555" t="s">
        <v>573</v>
      </c>
      <c r="E4555" t="s">
        <v>7938</v>
      </c>
      <c r="F4555" t="s">
        <v>7939</v>
      </c>
      <c r="G4555" t="s">
        <v>573</v>
      </c>
      <c r="H4555" t="s">
        <v>7915</v>
      </c>
      <c r="I4555" t="s">
        <v>576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7850</v>
      </c>
      <c r="C4556" t="s">
        <v>7851</v>
      </c>
      <c r="D4556" t="s">
        <v>573</v>
      </c>
      <c r="E4556" t="s">
        <v>7926</v>
      </c>
      <c r="F4556" t="s">
        <v>7927</v>
      </c>
      <c r="G4556" t="s">
        <v>573</v>
      </c>
      <c r="H4556" t="s">
        <v>7915</v>
      </c>
      <c r="I4556" t="s">
        <v>576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7850</v>
      </c>
      <c r="C4557" t="s">
        <v>7851</v>
      </c>
      <c r="D4557" t="s">
        <v>573</v>
      </c>
      <c r="E4557" t="s">
        <v>7930</v>
      </c>
      <c r="F4557" t="s">
        <v>7931</v>
      </c>
      <c r="G4557" t="s">
        <v>573</v>
      </c>
      <c r="H4557" t="s">
        <v>7915</v>
      </c>
      <c r="I4557" t="s">
        <v>576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7850</v>
      </c>
      <c r="C4558" t="s">
        <v>7851</v>
      </c>
      <c r="D4558" t="s">
        <v>573</v>
      </c>
      <c r="E4558" t="s">
        <v>7916</v>
      </c>
      <c r="F4558" t="s">
        <v>7917</v>
      </c>
      <c r="G4558" t="s">
        <v>573</v>
      </c>
      <c r="H4558" t="s">
        <v>7915</v>
      </c>
      <c r="I4558" t="s">
        <v>576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7850</v>
      </c>
      <c r="C4559" t="s">
        <v>7851</v>
      </c>
      <c r="D4559" t="s">
        <v>573</v>
      </c>
      <c r="E4559" t="s">
        <v>7920</v>
      </c>
      <c r="F4559" t="s">
        <v>7921</v>
      </c>
      <c r="G4559" t="s">
        <v>573</v>
      </c>
      <c r="H4559" t="s">
        <v>7915</v>
      </c>
      <c r="I4559" t="s">
        <v>576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7850</v>
      </c>
      <c r="C4560" t="s">
        <v>7851</v>
      </c>
      <c r="D4560" t="s">
        <v>573</v>
      </c>
      <c r="E4560" t="s">
        <v>7900</v>
      </c>
      <c r="F4560" t="s">
        <v>7901</v>
      </c>
      <c r="G4560" t="s">
        <v>573</v>
      </c>
      <c r="H4560" t="s">
        <v>7897</v>
      </c>
      <c r="I4560" t="s">
        <v>576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7850</v>
      </c>
      <c r="C4561" t="s">
        <v>7851</v>
      </c>
      <c r="D4561" t="s">
        <v>573</v>
      </c>
      <c r="E4561" t="s">
        <v>7906</v>
      </c>
      <c r="F4561" t="s">
        <v>7907</v>
      </c>
      <c r="G4561" t="s">
        <v>573</v>
      </c>
      <c r="H4561" t="s">
        <v>7897</v>
      </c>
      <c r="I4561" t="s">
        <v>576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7850</v>
      </c>
      <c r="C4562" t="s">
        <v>7851</v>
      </c>
      <c r="D4562" t="s">
        <v>573</v>
      </c>
      <c r="E4562" t="s">
        <v>7871</v>
      </c>
      <c r="F4562" t="s">
        <v>7872</v>
      </c>
      <c r="G4562" t="s">
        <v>573</v>
      </c>
      <c r="H4562" t="s">
        <v>7868</v>
      </c>
      <c r="I4562" t="s">
        <v>576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7850</v>
      </c>
      <c r="C4563" t="s">
        <v>7851</v>
      </c>
      <c r="D4563" t="s">
        <v>573</v>
      </c>
      <c r="E4563" t="s">
        <v>7879</v>
      </c>
      <c r="F4563" t="s">
        <v>7880</v>
      </c>
      <c r="G4563" t="s">
        <v>573</v>
      </c>
      <c r="H4563" t="s">
        <v>7868</v>
      </c>
      <c r="I4563" t="s">
        <v>576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7850</v>
      </c>
      <c r="C4564" t="s">
        <v>7851</v>
      </c>
      <c r="D4564" t="s">
        <v>573</v>
      </c>
      <c r="E4564" t="s">
        <v>7873</v>
      </c>
      <c r="F4564" t="s">
        <v>7874</v>
      </c>
      <c r="G4564" t="s">
        <v>573</v>
      </c>
      <c r="H4564" t="s">
        <v>7868</v>
      </c>
      <c r="I4564" t="s">
        <v>576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7850</v>
      </c>
      <c r="C4565" t="s">
        <v>7851</v>
      </c>
      <c r="D4565" t="s">
        <v>573</v>
      </c>
      <c r="E4565" t="s">
        <v>7881</v>
      </c>
      <c r="F4565" t="s">
        <v>7882</v>
      </c>
      <c r="G4565" t="s">
        <v>573</v>
      </c>
      <c r="H4565" t="s">
        <v>7868</v>
      </c>
      <c r="I4565" t="s">
        <v>576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7850</v>
      </c>
      <c r="C4566" t="s">
        <v>7851</v>
      </c>
      <c r="D4566" t="s">
        <v>573</v>
      </c>
      <c r="E4566" t="s">
        <v>7883</v>
      </c>
      <c r="F4566" t="s">
        <v>7884</v>
      </c>
      <c r="G4566" t="s">
        <v>573</v>
      </c>
      <c r="H4566" t="s">
        <v>7885</v>
      </c>
      <c r="I4566" t="s">
        <v>576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7850</v>
      </c>
      <c r="C4567" t="s">
        <v>7851</v>
      </c>
      <c r="D4567" t="s">
        <v>573</v>
      </c>
      <c r="E4567" t="s">
        <v>7887</v>
      </c>
      <c r="F4567" t="s">
        <v>7888</v>
      </c>
      <c r="G4567" t="s">
        <v>573</v>
      </c>
      <c r="H4567" t="s">
        <v>7885</v>
      </c>
      <c r="I4567" t="s">
        <v>576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7850</v>
      </c>
      <c r="C4568" t="s">
        <v>7851</v>
      </c>
      <c r="D4568" t="s">
        <v>573</v>
      </c>
      <c r="E4568" t="s">
        <v>7928</v>
      </c>
      <c r="F4568" t="s">
        <v>7929</v>
      </c>
      <c r="G4568" t="s">
        <v>573</v>
      </c>
      <c r="H4568" t="s">
        <v>7915</v>
      </c>
      <c r="I4568" t="s">
        <v>576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7850</v>
      </c>
      <c r="C4569" t="s">
        <v>7851</v>
      </c>
      <c r="D4569" t="s">
        <v>573</v>
      </c>
      <c r="E4569" t="s">
        <v>7932</v>
      </c>
      <c r="F4569" t="s">
        <v>7933</v>
      </c>
      <c r="G4569" t="s">
        <v>573</v>
      </c>
      <c r="H4569" t="s">
        <v>7915</v>
      </c>
      <c r="I4569" t="s">
        <v>576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7850</v>
      </c>
      <c r="C4570" t="s">
        <v>7851</v>
      </c>
      <c r="D4570" t="s">
        <v>573</v>
      </c>
      <c r="E4570" t="s">
        <v>7936</v>
      </c>
      <c r="F4570" t="s">
        <v>7937</v>
      </c>
      <c r="G4570" t="s">
        <v>573</v>
      </c>
      <c r="H4570" t="s">
        <v>7915</v>
      </c>
      <c r="I4570" t="s">
        <v>576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7850</v>
      </c>
      <c r="C4571" t="s">
        <v>7851</v>
      </c>
      <c r="D4571" t="s">
        <v>573</v>
      </c>
      <c r="E4571" t="s">
        <v>7940</v>
      </c>
      <c r="F4571" t="s">
        <v>7941</v>
      </c>
      <c r="G4571" t="s">
        <v>573</v>
      </c>
      <c r="H4571" t="s">
        <v>7915</v>
      </c>
      <c r="I4571" t="s">
        <v>576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7850</v>
      </c>
      <c r="C4572" t="s">
        <v>7851</v>
      </c>
      <c r="D4572" t="s">
        <v>573</v>
      </c>
      <c r="E4572" t="s">
        <v>9732</v>
      </c>
      <c r="F4572" t="s">
        <v>9733</v>
      </c>
      <c r="G4572" t="s">
        <v>573</v>
      </c>
      <c r="H4572" t="s">
        <v>7910</v>
      </c>
      <c r="I4572" t="s">
        <v>576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7850</v>
      </c>
      <c r="C4573" t="s">
        <v>7851</v>
      </c>
      <c r="D4573" t="s">
        <v>573</v>
      </c>
      <c r="E4573" t="s">
        <v>9734</v>
      </c>
      <c r="F4573" t="s">
        <v>9735</v>
      </c>
      <c r="G4573" t="s">
        <v>573</v>
      </c>
      <c r="H4573" t="s">
        <v>7910</v>
      </c>
      <c r="I4573" t="s">
        <v>576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7850</v>
      </c>
      <c r="C4574" t="s">
        <v>7851</v>
      </c>
      <c r="D4574" t="s">
        <v>2719</v>
      </c>
      <c r="E4574" t="s">
        <v>7946</v>
      </c>
      <c r="F4574" t="s">
        <v>7868</v>
      </c>
      <c r="G4574" t="s">
        <v>2719</v>
      </c>
      <c r="H4574" t="s">
        <v>7868</v>
      </c>
      <c r="I4574" t="s">
        <v>576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7850</v>
      </c>
      <c r="C4575" t="s">
        <v>7851</v>
      </c>
      <c r="D4575" t="s">
        <v>2719</v>
      </c>
      <c r="E4575" t="s">
        <v>7951</v>
      </c>
      <c r="F4575" t="s">
        <v>7952</v>
      </c>
      <c r="G4575" t="s">
        <v>2719</v>
      </c>
      <c r="H4575" t="s">
        <v>7953</v>
      </c>
      <c r="I4575" t="s">
        <v>576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7850</v>
      </c>
      <c r="C4576" t="s">
        <v>7851</v>
      </c>
      <c r="D4576" t="s">
        <v>2719</v>
      </c>
      <c r="E4576" t="s">
        <v>7942</v>
      </c>
      <c r="F4576" t="s">
        <v>7943</v>
      </c>
      <c r="G4576" t="s">
        <v>2719</v>
      </c>
      <c r="H4576" t="s">
        <v>7943</v>
      </c>
      <c r="I4576" t="s">
        <v>576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7850</v>
      </c>
      <c r="C4577" t="s">
        <v>7851</v>
      </c>
      <c r="D4577" t="s">
        <v>2719</v>
      </c>
      <c r="E4577" t="s">
        <v>7947</v>
      </c>
      <c r="F4577" t="s">
        <v>7948</v>
      </c>
      <c r="G4577" t="s">
        <v>2719</v>
      </c>
      <c r="H4577" t="s">
        <v>7948</v>
      </c>
      <c r="I4577" t="s">
        <v>576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7850</v>
      </c>
      <c r="C4578" t="s">
        <v>7851</v>
      </c>
      <c r="D4578" t="s">
        <v>2719</v>
      </c>
      <c r="E4578" t="s">
        <v>7954</v>
      </c>
      <c r="F4578" t="s">
        <v>7955</v>
      </c>
      <c r="G4578" t="s">
        <v>2719</v>
      </c>
      <c r="H4578" t="s">
        <v>7956</v>
      </c>
      <c r="I4578" t="s">
        <v>576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7850</v>
      </c>
      <c r="C4579" t="s">
        <v>7851</v>
      </c>
      <c r="D4579" t="s">
        <v>2719</v>
      </c>
      <c r="E4579" t="s">
        <v>7944</v>
      </c>
      <c r="F4579" t="s">
        <v>7945</v>
      </c>
      <c r="G4579" t="s">
        <v>2719</v>
      </c>
      <c r="H4579" t="s">
        <v>7945</v>
      </c>
      <c r="I4579" t="s">
        <v>576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7850</v>
      </c>
      <c r="C4580" t="s">
        <v>7851</v>
      </c>
      <c r="D4580" t="s">
        <v>2719</v>
      </c>
      <c r="E4580" t="s">
        <v>7949</v>
      </c>
      <c r="F4580" t="s">
        <v>7950</v>
      </c>
      <c r="G4580" t="s">
        <v>2719</v>
      </c>
      <c r="H4580" t="s">
        <v>7950</v>
      </c>
      <c r="I4580" t="s">
        <v>576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2229</v>
      </c>
      <c r="C4581" t="s">
        <v>9736</v>
      </c>
      <c r="D4581" t="s">
        <v>625</v>
      </c>
      <c r="F4581" t="s">
        <v>9737</v>
      </c>
      <c r="G4581" t="s">
        <v>625</v>
      </c>
      <c r="I4581" t="s">
        <v>711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2229</v>
      </c>
      <c r="C4582" t="s">
        <v>9736</v>
      </c>
      <c r="D4582" t="s">
        <v>2719</v>
      </c>
      <c r="F4582" t="s">
        <v>9738</v>
      </c>
      <c r="G4582" t="s">
        <v>2719</v>
      </c>
      <c r="I4582" t="s">
        <v>711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2229</v>
      </c>
      <c r="C4583" t="s">
        <v>9736</v>
      </c>
      <c r="D4583" t="s">
        <v>2719</v>
      </c>
      <c r="F4583" t="s">
        <v>9739</v>
      </c>
      <c r="G4583" t="s">
        <v>2719</v>
      </c>
      <c r="I4583" t="s">
        <v>711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2229</v>
      </c>
      <c r="C4584" t="s">
        <v>9736</v>
      </c>
      <c r="D4584" t="s">
        <v>2719</v>
      </c>
      <c r="F4584" t="s">
        <v>9740</v>
      </c>
      <c r="G4584" t="s">
        <v>2719</v>
      </c>
      <c r="I4584" t="s">
        <v>711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2229</v>
      </c>
      <c r="C4585" t="s">
        <v>9736</v>
      </c>
      <c r="D4585" t="s">
        <v>2719</v>
      </c>
      <c r="F4585" t="s">
        <v>9741</v>
      </c>
      <c r="G4585" t="s">
        <v>2719</v>
      </c>
      <c r="I4585" t="s">
        <v>711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2229</v>
      </c>
      <c r="C4586" t="s">
        <v>9736</v>
      </c>
      <c r="D4586" t="s">
        <v>2719</v>
      </c>
      <c r="F4586" t="s">
        <v>9742</v>
      </c>
      <c r="G4586" t="s">
        <v>2719</v>
      </c>
      <c r="I4586" t="s">
        <v>711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2229</v>
      </c>
      <c r="C4587" t="s">
        <v>9736</v>
      </c>
      <c r="D4587" t="s">
        <v>2719</v>
      </c>
      <c r="F4587" t="s">
        <v>9743</v>
      </c>
      <c r="G4587" t="s">
        <v>2719</v>
      </c>
      <c r="I4587" t="s">
        <v>711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2229</v>
      </c>
      <c r="C4588" t="s">
        <v>9736</v>
      </c>
      <c r="D4588" t="s">
        <v>2719</v>
      </c>
      <c r="F4588" t="s">
        <v>9744</v>
      </c>
      <c r="G4588" t="s">
        <v>2719</v>
      </c>
      <c r="I4588" t="s">
        <v>711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2229</v>
      </c>
      <c r="C4589" t="s">
        <v>9736</v>
      </c>
      <c r="D4589" t="s">
        <v>2719</v>
      </c>
      <c r="F4589" t="s">
        <v>9745</v>
      </c>
      <c r="G4589" t="s">
        <v>2719</v>
      </c>
      <c r="I4589" t="s">
        <v>711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2229</v>
      </c>
      <c r="C4590" t="s">
        <v>9736</v>
      </c>
      <c r="D4590" t="s">
        <v>2719</v>
      </c>
      <c r="F4590" t="s">
        <v>9746</v>
      </c>
      <c r="G4590" t="s">
        <v>2719</v>
      </c>
      <c r="I4590" t="s">
        <v>711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2229</v>
      </c>
      <c r="C4591" t="s">
        <v>9736</v>
      </c>
      <c r="D4591" t="s">
        <v>2719</v>
      </c>
      <c r="F4591" t="s">
        <v>9747</v>
      </c>
      <c r="G4591" t="s">
        <v>2719</v>
      </c>
      <c r="I4591" t="s">
        <v>711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2229</v>
      </c>
      <c r="C4592" t="s">
        <v>9736</v>
      </c>
      <c r="D4592" t="s">
        <v>2719</v>
      </c>
      <c r="F4592" t="s">
        <v>9748</v>
      </c>
      <c r="G4592" t="s">
        <v>2719</v>
      </c>
      <c r="I4592" t="s">
        <v>711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2229</v>
      </c>
      <c r="C4593" t="s">
        <v>9736</v>
      </c>
      <c r="D4593" t="s">
        <v>2719</v>
      </c>
      <c r="F4593" t="s">
        <v>9749</v>
      </c>
      <c r="G4593" t="s">
        <v>2719</v>
      </c>
      <c r="I4593" t="s">
        <v>711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2229</v>
      </c>
      <c r="C4594" t="s">
        <v>9736</v>
      </c>
      <c r="D4594" t="s">
        <v>2719</v>
      </c>
      <c r="F4594" t="s">
        <v>9750</v>
      </c>
      <c r="G4594" t="s">
        <v>2719</v>
      </c>
      <c r="I4594" t="s">
        <v>711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2229</v>
      </c>
      <c r="C4595" t="s">
        <v>9736</v>
      </c>
      <c r="D4595" t="s">
        <v>2719</v>
      </c>
      <c r="F4595" t="s">
        <v>9751</v>
      </c>
      <c r="G4595" t="s">
        <v>2719</v>
      </c>
      <c r="I4595" t="s">
        <v>711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2229</v>
      </c>
      <c r="C4596" t="s">
        <v>9736</v>
      </c>
      <c r="D4596" t="s">
        <v>2719</v>
      </c>
      <c r="F4596" t="s">
        <v>9752</v>
      </c>
      <c r="G4596" t="s">
        <v>2719</v>
      </c>
      <c r="I4596" t="s">
        <v>711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2229</v>
      </c>
      <c r="C4597" t="s">
        <v>9736</v>
      </c>
      <c r="D4597" t="s">
        <v>2719</v>
      </c>
      <c r="F4597" t="s">
        <v>9753</v>
      </c>
      <c r="G4597" t="s">
        <v>2719</v>
      </c>
      <c r="I4597" t="s">
        <v>711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2229</v>
      </c>
      <c r="C4598" t="s">
        <v>9736</v>
      </c>
      <c r="D4598" t="s">
        <v>2719</v>
      </c>
      <c r="F4598" t="s">
        <v>9754</v>
      </c>
      <c r="G4598" t="s">
        <v>2719</v>
      </c>
      <c r="I4598" t="s">
        <v>711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2229</v>
      </c>
      <c r="C4599" t="s">
        <v>9736</v>
      </c>
      <c r="D4599" t="s">
        <v>2719</v>
      </c>
      <c r="F4599" t="s">
        <v>9755</v>
      </c>
      <c r="G4599" t="s">
        <v>2719</v>
      </c>
      <c r="I4599" t="s">
        <v>711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2229</v>
      </c>
      <c r="C4600" t="s">
        <v>9736</v>
      </c>
      <c r="D4600" t="s">
        <v>2719</v>
      </c>
      <c r="F4600" t="s">
        <v>9756</v>
      </c>
      <c r="G4600" t="s">
        <v>2719</v>
      </c>
      <c r="I4600" t="s">
        <v>711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2229</v>
      </c>
      <c r="C4601" t="s">
        <v>9736</v>
      </c>
      <c r="D4601" t="s">
        <v>2719</v>
      </c>
      <c r="F4601" t="s">
        <v>9757</v>
      </c>
      <c r="G4601" t="s">
        <v>2719</v>
      </c>
      <c r="I4601" t="s">
        <v>711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2229</v>
      </c>
      <c r="C4602" t="s">
        <v>9736</v>
      </c>
      <c r="D4602" t="s">
        <v>2719</v>
      </c>
      <c r="F4602" t="s">
        <v>9758</v>
      </c>
      <c r="G4602" t="s">
        <v>2719</v>
      </c>
      <c r="I4602" t="s">
        <v>711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2229</v>
      </c>
      <c r="C4603" t="s">
        <v>9736</v>
      </c>
      <c r="D4603" t="s">
        <v>2719</v>
      </c>
      <c r="F4603" t="s">
        <v>9759</v>
      </c>
      <c r="G4603" t="s">
        <v>2719</v>
      </c>
      <c r="I4603" t="s">
        <v>711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2229</v>
      </c>
      <c r="C4604" t="s">
        <v>9736</v>
      </c>
      <c r="D4604" t="s">
        <v>2719</v>
      </c>
      <c r="F4604" t="s">
        <v>9760</v>
      </c>
      <c r="G4604" t="s">
        <v>2719</v>
      </c>
      <c r="I4604" t="s">
        <v>711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2229</v>
      </c>
      <c r="C4605" t="s">
        <v>9736</v>
      </c>
      <c r="D4605" t="s">
        <v>2719</v>
      </c>
      <c r="F4605" t="s">
        <v>9761</v>
      </c>
      <c r="G4605" t="s">
        <v>2719</v>
      </c>
      <c r="I4605" t="s">
        <v>711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2229</v>
      </c>
      <c r="C4606" t="s">
        <v>9736</v>
      </c>
      <c r="D4606" t="s">
        <v>2719</v>
      </c>
      <c r="F4606" t="s">
        <v>9762</v>
      </c>
      <c r="G4606" t="s">
        <v>2719</v>
      </c>
      <c r="I4606" t="s">
        <v>711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2229</v>
      </c>
      <c r="C4607" t="s">
        <v>9736</v>
      </c>
      <c r="D4607" t="s">
        <v>2719</v>
      </c>
      <c r="F4607" t="s">
        <v>9763</v>
      </c>
      <c r="G4607" t="s">
        <v>2719</v>
      </c>
      <c r="I4607" t="s">
        <v>711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2229</v>
      </c>
      <c r="C4608" t="s">
        <v>9736</v>
      </c>
      <c r="D4608" t="s">
        <v>2719</v>
      </c>
      <c r="F4608" t="s">
        <v>9764</v>
      </c>
      <c r="G4608" t="s">
        <v>2719</v>
      </c>
      <c r="I4608" t="s">
        <v>711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2229</v>
      </c>
      <c r="C4609" t="s">
        <v>9736</v>
      </c>
      <c r="D4609" t="s">
        <v>2719</v>
      </c>
      <c r="F4609" t="s">
        <v>9765</v>
      </c>
      <c r="G4609" t="s">
        <v>2719</v>
      </c>
      <c r="I4609" t="s">
        <v>711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2229</v>
      </c>
      <c r="C4610" t="s">
        <v>9736</v>
      </c>
      <c r="D4610" t="s">
        <v>2719</v>
      </c>
      <c r="F4610" t="s">
        <v>9766</v>
      </c>
      <c r="G4610" t="s">
        <v>2719</v>
      </c>
      <c r="I4610" t="s">
        <v>711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2229</v>
      </c>
      <c r="C4611" t="s">
        <v>9736</v>
      </c>
      <c r="D4611" t="s">
        <v>2719</v>
      </c>
      <c r="F4611" t="s">
        <v>9767</v>
      </c>
      <c r="G4611" t="s">
        <v>2719</v>
      </c>
      <c r="I4611" t="s">
        <v>711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2229</v>
      </c>
      <c r="C4612" t="s">
        <v>9736</v>
      </c>
      <c r="D4612" t="s">
        <v>2719</v>
      </c>
      <c r="F4612" t="s">
        <v>9768</v>
      </c>
      <c r="G4612" t="s">
        <v>2719</v>
      </c>
      <c r="I4612" t="s">
        <v>711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2229</v>
      </c>
      <c r="C4613" t="s">
        <v>9736</v>
      </c>
      <c r="D4613" t="s">
        <v>2719</v>
      </c>
      <c r="F4613" t="s">
        <v>9769</v>
      </c>
      <c r="G4613" t="s">
        <v>2719</v>
      </c>
      <c r="I4613" t="s">
        <v>711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2229</v>
      </c>
      <c r="C4614" t="s">
        <v>9736</v>
      </c>
      <c r="D4614" t="s">
        <v>2719</v>
      </c>
      <c r="F4614" t="s">
        <v>9770</v>
      </c>
      <c r="G4614" t="s">
        <v>2719</v>
      </c>
      <c r="I4614" t="s">
        <v>711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2229</v>
      </c>
      <c r="C4615" t="s">
        <v>9736</v>
      </c>
      <c r="D4615" t="s">
        <v>2719</v>
      </c>
      <c r="F4615" t="s">
        <v>9771</v>
      </c>
      <c r="G4615" t="s">
        <v>2719</v>
      </c>
      <c r="I4615" t="s">
        <v>711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2229</v>
      </c>
      <c r="C4616" t="s">
        <v>9736</v>
      </c>
      <c r="D4616" t="s">
        <v>2719</v>
      </c>
      <c r="F4616" t="s">
        <v>9772</v>
      </c>
      <c r="G4616" t="s">
        <v>2719</v>
      </c>
      <c r="I4616" t="s">
        <v>711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2229</v>
      </c>
      <c r="C4617" t="s">
        <v>9736</v>
      </c>
      <c r="D4617" t="s">
        <v>2719</v>
      </c>
      <c r="F4617" t="s">
        <v>9773</v>
      </c>
      <c r="G4617" t="s">
        <v>2719</v>
      </c>
      <c r="I4617" t="s">
        <v>711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2229</v>
      </c>
      <c r="C4618" t="s">
        <v>9736</v>
      </c>
      <c r="D4618" t="s">
        <v>2719</v>
      </c>
      <c r="F4618" t="s">
        <v>9774</v>
      </c>
      <c r="G4618" t="s">
        <v>2719</v>
      </c>
      <c r="I4618" t="s">
        <v>711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2229</v>
      </c>
      <c r="C4619" t="s">
        <v>9736</v>
      </c>
      <c r="D4619" t="s">
        <v>2719</v>
      </c>
      <c r="F4619" t="s">
        <v>9775</v>
      </c>
      <c r="G4619" t="s">
        <v>2719</v>
      </c>
      <c r="I4619" t="s">
        <v>711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2229</v>
      </c>
      <c r="C4620" t="s">
        <v>9736</v>
      </c>
      <c r="D4620" t="s">
        <v>2719</v>
      </c>
      <c r="F4620" t="s">
        <v>9776</v>
      </c>
      <c r="G4620" t="s">
        <v>2719</v>
      </c>
      <c r="I4620" t="s">
        <v>711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2229</v>
      </c>
      <c r="C4621" t="s">
        <v>9736</v>
      </c>
      <c r="D4621" t="s">
        <v>2719</v>
      </c>
      <c r="F4621" t="s">
        <v>9777</v>
      </c>
      <c r="G4621" t="s">
        <v>2719</v>
      </c>
      <c r="I4621" t="s">
        <v>711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2229</v>
      </c>
      <c r="C4622" t="s">
        <v>9736</v>
      </c>
      <c r="D4622" t="s">
        <v>2719</v>
      </c>
      <c r="F4622" t="s">
        <v>9778</v>
      </c>
      <c r="G4622" t="s">
        <v>2719</v>
      </c>
      <c r="I4622" t="s">
        <v>711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2229</v>
      </c>
      <c r="C4623" t="s">
        <v>9736</v>
      </c>
      <c r="D4623" t="s">
        <v>2719</v>
      </c>
      <c r="F4623" t="s">
        <v>9779</v>
      </c>
      <c r="G4623" t="s">
        <v>2719</v>
      </c>
      <c r="I4623" t="s">
        <v>711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2229</v>
      </c>
      <c r="C4624" t="s">
        <v>9736</v>
      </c>
      <c r="D4624" t="s">
        <v>2719</v>
      </c>
      <c r="F4624" t="s">
        <v>9780</v>
      </c>
      <c r="G4624" t="s">
        <v>2719</v>
      </c>
      <c r="I4624" t="s">
        <v>711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2229</v>
      </c>
      <c r="C4625" t="s">
        <v>9736</v>
      </c>
      <c r="D4625" t="s">
        <v>2719</v>
      </c>
      <c r="F4625" t="s">
        <v>9781</v>
      </c>
      <c r="G4625" t="s">
        <v>2719</v>
      </c>
      <c r="I4625" t="s">
        <v>711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2229</v>
      </c>
      <c r="C4626" t="s">
        <v>9736</v>
      </c>
      <c r="D4626" t="s">
        <v>2719</v>
      </c>
      <c r="F4626" t="s">
        <v>9782</v>
      </c>
      <c r="G4626" t="s">
        <v>2719</v>
      </c>
      <c r="I4626" t="s">
        <v>711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2229</v>
      </c>
      <c r="C4627" t="s">
        <v>9736</v>
      </c>
      <c r="D4627" t="s">
        <v>2719</v>
      </c>
      <c r="F4627" t="s">
        <v>9783</v>
      </c>
      <c r="G4627" t="s">
        <v>2719</v>
      </c>
      <c r="I4627" t="s">
        <v>711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2229</v>
      </c>
      <c r="C4628" t="s">
        <v>9736</v>
      </c>
      <c r="D4628" t="s">
        <v>2719</v>
      </c>
      <c r="F4628" t="s">
        <v>9784</v>
      </c>
      <c r="G4628" t="s">
        <v>2719</v>
      </c>
      <c r="I4628" t="s">
        <v>711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2229</v>
      </c>
      <c r="C4629" t="s">
        <v>9736</v>
      </c>
      <c r="D4629" t="s">
        <v>2719</v>
      </c>
      <c r="F4629" t="s">
        <v>9785</v>
      </c>
      <c r="G4629" t="s">
        <v>2719</v>
      </c>
      <c r="I4629" t="s">
        <v>711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2229</v>
      </c>
      <c r="C4630" t="s">
        <v>9736</v>
      </c>
      <c r="D4630" t="s">
        <v>2719</v>
      </c>
      <c r="F4630" t="s">
        <v>9786</v>
      </c>
      <c r="G4630" t="s">
        <v>2719</v>
      </c>
      <c r="I4630" t="s">
        <v>711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2229</v>
      </c>
      <c r="C4631" t="s">
        <v>9736</v>
      </c>
      <c r="D4631" t="s">
        <v>2719</v>
      </c>
      <c r="F4631" t="s">
        <v>9787</v>
      </c>
      <c r="G4631" t="s">
        <v>2719</v>
      </c>
      <c r="I4631" t="s">
        <v>711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2229</v>
      </c>
      <c r="C4632" t="s">
        <v>9736</v>
      </c>
      <c r="D4632" t="s">
        <v>2719</v>
      </c>
      <c r="F4632" t="s">
        <v>9788</v>
      </c>
      <c r="G4632" t="s">
        <v>2719</v>
      </c>
      <c r="I4632" t="s">
        <v>711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2229</v>
      </c>
      <c r="C4633" t="s">
        <v>9736</v>
      </c>
      <c r="D4633" t="s">
        <v>2719</v>
      </c>
      <c r="F4633" t="s">
        <v>9789</v>
      </c>
      <c r="G4633" t="s">
        <v>2719</v>
      </c>
      <c r="I4633" t="s">
        <v>711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2229</v>
      </c>
      <c r="C4634" t="s">
        <v>9736</v>
      </c>
      <c r="D4634" t="s">
        <v>2719</v>
      </c>
      <c r="F4634" t="s">
        <v>9790</v>
      </c>
      <c r="G4634" t="s">
        <v>2719</v>
      </c>
      <c r="I4634" t="s">
        <v>711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7957</v>
      </c>
      <c r="C4635" t="s">
        <v>7958</v>
      </c>
      <c r="D4635" t="s">
        <v>573</v>
      </c>
      <c r="E4635" t="s">
        <v>7964</v>
      </c>
      <c r="F4635" t="s">
        <v>7965</v>
      </c>
      <c r="G4635" t="s">
        <v>573</v>
      </c>
      <c r="H4635" t="s">
        <v>7961</v>
      </c>
      <c r="I4635" t="s">
        <v>576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7957</v>
      </c>
      <c r="C4636" t="s">
        <v>7958</v>
      </c>
      <c r="D4636" t="s">
        <v>573</v>
      </c>
      <c r="E4636" t="s">
        <v>7966</v>
      </c>
      <c r="F4636" t="s">
        <v>7967</v>
      </c>
      <c r="G4636" t="s">
        <v>573</v>
      </c>
      <c r="H4636" t="s">
        <v>7961</v>
      </c>
      <c r="I4636" t="s">
        <v>576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7957</v>
      </c>
      <c r="C4637" t="s">
        <v>7958</v>
      </c>
      <c r="D4637" t="s">
        <v>573</v>
      </c>
      <c r="E4637" t="s">
        <v>7959</v>
      </c>
      <c r="F4637" t="s">
        <v>7960</v>
      </c>
      <c r="G4637" t="s">
        <v>573</v>
      </c>
      <c r="H4637" t="s">
        <v>7961</v>
      </c>
      <c r="I4637" t="s">
        <v>576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7957</v>
      </c>
      <c r="C4638" t="s">
        <v>7958</v>
      </c>
      <c r="D4638" t="s">
        <v>573</v>
      </c>
      <c r="E4638" t="s">
        <v>7962</v>
      </c>
      <c r="F4638" t="s">
        <v>7963</v>
      </c>
      <c r="G4638" t="s">
        <v>573</v>
      </c>
      <c r="H4638" t="s">
        <v>7961</v>
      </c>
      <c r="I4638" t="s">
        <v>576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7957</v>
      </c>
      <c r="C4639" t="s">
        <v>7958</v>
      </c>
      <c r="D4639" t="s">
        <v>2719</v>
      </c>
      <c r="E4639" t="s">
        <v>7968</v>
      </c>
      <c r="F4639" t="s">
        <v>7969</v>
      </c>
      <c r="G4639" t="s">
        <v>2719</v>
      </c>
      <c r="H4639" t="s">
        <v>7969</v>
      </c>
      <c r="I4639" t="s">
        <v>576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2235</v>
      </c>
      <c r="C4640" t="s">
        <v>7970</v>
      </c>
      <c r="D4640" t="s">
        <v>573</v>
      </c>
      <c r="E4640" t="s">
        <v>7971</v>
      </c>
      <c r="F4640" t="s">
        <v>7972</v>
      </c>
      <c r="G4640" t="s">
        <v>573</v>
      </c>
      <c r="H4640" t="s">
        <v>7972</v>
      </c>
      <c r="I4640" t="s">
        <v>711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2235</v>
      </c>
      <c r="C4641" t="s">
        <v>7970</v>
      </c>
      <c r="D4641" t="s">
        <v>573</v>
      </c>
      <c r="E4641" t="s">
        <v>7973</v>
      </c>
      <c r="F4641" t="s">
        <v>7974</v>
      </c>
      <c r="G4641" t="s">
        <v>573</v>
      </c>
      <c r="H4641" t="s">
        <v>7974</v>
      </c>
      <c r="I4641" t="s">
        <v>711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2235</v>
      </c>
      <c r="C4642" t="s">
        <v>7970</v>
      </c>
      <c r="D4642" t="s">
        <v>573</v>
      </c>
      <c r="E4642" t="s">
        <v>7975</v>
      </c>
      <c r="F4642" t="s">
        <v>7976</v>
      </c>
      <c r="G4642" t="s">
        <v>573</v>
      </c>
      <c r="H4642" t="s">
        <v>7976</v>
      </c>
      <c r="I4642" t="s">
        <v>711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2235</v>
      </c>
      <c r="C4643" t="s">
        <v>7970</v>
      </c>
      <c r="D4643" t="s">
        <v>573</v>
      </c>
      <c r="E4643" t="s">
        <v>7977</v>
      </c>
      <c r="F4643" t="s">
        <v>7978</v>
      </c>
      <c r="G4643" t="s">
        <v>573</v>
      </c>
      <c r="H4643" t="s">
        <v>7978</v>
      </c>
      <c r="I4643" t="s">
        <v>711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2235</v>
      </c>
      <c r="C4644" t="s">
        <v>7970</v>
      </c>
      <c r="D4644" t="s">
        <v>573</v>
      </c>
      <c r="E4644" t="s">
        <v>7979</v>
      </c>
      <c r="F4644" t="s">
        <v>7980</v>
      </c>
      <c r="G4644" t="s">
        <v>573</v>
      </c>
      <c r="H4644" t="s">
        <v>7980</v>
      </c>
      <c r="I4644" t="s">
        <v>711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2235</v>
      </c>
      <c r="C4645" t="s">
        <v>7970</v>
      </c>
      <c r="D4645" t="s">
        <v>573</v>
      </c>
      <c r="E4645" t="s">
        <v>7981</v>
      </c>
      <c r="F4645" t="s">
        <v>7982</v>
      </c>
      <c r="G4645" t="s">
        <v>573</v>
      </c>
      <c r="H4645" t="s">
        <v>7982</v>
      </c>
      <c r="I4645" t="s">
        <v>711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2235</v>
      </c>
      <c r="C4646" t="s">
        <v>7970</v>
      </c>
      <c r="D4646" t="s">
        <v>573</v>
      </c>
      <c r="E4646" t="s">
        <v>9791</v>
      </c>
      <c r="F4646" t="s">
        <v>9792</v>
      </c>
      <c r="G4646" t="s">
        <v>573</v>
      </c>
      <c r="H4646" t="s">
        <v>9792</v>
      </c>
      <c r="I4646" t="s">
        <v>711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2235</v>
      </c>
      <c r="C4647" t="s">
        <v>7970</v>
      </c>
      <c r="D4647" t="s">
        <v>573</v>
      </c>
      <c r="E4647" t="s">
        <v>7983</v>
      </c>
      <c r="F4647" t="s">
        <v>7984</v>
      </c>
      <c r="G4647" t="s">
        <v>573</v>
      </c>
      <c r="H4647" t="s">
        <v>7984</v>
      </c>
      <c r="I4647" t="s">
        <v>711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2235</v>
      </c>
      <c r="C4648" t="s">
        <v>7970</v>
      </c>
      <c r="D4648" t="s">
        <v>573</v>
      </c>
      <c r="E4648" t="s">
        <v>7993</v>
      </c>
      <c r="F4648" t="s">
        <v>7994</v>
      </c>
      <c r="G4648" t="s">
        <v>573</v>
      </c>
      <c r="H4648" t="s">
        <v>7994</v>
      </c>
      <c r="I4648" t="s">
        <v>711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2235</v>
      </c>
      <c r="C4649" t="s">
        <v>7970</v>
      </c>
      <c r="D4649" t="s">
        <v>573</v>
      </c>
      <c r="E4649" t="s">
        <v>7985</v>
      </c>
      <c r="F4649" t="s">
        <v>7986</v>
      </c>
      <c r="G4649" t="s">
        <v>573</v>
      </c>
      <c r="H4649" t="s">
        <v>7986</v>
      </c>
      <c r="I4649" t="s">
        <v>711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2235</v>
      </c>
      <c r="C4650" t="s">
        <v>7970</v>
      </c>
      <c r="D4650" t="s">
        <v>573</v>
      </c>
      <c r="E4650" t="s">
        <v>7987</v>
      </c>
      <c r="F4650" t="s">
        <v>9793</v>
      </c>
      <c r="G4650" t="s">
        <v>573</v>
      </c>
      <c r="H4650" t="s">
        <v>7989</v>
      </c>
      <c r="I4650" t="s">
        <v>711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2235</v>
      </c>
      <c r="C4651" t="s">
        <v>7970</v>
      </c>
      <c r="D4651" t="s">
        <v>573</v>
      </c>
      <c r="E4651" t="s">
        <v>7990</v>
      </c>
      <c r="F4651" t="s">
        <v>7988</v>
      </c>
      <c r="G4651" t="s">
        <v>573</v>
      </c>
      <c r="H4651" t="s">
        <v>7989</v>
      </c>
      <c r="I4651" t="s">
        <v>711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2235</v>
      </c>
      <c r="C4652" t="s">
        <v>7970</v>
      </c>
      <c r="D4652" t="s">
        <v>573</v>
      </c>
      <c r="E4652" t="s">
        <v>7991</v>
      </c>
      <c r="F4652" t="s">
        <v>7992</v>
      </c>
      <c r="G4652" t="s">
        <v>573</v>
      </c>
      <c r="H4652" t="s">
        <v>7992</v>
      </c>
      <c r="I4652" t="s">
        <v>711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2235</v>
      </c>
      <c r="C4653" t="s">
        <v>7970</v>
      </c>
      <c r="D4653" t="s">
        <v>573</v>
      </c>
      <c r="E4653" t="s">
        <v>7995</v>
      </c>
      <c r="F4653" t="s">
        <v>7997</v>
      </c>
      <c r="G4653" t="s">
        <v>573</v>
      </c>
      <c r="H4653" t="s">
        <v>7997</v>
      </c>
      <c r="I4653" t="s">
        <v>711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2235</v>
      </c>
      <c r="C4654" t="s">
        <v>7970</v>
      </c>
      <c r="D4654" t="s">
        <v>573</v>
      </c>
      <c r="E4654" t="s">
        <v>7998</v>
      </c>
      <c r="F4654" t="s">
        <v>7996</v>
      </c>
      <c r="G4654" t="s">
        <v>573</v>
      </c>
      <c r="H4654" t="s">
        <v>7997</v>
      </c>
      <c r="I4654" t="s">
        <v>711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2235</v>
      </c>
      <c r="C4655" t="s">
        <v>7970</v>
      </c>
      <c r="D4655" t="s">
        <v>573</v>
      </c>
      <c r="E4655" t="s">
        <v>7999</v>
      </c>
      <c r="F4655" t="s">
        <v>8000</v>
      </c>
      <c r="G4655" t="s">
        <v>573</v>
      </c>
      <c r="H4655" t="s">
        <v>8000</v>
      </c>
      <c r="I4655" t="s">
        <v>711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2235</v>
      </c>
      <c r="C4656" t="s">
        <v>7970</v>
      </c>
      <c r="D4656" t="s">
        <v>573</v>
      </c>
      <c r="E4656" t="s">
        <v>8001</v>
      </c>
      <c r="F4656" t="s">
        <v>8002</v>
      </c>
      <c r="G4656" t="s">
        <v>573</v>
      </c>
      <c r="H4656" t="s">
        <v>8002</v>
      </c>
      <c r="I4656" t="s">
        <v>711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2235</v>
      </c>
      <c r="C4657" t="s">
        <v>7970</v>
      </c>
      <c r="D4657" t="s">
        <v>573</v>
      </c>
      <c r="E4657" t="s">
        <v>8003</v>
      </c>
      <c r="F4657" t="s">
        <v>8005</v>
      </c>
      <c r="G4657" t="s">
        <v>573</v>
      </c>
      <c r="H4657" t="s">
        <v>8005</v>
      </c>
      <c r="I4657" t="s">
        <v>711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2235</v>
      </c>
      <c r="C4658" t="s">
        <v>7970</v>
      </c>
      <c r="D4658" t="s">
        <v>573</v>
      </c>
      <c r="E4658" t="s">
        <v>8006</v>
      </c>
      <c r="F4658" t="s">
        <v>8004</v>
      </c>
      <c r="G4658" t="s">
        <v>573</v>
      </c>
      <c r="H4658" t="s">
        <v>8005</v>
      </c>
      <c r="I4658" t="s">
        <v>711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2235</v>
      </c>
      <c r="C4659" t="s">
        <v>7970</v>
      </c>
      <c r="D4659" t="s">
        <v>573</v>
      </c>
      <c r="E4659" t="s">
        <v>8009</v>
      </c>
      <c r="F4659" t="s">
        <v>8011</v>
      </c>
      <c r="G4659" t="s">
        <v>573</v>
      </c>
      <c r="H4659" t="s">
        <v>8011</v>
      </c>
      <c r="I4659" t="s">
        <v>711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2235</v>
      </c>
      <c r="C4660" t="s">
        <v>7970</v>
      </c>
      <c r="D4660" t="s">
        <v>573</v>
      </c>
      <c r="E4660" t="s">
        <v>8012</v>
      </c>
      <c r="F4660" t="s">
        <v>8010</v>
      </c>
      <c r="G4660" t="s">
        <v>573</v>
      </c>
      <c r="H4660" t="s">
        <v>8011</v>
      </c>
      <c r="I4660" t="s">
        <v>711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2235</v>
      </c>
      <c r="C4661" t="s">
        <v>7970</v>
      </c>
      <c r="D4661" t="s">
        <v>573</v>
      </c>
      <c r="E4661" t="s">
        <v>8013</v>
      </c>
      <c r="F4661" t="s">
        <v>8014</v>
      </c>
      <c r="G4661" t="s">
        <v>573</v>
      </c>
      <c r="H4661" t="s">
        <v>8014</v>
      </c>
      <c r="I4661" t="s">
        <v>711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2235</v>
      </c>
      <c r="C4662" t="s">
        <v>7970</v>
      </c>
      <c r="D4662" t="s">
        <v>573</v>
      </c>
      <c r="E4662" t="s">
        <v>8015</v>
      </c>
      <c r="F4662" t="s">
        <v>8016</v>
      </c>
      <c r="G4662" t="s">
        <v>573</v>
      </c>
      <c r="H4662" t="s">
        <v>8016</v>
      </c>
      <c r="I4662" t="s">
        <v>711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2235</v>
      </c>
      <c r="C4663" t="s">
        <v>7970</v>
      </c>
      <c r="D4663" t="s">
        <v>573</v>
      </c>
      <c r="E4663" t="s">
        <v>8017</v>
      </c>
      <c r="F4663" t="s">
        <v>8018</v>
      </c>
      <c r="G4663" t="s">
        <v>573</v>
      </c>
      <c r="H4663" t="s">
        <v>8018</v>
      </c>
      <c r="I4663" t="s">
        <v>711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2235</v>
      </c>
      <c r="C4664" t="s">
        <v>7970</v>
      </c>
      <c r="D4664" t="s">
        <v>573</v>
      </c>
      <c r="E4664" t="s">
        <v>8007</v>
      </c>
      <c r="F4664" t="s">
        <v>8008</v>
      </c>
      <c r="G4664" t="s">
        <v>573</v>
      </c>
      <c r="H4664" t="s">
        <v>8008</v>
      </c>
      <c r="I4664" t="s">
        <v>711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2235</v>
      </c>
      <c r="C4665" t="s">
        <v>7970</v>
      </c>
      <c r="D4665" t="s">
        <v>573</v>
      </c>
      <c r="E4665" t="s">
        <v>8019</v>
      </c>
      <c r="F4665" t="s">
        <v>9794</v>
      </c>
      <c r="G4665" t="s">
        <v>573</v>
      </c>
      <c r="H4665" t="s">
        <v>8021</v>
      </c>
      <c r="I4665" t="s">
        <v>711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2235</v>
      </c>
      <c r="C4666" t="s">
        <v>7970</v>
      </c>
      <c r="D4666" t="s">
        <v>573</v>
      </c>
      <c r="E4666" t="s">
        <v>8022</v>
      </c>
      <c r="F4666" t="s">
        <v>8020</v>
      </c>
      <c r="G4666" t="s">
        <v>573</v>
      </c>
      <c r="H4666" t="s">
        <v>8021</v>
      </c>
      <c r="I4666" t="s">
        <v>711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2235</v>
      </c>
      <c r="C4667" t="s">
        <v>7970</v>
      </c>
      <c r="D4667" t="s">
        <v>573</v>
      </c>
      <c r="E4667" t="s">
        <v>9795</v>
      </c>
      <c r="F4667" t="s">
        <v>9796</v>
      </c>
      <c r="G4667" t="s">
        <v>573</v>
      </c>
      <c r="H4667" t="s">
        <v>9796</v>
      </c>
      <c r="I4667" t="s">
        <v>711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2235</v>
      </c>
      <c r="C4668" t="s">
        <v>7970</v>
      </c>
      <c r="D4668" t="s">
        <v>573</v>
      </c>
      <c r="E4668" t="s">
        <v>8023</v>
      </c>
      <c r="F4668" t="s">
        <v>8024</v>
      </c>
      <c r="G4668" t="s">
        <v>573</v>
      </c>
      <c r="H4668" t="s">
        <v>8024</v>
      </c>
      <c r="I4668" t="s">
        <v>711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2235</v>
      </c>
      <c r="C4669" t="s">
        <v>7970</v>
      </c>
      <c r="D4669" t="s">
        <v>573</v>
      </c>
      <c r="E4669" t="s">
        <v>8025</v>
      </c>
      <c r="F4669" t="s">
        <v>8026</v>
      </c>
      <c r="G4669" t="s">
        <v>573</v>
      </c>
      <c r="H4669" t="s">
        <v>8026</v>
      </c>
      <c r="I4669" t="s">
        <v>711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2235</v>
      </c>
      <c r="C4670" t="s">
        <v>7970</v>
      </c>
      <c r="D4670" t="s">
        <v>573</v>
      </c>
      <c r="E4670" t="s">
        <v>8029</v>
      </c>
      <c r="F4670" t="s">
        <v>8030</v>
      </c>
      <c r="G4670" t="s">
        <v>573</v>
      </c>
      <c r="H4670" t="s">
        <v>8030</v>
      </c>
      <c r="I4670" t="s">
        <v>711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2235</v>
      </c>
      <c r="C4671" t="s">
        <v>7970</v>
      </c>
      <c r="D4671" t="s">
        <v>573</v>
      </c>
      <c r="E4671" t="s">
        <v>8027</v>
      </c>
      <c r="F4671" t="s">
        <v>8028</v>
      </c>
      <c r="G4671" t="s">
        <v>573</v>
      </c>
      <c r="H4671" t="s">
        <v>8028</v>
      </c>
      <c r="I4671" t="s">
        <v>711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2235</v>
      </c>
      <c r="C4672" t="s">
        <v>7970</v>
      </c>
      <c r="D4672" t="s">
        <v>573</v>
      </c>
      <c r="E4672" t="s">
        <v>8031</v>
      </c>
      <c r="F4672" t="s">
        <v>8032</v>
      </c>
      <c r="G4672" t="s">
        <v>573</v>
      </c>
      <c r="H4672" t="s">
        <v>8032</v>
      </c>
      <c r="I4672" t="s">
        <v>711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2235</v>
      </c>
      <c r="C4673" t="s">
        <v>7970</v>
      </c>
      <c r="D4673" t="s">
        <v>573</v>
      </c>
      <c r="E4673" t="s">
        <v>8033</v>
      </c>
      <c r="F4673" t="s">
        <v>8034</v>
      </c>
      <c r="G4673" t="s">
        <v>573</v>
      </c>
      <c r="H4673" t="s">
        <v>8034</v>
      </c>
      <c r="I4673" t="s">
        <v>711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2235</v>
      </c>
      <c r="C4674" t="s">
        <v>7970</v>
      </c>
      <c r="D4674" t="s">
        <v>573</v>
      </c>
      <c r="E4674" t="s">
        <v>8035</v>
      </c>
      <c r="F4674" t="s">
        <v>8036</v>
      </c>
      <c r="G4674" t="s">
        <v>573</v>
      </c>
      <c r="H4674" t="s">
        <v>8036</v>
      </c>
      <c r="I4674" t="s">
        <v>711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2235</v>
      </c>
      <c r="C4675" t="s">
        <v>7970</v>
      </c>
      <c r="D4675" t="s">
        <v>573</v>
      </c>
      <c r="E4675" t="s">
        <v>8037</v>
      </c>
      <c r="F4675" t="s">
        <v>8038</v>
      </c>
      <c r="G4675" t="s">
        <v>573</v>
      </c>
      <c r="H4675" t="s">
        <v>8038</v>
      </c>
      <c r="I4675" t="s">
        <v>711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2235</v>
      </c>
      <c r="C4676" t="s">
        <v>7970</v>
      </c>
      <c r="D4676" t="s">
        <v>573</v>
      </c>
      <c r="E4676" t="s">
        <v>8039</v>
      </c>
      <c r="F4676" t="s">
        <v>8040</v>
      </c>
      <c r="G4676" t="s">
        <v>573</v>
      </c>
      <c r="H4676" t="s">
        <v>8040</v>
      </c>
      <c r="I4676" t="s">
        <v>711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2235</v>
      </c>
      <c r="C4677" t="s">
        <v>7970</v>
      </c>
      <c r="D4677" t="s">
        <v>573</v>
      </c>
      <c r="E4677" t="s">
        <v>8041</v>
      </c>
      <c r="F4677" t="s">
        <v>8042</v>
      </c>
      <c r="G4677" t="s">
        <v>573</v>
      </c>
      <c r="H4677" t="s">
        <v>8042</v>
      </c>
      <c r="I4677" t="s">
        <v>711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2235</v>
      </c>
      <c r="C4678" t="s">
        <v>7970</v>
      </c>
      <c r="D4678" t="s">
        <v>573</v>
      </c>
      <c r="E4678" t="s">
        <v>8043</v>
      </c>
      <c r="F4678" t="s">
        <v>8044</v>
      </c>
      <c r="G4678" t="s">
        <v>573</v>
      </c>
      <c r="H4678" t="s">
        <v>8044</v>
      </c>
      <c r="I4678" t="s">
        <v>711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2235</v>
      </c>
      <c r="C4679" t="s">
        <v>7970</v>
      </c>
      <c r="D4679" t="s">
        <v>573</v>
      </c>
      <c r="E4679" t="s">
        <v>8045</v>
      </c>
      <c r="F4679" t="s">
        <v>8046</v>
      </c>
      <c r="G4679" t="s">
        <v>573</v>
      </c>
      <c r="H4679" t="s">
        <v>8046</v>
      </c>
      <c r="I4679" t="s">
        <v>711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2235</v>
      </c>
      <c r="C4680" t="s">
        <v>7970</v>
      </c>
      <c r="D4680" t="s">
        <v>573</v>
      </c>
      <c r="E4680" t="s">
        <v>8047</v>
      </c>
      <c r="F4680" t="s">
        <v>8048</v>
      </c>
      <c r="G4680" t="s">
        <v>573</v>
      </c>
      <c r="H4680" t="s">
        <v>9797</v>
      </c>
      <c r="I4680" t="s">
        <v>711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2235</v>
      </c>
      <c r="C4681" t="s">
        <v>7970</v>
      </c>
      <c r="D4681" t="s">
        <v>573</v>
      </c>
      <c r="E4681" t="s">
        <v>8049</v>
      </c>
      <c r="F4681" t="s">
        <v>8050</v>
      </c>
      <c r="G4681" t="s">
        <v>573</v>
      </c>
      <c r="H4681" t="s">
        <v>8050</v>
      </c>
      <c r="I4681" t="s">
        <v>711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2235</v>
      </c>
      <c r="C4682" t="s">
        <v>7970</v>
      </c>
      <c r="D4682" t="s">
        <v>573</v>
      </c>
      <c r="E4682" t="s">
        <v>8051</v>
      </c>
      <c r="F4682" t="s">
        <v>8052</v>
      </c>
      <c r="G4682" t="s">
        <v>573</v>
      </c>
      <c r="H4682" t="s">
        <v>8052</v>
      </c>
      <c r="I4682" t="s">
        <v>711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2235</v>
      </c>
      <c r="C4683" t="s">
        <v>7970</v>
      </c>
      <c r="D4683" t="s">
        <v>573</v>
      </c>
      <c r="E4683" t="s">
        <v>8057</v>
      </c>
      <c r="F4683" t="s">
        <v>8058</v>
      </c>
      <c r="G4683" t="s">
        <v>573</v>
      </c>
      <c r="H4683" t="s">
        <v>8058</v>
      </c>
      <c r="I4683" t="s">
        <v>711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2235</v>
      </c>
      <c r="C4684" t="s">
        <v>7970</v>
      </c>
      <c r="D4684" t="s">
        <v>573</v>
      </c>
      <c r="E4684" t="s">
        <v>8053</v>
      </c>
      <c r="F4684" t="s">
        <v>8054</v>
      </c>
      <c r="G4684" t="s">
        <v>573</v>
      </c>
      <c r="H4684" t="s">
        <v>8054</v>
      </c>
      <c r="I4684" t="s">
        <v>711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2235</v>
      </c>
      <c r="C4685" t="s">
        <v>7970</v>
      </c>
      <c r="D4685" t="s">
        <v>573</v>
      </c>
      <c r="E4685" t="s">
        <v>8055</v>
      </c>
      <c r="F4685" t="s">
        <v>8056</v>
      </c>
      <c r="G4685" t="s">
        <v>573</v>
      </c>
      <c r="H4685" t="s">
        <v>8056</v>
      </c>
      <c r="I4685" t="s">
        <v>711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2235</v>
      </c>
      <c r="C4686" t="s">
        <v>7970</v>
      </c>
      <c r="D4686" t="s">
        <v>573</v>
      </c>
      <c r="E4686" t="s">
        <v>8059</v>
      </c>
      <c r="F4686" t="s">
        <v>8060</v>
      </c>
      <c r="G4686" t="s">
        <v>573</v>
      </c>
      <c r="H4686" t="s">
        <v>8060</v>
      </c>
      <c r="I4686" t="s">
        <v>711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2235</v>
      </c>
      <c r="C4687" t="s">
        <v>7970</v>
      </c>
      <c r="D4687" t="s">
        <v>573</v>
      </c>
      <c r="E4687" t="s">
        <v>8061</v>
      </c>
      <c r="F4687" t="s">
        <v>8062</v>
      </c>
      <c r="G4687" t="s">
        <v>573</v>
      </c>
      <c r="H4687" t="s">
        <v>8062</v>
      </c>
      <c r="I4687" t="s">
        <v>711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2235</v>
      </c>
      <c r="C4688" t="s">
        <v>7970</v>
      </c>
      <c r="D4688" t="s">
        <v>573</v>
      </c>
      <c r="E4688" t="s">
        <v>8065</v>
      </c>
      <c r="F4688" t="s">
        <v>8066</v>
      </c>
      <c r="G4688" t="s">
        <v>573</v>
      </c>
      <c r="H4688" t="s">
        <v>8066</v>
      </c>
      <c r="I4688" t="s">
        <v>711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2235</v>
      </c>
      <c r="C4689" t="s">
        <v>7970</v>
      </c>
      <c r="D4689" t="s">
        <v>573</v>
      </c>
      <c r="E4689" t="s">
        <v>8067</v>
      </c>
      <c r="F4689" t="s">
        <v>8068</v>
      </c>
      <c r="G4689" t="s">
        <v>573</v>
      </c>
      <c r="H4689" t="s">
        <v>8068</v>
      </c>
      <c r="I4689" t="s">
        <v>711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2235</v>
      </c>
      <c r="C4690" t="s">
        <v>7970</v>
      </c>
      <c r="D4690" t="s">
        <v>573</v>
      </c>
      <c r="E4690" t="s">
        <v>8069</v>
      </c>
      <c r="F4690" t="s">
        <v>8070</v>
      </c>
      <c r="G4690" t="s">
        <v>573</v>
      </c>
      <c r="H4690" t="s">
        <v>8070</v>
      </c>
      <c r="I4690" t="s">
        <v>711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2235</v>
      </c>
      <c r="C4691" t="s">
        <v>7970</v>
      </c>
      <c r="D4691" t="s">
        <v>573</v>
      </c>
      <c r="E4691" t="s">
        <v>8063</v>
      </c>
      <c r="F4691" t="s">
        <v>8064</v>
      </c>
      <c r="G4691" t="s">
        <v>573</v>
      </c>
      <c r="H4691" t="s">
        <v>8064</v>
      </c>
      <c r="I4691" t="s">
        <v>711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2235</v>
      </c>
      <c r="C4692" t="s">
        <v>7970</v>
      </c>
      <c r="D4692" t="s">
        <v>573</v>
      </c>
      <c r="E4692" t="s">
        <v>8071</v>
      </c>
      <c r="F4692" t="s">
        <v>8072</v>
      </c>
      <c r="G4692" t="s">
        <v>573</v>
      </c>
      <c r="H4692" t="s">
        <v>8072</v>
      </c>
      <c r="I4692" t="s">
        <v>711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2235</v>
      </c>
      <c r="C4693" t="s">
        <v>7970</v>
      </c>
      <c r="D4693" t="s">
        <v>573</v>
      </c>
      <c r="E4693" t="s">
        <v>8073</v>
      </c>
      <c r="F4693" t="s">
        <v>8074</v>
      </c>
      <c r="G4693" t="s">
        <v>573</v>
      </c>
      <c r="H4693" t="s">
        <v>8074</v>
      </c>
      <c r="I4693" t="s">
        <v>711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2235</v>
      </c>
      <c r="C4694" t="s">
        <v>7970</v>
      </c>
      <c r="D4694" t="s">
        <v>573</v>
      </c>
      <c r="E4694" t="s">
        <v>8075</v>
      </c>
      <c r="F4694" t="s">
        <v>8076</v>
      </c>
      <c r="G4694" t="s">
        <v>573</v>
      </c>
      <c r="H4694" t="s">
        <v>8077</v>
      </c>
      <c r="I4694" t="s">
        <v>711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2235</v>
      </c>
      <c r="C4695" t="s">
        <v>7970</v>
      </c>
      <c r="D4695" t="s">
        <v>573</v>
      </c>
      <c r="E4695" t="s">
        <v>8078</v>
      </c>
      <c r="F4695" t="s">
        <v>8079</v>
      </c>
      <c r="G4695" t="s">
        <v>573</v>
      </c>
      <c r="H4695" t="s">
        <v>8079</v>
      </c>
      <c r="I4695" t="s">
        <v>711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2235</v>
      </c>
      <c r="C4696" t="s">
        <v>7970</v>
      </c>
      <c r="D4696" t="s">
        <v>573</v>
      </c>
      <c r="E4696" t="s">
        <v>8080</v>
      </c>
      <c r="F4696" t="s">
        <v>8081</v>
      </c>
      <c r="G4696" t="s">
        <v>573</v>
      </c>
      <c r="H4696" t="s">
        <v>8081</v>
      </c>
      <c r="I4696" t="s">
        <v>711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2235</v>
      </c>
      <c r="C4697" t="s">
        <v>7970</v>
      </c>
      <c r="D4697" t="s">
        <v>573</v>
      </c>
      <c r="E4697" t="s">
        <v>8082</v>
      </c>
      <c r="F4697" t="s">
        <v>9798</v>
      </c>
      <c r="G4697" t="s">
        <v>573</v>
      </c>
      <c r="H4697" t="s">
        <v>8084</v>
      </c>
      <c r="I4697" t="s">
        <v>711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2235</v>
      </c>
      <c r="C4698" t="s">
        <v>7970</v>
      </c>
      <c r="D4698" t="s">
        <v>573</v>
      </c>
      <c r="E4698" t="s">
        <v>8085</v>
      </c>
      <c r="F4698" t="s">
        <v>8083</v>
      </c>
      <c r="G4698" t="s">
        <v>573</v>
      </c>
      <c r="H4698" t="s">
        <v>8084</v>
      </c>
      <c r="I4698" t="s">
        <v>711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2235</v>
      </c>
      <c r="C4699" t="s">
        <v>7970</v>
      </c>
      <c r="D4699" t="s">
        <v>573</v>
      </c>
      <c r="E4699" t="s">
        <v>8090</v>
      </c>
      <c r="F4699" t="s">
        <v>9799</v>
      </c>
      <c r="G4699" t="s">
        <v>573</v>
      </c>
      <c r="H4699" t="s">
        <v>8092</v>
      </c>
      <c r="I4699" t="s">
        <v>711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2235</v>
      </c>
      <c r="C4700" t="s">
        <v>7970</v>
      </c>
      <c r="D4700" t="s">
        <v>573</v>
      </c>
      <c r="E4700" t="s">
        <v>8093</v>
      </c>
      <c r="F4700" t="s">
        <v>8091</v>
      </c>
      <c r="G4700" t="s">
        <v>573</v>
      </c>
      <c r="H4700" t="s">
        <v>8092</v>
      </c>
      <c r="I4700" t="s">
        <v>711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2235</v>
      </c>
      <c r="C4701" t="s">
        <v>7970</v>
      </c>
      <c r="D4701" t="s">
        <v>573</v>
      </c>
      <c r="E4701" t="s">
        <v>8094</v>
      </c>
      <c r="F4701" t="s">
        <v>8095</v>
      </c>
      <c r="G4701" t="s">
        <v>573</v>
      </c>
      <c r="H4701" t="s">
        <v>8095</v>
      </c>
      <c r="I4701" t="s">
        <v>711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2235</v>
      </c>
      <c r="C4702" t="s">
        <v>7970</v>
      </c>
      <c r="D4702" t="s">
        <v>573</v>
      </c>
      <c r="E4702" t="s">
        <v>8096</v>
      </c>
      <c r="F4702" t="s">
        <v>8097</v>
      </c>
      <c r="G4702" t="s">
        <v>573</v>
      </c>
      <c r="H4702" t="s">
        <v>8097</v>
      </c>
      <c r="I4702" t="s">
        <v>711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2235</v>
      </c>
      <c r="C4703" t="s">
        <v>7970</v>
      </c>
      <c r="D4703" t="s">
        <v>573</v>
      </c>
      <c r="E4703" t="s">
        <v>8086</v>
      </c>
      <c r="F4703" t="s">
        <v>8087</v>
      </c>
      <c r="G4703" t="s">
        <v>573</v>
      </c>
      <c r="H4703" t="s">
        <v>8087</v>
      </c>
      <c r="I4703" t="s">
        <v>711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2235</v>
      </c>
      <c r="C4704" t="s">
        <v>7970</v>
      </c>
      <c r="D4704" t="s">
        <v>573</v>
      </c>
      <c r="E4704" t="s">
        <v>8098</v>
      </c>
      <c r="F4704" t="s">
        <v>8099</v>
      </c>
      <c r="G4704" t="s">
        <v>573</v>
      </c>
      <c r="H4704" t="s">
        <v>8099</v>
      </c>
      <c r="I4704" t="s">
        <v>711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2235</v>
      </c>
      <c r="C4705" t="s">
        <v>7970</v>
      </c>
      <c r="D4705" t="s">
        <v>573</v>
      </c>
      <c r="E4705" t="s">
        <v>8100</v>
      </c>
      <c r="F4705" t="s">
        <v>8101</v>
      </c>
      <c r="G4705" t="s">
        <v>573</v>
      </c>
      <c r="H4705" t="s">
        <v>8101</v>
      </c>
      <c r="I4705" t="s">
        <v>711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2235</v>
      </c>
      <c r="C4706" t="s">
        <v>7970</v>
      </c>
      <c r="D4706" t="s">
        <v>573</v>
      </c>
      <c r="E4706" t="s">
        <v>8102</v>
      </c>
      <c r="F4706" t="s">
        <v>8103</v>
      </c>
      <c r="G4706" t="s">
        <v>573</v>
      </c>
      <c r="H4706" t="s">
        <v>8103</v>
      </c>
      <c r="I4706" t="s">
        <v>711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2235</v>
      </c>
      <c r="C4707" t="s">
        <v>7970</v>
      </c>
      <c r="D4707" t="s">
        <v>573</v>
      </c>
      <c r="E4707" t="s">
        <v>8088</v>
      </c>
      <c r="F4707" t="s">
        <v>8089</v>
      </c>
      <c r="G4707" t="s">
        <v>573</v>
      </c>
      <c r="H4707" t="s">
        <v>8089</v>
      </c>
      <c r="I4707" t="s">
        <v>711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2235</v>
      </c>
      <c r="C4708" t="s">
        <v>7970</v>
      </c>
      <c r="D4708" t="s">
        <v>573</v>
      </c>
      <c r="E4708" t="s">
        <v>8104</v>
      </c>
      <c r="F4708" t="s">
        <v>8105</v>
      </c>
      <c r="G4708" t="s">
        <v>573</v>
      </c>
      <c r="H4708" t="s">
        <v>8105</v>
      </c>
      <c r="I4708" t="s">
        <v>711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2235</v>
      </c>
      <c r="C4709" t="s">
        <v>7970</v>
      </c>
      <c r="D4709" t="s">
        <v>573</v>
      </c>
      <c r="E4709" t="s">
        <v>8106</v>
      </c>
      <c r="F4709" t="s">
        <v>8107</v>
      </c>
      <c r="G4709" t="s">
        <v>573</v>
      </c>
      <c r="H4709" t="s">
        <v>8107</v>
      </c>
      <c r="I4709" t="s">
        <v>711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2235</v>
      </c>
      <c r="C4710" t="s">
        <v>7970</v>
      </c>
      <c r="D4710" t="s">
        <v>573</v>
      </c>
      <c r="E4710" t="s">
        <v>8108</v>
      </c>
      <c r="F4710" t="s">
        <v>8109</v>
      </c>
      <c r="G4710" t="s">
        <v>573</v>
      </c>
      <c r="H4710" t="s">
        <v>8109</v>
      </c>
      <c r="I4710" t="s">
        <v>711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2235</v>
      </c>
      <c r="C4711" t="s">
        <v>7970</v>
      </c>
      <c r="D4711" t="s">
        <v>573</v>
      </c>
      <c r="E4711" t="s">
        <v>8110</v>
      </c>
      <c r="F4711" t="s">
        <v>8112</v>
      </c>
      <c r="G4711" t="s">
        <v>573</v>
      </c>
      <c r="H4711" t="s">
        <v>8112</v>
      </c>
      <c r="I4711" t="s">
        <v>711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2235</v>
      </c>
      <c r="C4712" t="s">
        <v>7970</v>
      </c>
      <c r="D4712" t="s">
        <v>573</v>
      </c>
      <c r="E4712" t="s">
        <v>8113</v>
      </c>
      <c r="F4712" t="s">
        <v>8111</v>
      </c>
      <c r="G4712" t="s">
        <v>573</v>
      </c>
      <c r="H4712" t="s">
        <v>8112</v>
      </c>
      <c r="I4712" t="s">
        <v>711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2235</v>
      </c>
      <c r="C4713" t="s">
        <v>7970</v>
      </c>
      <c r="D4713" t="s">
        <v>573</v>
      </c>
      <c r="E4713" t="s">
        <v>8114</v>
      </c>
      <c r="F4713" t="s">
        <v>8115</v>
      </c>
      <c r="G4713" t="s">
        <v>573</v>
      </c>
      <c r="H4713" t="s">
        <v>8115</v>
      </c>
      <c r="I4713" t="s">
        <v>711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2235</v>
      </c>
      <c r="C4714" t="s">
        <v>7970</v>
      </c>
      <c r="D4714" t="s">
        <v>573</v>
      </c>
      <c r="E4714" t="s">
        <v>8116</v>
      </c>
      <c r="F4714" t="s">
        <v>8117</v>
      </c>
      <c r="G4714" t="s">
        <v>573</v>
      </c>
      <c r="H4714" t="s">
        <v>8117</v>
      </c>
      <c r="I4714" t="s">
        <v>711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2235</v>
      </c>
      <c r="C4715" t="s">
        <v>7970</v>
      </c>
      <c r="D4715" t="s">
        <v>573</v>
      </c>
      <c r="E4715" t="s">
        <v>8118</v>
      </c>
      <c r="F4715" t="s">
        <v>8119</v>
      </c>
      <c r="G4715" t="s">
        <v>573</v>
      </c>
      <c r="H4715" t="s">
        <v>8119</v>
      </c>
      <c r="I4715" t="s">
        <v>711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2235</v>
      </c>
      <c r="C4716" t="s">
        <v>7970</v>
      </c>
      <c r="D4716" t="s">
        <v>573</v>
      </c>
      <c r="E4716" t="s">
        <v>8120</v>
      </c>
      <c r="F4716" t="s">
        <v>8121</v>
      </c>
      <c r="G4716" t="s">
        <v>573</v>
      </c>
      <c r="H4716" t="s">
        <v>8121</v>
      </c>
      <c r="I4716" t="s">
        <v>711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2235</v>
      </c>
      <c r="C4717" t="s">
        <v>7970</v>
      </c>
      <c r="D4717" t="s">
        <v>573</v>
      </c>
      <c r="E4717" t="s">
        <v>8122</v>
      </c>
      <c r="F4717" t="s">
        <v>8123</v>
      </c>
      <c r="G4717" t="s">
        <v>573</v>
      </c>
      <c r="H4717" t="s">
        <v>8123</v>
      </c>
      <c r="I4717" t="s">
        <v>711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2235</v>
      </c>
      <c r="C4718" t="s">
        <v>7970</v>
      </c>
      <c r="D4718" t="s">
        <v>573</v>
      </c>
      <c r="E4718" t="s">
        <v>8126</v>
      </c>
      <c r="F4718" t="s">
        <v>8127</v>
      </c>
      <c r="G4718" t="s">
        <v>573</v>
      </c>
      <c r="H4718" t="s">
        <v>8127</v>
      </c>
      <c r="I4718" t="s">
        <v>711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2235</v>
      </c>
      <c r="C4719" t="s">
        <v>7970</v>
      </c>
      <c r="D4719" t="s">
        <v>573</v>
      </c>
      <c r="E4719" t="s">
        <v>8128</v>
      </c>
      <c r="F4719" t="s">
        <v>8129</v>
      </c>
      <c r="G4719" t="s">
        <v>573</v>
      </c>
      <c r="H4719" t="s">
        <v>8129</v>
      </c>
      <c r="I4719" t="s">
        <v>711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2235</v>
      </c>
      <c r="C4720" t="s">
        <v>7970</v>
      </c>
      <c r="D4720" t="s">
        <v>573</v>
      </c>
      <c r="E4720" t="s">
        <v>9800</v>
      </c>
      <c r="F4720" t="s">
        <v>9801</v>
      </c>
      <c r="G4720" t="s">
        <v>573</v>
      </c>
      <c r="H4720" t="s">
        <v>9801</v>
      </c>
      <c r="I4720" t="s">
        <v>711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2235</v>
      </c>
      <c r="C4721" t="s">
        <v>7970</v>
      </c>
      <c r="D4721" t="s">
        <v>573</v>
      </c>
      <c r="E4721" t="s">
        <v>9802</v>
      </c>
      <c r="F4721" t="s">
        <v>9803</v>
      </c>
      <c r="G4721" t="s">
        <v>573</v>
      </c>
      <c r="H4721" t="s">
        <v>9803</v>
      </c>
      <c r="I4721" t="s">
        <v>711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2235</v>
      </c>
      <c r="C4722" t="s">
        <v>7970</v>
      </c>
      <c r="D4722" t="s">
        <v>573</v>
      </c>
      <c r="E4722" t="s">
        <v>8124</v>
      </c>
      <c r="F4722" t="s">
        <v>8125</v>
      </c>
      <c r="G4722" t="s">
        <v>573</v>
      </c>
      <c r="H4722" t="s">
        <v>8125</v>
      </c>
      <c r="I4722" t="s">
        <v>711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2235</v>
      </c>
      <c r="C4723" t="s">
        <v>7970</v>
      </c>
      <c r="D4723" t="s">
        <v>573</v>
      </c>
      <c r="E4723" t="s">
        <v>8130</v>
      </c>
      <c r="F4723" t="s">
        <v>8131</v>
      </c>
      <c r="G4723" t="s">
        <v>573</v>
      </c>
      <c r="H4723" t="s">
        <v>8132</v>
      </c>
      <c r="I4723" t="s">
        <v>711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2235</v>
      </c>
      <c r="C4724" t="s">
        <v>7970</v>
      </c>
      <c r="D4724" t="s">
        <v>573</v>
      </c>
      <c r="E4724" t="s">
        <v>8133</v>
      </c>
      <c r="F4724" t="s">
        <v>8134</v>
      </c>
      <c r="G4724" t="s">
        <v>573</v>
      </c>
      <c r="H4724" t="s">
        <v>8134</v>
      </c>
      <c r="I4724" t="s">
        <v>711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2235</v>
      </c>
      <c r="C4725" t="s">
        <v>7970</v>
      </c>
      <c r="D4725" t="s">
        <v>573</v>
      </c>
      <c r="E4725" t="s">
        <v>8135</v>
      </c>
      <c r="F4725" t="s">
        <v>8136</v>
      </c>
      <c r="G4725" t="s">
        <v>573</v>
      </c>
      <c r="H4725" t="s">
        <v>8136</v>
      </c>
      <c r="I4725" t="s">
        <v>711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2235</v>
      </c>
      <c r="C4726" t="s">
        <v>7970</v>
      </c>
      <c r="D4726" t="s">
        <v>573</v>
      </c>
      <c r="E4726" t="s">
        <v>8137</v>
      </c>
      <c r="F4726" t="s">
        <v>8138</v>
      </c>
      <c r="G4726" t="s">
        <v>573</v>
      </c>
      <c r="H4726" t="s">
        <v>8138</v>
      </c>
      <c r="I4726" t="s">
        <v>711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2235</v>
      </c>
      <c r="C4727" t="s">
        <v>7970</v>
      </c>
      <c r="D4727" t="s">
        <v>573</v>
      </c>
      <c r="E4727" t="s">
        <v>8139</v>
      </c>
      <c r="F4727" t="s">
        <v>8140</v>
      </c>
      <c r="G4727" t="s">
        <v>573</v>
      </c>
      <c r="H4727" t="s">
        <v>8140</v>
      </c>
      <c r="I4727" t="s">
        <v>711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2235</v>
      </c>
      <c r="C4728" t="s">
        <v>7970</v>
      </c>
      <c r="D4728" t="s">
        <v>573</v>
      </c>
      <c r="E4728" t="s">
        <v>8141</v>
      </c>
      <c r="F4728" t="s">
        <v>8142</v>
      </c>
      <c r="G4728" t="s">
        <v>573</v>
      </c>
      <c r="H4728" t="s">
        <v>8142</v>
      </c>
      <c r="I4728" t="s">
        <v>711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2235</v>
      </c>
      <c r="C4729" t="s">
        <v>7970</v>
      </c>
      <c r="D4729" t="s">
        <v>573</v>
      </c>
      <c r="E4729" t="s">
        <v>8143</v>
      </c>
      <c r="F4729" t="s">
        <v>8144</v>
      </c>
      <c r="G4729" t="s">
        <v>573</v>
      </c>
      <c r="H4729" t="s">
        <v>8145</v>
      </c>
      <c r="I4729" t="s">
        <v>711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2235</v>
      </c>
      <c r="C4730" t="s">
        <v>7970</v>
      </c>
      <c r="D4730" t="s">
        <v>573</v>
      </c>
      <c r="E4730" t="s">
        <v>8148</v>
      </c>
      <c r="F4730" t="s">
        <v>8149</v>
      </c>
      <c r="G4730" t="s">
        <v>573</v>
      </c>
      <c r="H4730" t="s">
        <v>8149</v>
      </c>
      <c r="I4730" t="s">
        <v>711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2235</v>
      </c>
      <c r="C4731" t="s">
        <v>7970</v>
      </c>
      <c r="D4731" t="s">
        <v>573</v>
      </c>
      <c r="E4731" t="s">
        <v>8146</v>
      </c>
      <c r="F4731" t="s">
        <v>8147</v>
      </c>
      <c r="G4731" t="s">
        <v>573</v>
      </c>
      <c r="H4731" t="s">
        <v>8147</v>
      </c>
      <c r="I4731" t="s">
        <v>711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2235</v>
      </c>
      <c r="C4732" t="s">
        <v>7970</v>
      </c>
      <c r="D4732" t="s">
        <v>573</v>
      </c>
      <c r="E4732" t="s">
        <v>8150</v>
      </c>
      <c r="F4732" t="s">
        <v>8151</v>
      </c>
      <c r="G4732" t="s">
        <v>573</v>
      </c>
      <c r="H4732" t="s">
        <v>8151</v>
      </c>
      <c r="I4732" t="s">
        <v>711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2235</v>
      </c>
      <c r="C4733" t="s">
        <v>7970</v>
      </c>
      <c r="D4733" t="s">
        <v>573</v>
      </c>
      <c r="E4733" t="s">
        <v>8152</v>
      </c>
      <c r="F4733" t="s">
        <v>8153</v>
      </c>
      <c r="G4733" t="s">
        <v>573</v>
      </c>
      <c r="H4733" t="s">
        <v>8153</v>
      </c>
      <c r="I4733" t="s">
        <v>711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2235</v>
      </c>
      <c r="C4734" t="s">
        <v>7970</v>
      </c>
      <c r="D4734" t="s">
        <v>573</v>
      </c>
      <c r="E4734" t="s">
        <v>9804</v>
      </c>
      <c r="F4734" t="s">
        <v>9805</v>
      </c>
      <c r="G4734" t="s">
        <v>573</v>
      </c>
      <c r="H4734" t="s">
        <v>9805</v>
      </c>
      <c r="I4734" t="s">
        <v>711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2235</v>
      </c>
      <c r="C4735" t="s">
        <v>7970</v>
      </c>
      <c r="D4735" t="s">
        <v>573</v>
      </c>
      <c r="E4735" t="s">
        <v>8156</v>
      </c>
      <c r="F4735" t="s">
        <v>8157</v>
      </c>
      <c r="G4735" t="s">
        <v>573</v>
      </c>
      <c r="H4735" t="s">
        <v>8157</v>
      </c>
      <c r="I4735" t="s">
        <v>711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2235</v>
      </c>
      <c r="C4736" t="s">
        <v>7970</v>
      </c>
      <c r="D4736" t="s">
        <v>573</v>
      </c>
      <c r="E4736" t="s">
        <v>8154</v>
      </c>
      <c r="F4736" t="s">
        <v>8155</v>
      </c>
      <c r="G4736" t="s">
        <v>573</v>
      </c>
      <c r="H4736" t="s">
        <v>8155</v>
      </c>
      <c r="I4736" t="s">
        <v>711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2235</v>
      </c>
      <c r="C4737" t="s">
        <v>7970</v>
      </c>
      <c r="D4737" t="s">
        <v>573</v>
      </c>
      <c r="E4737" t="s">
        <v>8158</v>
      </c>
      <c r="F4737" t="s">
        <v>8159</v>
      </c>
      <c r="G4737" t="s">
        <v>573</v>
      </c>
      <c r="H4737" t="s">
        <v>8159</v>
      </c>
      <c r="I4737" t="s">
        <v>711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2246</v>
      </c>
      <c r="C4738" t="s">
        <v>8160</v>
      </c>
      <c r="D4738" t="s">
        <v>573</v>
      </c>
      <c r="F4738" t="s">
        <v>8161</v>
      </c>
      <c r="G4738" t="s">
        <v>573</v>
      </c>
      <c r="H4738" t="s">
        <v>8161</v>
      </c>
      <c r="I4738" t="s">
        <v>711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2246</v>
      </c>
      <c r="C4739" t="s">
        <v>8160</v>
      </c>
      <c r="D4739" t="s">
        <v>573</v>
      </c>
      <c r="F4739" t="s">
        <v>8161</v>
      </c>
      <c r="G4739" t="s">
        <v>573</v>
      </c>
      <c r="H4739" t="s">
        <v>8161</v>
      </c>
      <c r="I4739" t="s">
        <v>711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2246</v>
      </c>
      <c r="C4740" t="s">
        <v>8160</v>
      </c>
      <c r="D4740" t="s">
        <v>573</v>
      </c>
      <c r="F4740" t="s">
        <v>8162</v>
      </c>
      <c r="G4740" t="s">
        <v>573</v>
      </c>
      <c r="H4740" t="s">
        <v>8162</v>
      </c>
      <c r="I4740" t="s">
        <v>711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2246</v>
      </c>
      <c r="C4741" t="s">
        <v>8160</v>
      </c>
      <c r="D4741" t="s">
        <v>573</v>
      </c>
      <c r="F4741" t="s">
        <v>8162</v>
      </c>
      <c r="G4741" t="s">
        <v>573</v>
      </c>
      <c r="H4741" t="s">
        <v>8162</v>
      </c>
      <c r="I4741" t="s">
        <v>711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2246</v>
      </c>
      <c r="C4742" t="s">
        <v>8160</v>
      </c>
      <c r="D4742" t="s">
        <v>573</v>
      </c>
      <c r="F4742" t="s">
        <v>8162</v>
      </c>
      <c r="G4742" t="s">
        <v>573</v>
      </c>
      <c r="H4742" t="s">
        <v>8162</v>
      </c>
      <c r="I4742" t="s">
        <v>711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2246</v>
      </c>
      <c r="C4743" t="s">
        <v>8160</v>
      </c>
      <c r="D4743" t="s">
        <v>573</v>
      </c>
      <c r="F4743" t="s">
        <v>8162</v>
      </c>
      <c r="G4743" t="s">
        <v>573</v>
      </c>
      <c r="H4743" t="s">
        <v>8162</v>
      </c>
      <c r="I4743" t="s">
        <v>711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2246</v>
      </c>
      <c r="C4744" t="s">
        <v>8160</v>
      </c>
      <c r="D4744" t="s">
        <v>573</v>
      </c>
      <c r="F4744" t="s">
        <v>8162</v>
      </c>
      <c r="G4744" t="s">
        <v>573</v>
      </c>
      <c r="H4744" t="s">
        <v>8162</v>
      </c>
      <c r="I4744" t="s">
        <v>711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2246</v>
      </c>
      <c r="C4745" t="s">
        <v>8160</v>
      </c>
      <c r="D4745" t="s">
        <v>573</v>
      </c>
      <c r="F4745" t="s">
        <v>8163</v>
      </c>
      <c r="G4745" t="s">
        <v>573</v>
      </c>
      <c r="H4745" t="s">
        <v>8163</v>
      </c>
      <c r="I4745" t="s">
        <v>711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2246</v>
      </c>
      <c r="C4746" t="s">
        <v>8160</v>
      </c>
      <c r="D4746" t="s">
        <v>573</v>
      </c>
      <c r="F4746" t="s">
        <v>8163</v>
      </c>
      <c r="G4746" t="s">
        <v>573</v>
      </c>
      <c r="H4746" t="s">
        <v>8163</v>
      </c>
      <c r="I4746" t="s">
        <v>711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2246</v>
      </c>
      <c r="C4747" t="s">
        <v>8160</v>
      </c>
      <c r="D4747" t="s">
        <v>573</v>
      </c>
      <c r="F4747" t="s">
        <v>8163</v>
      </c>
      <c r="G4747" t="s">
        <v>573</v>
      </c>
      <c r="H4747" t="s">
        <v>8163</v>
      </c>
      <c r="I4747" t="s">
        <v>711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2246</v>
      </c>
      <c r="C4748" t="s">
        <v>8160</v>
      </c>
      <c r="D4748" t="s">
        <v>573</v>
      </c>
      <c r="F4748" t="s">
        <v>9806</v>
      </c>
      <c r="G4748" t="s">
        <v>573</v>
      </c>
      <c r="H4748" t="s">
        <v>9806</v>
      </c>
      <c r="I4748" t="s">
        <v>711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2246</v>
      </c>
      <c r="C4749" t="s">
        <v>8160</v>
      </c>
      <c r="D4749" t="s">
        <v>573</v>
      </c>
      <c r="F4749" t="s">
        <v>8164</v>
      </c>
      <c r="G4749" t="s">
        <v>573</v>
      </c>
      <c r="H4749" t="s">
        <v>8164</v>
      </c>
      <c r="I4749" t="s">
        <v>711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2246</v>
      </c>
      <c r="C4750" t="s">
        <v>8160</v>
      </c>
      <c r="D4750" t="s">
        <v>573</v>
      </c>
      <c r="F4750" t="s">
        <v>8164</v>
      </c>
      <c r="G4750" t="s">
        <v>573</v>
      </c>
      <c r="H4750" t="s">
        <v>8164</v>
      </c>
      <c r="I4750" t="s">
        <v>711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2246</v>
      </c>
      <c r="C4751" t="s">
        <v>8160</v>
      </c>
      <c r="D4751" t="s">
        <v>573</v>
      </c>
      <c r="F4751" t="s">
        <v>8174</v>
      </c>
      <c r="G4751" t="s">
        <v>573</v>
      </c>
      <c r="H4751" t="s">
        <v>8174</v>
      </c>
      <c r="I4751" t="s">
        <v>711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2246</v>
      </c>
      <c r="C4752" t="s">
        <v>8160</v>
      </c>
      <c r="D4752" t="s">
        <v>573</v>
      </c>
      <c r="F4752" t="s">
        <v>8174</v>
      </c>
      <c r="G4752" t="s">
        <v>573</v>
      </c>
      <c r="H4752" t="s">
        <v>8174</v>
      </c>
      <c r="I4752" t="s">
        <v>711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2246</v>
      </c>
      <c r="C4753" t="s">
        <v>8160</v>
      </c>
      <c r="D4753" t="s">
        <v>573</v>
      </c>
      <c r="F4753" t="s">
        <v>8174</v>
      </c>
      <c r="G4753" t="s">
        <v>573</v>
      </c>
      <c r="H4753" t="s">
        <v>8174</v>
      </c>
      <c r="I4753" t="s">
        <v>711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2246</v>
      </c>
      <c r="C4754" t="s">
        <v>8160</v>
      </c>
      <c r="D4754" t="s">
        <v>573</v>
      </c>
      <c r="F4754" t="s">
        <v>8165</v>
      </c>
      <c r="G4754" t="s">
        <v>573</v>
      </c>
      <c r="H4754" t="s">
        <v>8165</v>
      </c>
      <c r="I4754" t="s">
        <v>711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2246</v>
      </c>
      <c r="C4755" t="s">
        <v>8160</v>
      </c>
      <c r="D4755" t="s">
        <v>573</v>
      </c>
      <c r="F4755" t="s">
        <v>8175</v>
      </c>
      <c r="G4755" t="s">
        <v>573</v>
      </c>
      <c r="H4755" t="s">
        <v>8175</v>
      </c>
      <c r="I4755" t="s">
        <v>711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2246</v>
      </c>
      <c r="C4756" t="s">
        <v>8160</v>
      </c>
      <c r="D4756" t="s">
        <v>573</v>
      </c>
      <c r="F4756" t="s">
        <v>8166</v>
      </c>
      <c r="G4756" t="s">
        <v>573</v>
      </c>
      <c r="H4756" t="s">
        <v>8166</v>
      </c>
      <c r="I4756" t="s">
        <v>711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2246</v>
      </c>
      <c r="C4757" t="s">
        <v>8160</v>
      </c>
      <c r="D4757" t="s">
        <v>573</v>
      </c>
      <c r="F4757" t="s">
        <v>8166</v>
      </c>
      <c r="G4757" t="s">
        <v>573</v>
      </c>
      <c r="H4757" t="s">
        <v>8166</v>
      </c>
      <c r="I4757" t="s">
        <v>711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2246</v>
      </c>
      <c r="C4758" t="s">
        <v>8160</v>
      </c>
      <c r="D4758" t="s">
        <v>573</v>
      </c>
      <c r="F4758" t="s">
        <v>8166</v>
      </c>
      <c r="G4758" t="s">
        <v>573</v>
      </c>
      <c r="H4758" t="s">
        <v>8166</v>
      </c>
      <c r="I4758" t="s">
        <v>711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2246</v>
      </c>
      <c r="C4759" t="s">
        <v>8160</v>
      </c>
      <c r="D4759" t="s">
        <v>573</v>
      </c>
      <c r="F4759" t="s">
        <v>8176</v>
      </c>
      <c r="G4759" t="s">
        <v>573</v>
      </c>
      <c r="H4759" t="s">
        <v>8176</v>
      </c>
      <c r="I4759" t="s">
        <v>711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2246</v>
      </c>
      <c r="C4760" t="s">
        <v>8160</v>
      </c>
      <c r="D4760" t="s">
        <v>573</v>
      </c>
      <c r="F4760" t="s">
        <v>8177</v>
      </c>
      <c r="G4760" t="s">
        <v>573</v>
      </c>
      <c r="H4760" t="s">
        <v>8177</v>
      </c>
      <c r="I4760" t="s">
        <v>711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2246</v>
      </c>
      <c r="C4761" t="s">
        <v>8160</v>
      </c>
      <c r="D4761" t="s">
        <v>573</v>
      </c>
      <c r="F4761" t="s">
        <v>8167</v>
      </c>
      <c r="G4761" t="s">
        <v>573</v>
      </c>
      <c r="H4761" t="s">
        <v>8167</v>
      </c>
      <c r="I4761" t="s">
        <v>711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2246</v>
      </c>
      <c r="C4762" t="s">
        <v>8160</v>
      </c>
      <c r="D4762" t="s">
        <v>573</v>
      </c>
      <c r="F4762" t="s">
        <v>8167</v>
      </c>
      <c r="G4762" t="s">
        <v>573</v>
      </c>
      <c r="H4762" t="s">
        <v>8167</v>
      </c>
      <c r="I4762" t="s">
        <v>711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2246</v>
      </c>
      <c r="C4763" t="s">
        <v>8160</v>
      </c>
      <c r="D4763" t="s">
        <v>573</v>
      </c>
      <c r="F4763" t="s">
        <v>8178</v>
      </c>
      <c r="G4763" t="s">
        <v>573</v>
      </c>
      <c r="H4763" t="s">
        <v>8178</v>
      </c>
      <c r="I4763" t="s">
        <v>711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2246</v>
      </c>
      <c r="C4764" t="s">
        <v>8160</v>
      </c>
      <c r="D4764" t="s">
        <v>573</v>
      </c>
      <c r="F4764" t="s">
        <v>8179</v>
      </c>
      <c r="G4764" t="s">
        <v>573</v>
      </c>
      <c r="H4764" t="s">
        <v>8179</v>
      </c>
      <c r="I4764" t="s">
        <v>711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2246</v>
      </c>
      <c r="C4765" t="s">
        <v>8160</v>
      </c>
      <c r="D4765" t="s">
        <v>573</v>
      </c>
      <c r="F4765" t="s">
        <v>8179</v>
      </c>
      <c r="G4765" t="s">
        <v>573</v>
      </c>
      <c r="H4765" t="s">
        <v>8179</v>
      </c>
      <c r="I4765" t="s">
        <v>711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2246</v>
      </c>
      <c r="C4766" t="s">
        <v>8160</v>
      </c>
      <c r="D4766" t="s">
        <v>573</v>
      </c>
      <c r="F4766" t="s">
        <v>8179</v>
      </c>
      <c r="G4766" t="s">
        <v>573</v>
      </c>
      <c r="H4766" t="s">
        <v>8179</v>
      </c>
      <c r="I4766" t="s">
        <v>711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2246</v>
      </c>
      <c r="C4767" t="s">
        <v>8160</v>
      </c>
      <c r="D4767" t="s">
        <v>573</v>
      </c>
      <c r="F4767" t="s">
        <v>8180</v>
      </c>
      <c r="G4767" t="s">
        <v>573</v>
      </c>
      <c r="H4767" t="s">
        <v>8180</v>
      </c>
      <c r="I4767" t="s">
        <v>711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2246</v>
      </c>
      <c r="C4768" t="s">
        <v>8160</v>
      </c>
      <c r="D4768" t="s">
        <v>573</v>
      </c>
      <c r="F4768" t="s">
        <v>8180</v>
      </c>
      <c r="G4768" t="s">
        <v>573</v>
      </c>
      <c r="H4768" t="s">
        <v>8180</v>
      </c>
      <c r="I4768" t="s">
        <v>711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2246</v>
      </c>
      <c r="C4769" t="s">
        <v>8160</v>
      </c>
      <c r="D4769" t="s">
        <v>573</v>
      </c>
      <c r="F4769" t="s">
        <v>8180</v>
      </c>
      <c r="G4769" t="s">
        <v>573</v>
      </c>
      <c r="H4769" t="s">
        <v>8180</v>
      </c>
      <c r="I4769" t="s">
        <v>711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2246</v>
      </c>
      <c r="C4770" t="s">
        <v>8160</v>
      </c>
      <c r="D4770" t="s">
        <v>573</v>
      </c>
      <c r="F4770" t="s">
        <v>8168</v>
      </c>
      <c r="G4770" t="s">
        <v>573</v>
      </c>
      <c r="H4770" t="s">
        <v>8168</v>
      </c>
      <c r="I4770" t="s">
        <v>711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2246</v>
      </c>
      <c r="C4771" t="s">
        <v>8160</v>
      </c>
      <c r="D4771" t="s">
        <v>573</v>
      </c>
      <c r="F4771" t="s">
        <v>8168</v>
      </c>
      <c r="G4771" t="s">
        <v>573</v>
      </c>
      <c r="H4771" t="s">
        <v>8168</v>
      </c>
      <c r="I4771" t="s">
        <v>711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2246</v>
      </c>
      <c r="C4772" t="s">
        <v>8160</v>
      </c>
      <c r="D4772" t="s">
        <v>573</v>
      </c>
      <c r="F4772" t="s">
        <v>8168</v>
      </c>
      <c r="G4772" t="s">
        <v>573</v>
      </c>
      <c r="H4772" t="s">
        <v>8168</v>
      </c>
      <c r="I4772" t="s">
        <v>711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2246</v>
      </c>
      <c r="C4773" t="s">
        <v>8160</v>
      </c>
      <c r="D4773" t="s">
        <v>573</v>
      </c>
      <c r="F4773" t="s">
        <v>8168</v>
      </c>
      <c r="G4773" t="s">
        <v>573</v>
      </c>
      <c r="H4773" t="s">
        <v>8168</v>
      </c>
      <c r="I4773" t="s">
        <v>711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2246</v>
      </c>
      <c r="C4774" t="s">
        <v>8160</v>
      </c>
      <c r="D4774" t="s">
        <v>573</v>
      </c>
      <c r="F4774" t="s">
        <v>8169</v>
      </c>
      <c r="G4774" t="s">
        <v>573</v>
      </c>
      <c r="H4774" t="s">
        <v>8169</v>
      </c>
      <c r="I4774" t="s">
        <v>711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2246</v>
      </c>
      <c r="C4775" t="s">
        <v>8160</v>
      </c>
      <c r="D4775" t="s">
        <v>573</v>
      </c>
      <c r="F4775" t="s">
        <v>8169</v>
      </c>
      <c r="G4775" t="s">
        <v>573</v>
      </c>
      <c r="H4775" t="s">
        <v>8169</v>
      </c>
      <c r="I4775" t="s">
        <v>711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2246</v>
      </c>
      <c r="C4776" t="s">
        <v>8160</v>
      </c>
      <c r="D4776" t="s">
        <v>573</v>
      </c>
      <c r="F4776" t="s">
        <v>8169</v>
      </c>
      <c r="G4776" t="s">
        <v>573</v>
      </c>
      <c r="H4776" t="s">
        <v>8169</v>
      </c>
      <c r="I4776" t="s">
        <v>711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2246</v>
      </c>
      <c r="C4777" t="s">
        <v>8160</v>
      </c>
      <c r="D4777" t="s">
        <v>573</v>
      </c>
      <c r="F4777" t="s">
        <v>8170</v>
      </c>
      <c r="G4777" t="s">
        <v>573</v>
      </c>
      <c r="H4777" t="s">
        <v>8170</v>
      </c>
      <c r="I4777" t="s">
        <v>711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2246</v>
      </c>
      <c r="C4778" t="s">
        <v>8160</v>
      </c>
      <c r="D4778" t="s">
        <v>573</v>
      </c>
      <c r="F4778" t="s">
        <v>8170</v>
      </c>
      <c r="G4778" t="s">
        <v>573</v>
      </c>
      <c r="H4778" t="s">
        <v>8170</v>
      </c>
      <c r="I4778" t="s">
        <v>711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2246</v>
      </c>
      <c r="C4779" t="s">
        <v>8160</v>
      </c>
      <c r="D4779" t="s">
        <v>573</v>
      </c>
      <c r="F4779" t="s">
        <v>8170</v>
      </c>
      <c r="G4779" t="s">
        <v>573</v>
      </c>
      <c r="H4779" t="s">
        <v>8170</v>
      </c>
      <c r="I4779" t="s">
        <v>711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2246</v>
      </c>
      <c r="C4780" t="s">
        <v>8160</v>
      </c>
      <c r="D4780" t="s">
        <v>573</v>
      </c>
      <c r="F4780" t="s">
        <v>9807</v>
      </c>
      <c r="G4780" t="s">
        <v>573</v>
      </c>
      <c r="H4780" t="s">
        <v>9807</v>
      </c>
      <c r="I4780" t="s">
        <v>711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2246</v>
      </c>
      <c r="C4781" t="s">
        <v>8160</v>
      </c>
      <c r="D4781" t="s">
        <v>573</v>
      </c>
      <c r="F4781" t="s">
        <v>9807</v>
      </c>
      <c r="G4781" t="s">
        <v>573</v>
      </c>
      <c r="H4781" t="s">
        <v>9807</v>
      </c>
      <c r="I4781" t="s">
        <v>711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2246</v>
      </c>
      <c r="C4782" t="s">
        <v>8160</v>
      </c>
      <c r="D4782" t="s">
        <v>573</v>
      </c>
      <c r="F4782" t="s">
        <v>8171</v>
      </c>
      <c r="G4782" t="s">
        <v>573</v>
      </c>
      <c r="H4782" t="s">
        <v>8171</v>
      </c>
      <c r="I4782" t="s">
        <v>711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2246</v>
      </c>
      <c r="C4783" t="s">
        <v>8160</v>
      </c>
      <c r="D4783" t="s">
        <v>573</v>
      </c>
      <c r="F4783" t="s">
        <v>8171</v>
      </c>
      <c r="G4783" t="s">
        <v>573</v>
      </c>
      <c r="H4783" t="s">
        <v>8171</v>
      </c>
      <c r="I4783" t="s">
        <v>711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2246</v>
      </c>
      <c r="C4784" t="s">
        <v>8160</v>
      </c>
      <c r="D4784" t="s">
        <v>573</v>
      </c>
      <c r="F4784" t="s">
        <v>8172</v>
      </c>
      <c r="G4784" t="s">
        <v>573</v>
      </c>
      <c r="H4784" t="s">
        <v>8172</v>
      </c>
      <c r="I4784" t="s">
        <v>711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2246</v>
      </c>
      <c r="C4785" t="s">
        <v>8160</v>
      </c>
      <c r="D4785" t="s">
        <v>573</v>
      </c>
      <c r="F4785" t="s">
        <v>8173</v>
      </c>
      <c r="G4785" t="s">
        <v>573</v>
      </c>
      <c r="H4785" t="s">
        <v>8173</v>
      </c>
      <c r="I4785" t="s">
        <v>711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2246</v>
      </c>
      <c r="C4786" t="s">
        <v>8160</v>
      </c>
      <c r="D4786" t="s">
        <v>573</v>
      </c>
      <c r="F4786" t="s">
        <v>8173</v>
      </c>
      <c r="G4786" t="s">
        <v>573</v>
      </c>
      <c r="H4786" t="s">
        <v>8173</v>
      </c>
      <c r="I4786" t="s">
        <v>711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2246</v>
      </c>
      <c r="C4787" t="s">
        <v>8160</v>
      </c>
      <c r="D4787" t="s">
        <v>573</v>
      </c>
      <c r="F4787" t="s">
        <v>8173</v>
      </c>
      <c r="G4787" t="s">
        <v>573</v>
      </c>
      <c r="H4787" t="s">
        <v>8173</v>
      </c>
      <c r="I4787" t="s">
        <v>711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2246</v>
      </c>
      <c r="C4788" t="s">
        <v>8160</v>
      </c>
      <c r="D4788" t="s">
        <v>573</v>
      </c>
      <c r="F4788" t="s">
        <v>9808</v>
      </c>
      <c r="G4788" t="s">
        <v>573</v>
      </c>
      <c r="H4788" t="s">
        <v>9808</v>
      </c>
      <c r="I4788" t="s">
        <v>711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2246</v>
      </c>
      <c r="C4789" t="s">
        <v>8160</v>
      </c>
      <c r="D4789" t="s">
        <v>573</v>
      </c>
      <c r="F4789" t="s">
        <v>8186</v>
      </c>
      <c r="G4789" t="s">
        <v>573</v>
      </c>
      <c r="H4789" t="s">
        <v>8186</v>
      </c>
      <c r="I4789" t="s">
        <v>711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2246</v>
      </c>
      <c r="C4790" t="s">
        <v>8160</v>
      </c>
      <c r="D4790" t="s">
        <v>573</v>
      </c>
      <c r="F4790" t="s">
        <v>8187</v>
      </c>
      <c r="G4790" t="s">
        <v>573</v>
      </c>
      <c r="H4790" t="s">
        <v>8187</v>
      </c>
      <c r="I4790" t="s">
        <v>711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2246</v>
      </c>
      <c r="C4791" t="s">
        <v>8160</v>
      </c>
      <c r="D4791" t="s">
        <v>573</v>
      </c>
      <c r="F4791" t="s">
        <v>8181</v>
      </c>
      <c r="G4791" t="s">
        <v>573</v>
      </c>
      <c r="H4791" t="s">
        <v>8181</v>
      </c>
      <c r="I4791" t="s">
        <v>711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2246</v>
      </c>
      <c r="C4792" t="s">
        <v>8160</v>
      </c>
      <c r="D4792" t="s">
        <v>573</v>
      </c>
      <c r="F4792" t="s">
        <v>8181</v>
      </c>
      <c r="G4792" t="s">
        <v>573</v>
      </c>
      <c r="H4792" t="s">
        <v>8181</v>
      </c>
      <c r="I4792" t="s">
        <v>711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2246</v>
      </c>
      <c r="C4793" t="s">
        <v>8160</v>
      </c>
      <c r="D4793" t="s">
        <v>573</v>
      </c>
      <c r="F4793" t="s">
        <v>8182</v>
      </c>
      <c r="G4793" t="s">
        <v>573</v>
      </c>
      <c r="H4793" t="s">
        <v>8182</v>
      </c>
      <c r="I4793" t="s">
        <v>711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2246</v>
      </c>
      <c r="C4794" t="s">
        <v>8160</v>
      </c>
      <c r="D4794" t="s">
        <v>573</v>
      </c>
      <c r="F4794" t="s">
        <v>8182</v>
      </c>
      <c r="G4794" t="s">
        <v>573</v>
      </c>
      <c r="H4794" t="s">
        <v>8182</v>
      </c>
      <c r="I4794" t="s">
        <v>711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2246</v>
      </c>
      <c r="C4795" t="s">
        <v>8160</v>
      </c>
      <c r="D4795" t="s">
        <v>573</v>
      </c>
      <c r="F4795" t="s">
        <v>8182</v>
      </c>
      <c r="G4795" t="s">
        <v>573</v>
      </c>
      <c r="H4795" t="s">
        <v>8182</v>
      </c>
      <c r="I4795" t="s">
        <v>711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2246</v>
      </c>
      <c r="C4796" t="s">
        <v>8160</v>
      </c>
      <c r="D4796" t="s">
        <v>573</v>
      </c>
      <c r="F4796" t="s">
        <v>8182</v>
      </c>
      <c r="G4796" t="s">
        <v>573</v>
      </c>
      <c r="H4796" t="s">
        <v>8182</v>
      </c>
      <c r="I4796" t="s">
        <v>711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2246</v>
      </c>
      <c r="C4797" t="s">
        <v>8160</v>
      </c>
      <c r="D4797" t="s">
        <v>573</v>
      </c>
      <c r="F4797" t="s">
        <v>8182</v>
      </c>
      <c r="G4797" t="s">
        <v>573</v>
      </c>
      <c r="H4797" t="s">
        <v>8182</v>
      </c>
      <c r="I4797" t="s">
        <v>711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2246</v>
      </c>
      <c r="C4798" t="s">
        <v>8160</v>
      </c>
      <c r="D4798" t="s">
        <v>573</v>
      </c>
      <c r="F4798" t="s">
        <v>8182</v>
      </c>
      <c r="G4798" t="s">
        <v>573</v>
      </c>
      <c r="H4798" t="s">
        <v>8182</v>
      </c>
      <c r="I4798" t="s">
        <v>711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2246</v>
      </c>
      <c r="C4799" t="s">
        <v>8160</v>
      </c>
      <c r="D4799" t="s">
        <v>573</v>
      </c>
      <c r="F4799" t="s">
        <v>8183</v>
      </c>
      <c r="G4799" t="s">
        <v>573</v>
      </c>
      <c r="H4799" t="s">
        <v>8183</v>
      </c>
      <c r="I4799" t="s">
        <v>711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2246</v>
      </c>
      <c r="C4800" t="s">
        <v>8160</v>
      </c>
      <c r="D4800" t="s">
        <v>573</v>
      </c>
      <c r="F4800" t="s">
        <v>8183</v>
      </c>
      <c r="G4800" t="s">
        <v>573</v>
      </c>
      <c r="H4800" t="s">
        <v>8183</v>
      </c>
      <c r="I4800" t="s">
        <v>711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2246</v>
      </c>
      <c r="C4801" t="s">
        <v>8160</v>
      </c>
      <c r="D4801" t="s">
        <v>573</v>
      </c>
      <c r="F4801" t="s">
        <v>8183</v>
      </c>
      <c r="G4801" t="s">
        <v>573</v>
      </c>
      <c r="H4801" t="s">
        <v>8183</v>
      </c>
      <c r="I4801" t="s">
        <v>711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2246</v>
      </c>
      <c r="C4802" t="s">
        <v>8160</v>
      </c>
      <c r="D4802" t="s">
        <v>573</v>
      </c>
      <c r="F4802" t="s">
        <v>8184</v>
      </c>
      <c r="G4802" t="s">
        <v>573</v>
      </c>
      <c r="H4802" t="s">
        <v>8184</v>
      </c>
      <c r="I4802" t="s">
        <v>711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2246</v>
      </c>
      <c r="C4803" t="s">
        <v>8160</v>
      </c>
      <c r="D4803" t="s">
        <v>573</v>
      </c>
      <c r="F4803" t="s">
        <v>8184</v>
      </c>
      <c r="G4803" t="s">
        <v>573</v>
      </c>
      <c r="H4803" t="s">
        <v>8184</v>
      </c>
      <c r="I4803" t="s">
        <v>711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2246</v>
      </c>
      <c r="C4804" t="s">
        <v>8160</v>
      </c>
      <c r="D4804" t="s">
        <v>573</v>
      </c>
      <c r="F4804" t="s">
        <v>8188</v>
      </c>
      <c r="G4804" t="s">
        <v>573</v>
      </c>
      <c r="H4804" t="s">
        <v>8188</v>
      </c>
      <c r="I4804" t="s">
        <v>711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2246</v>
      </c>
      <c r="C4805" t="s">
        <v>8160</v>
      </c>
      <c r="D4805" t="s">
        <v>573</v>
      </c>
      <c r="F4805" t="s">
        <v>8185</v>
      </c>
      <c r="G4805" t="s">
        <v>573</v>
      </c>
      <c r="H4805" t="s">
        <v>8185</v>
      </c>
      <c r="I4805" t="s">
        <v>711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2246</v>
      </c>
      <c r="C4806" t="s">
        <v>8160</v>
      </c>
      <c r="D4806" t="s">
        <v>573</v>
      </c>
      <c r="F4806" t="s">
        <v>8189</v>
      </c>
      <c r="G4806" t="s">
        <v>573</v>
      </c>
      <c r="H4806" t="s">
        <v>8189</v>
      </c>
      <c r="I4806" t="s">
        <v>711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2246</v>
      </c>
      <c r="C4807" t="s">
        <v>8160</v>
      </c>
      <c r="D4807" t="s">
        <v>573</v>
      </c>
      <c r="F4807" t="s">
        <v>8189</v>
      </c>
      <c r="G4807" t="s">
        <v>573</v>
      </c>
      <c r="H4807" t="s">
        <v>8189</v>
      </c>
      <c r="I4807" t="s">
        <v>711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2246</v>
      </c>
      <c r="C4808" t="s">
        <v>8160</v>
      </c>
      <c r="D4808" t="s">
        <v>573</v>
      </c>
      <c r="F4808" t="s">
        <v>8190</v>
      </c>
      <c r="G4808" t="s">
        <v>573</v>
      </c>
      <c r="H4808" t="s">
        <v>8190</v>
      </c>
      <c r="I4808" t="s">
        <v>711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2246</v>
      </c>
      <c r="C4809" t="s">
        <v>8160</v>
      </c>
      <c r="D4809" t="s">
        <v>573</v>
      </c>
      <c r="F4809" t="s">
        <v>8191</v>
      </c>
      <c r="G4809" t="s">
        <v>573</v>
      </c>
      <c r="H4809" t="s">
        <v>8191</v>
      </c>
      <c r="I4809" t="s">
        <v>711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2246</v>
      </c>
      <c r="C4810" t="s">
        <v>8160</v>
      </c>
      <c r="D4810" t="s">
        <v>573</v>
      </c>
      <c r="F4810" t="s">
        <v>8191</v>
      </c>
      <c r="G4810" t="s">
        <v>573</v>
      </c>
      <c r="H4810" t="s">
        <v>8191</v>
      </c>
      <c r="I4810" t="s">
        <v>711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2246</v>
      </c>
      <c r="C4811" t="s">
        <v>8160</v>
      </c>
      <c r="D4811" t="s">
        <v>573</v>
      </c>
      <c r="F4811" t="s">
        <v>8191</v>
      </c>
      <c r="G4811" t="s">
        <v>573</v>
      </c>
      <c r="H4811" t="s">
        <v>8191</v>
      </c>
      <c r="I4811" t="s">
        <v>711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2246</v>
      </c>
      <c r="C4812" t="s">
        <v>8160</v>
      </c>
      <c r="D4812" t="s">
        <v>573</v>
      </c>
      <c r="F4812" t="s">
        <v>8191</v>
      </c>
      <c r="G4812" t="s">
        <v>573</v>
      </c>
      <c r="H4812" t="s">
        <v>8191</v>
      </c>
      <c r="I4812" t="s">
        <v>711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2246</v>
      </c>
      <c r="C4813" t="s">
        <v>8160</v>
      </c>
      <c r="D4813" t="s">
        <v>573</v>
      </c>
      <c r="F4813" t="s">
        <v>8191</v>
      </c>
      <c r="G4813" t="s">
        <v>573</v>
      </c>
      <c r="H4813" t="s">
        <v>8191</v>
      </c>
      <c r="I4813" t="s">
        <v>711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2246</v>
      </c>
      <c r="C4814" t="s">
        <v>8160</v>
      </c>
      <c r="D4814" t="s">
        <v>573</v>
      </c>
      <c r="F4814" t="s">
        <v>8191</v>
      </c>
      <c r="G4814" t="s">
        <v>573</v>
      </c>
      <c r="H4814" t="s">
        <v>8191</v>
      </c>
      <c r="I4814" t="s">
        <v>711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2246</v>
      </c>
      <c r="C4815" t="s">
        <v>8160</v>
      </c>
      <c r="D4815" t="s">
        <v>573</v>
      </c>
      <c r="F4815" t="s">
        <v>8192</v>
      </c>
      <c r="G4815" t="s">
        <v>573</v>
      </c>
      <c r="H4815" t="s">
        <v>8192</v>
      </c>
      <c r="I4815" t="s">
        <v>711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2246</v>
      </c>
      <c r="C4816" t="s">
        <v>8160</v>
      </c>
      <c r="D4816" t="s">
        <v>573</v>
      </c>
      <c r="F4816" t="s">
        <v>8192</v>
      </c>
      <c r="G4816" t="s">
        <v>573</v>
      </c>
      <c r="H4816" t="s">
        <v>8192</v>
      </c>
      <c r="I4816" t="s">
        <v>711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2246</v>
      </c>
      <c r="C4817" t="s">
        <v>8160</v>
      </c>
      <c r="D4817" t="s">
        <v>573</v>
      </c>
      <c r="F4817" t="s">
        <v>8193</v>
      </c>
      <c r="G4817" t="s">
        <v>573</v>
      </c>
      <c r="H4817" t="s">
        <v>8193</v>
      </c>
      <c r="I4817" t="s">
        <v>711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2246</v>
      </c>
      <c r="C4818" t="s">
        <v>8160</v>
      </c>
      <c r="D4818" t="s">
        <v>573</v>
      </c>
      <c r="F4818" t="s">
        <v>9809</v>
      </c>
      <c r="G4818" t="s">
        <v>573</v>
      </c>
      <c r="H4818" t="s">
        <v>9809</v>
      </c>
      <c r="I4818" t="s">
        <v>711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2246</v>
      </c>
      <c r="C4819" t="s">
        <v>8160</v>
      </c>
      <c r="D4819" t="s">
        <v>573</v>
      </c>
      <c r="F4819" t="s">
        <v>9809</v>
      </c>
      <c r="G4819" t="s">
        <v>573</v>
      </c>
      <c r="H4819" t="s">
        <v>9809</v>
      </c>
      <c r="I4819" t="s">
        <v>711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2246</v>
      </c>
      <c r="C4820" t="s">
        <v>8160</v>
      </c>
      <c r="D4820" t="s">
        <v>573</v>
      </c>
      <c r="F4820" t="s">
        <v>8194</v>
      </c>
      <c r="G4820" t="s">
        <v>573</v>
      </c>
      <c r="H4820" t="s">
        <v>8194</v>
      </c>
      <c r="I4820" t="s">
        <v>711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2246</v>
      </c>
      <c r="C4821" t="s">
        <v>8160</v>
      </c>
      <c r="D4821" t="s">
        <v>573</v>
      </c>
      <c r="F4821" t="s">
        <v>8195</v>
      </c>
      <c r="G4821" t="s">
        <v>573</v>
      </c>
      <c r="H4821" t="s">
        <v>8195</v>
      </c>
      <c r="I4821" t="s">
        <v>711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2246</v>
      </c>
      <c r="C4822" t="s">
        <v>8160</v>
      </c>
      <c r="D4822" t="s">
        <v>573</v>
      </c>
      <c r="F4822" t="s">
        <v>8195</v>
      </c>
      <c r="G4822" t="s">
        <v>573</v>
      </c>
      <c r="H4822" t="s">
        <v>8195</v>
      </c>
      <c r="I4822" t="s">
        <v>711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2246</v>
      </c>
      <c r="C4823" t="s">
        <v>8160</v>
      </c>
      <c r="D4823" t="s">
        <v>573</v>
      </c>
      <c r="F4823" t="s">
        <v>8201</v>
      </c>
      <c r="G4823" t="s">
        <v>573</v>
      </c>
      <c r="H4823" t="s">
        <v>8201</v>
      </c>
      <c r="I4823" t="s">
        <v>711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2246</v>
      </c>
      <c r="C4824" t="s">
        <v>8160</v>
      </c>
      <c r="D4824" t="s">
        <v>573</v>
      </c>
      <c r="F4824" t="s">
        <v>8202</v>
      </c>
      <c r="G4824" t="s">
        <v>573</v>
      </c>
      <c r="H4824" t="s">
        <v>8202</v>
      </c>
      <c r="I4824" t="s">
        <v>711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2246</v>
      </c>
      <c r="C4825" t="s">
        <v>8160</v>
      </c>
      <c r="D4825" t="s">
        <v>573</v>
      </c>
      <c r="F4825" t="s">
        <v>8196</v>
      </c>
      <c r="G4825" t="s">
        <v>573</v>
      </c>
      <c r="H4825" t="s">
        <v>8196</v>
      </c>
      <c r="I4825" t="s">
        <v>711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2246</v>
      </c>
      <c r="C4826" t="s">
        <v>8160</v>
      </c>
      <c r="D4826" t="s">
        <v>573</v>
      </c>
      <c r="F4826" t="s">
        <v>8197</v>
      </c>
      <c r="G4826" t="s">
        <v>573</v>
      </c>
      <c r="H4826" t="s">
        <v>8197</v>
      </c>
      <c r="I4826" t="s">
        <v>711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2246</v>
      </c>
      <c r="C4827" t="s">
        <v>8160</v>
      </c>
      <c r="D4827" t="s">
        <v>573</v>
      </c>
      <c r="F4827" t="s">
        <v>8198</v>
      </c>
      <c r="G4827" t="s">
        <v>573</v>
      </c>
      <c r="H4827" t="s">
        <v>8198</v>
      </c>
      <c r="I4827" t="s">
        <v>711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2246</v>
      </c>
      <c r="C4828" t="s">
        <v>8160</v>
      </c>
      <c r="D4828" t="s">
        <v>573</v>
      </c>
      <c r="F4828" t="s">
        <v>8199</v>
      </c>
      <c r="G4828" t="s">
        <v>573</v>
      </c>
      <c r="H4828" t="s">
        <v>8199</v>
      </c>
      <c r="I4828" t="s">
        <v>711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2246</v>
      </c>
      <c r="C4829" t="s">
        <v>8160</v>
      </c>
      <c r="D4829" t="s">
        <v>573</v>
      </c>
      <c r="F4829" t="s">
        <v>8200</v>
      </c>
      <c r="G4829" t="s">
        <v>573</v>
      </c>
      <c r="H4829" t="s">
        <v>8200</v>
      </c>
      <c r="I4829" t="s">
        <v>711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2246</v>
      </c>
      <c r="C4830" t="s">
        <v>8160</v>
      </c>
      <c r="D4830" t="s">
        <v>573</v>
      </c>
      <c r="F4830" t="s">
        <v>8200</v>
      </c>
      <c r="G4830" t="s">
        <v>573</v>
      </c>
      <c r="H4830" t="s">
        <v>8200</v>
      </c>
      <c r="I4830" t="s">
        <v>711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2246</v>
      </c>
      <c r="C4831" t="s">
        <v>8160</v>
      </c>
      <c r="D4831" t="s">
        <v>573</v>
      </c>
      <c r="F4831" t="s">
        <v>8203</v>
      </c>
      <c r="G4831" t="s">
        <v>573</v>
      </c>
      <c r="H4831" t="s">
        <v>8203</v>
      </c>
      <c r="I4831" t="s">
        <v>711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2246</v>
      </c>
      <c r="C4832" t="s">
        <v>8160</v>
      </c>
      <c r="D4832" t="s">
        <v>573</v>
      </c>
      <c r="F4832" t="s">
        <v>8203</v>
      </c>
      <c r="G4832" t="s">
        <v>573</v>
      </c>
      <c r="H4832" t="s">
        <v>8203</v>
      </c>
      <c r="I4832" t="s">
        <v>711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2246</v>
      </c>
      <c r="C4833" t="s">
        <v>8160</v>
      </c>
      <c r="D4833" t="s">
        <v>573</v>
      </c>
      <c r="F4833" t="s">
        <v>8205</v>
      </c>
      <c r="G4833" t="s">
        <v>573</v>
      </c>
      <c r="H4833" t="s">
        <v>8205</v>
      </c>
      <c r="I4833" t="s">
        <v>711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2246</v>
      </c>
      <c r="C4834" t="s">
        <v>8160</v>
      </c>
      <c r="D4834" t="s">
        <v>573</v>
      </c>
      <c r="F4834" t="s">
        <v>8204</v>
      </c>
      <c r="G4834" t="s">
        <v>573</v>
      </c>
      <c r="H4834" t="s">
        <v>8204</v>
      </c>
      <c r="I4834" t="s">
        <v>711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2246</v>
      </c>
      <c r="C4835" t="s">
        <v>8160</v>
      </c>
      <c r="D4835" t="s">
        <v>573</v>
      </c>
      <c r="F4835" t="s">
        <v>8204</v>
      </c>
      <c r="G4835" t="s">
        <v>573</v>
      </c>
      <c r="H4835" t="s">
        <v>8204</v>
      </c>
      <c r="I4835" t="s">
        <v>711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2246</v>
      </c>
      <c r="C4836" t="s">
        <v>8160</v>
      </c>
      <c r="D4836" t="s">
        <v>573</v>
      </c>
      <c r="F4836" t="s">
        <v>8204</v>
      </c>
      <c r="G4836" t="s">
        <v>573</v>
      </c>
      <c r="H4836" t="s">
        <v>8204</v>
      </c>
      <c r="I4836" t="s">
        <v>711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2246</v>
      </c>
      <c r="C4837" t="s">
        <v>8160</v>
      </c>
      <c r="D4837" t="s">
        <v>573</v>
      </c>
      <c r="F4837" t="s">
        <v>8204</v>
      </c>
      <c r="G4837" t="s">
        <v>573</v>
      </c>
      <c r="H4837" t="s">
        <v>8204</v>
      </c>
      <c r="I4837" t="s">
        <v>711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2246</v>
      </c>
      <c r="C4838" t="s">
        <v>8160</v>
      </c>
      <c r="D4838" t="s">
        <v>573</v>
      </c>
      <c r="F4838" t="s">
        <v>8204</v>
      </c>
      <c r="G4838" t="s">
        <v>573</v>
      </c>
      <c r="H4838" t="s">
        <v>8204</v>
      </c>
      <c r="I4838" t="s">
        <v>711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2246</v>
      </c>
      <c r="C4839" t="s">
        <v>8160</v>
      </c>
      <c r="D4839" t="s">
        <v>573</v>
      </c>
      <c r="F4839" t="s">
        <v>9810</v>
      </c>
      <c r="G4839" t="s">
        <v>573</v>
      </c>
      <c r="H4839" t="s">
        <v>9810</v>
      </c>
      <c r="I4839" t="s">
        <v>711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2246</v>
      </c>
      <c r="C4840" t="s">
        <v>8160</v>
      </c>
      <c r="D4840" t="s">
        <v>573</v>
      </c>
      <c r="F4840" t="s">
        <v>9810</v>
      </c>
      <c r="G4840" t="s">
        <v>573</v>
      </c>
      <c r="H4840" t="s">
        <v>9810</v>
      </c>
      <c r="I4840" t="s">
        <v>711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2246</v>
      </c>
      <c r="C4841" t="s">
        <v>8160</v>
      </c>
      <c r="D4841" t="s">
        <v>573</v>
      </c>
      <c r="F4841" t="s">
        <v>8206</v>
      </c>
      <c r="G4841" t="s">
        <v>573</v>
      </c>
      <c r="H4841" t="s">
        <v>8206</v>
      </c>
      <c r="I4841" t="s">
        <v>711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2246</v>
      </c>
      <c r="C4842" t="s">
        <v>8160</v>
      </c>
      <c r="D4842" t="s">
        <v>573</v>
      </c>
      <c r="F4842" t="s">
        <v>8206</v>
      </c>
      <c r="G4842" t="s">
        <v>573</v>
      </c>
      <c r="H4842" t="s">
        <v>8206</v>
      </c>
      <c r="I4842" t="s">
        <v>711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2246</v>
      </c>
      <c r="C4843" t="s">
        <v>8160</v>
      </c>
      <c r="D4843" t="s">
        <v>573</v>
      </c>
      <c r="F4843" t="s">
        <v>8206</v>
      </c>
      <c r="G4843" t="s">
        <v>573</v>
      </c>
      <c r="H4843" t="s">
        <v>8206</v>
      </c>
      <c r="I4843" t="s">
        <v>711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2246</v>
      </c>
      <c r="C4844" t="s">
        <v>8160</v>
      </c>
      <c r="D4844" t="s">
        <v>573</v>
      </c>
      <c r="F4844" t="s">
        <v>8206</v>
      </c>
      <c r="G4844" t="s">
        <v>573</v>
      </c>
      <c r="H4844" t="s">
        <v>8206</v>
      </c>
      <c r="I4844" t="s">
        <v>711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2246</v>
      </c>
      <c r="C4845" t="s">
        <v>8160</v>
      </c>
      <c r="D4845" t="s">
        <v>573</v>
      </c>
      <c r="F4845" t="s">
        <v>8206</v>
      </c>
      <c r="G4845" t="s">
        <v>573</v>
      </c>
      <c r="H4845" t="s">
        <v>8206</v>
      </c>
      <c r="I4845" t="s">
        <v>711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2246</v>
      </c>
      <c r="C4846" t="s">
        <v>8160</v>
      </c>
      <c r="D4846" t="s">
        <v>573</v>
      </c>
      <c r="F4846" t="s">
        <v>8206</v>
      </c>
      <c r="G4846" t="s">
        <v>573</v>
      </c>
      <c r="H4846" t="s">
        <v>8206</v>
      </c>
      <c r="I4846" t="s">
        <v>711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2246</v>
      </c>
      <c r="C4847" t="s">
        <v>8160</v>
      </c>
      <c r="D4847" t="s">
        <v>573</v>
      </c>
      <c r="F4847" t="s">
        <v>8206</v>
      </c>
      <c r="G4847" t="s">
        <v>573</v>
      </c>
      <c r="H4847" t="s">
        <v>8206</v>
      </c>
      <c r="I4847" t="s">
        <v>711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2246</v>
      </c>
      <c r="C4848" t="s">
        <v>8160</v>
      </c>
      <c r="D4848" t="s">
        <v>573</v>
      </c>
      <c r="F4848" t="s">
        <v>9811</v>
      </c>
      <c r="G4848" t="s">
        <v>573</v>
      </c>
      <c r="H4848" t="s">
        <v>9811</v>
      </c>
      <c r="I4848" t="s">
        <v>711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2246</v>
      </c>
      <c r="C4849" t="s">
        <v>8160</v>
      </c>
      <c r="D4849" t="s">
        <v>573</v>
      </c>
      <c r="F4849" t="s">
        <v>8207</v>
      </c>
      <c r="G4849" t="s">
        <v>573</v>
      </c>
      <c r="H4849" t="s">
        <v>8207</v>
      </c>
      <c r="I4849" t="s">
        <v>711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2246</v>
      </c>
      <c r="C4850" t="s">
        <v>8160</v>
      </c>
      <c r="D4850" t="s">
        <v>573</v>
      </c>
      <c r="F4850" t="s">
        <v>8207</v>
      </c>
      <c r="G4850" t="s">
        <v>573</v>
      </c>
      <c r="H4850" t="s">
        <v>8207</v>
      </c>
      <c r="I4850" t="s">
        <v>711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2246</v>
      </c>
      <c r="C4851" t="s">
        <v>8160</v>
      </c>
      <c r="D4851" t="s">
        <v>573</v>
      </c>
      <c r="F4851" t="s">
        <v>8336</v>
      </c>
      <c r="G4851" t="s">
        <v>573</v>
      </c>
      <c r="H4851" t="s">
        <v>8336</v>
      </c>
      <c r="I4851" t="s">
        <v>711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2246</v>
      </c>
      <c r="C4852" t="s">
        <v>8160</v>
      </c>
      <c r="D4852" t="s">
        <v>573</v>
      </c>
      <c r="F4852" t="s">
        <v>8336</v>
      </c>
      <c r="G4852" t="s">
        <v>573</v>
      </c>
      <c r="H4852" t="s">
        <v>8336</v>
      </c>
      <c r="I4852" t="s">
        <v>711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2246</v>
      </c>
      <c r="C4853" t="s">
        <v>8160</v>
      </c>
      <c r="D4853" t="s">
        <v>573</v>
      </c>
      <c r="F4853" t="s">
        <v>9812</v>
      </c>
      <c r="G4853" t="s">
        <v>573</v>
      </c>
      <c r="H4853" t="s">
        <v>9812</v>
      </c>
      <c r="I4853" t="s">
        <v>711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2246</v>
      </c>
      <c r="C4854" t="s">
        <v>8160</v>
      </c>
      <c r="D4854" t="s">
        <v>573</v>
      </c>
      <c r="F4854" t="s">
        <v>9812</v>
      </c>
      <c r="G4854" t="s">
        <v>573</v>
      </c>
      <c r="H4854" t="s">
        <v>9812</v>
      </c>
      <c r="I4854" t="s">
        <v>711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2246</v>
      </c>
      <c r="C4855" t="s">
        <v>8160</v>
      </c>
      <c r="D4855" t="s">
        <v>573</v>
      </c>
      <c r="F4855" t="s">
        <v>8212</v>
      </c>
      <c r="G4855" t="s">
        <v>573</v>
      </c>
      <c r="H4855" t="s">
        <v>8212</v>
      </c>
      <c r="I4855" t="s">
        <v>711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2246</v>
      </c>
      <c r="C4856" t="s">
        <v>8160</v>
      </c>
      <c r="D4856" t="s">
        <v>573</v>
      </c>
      <c r="F4856" t="s">
        <v>8213</v>
      </c>
      <c r="G4856" t="s">
        <v>573</v>
      </c>
      <c r="H4856" t="s">
        <v>8213</v>
      </c>
      <c r="I4856" t="s">
        <v>711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2246</v>
      </c>
      <c r="C4857" t="s">
        <v>8160</v>
      </c>
      <c r="D4857" t="s">
        <v>573</v>
      </c>
      <c r="F4857" t="s">
        <v>8213</v>
      </c>
      <c r="G4857" t="s">
        <v>573</v>
      </c>
      <c r="H4857" t="s">
        <v>8213</v>
      </c>
      <c r="I4857" t="s">
        <v>711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2246</v>
      </c>
      <c r="C4858" t="s">
        <v>8160</v>
      </c>
      <c r="D4858" t="s">
        <v>573</v>
      </c>
      <c r="F4858" t="s">
        <v>8208</v>
      </c>
      <c r="G4858" t="s">
        <v>573</v>
      </c>
      <c r="H4858" t="s">
        <v>8208</v>
      </c>
      <c r="I4858" t="s">
        <v>711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2246</v>
      </c>
      <c r="C4859" t="s">
        <v>8160</v>
      </c>
      <c r="D4859" t="s">
        <v>573</v>
      </c>
      <c r="F4859" t="s">
        <v>8208</v>
      </c>
      <c r="G4859" t="s">
        <v>573</v>
      </c>
      <c r="H4859" t="s">
        <v>8208</v>
      </c>
      <c r="I4859" t="s">
        <v>711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2246</v>
      </c>
      <c r="C4860" t="s">
        <v>8160</v>
      </c>
      <c r="D4860" t="s">
        <v>573</v>
      </c>
      <c r="F4860" t="s">
        <v>8209</v>
      </c>
      <c r="G4860" t="s">
        <v>573</v>
      </c>
      <c r="H4860" t="s">
        <v>8209</v>
      </c>
      <c r="I4860" t="s">
        <v>711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2246</v>
      </c>
      <c r="C4861" t="s">
        <v>8160</v>
      </c>
      <c r="D4861" t="s">
        <v>573</v>
      </c>
      <c r="F4861" t="s">
        <v>9813</v>
      </c>
      <c r="G4861" t="s">
        <v>573</v>
      </c>
      <c r="H4861" t="s">
        <v>9813</v>
      </c>
      <c r="I4861" t="s">
        <v>711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2246</v>
      </c>
      <c r="C4862" t="s">
        <v>8160</v>
      </c>
      <c r="D4862" t="s">
        <v>573</v>
      </c>
      <c r="F4862" t="s">
        <v>9813</v>
      </c>
      <c r="G4862" t="s">
        <v>573</v>
      </c>
      <c r="H4862" t="s">
        <v>9813</v>
      </c>
      <c r="I4862" t="s">
        <v>711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2246</v>
      </c>
      <c r="C4863" t="s">
        <v>8160</v>
      </c>
      <c r="D4863" t="s">
        <v>573</v>
      </c>
      <c r="F4863" t="s">
        <v>8210</v>
      </c>
      <c r="G4863" t="s">
        <v>573</v>
      </c>
      <c r="H4863" t="s">
        <v>8210</v>
      </c>
      <c r="I4863" t="s">
        <v>711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2246</v>
      </c>
      <c r="C4864" t="s">
        <v>8160</v>
      </c>
      <c r="D4864" t="s">
        <v>573</v>
      </c>
      <c r="F4864" t="s">
        <v>8211</v>
      </c>
      <c r="G4864" t="s">
        <v>573</v>
      </c>
      <c r="H4864" t="s">
        <v>8211</v>
      </c>
      <c r="I4864" t="s">
        <v>711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2246</v>
      </c>
      <c r="C4865" t="s">
        <v>8160</v>
      </c>
      <c r="D4865" t="s">
        <v>573</v>
      </c>
      <c r="F4865" t="s">
        <v>8211</v>
      </c>
      <c r="G4865" t="s">
        <v>573</v>
      </c>
      <c r="H4865" t="s">
        <v>8211</v>
      </c>
      <c r="I4865" t="s">
        <v>711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2246</v>
      </c>
      <c r="C4866" t="s">
        <v>8160</v>
      </c>
      <c r="D4866" t="s">
        <v>573</v>
      </c>
      <c r="F4866" t="s">
        <v>8211</v>
      </c>
      <c r="G4866" t="s">
        <v>573</v>
      </c>
      <c r="H4866" t="s">
        <v>8211</v>
      </c>
      <c r="I4866" t="s">
        <v>711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2246</v>
      </c>
      <c r="C4867" t="s">
        <v>8160</v>
      </c>
      <c r="D4867" t="s">
        <v>573</v>
      </c>
      <c r="F4867" t="s">
        <v>8211</v>
      </c>
      <c r="G4867" t="s">
        <v>573</v>
      </c>
      <c r="H4867" t="s">
        <v>8211</v>
      </c>
      <c r="I4867" t="s">
        <v>711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2246</v>
      </c>
      <c r="C4868" t="s">
        <v>8160</v>
      </c>
      <c r="D4868" t="s">
        <v>573</v>
      </c>
      <c r="F4868" t="s">
        <v>8214</v>
      </c>
      <c r="G4868" t="s">
        <v>573</v>
      </c>
      <c r="H4868" t="s">
        <v>8214</v>
      </c>
      <c r="I4868" t="s">
        <v>711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2246</v>
      </c>
      <c r="C4869" t="s">
        <v>8160</v>
      </c>
      <c r="D4869" t="s">
        <v>573</v>
      </c>
      <c r="F4869" t="s">
        <v>8215</v>
      </c>
      <c r="G4869" t="s">
        <v>573</v>
      </c>
      <c r="H4869" t="s">
        <v>8215</v>
      </c>
      <c r="I4869" t="s">
        <v>711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2246</v>
      </c>
      <c r="C4870" t="s">
        <v>8160</v>
      </c>
      <c r="D4870" t="s">
        <v>573</v>
      </c>
      <c r="F4870" t="s">
        <v>8216</v>
      </c>
      <c r="G4870" t="s">
        <v>573</v>
      </c>
      <c r="H4870" t="s">
        <v>8216</v>
      </c>
      <c r="I4870" t="s">
        <v>711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2246</v>
      </c>
      <c r="C4871" t="s">
        <v>8160</v>
      </c>
      <c r="D4871" t="s">
        <v>573</v>
      </c>
      <c r="F4871" t="s">
        <v>8216</v>
      </c>
      <c r="G4871" t="s">
        <v>573</v>
      </c>
      <c r="H4871" t="s">
        <v>8216</v>
      </c>
      <c r="I4871" t="s">
        <v>711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2246</v>
      </c>
      <c r="C4872" t="s">
        <v>8160</v>
      </c>
      <c r="D4872" t="s">
        <v>573</v>
      </c>
      <c r="F4872" t="s">
        <v>8216</v>
      </c>
      <c r="G4872" t="s">
        <v>573</v>
      </c>
      <c r="H4872" t="s">
        <v>8216</v>
      </c>
      <c r="I4872" t="s">
        <v>711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2246</v>
      </c>
      <c r="C4873" t="s">
        <v>8160</v>
      </c>
      <c r="D4873" t="s">
        <v>573</v>
      </c>
      <c r="F4873" t="s">
        <v>8218</v>
      </c>
      <c r="G4873" t="s">
        <v>573</v>
      </c>
      <c r="H4873" t="s">
        <v>8218</v>
      </c>
      <c r="I4873" t="s">
        <v>711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2246</v>
      </c>
      <c r="C4874" t="s">
        <v>8160</v>
      </c>
      <c r="D4874" t="s">
        <v>573</v>
      </c>
      <c r="F4874" t="s">
        <v>8218</v>
      </c>
      <c r="G4874" t="s">
        <v>573</v>
      </c>
      <c r="H4874" t="s">
        <v>8218</v>
      </c>
      <c r="I4874" t="s">
        <v>711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2246</v>
      </c>
      <c r="C4875" t="s">
        <v>8160</v>
      </c>
      <c r="D4875" t="s">
        <v>573</v>
      </c>
      <c r="F4875" t="s">
        <v>8219</v>
      </c>
      <c r="G4875" t="s">
        <v>573</v>
      </c>
      <c r="H4875" t="s">
        <v>8219</v>
      </c>
      <c r="I4875" t="s">
        <v>711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2246</v>
      </c>
      <c r="C4876" t="s">
        <v>8160</v>
      </c>
      <c r="D4876" t="s">
        <v>573</v>
      </c>
      <c r="F4876" t="s">
        <v>8220</v>
      </c>
      <c r="G4876" t="s">
        <v>573</v>
      </c>
      <c r="H4876" t="s">
        <v>8220</v>
      </c>
      <c r="I4876" t="s">
        <v>711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2246</v>
      </c>
      <c r="C4877" t="s">
        <v>8160</v>
      </c>
      <c r="D4877" t="s">
        <v>573</v>
      </c>
      <c r="F4877" t="s">
        <v>8220</v>
      </c>
      <c r="G4877" t="s">
        <v>573</v>
      </c>
      <c r="H4877" t="s">
        <v>8220</v>
      </c>
      <c r="I4877" t="s">
        <v>711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2246</v>
      </c>
      <c r="C4878" t="s">
        <v>8160</v>
      </c>
      <c r="D4878" t="s">
        <v>573</v>
      </c>
      <c r="F4878" t="s">
        <v>8217</v>
      </c>
      <c r="G4878" t="s">
        <v>573</v>
      </c>
      <c r="H4878" t="s">
        <v>8217</v>
      </c>
      <c r="I4878" t="s">
        <v>711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2246</v>
      </c>
      <c r="C4879" t="s">
        <v>8160</v>
      </c>
      <c r="D4879" t="s">
        <v>573</v>
      </c>
      <c r="F4879" t="s">
        <v>8217</v>
      </c>
      <c r="G4879" t="s">
        <v>573</v>
      </c>
      <c r="H4879" t="s">
        <v>8217</v>
      </c>
      <c r="I4879" t="s">
        <v>711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2246</v>
      </c>
      <c r="C4880" t="s">
        <v>8160</v>
      </c>
      <c r="D4880" t="s">
        <v>573</v>
      </c>
      <c r="F4880" t="s">
        <v>8217</v>
      </c>
      <c r="G4880" t="s">
        <v>573</v>
      </c>
      <c r="H4880" t="s">
        <v>8217</v>
      </c>
      <c r="I4880" t="s">
        <v>711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2246</v>
      </c>
      <c r="C4881" t="s">
        <v>8160</v>
      </c>
      <c r="D4881" t="s">
        <v>573</v>
      </c>
      <c r="F4881" t="s">
        <v>8221</v>
      </c>
      <c r="G4881" t="s">
        <v>573</v>
      </c>
      <c r="H4881" t="s">
        <v>8221</v>
      </c>
      <c r="I4881" t="s">
        <v>711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2246</v>
      </c>
      <c r="C4882" t="s">
        <v>8160</v>
      </c>
      <c r="D4882" t="s">
        <v>573</v>
      </c>
      <c r="F4882" t="s">
        <v>8221</v>
      </c>
      <c r="G4882" t="s">
        <v>573</v>
      </c>
      <c r="H4882" t="s">
        <v>8221</v>
      </c>
      <c r="I4882" t="s">
        <v>711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2246</v>
      </c>
      <c r="C4883" t="s">
        <v>8160</v>
      </c>
      <c r="D4883" t="s">
        <v>573</v>
      </c>
      <c r="F4883" t="s">
        <v>8222</v>
      </c>
      <c r="G4883" t="s">
        <v>573</v>
      </c>
      <c r="H4883" t="s">
        <v>8222</v>
      </c>
      <c r="I4883" t="s">
        <v>711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2246</v>
      </c>
      <c r="C4884" t="s">
        <v>8160</v>
      </c>
      <c r="D4884" t="s">
        <v>573</v>
      </c>
      <c r="F4884" t="s">
        <v>8229</v>
      </c>
      <c r="G4884" t="s">
        <v>573</v>
      </c>
      <c r="H4884" t="s">
        <v>8229</v>
      </c>
      <c r="I4884" t="s">
        <v>711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2246</v>
      </c>
      <c r="C4885" t="s">
        <v>8160</v>
      </c>
      <c r="D4885" t="s">
        <v>573</v>
      </c>
      <c r="F4885" t="s">
        <v>8229</v>
      </c>
      <c r="G4885" t="s">
        <v>573</v>
      </c>
      <c r="H4885" t="s">
        <v>8229</v>
      </c>
      <c r="I4885" t="s">
        <v>711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2246</v>
      </c>
      <c r="C4886" t="s">
        <v>8160</v>
      </c>
      <c r="D4886" t="s">
        <v>573</v>
      </c>
      <c r="F4886" t="s">
        <v>8229</v>
      </c>
      <c r="G4886" t="s">
        <v>573</v>
      </c>
      <c r="H4886" t="s">
        <v>8229</v>
      </c>
      <c r="I4886" t="s">
        <v>711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2246</v>
      </c>
      <c r="C4887" t="s">
        <v>8160</v>
      </c>
      <c r="D4887" t="s">
        <v>573</v>
      </c>
      <c r="F4887" t="s">
        <v>8229</v>
      </c>
      <c r="G4887" t="s">
        <v>573</v>
      </c>
      <c r="H4887" t="s">
        <v>8229</v>
      </c>
      <c r="I4887" t="s">
        <v>711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2246</v>
      </c>
      <c r="C4888" t="s">
        <v>8160</v>
      </c>
      <c r="D4888" t="s">
        <v>573</v>
      </c>
      <c r="F4888" t="s">
        <v>8229</v>
      </c>
      <c r="G4888" t="s">
        <v>573</v>
      </c>
      <c r="H4888" t="s">
        <v>8229</v>
      </c>
      <c r="I4888" t="s">
        <v>711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2246</v>
      </c>
      <c r="C4889" t="s">
        <v>8160</v>
      </c>
      <c r="D4889" t="s">
        <v>573</v>
      </c>
      <c r="F4889" t="s">
        <v>8230</v>
      </c>
      <c r="G4889" t="s">
        <v>573</v>
      </c>
      <c r="H4889" t="s">
        <v>8230</v>
      </c>
      <c r="I4889" t="s">
        <v>711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2246</v>
      </c>
      <c r="C4890" t="s">
        <v>8160</v>
      </c>
      <c r="D4890" t="s">
        <v>573</v>
      </c>
      <c r="F4890" t="s">
        <v>8230</v>
      </c>
      <c r="G4890" t="s">
        <v>573</v>
      </c>
      <c r="H4890" t="s">
        <v>8230</v>
      </c>
      <c r="I4890" t="s">
        <v>711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2246</v>
      </c>
      <c r="C4891" t="s">
        <v>8160</v>
      </c>
      <c r="D4891" t="s">
        <v>573</v>
      </c>
      <c r="F4891" t="s">
        <v>8230</v>
      </c>
      <c r="G4891" t="s">
        <v>573</v>
      </c>
      <c r="H4891" t="s">
        <v>8230</v>
      </c>
      <c r="I4891" t="s">
        <v>711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2246</v>
      </c>
      <c r="C4892" t="s">
        <v>8160</v>
      </c>
      <c r="D4892" t="s">
        <v>573</v>
      </c>
      <c r="F4892" t="s">
        <v>8231</v>
      </c>
      <c r="G4892" t="s">
        <v>573</v>
      </c>
      <c r="H4892" t="s">
        <v>8231</v>
      </c>
      <c r="I4892" t="s">
        <v>711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2246</v>
      </c>
      <c r="C4893" t="s">
        <v>8160</v>
      </c>
      <c r="D4893" t="s">
        <v>573</v>
      </c>
      <c r="F4893" t="s">
        <v>8223</v>
      </c>
      <c r="G4893" t="s">
        <v>573</v>
      </c>
      <c r="H4893" t="s">
        <v>8223</v>
      </c>
      <c r="I4893" t="s">
        <v>711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2246</v>
      </c>
      <c r="C4894" t="s">
        <v>8160</v>
      </c>
      <c r="D4894" t="s">
        <v>573</v>
      </c>
      <c r="F4894" t="s">
        <v>8223</v>
      </c>
      <c r="G4894" t="s">
        <v>573</v>
      </c>
      <c r="H4894" t="s">
        <v>8223</v>
      </c>
      <c r="I4894" t="s">
        <v>711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2246</v>
      </c>
      <c r="C4895" t="s">
        <v>8160</v>
      </c>
      <c r="D4895" t="s">
        <v>573</v>
      </c>
      <c r="F4895" t="s">
        <v>8223</v>
      </c>
      <c r="G4895" t="s">
        <v>573</v>
      </c>
      <c r="H4895" t="s">
        <v>8223</v>
      </c>
      <c r="I4895" t="s">
        <v>711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2246</v>
      </c>
      <c r="C4896" t="s">
        <v>8160</v>
      </c>
      <c r="D4896" t="s">
        <v>573</v>
      </c>
      <c r="F4896" t="s">
        <v>8232</v>
      </c>
      <c r="G4896" t="s">
        <v>573</v>
      </c>
      <c r="H4896" t="s">
        <v>8232</v>
      </c>
      <c r="I4896" t="s">
        <v>711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2246</v>
      </c>
      <c r="C4897" t="s">
        <v>8160</v>
      </c>
      <c r="D4897" t="s">
        <v>573</v>
      </c>
      <c r="F4897" t="s">
        <v>8224</v>
      </c>
      <c r="G4897" t="s">
        <v>573</v>
      </c>
      <c r="H4897" t="s">
        <v>8224</v>
      </c>
      <c r="I4897" t="s">
        <v>711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2246</v>
      </c>
      <c r="C4898" t="s">
        <v>8160</v>
      </c>
      <c r="D4898" t="s">
        <v>573</v>
      </c>
      <c r="F4898" t="s">
        <v>8224</v>
      </c>
      <c r="G4898" t="s">
        <v>573</v>
      </c>
      <c r="H4898" t="s">
        <v>8224</v>
      </c>
      <c r="I4898" t="s">
        <v>711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2246</v>
      </c>
      <c r="C4899" t="s">
        <v>8160</v>
      </c>
      <c r="D4899" t="s">
        <v>573</v>
      </c>
      <c r="F4899" t="s">
        <v>8225</v>
      </c>
      <c r="G4899" t="s">
        <v>573</v>
      </c>
      <c r="H4899" t="s">
        <v>8225</v>
      </c>
      <c r="I4899" t="s">
        <v>711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2246</v>
      </c>
      <c r="C4900" t="s">
        <v>8160</v>
      </c>
      <c r="D4900" t="s">
        <v>573</v>
      </c>
      <c r="F4900" t="s">
        <v>8225</v>
      </c>
      <c r="G4900" t="s">
        <v>573</v>
      </c>
      <c r="H4900" t="s">
        <v>8225</v>
      </c>
      <c r="I4900" t="s">
        <v>711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2246</v>
      </c>
      <c r="C4901" t="s">
        <v>8160</v>
      </c>
      <c r="D4901" t="s">
        <v>573</v>
      </c>
      <c r="F4901" t="s">
        <v>8225</v>
      </c>
      <c r="G4901" t="s">
        <v>573</v>
      </c>
      <c r="H4901" t="s">
        <v>8225</v>
      </c>
      <c r="I4901" t="s">
        <v>711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2246</v>
      </c>
      <c r="C4902" t="s">
        <v>8160</v>
      </c>
      <c r="D4902" t="s">
        <v>573</v>
      </c>
      <c r="F4902" t="s">
        <v>8225</v>
      </c>
      <c r="G4902" t="s">
        <v>573</v>
      </c>
      <c r="H4902" t="s">
        <v>8225</v>
      </c>
      <c r="I4902" t="s">
        <v>711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2246</v>
      </c>
      <c r="C4903" t="s">
        <v>8160</v>
      </c>
      <c r="D4903" t="s">
        <v>573</v>
      </c>
      <c r="F4903" t="s">
        <v>8226</v>
      </c>
      <c r="G4903" t="s">
        <v>573</v>
      </c>
      <c r="H4903" t="s">
        <v>8226</v>
      </c>
      <c r="I4903" t="s">
        <v>711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2246</v>
      </c>
      <c r="C4904" t="s">
        <v>8160</v>
      </c>
      <c r="D4904" t="s">
        <v>573</v>
      </c>
      <c r="F4904" t="s">
        <v>8226</v>
      </c>
      <c r="G4904" t="s">
        <v>573</v>
      </c>
      <c r="H4904" t="s">
        <v>8226</v>
      </c>
      <c r="I4904" t="s">
        <v>711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2246</v>
      </c>
      <c r="C4905" t="s">
        <v>8160</v>
      </c>
      <c r="D4905" t="s">
        <v>573</v>
      </c>
      <c r="F4905" t="s">
        <v>8227</v>
      </c>
      <c r="G4905" t="s">
        <v>573</v>
      </c>
      <c r="H4905" t="s">
        <v>8227</v>
      </c>
      <c r="I4905" t="s">
        <v>711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2246</v>
      </c>
      <c r="C4906" t="s">
        <v>8160</v>
      </c>
      <c r="D4906" t="s">
        <v>573</v>
      </c>
      <c r="F4906" t="s">
        <v>8228</v>
      </c>
      <c r="G4906" t="s">
        <v>573</v>
      </c>
      <c r="H4906" t="s">
        <v>8228</v>
      </c>
      <c r="I4906" t="s">
        <v>711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2246</v>
      </c>
      <c r="C4907" t="s">
        <v>8160</v>
      </c>
      <c r="D4907" t="s">
        <v>573</v>
      </c>
      <c r="F4907" t="s">
        <v>8228</v>
      </c>
      <c r="G4907" t="s">
        <v>573</v>
      </c>
      <c r="H4907" t="s">
        <v>8228</v>
      </c>
      <c r="I4907" t="s">
        <v>711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2246</v>
      </c>
      <c r="C4908" t="s">
        <v>8160</v>
      </c>
      <c r="D4908" t="s">
        <v>573</v>
      </c>
      <c r="F4908" t="s">
        <v>8233</v>
      </c>
      <c r="G4908" t="s">
        <v>573</v>
      </c>
      <c r="H4908" t="s">
        <v>8233</v>
      </c>
      <c r="I4908" t="s">
        <v>711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2246</v>
      </c>
      <c r="C4909" t="s">
        <v>8160</v>
      </c>
      <c r="D4909" t="s">
        <v>573</v>
      </c>
      <c r="F4909" t="s">
        <v>8234</v>
      </c>
      <c r="G4909" t="s">
        <v>573</v>
      </c>
      <c r="H4909" t="s">
        <v>8234</v>
      </c>
      <c r="I4909" t="s">
        <v>711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2246</v>
      </c>
      <c r="C4910" t="s">
        <v>8160</v>
      </c>
      <c r="D4910" t="s">
        <v>573</v>
      </c>
      <c r="F4910" t="s">
        <v>8235</v>
      </c>
      <c r="G4910" t="s">
        <v>573</v>
      </c>
      <c r="H4910" t="s">
        <v>8235</v>
      </c>
      <c r="I4910" t="s">
        <v>711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2246</v>
      </c>
      <c r="C4911" t="s">
        <v>8160</v>
      </c>
      <c r="D4911" t="s">
        <v>573</v>
      </c>
      <c r="F4911" t="s">
        <v>9814</v>
      </c>
      <c r="G4911" t="s">
        <v>573</v>
      </c>
      <c r="H4911" t="s">
        <v>9814</v>
      </c>
      <c r="I4911" t="s">
        <v>711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2246</v>
      </c>
      <c r="C4912" t="s">
        <v>8160</v>
      </c>
      <c r="D4912" t="s">
        <v>573</v>
      </c>
      <c r="F4912" t="s">
        <v>8236</v>
      </c>
      <c r="G4912" t="s">
        <v>573</v>
      </c>
      <c r="H4912" t="s">
        <v>8236</v>
      </c>
      <c r="I4912" t="s">
        <v>711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2246</v>
      </c>
      <c r="C4913" t="s">
        <v>8160</v>
      </c>
      <c r="D4913" t="s">
        <v>573</v>
      </c>
      <c r="F4913" t="s">
        <v>8236</v>
      </c>
      <c r="G4913" t="s">
        <v>573</v>
      </c>
      <c r="H4913" t="s">
        <v>8236</v>
      </c>
      <c r="I4913" t="s">
        <v>711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2246</v>
      </c>
      <c r="C4914" t="s">
        <v>8160</v>
      </c>
      <c r="D4914" t="s">
        <v>573</v>
      </c>
      <c r="F4914" t="s">
        <v>8236</v>
      </c>
      <c r="G4914" t="s">
        <v>573</v>
      </c>
      <c r="H4914" t="s">
        <v>8236</v>
      </c>
      <c r="I4914" t="s">
        <v>711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2246</v>
      </c>
      <c r="C4915" t="s">
        <v>8160</v>
      </c>
      <c r="D4915" t="s">
        <v>573</v>
      </c>
      <c r="F4915" t="s">
        <v>8239</v>
      </c>
      <c r="G4915" t="s">
        <v>573</v>
      </c>
      <c r="H4915" t="s">
        <v>8239</v>
      </c>
      <c r="I4915" t="s">
        <v>711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2246</v>
      </c>
      <c r="C4916" t="s">
        <v>8160</v>
      </c>
      <c r="D4916" t="s">
        <v>573</v>
      </c>
      <c r="F4916" t="s">
        <v>8237</v>
      </c>
      <c r="G4916" t="s">
        <v>573</v>
      </c>
      <c r="H4916" t="s">
        <v>8237</v>
      </c>
      <c r="I4916" t="s">
        <v>711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2246</v>
      </c>
      <c r="C4917" t="s">
        <v>8160</v>
      </c>
      <c r="D4917" t="s">
        <v>573</v>
      </c>
      <c r="F4917" t="s">
        <v>8240</v>
      </c>
      <c r="G4917" t="s">
        <v>573</v>
      </c>
      <c r="H4917" t="s">
        <v>8240</v>
      </c>
      <c r="I4917" t="s">
        <v>711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2246</v>
      </c>
      <c r="C4918" t="s">
        <v>8160</v>
      </c>
      <c r="D4918" t="s">
        <v>573</v>
      </c>
      <c r="F4918" t="s">
        <v>8238</v>
      </c>
      <c r="G4918" t="s">
        <v>573</v>
      </c>
      <c r="H4918" t="s">
        <v>8238</v>
      </c>
      <c r="I4918" t="s">
        <v>711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2246</v>
      </c>
      <c r="C4919" t="s">
        <v>8160</v>
      </c>
      <c r="D4919" t="s">
        <v>573</v>
      </c>
      <c r="F4919" t="s">
        <v>8241</v>
      </c>
      <c r="G4919" t="s">
        <v>573</v>
      </c>
      <c r="H4919" t="s">
        <v>8241</v>
      </c>
      <c r="I4919" t="s">
        <v>711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2246</v>
      </c>
      <c r="C4920" t="s">
        <v>8160</v>
      </c>
      <c r="D4920" t="s">
        <v>573</v>
      </c>
      <c r="F4920" t="s">
        <v>8241</v>
      </c>
      <c r="G4920" t="s">
        <v>573</v>
      </c>
      <c r="H4920" t="s">
        <v>8241</v>
      </c>
      <c r="I4920" t="s">
        <v>711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2246</v>
      </c>
      <c r="C4921" t="s">
        <v>8160</v>
      </c>
      <c r="D4921" t="s">
        <v>573</v>
      </c>
      <c r="F4921" t="s">
        <v>8241</v>
      </c>
      <c r="G4921" t="s">
        <v>573</v>
      </c>
      <c r="H4921" t="s">
        <v>8241</v>
      </c>
      <c r="I4921" t="s">
        <v>711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2246</v>
      </c>
      <c r="C4922" t="s">
        <v>8160</v>
      </c>
      <c r="D4922" t="s">
        <v>573</v>
      </c>
      <c r="F4922" t="s">
        <v>8244</v>
      </c>
      <c r="G4922" t="s">
        <v>573</v>
      </c>
      <c r="H4922" t="s">
        <v>8244</v>
      </c>
      <c r="I4922" t="s">
        <v>711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2246</v>
      </c>
      <c r="C4923" t="s">
        <v>8160</v>
      </c>
      <c r="D4923" t="s">
        <v>573</v>
      </c>
      <c r="F4923" t="s">
        <v>8244</v>
      </c>
      <c r="G4923" t="s">
        <v>573</v>
      </c>
      <c r="H4923" t="s">
        <v>8244</v>
      </c>
      <c r="I4923" t="s">
        <v>711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2246</v>
      </c>
      <c r="C4924" t="s">
        <v>8160</v>
      </c>
      <c r="D4924" t="s">
        <v>573</v>
      </c>
      <c r="F4924" t="s">
        <v>8242</v>
      </c>
      <c r="G4924" t="s">
        <v>573</v>
      </c>
      <c r="H4924" t="s">
        <v>8242</v>
      </c>
      <c r="I4924" t="s">
        <v>711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2246</v>
      </c>
      <c r="C4925" t="s">
        <v>8160</v>
      </c>
      <c r="D4925" t="s">
        <v>573</v>
      </c>
      <c r="F4925" t="s">
        <v>8242</v>
      </c>
      <c r="G4925" t="s">
        <v>573</v>
      </c>
      <c r="H4925" t="s">
        <v>8242</v>
      </c>
      <c r="I4925" t="s">
        <v>711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2246</v>
      </c>
      <c r="C4926" t="s">
        <v>8160</v>
      </c>
      <c r="D4926" t="s">
        <v>573</v>
      </c>
      <c r="F4926" t="s">
        <v>8243</v>
      </c>
      <c r="G4926" t="s">
        <v>573</v>
      </c>
      <c r="H4926" t="s">
        <v>8243</v>
      </c>
      <c r="I4926" t="s">
        <v>711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2246</v>
      </c>
      <c r="C4927" t="s">
        <v>8160</v>
      </c>
      <c r="D4927" t="s">
        <v>573</v>
      </c>
      <c r="F4927" t="s">
        <v>8243</v>
      </c>
      <c r="G4927" t="s">
        <v>573</v>
      </c>
      <c r="H4927" t="s">
        <v>8243</v>
      </c>
      <c r="I4927" t="s">
        <v>711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2246</v>
      </c>
      <c r="C4928" t="s">
        <v>8160</v>
      </c>
      <c r="D4928" t="s">
        <v>573</v>
      </c>
      <c r="F4928" t="s">
        <v>8243</v>
      </c>
      <c r="G4928" t="s">
        <v>573</v>
      </c>
      <c r="H4928" t="s">
        <v>8243</v>
      </c>
      <c r="I4928" t="s">
        <v>711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2246</v>
      </c>
      <c r="C4929" t="s">
        <v>8160</v>
      </c>
      <c r="D4929" t="s">
        <v>573</v>
      </c>
      <c r="F4929" t="s">
        <v>8245</v>
      </c>
      <c r="G4929" t="s">
        <v>573</v>
      </c>
      <c r="H4929" t="s">
        <v>8245</v>
      </c>
      <c r="I4929" t="s">
        <v>711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2246</v>
      </c>
      <c r="C4930" t="s">
        <v>8160</v>
      </c>
      <c r="D4930" t="s">
        <v>573</v>
      </c>
      <c r="F4930" t="s">
        <v>8246</v>
      </c>
      <c r="G4930" t="s">
        <v>573</v>
      </c>
      <c r="H4930" t="s">
        <v>8246</v>
      </c>
      <c r="I4930" t="s">
        <v>711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2246</v>
      </c>
      <c r="C4931" t="s">
        <v>8160</v>
      </c>
      <c r="D4931" t="s">
        <v>573</v>
      </c>
      <c r="F4931" t="s">
        <v>8246</v>
      </c>
      <c r="G4931" t="s">
        <v>573</v>
      </c>
      <c r="H4931" t="s">
        <v>8246</v>
      </c>
      <c r="I4931" t="s">
        <v>711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2246</v>
      </c>
      <c r="C4932" t="s">
        <v>8160</v>
      </c>
      <c r="D4932" t="s">
        <v>573</v>
      </c>
      <c r="F4932" t="s">
        <v>8246</v>
      </c>
      <c r="G4932" t="s">
        <v>573</v>
      </c>
      <c r="H4932" t="s">
        <v>8246</v>
      </c>
      <c r="I4932" t="s">
        <v>711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2246</v>
      </c>
      <c r="C4933" t="s">
        <v>8160</v>
      </c>
      <c r="D4933" t="s">
        <v>573</v>
      </c>
      <c r="F4933" t="s">
        <v>8251</v>
      </c>
      <c r="G4933" t="s">
        <v>573</v>
      </c>
      <c r="H4933" t="s">
        <v>8251</v>
      </c>
      <c r="I4933" t="s">
        <v>711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2246</v>
      </c>
      <c r="C4934" t="s">
        <v>8160</v>
      </c>
      <c r="D4934" t="s">
        <v>573</v>
      </c>
      <c r="F4934" t="s">
        <v>8247</v>
      </c>
      <c r="G4934" t="s">
        <v>573</v>
      </c>
      <c r="H4934" t="s">
        <v>8247</v>
      </c>
      <c r="I4934" t="s">
        <v>711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2246</v>
      </c>
      <c r="C4935" t="s">
        <v>8160</v>
      </c>
      <c r="D4935" t="s">
        <v>573</v>
      </c>
      <c r="F4935" t="s">
        <v>8247</v>
      </c>
      <c r="G4935" t="s">
        <v>573</v>
      </c>
      <c r="H4935" t="s">
        <v>8247</v>
      </c>
      <c r="I4935" t="s">
        <v>711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2246</v>
      </c>
      <c r="C4936" t="s">
        <v>8160</v>
      </c>
      <c r="D4936" t="s">
        <v>573</v>
      </c>
      <c r="F4936" t="s">
        <v>8248</v>
      </c>
      <c r="G4936" t="s">
        <v>573</v>
      </c>
      <c r="H4936" t="s">
        <v>8248</v>
      </c>
      <c r="I4936" t="s">
        <v>711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2246</v>
      </c>
      <c r="C4937" t="s">
        <v>8160</v>
      </c>
      <c r="D4937" t="s">
        <v>573</v>
      </c>
      <c r="F4937" t="s">
        <v>8249</v>
      </c>
      <c r="G4937" t="s">
        <v>573</v>
      </c>
      <c r="H4937" t="s">
        <v>8249</v>
      </c>
      <c r="I4937" t="s">
        <v>711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2246</v>
      </c>
      <c r="C4938" t="s">
        <v>8160</v>
      </c>
      <c r="D4938" t="s">
        <v>573</v>
      </c>
      <c r="F4938" t="s">
        <v>8249</v>
      </c>
      <c r="G4938" t="s">
        <v>573</v>
      </c>
      <c r="H4938" t="s">
        <v>8249</v>
      </c>
      <c r="I4938" t="s">
        <v>711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2246</v>
      </c>
      <c r="C4939" t="s">
        <v>8160</v>
      </c>
      <c r="D4939" t="s">
        <v>573</v>
      </c>
      <c r="F4939" t="s">
        <v>8250</v>
      </c>
      <c r="G4939" t="s">
        <v>573</v>
      </c>
      <c r="H4939" t="s">
        <v>8250</v>
      </c>
      <c r="I4939" t="s">
        <v>711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2246</v>
      </c>
      <c r="C4940" t="s">
        <v>8160</v>
      </c>
      <c r="D4940" t="s">
        <v>573</v>
      </c>
      <c r="F4940" t="s">
        <v>8252</v>
      </c>
      <c r="G4940" t="s">
        <v>573</v>
      </c>
      <c r="H4940" t="s">
        <v>8252</v>
      </c>
      <c r="I4940" t="s">
        <v>711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2246</v>
      </c>
      <c r="C4941" t="s">
        <v>8160</v>
      </c>
      <c r="D4941" t="s">
        <v>573</v>
      </c>
      <c r="F4941" t="s">
        <v>8252</v>
      </c>
      <c r="G4941" t="s">
        <v>573</v>
      </c>
      <c r="H4941" t="s">
        <v>8252</v>
      </c>
      <c r="I4941" t="s">
        <v>711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2246</v>
      </c>
      <c r="C4942" t="s">
        <v>8160</v>
      </c>
      <c r="D4942" t="s">
        <v>573</v>
      </c>
      <c r="F4942" t="s">
        <v>8252</v>
      </c>
      <c r="G4942" t="s">
        <v>573</v>
      </c>
      <c r="H4942" t="s">
        <v>8252</v>
      </c>
      <c r="I4942" t="s">
        <v>711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2246</v>
      </c>
      <c r="C4943" t="s">
        <v>8160</v>
      </c>
      <c r="D4943" t="s">
        <v>573</v>
      </c>
      <c r="F4943" t="s">
        <v>8252</v>
      </c>
      <c r="G4943" t="s">
        <v>573</v>
      </c>
      <c r="H4943" t="s">
        <v>8252</v>
      </c>
      <c r="I4943" t="s">
        <v>711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2246</v>
      </c>
      <c r="C4944" t="s">
        <v>8160</v>
      </c>
      <c r="D4944" t="s">
        <v>573</v>
      </c>
      <c r="F4944" t="s">
        <v>9815</v>
      </c>
      <c r="G4944" t="s">
        <v>573</v>
      </c>
      <c r="H4944" t="s">
        <v>9815</v>
      </c>
      <c r="I4944" t="s">
        <v>711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2246</v>
      </c>
      <c r="C4945" t="s">
        <v>8160</v>
      </c>
      <c r="D4945" t="s">
        <v>573</v>
      </c>
      <c r="F4945" t="s">
        <v>8255</v>
      </c>
      <c r="G4945" t="s">
        <v>573</v>
      </c>
      <c r="H4945" t="s">
        <v>8255</v>
      </c>
      <c r="I4945" t="s">
        <v>711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2246</v>
      </c>
      <c r="C4946" t="s">
        <v>8160</v>
      </c>
      <c r="D4946" t="s">
        <v>573</v>
      </c>
      <c r="F4946" t="s">
        <v>8253</v>
      </c>
      <c r="G4946" t="s">
        <v>573</v>
      </c>
      <c r="H4946" t="s">
        <v>8253</v>
      </c>
      <c r="I4946" t="s">
        <v>711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2246</v>
      </c>
      <c r="C4947" t="s">
        <v>8160</v>
      </c>
      <c r="D4947" t="s">
        <v>573</v>
      </c>
      <c r="F4947" t="s">
        <v>8254</v>
      </c>
      <c r="G4947" t="s">
        <v>573</v>
      </c>
      <c r="H4947" t="s">
        <v>8254</v>
      </c>
      <c r="I4947" t="s">
        <v>711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2246</v>
      </c>
      <c r="C4948" t="s">
        <v>8160</v>
      </c>
      <c r="D4948" t="s">
        <v>573</v>
      </c>
      <c r="F4948" t="s">
        <v>8256</v>
      </c>
      <c r="G4948" t="s">
        <v>573</v>
      </c>
      <c r="H4948" t="s">
        <v>8256</v>
      </c>
      <c r="I4948" t="s">
        <v>711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2246</v>
      </c>
      <c r="C4949" t="s">
        <v>8160</v>
      </c>
      <c r="D4949" t="s">
        <v>573</v>
      </c>
      <c r="F4949" t="s">
        <v>8256</v>
      </c>
      <c r="G4949" t="s">
        <v>573</v>
      </c>
      <c r="H4949" t="s">
        <v>8256</v>
      </c>
      <c r="I4949" t="s">
        <v>711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2246</v>
      </c>
      <c r="C4950" t="s">
        <v>8160</v>
      </c>
      <c r="D4950" t="s">
        <v>573</v>
      </c>
      <c r="F4950" t="s">
        <v>8257</v>
      </c>
      <c r="G4950" t="s">
        <v>573</v>
      </c>
      <c r="H4950" t="s">
        <v>8257</v>
      </c>
      <c r="I4950" t="s">
        <v>711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2246</v>
      </c>
      <c r="C4951" t="s">
        <v>8160</v>
      </c>
      <c r="D4951" t="s">
        <v>573</v>
      </c>
      <c r="F4951" t="s">
        <v>8257</v>
      </c>
      <c r="G4951" t="s">
        <v>573</v>
      </c>
      <c r="H4951" t="s">
        <v>8257</v>
      </c>
      <c r="I4951" t="s">
        <v>711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2246</v>
      </c>
      <c r="C4952" t="s">
        <v>8160</v>
      </c>
      <c r="D4952" t="s">
        <v>573</v>
      </c>
      <c r="F4952" t="s">
        <v>8257</v>
      </c>
      <c r="G4952" t="s">
        <v>573</v>
      </c>
      <c r="H4952" t="s">
        <v>8257</v>
      </c>
      <c r="I4952" t="s">
        <v>711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2246</v>
      </c>
      <c r="C4953" t="s">
        <v>8160</v>
      </c>
      <c r="D4953" t="s">
        <v>573</v>
      </c>
      <c r="F4953" t="s">
        <v>8257</v>
      </c>
      <c r="G4953" t="s">
        <v>573</v>
      </c>
      <c r="H4953" t="s">
        <v>8257</v>
      </c>
      <c r="I4953" t="s">
        <v>711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2246</v>
      </c>
      <c r="C4954" t="s">
        <v>8160</v>
      </c>
      <c r="D4954" t="s">
        <v>573</v>
      </c>
      <c r="F4954" t="s">
        <v>8257</v>
      </c>
      <c r="G4954" t="s">
        <v>573</v>
      </c>
      <c r="H4954" t="s">
        <v>8257</v>
      </c>
      <c r="I4954" t="s">
        <v>711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2246</v>
      </c>
      <c r="C4955" t="s">
        <v>8160</v>
      </c>
      <c r="D4955" t="s">
        <v>573</v>
      </c>
      <c r="F4955" t="s">
        <v>8257</v>
      </c>
      <c r="G4955" t="s">
        <v>573</v>
      </c>
      <c r="H4955" t="s">
        <v>8257</v>
      </c>
      <c r="I4955" t="s">
        <v>711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2246</v>
      </c>
      <c r="C4956" t="s">
        <v>8160</v>
      </c>
      <c r="D4956" t="s">
        <v>573</v>
      </c>
      <c r="F4956" t="s">
        <v>8258</v>
      </c>
      <c r="G4956" t="s">
        <v>573</v>
      </c>
      <c r="H4956" t="s">
        <v>8258</v>
      </c>
      <c r="I4956" t="s">
        <v>711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2246</v>
      </c>
      <c r="C4957" t="s">
        <v>8160</v>
      </c>
      <c r="D4957" t="s">
        <v>573</v>
      </c>
      <c r="F4957" t="s">
        <v>8258</v>
      </c>
      <c r="G4957" t="s">
        <v>573</v>
      </c>
      <c r="H4957" t="s">
        <v>8258</v>
      </c>
      <c r="I4957" t="s">
        <v>711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2246</v>
      </c>
      <c r="C4958" t="s">
        <v>8160</v>
      </c>
      <c r="D4958" t="s">
        <v>573</v>
      </c>
      <c r="F4958" t="s">
        <v>8258</v>
      </c>
      <c r="G4958" t="s">
        <v>573</v>
      </c>
      <c r="H4958" t="s">
        <v>8258</v>
      </c>
      <c r="I4958" t="s">
        <v>711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2246</v>
      </c>
      <c r="C4959" t="s">
        <v>8160</v>
      </c>
      <c r="D4959" t="s">
        <v>573</v>
      </c>
      <c r="F4959" t="s">
        <v>8259</v>
      </c>
      <c r="G4959" t="s">
        <v>573</v>
      </c>
      <c r="H4959" t="s">
        <v>8259</v>
      </c>
      <c r="I4959" t="s">
        <v>711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2246</v>
      </c>
      <c r="C4960" t="s">
        <v>8160</v>
      </c>
      <c r="D4960" t="s">
        <v>573</v>
      </c>
      <c r="F4960" t="s">
        <v>8259</v>
      </c>
      <c r="G4960" t="s">
        <v>573</v>
      </c>
      <c r="H4960" t="s">
        <v>8259</v>
      </c>
      <c r="I4960" t="s">
        <v>711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2246</v>
      </c>
      <c r="C4961" t="s">
        <v>8160</v>
      </c>
      <c r="D4961" t="s">
        <v>573</v>
      </c>
      <c r="F4961" t="s">
        <v>8259</v>
      </c>
      <c r="G4961" t="s">
        <v>573</v>
      </c>
      <c r="H4961" t="s">
        <v>8259</v>
      </c>
      <c r="I4961" t="s">
        <v>711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2246</v>
      </c>
      <c r="C4962" t="s">
        <v>8160</v>
      </c>
      <c r="D4962" t="s">
        <v>573</v>
      </c>
      <c r="F4962" t="s">
        <v>8260</v>
      </c>
      <c r="G4962" t="s">
        <v>573</v>
      </c>
      <c r="H4962" t="s">
        <v>8260</v>
      </c>
      <c r="I4962" t="s">
        <v>711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2246</v>
      </c>
      <c r="C4963" t="s">
        <v>8160</v>
      </c>
      <c r="D4963" t="s">
        <v>573</v>
      </c>
      <c r="F4963" t="s">
        <v>8260</v>
      </c>
      <c r="G4963" t="s">
        <v>573</v>
      </c>
      <c r="H4963" t="s">
        <v>8260</v>
      </c>
      <c r="I4963" t="s">
        <v>711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2246</v>
      </c>
      <c r="C4964" t="s">
        <v>8160</v>
      </c>
      <c r="D4964" t="s">
        <v>573</v>
      </c>
      <c r="F4964" t="s">
        <v>8264</v>
      </c>
      <c r="G4964" t="s">
        <v>573</v>
      </c>
      <c r="H4964" t="s">
        <v>8264</v>
      </c>
      <c r="I4964" t="s">
        <v>711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2246</v>
      </c>
      <c r="C4965" t="s">
        <v>8160</v>
      </c>
      <c r="D4965" t="s">
        <v>573</v>
      </c>
      <c r="F4965" t="s">
        <v>8264</v>
      </c>
      <c r="G4965" t="s">
        <v>573</v>
      </c>
      <c r="H4965" t="s">
        <v>8264</v>
      </c>
      <c r="I4965" t="s">
        <v>711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2246</v>
      </c>
      <c r="C4966" t="s">
        <v>8160</v>
      </c>
      <c r="D4966" t="s">
        <v>573</v>
      </c>
      <c r="F4966" t="s">
        <v>8265</v>
      </c>
      <c r="G4966" t="s">
        <v>573</v>
      </c>
      <c r="H4966" t="s">
        <v>8265</v>
      </c>
      <c r="I4966" t="s">
        <v>711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2246</v>
      </c>
      <c r="C4967" t="s">
        <v>8160</v>
      </c>
      <c r="D4967" t="s">
        <v>573</v>
      </c>
      <c r="F4967" t="s">
        <v>8265</v>
      </c>
      <c r="G4967" t="s">
        <v>573</v>
      </c>
      <c r="H4967" t="s">
        <v>8265</v>
      </c>
      <c r="I4967" t="s">
        <v>711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2246</v>
      </c>
      <c r="C4968" t="s">
        <v>8160</v>
      </c>
      <c r="D4968" t="s">
        <v>573</v>
      </c>
      <c r="F4968" t="s">
        <v>8265</v>
      </c>
      <c r="G4968" t="s">
        <v>573</v>
      </c>
      <c r="H4968" t="s">
        <v>8265</v>
      </c>
      <c r="I4968" t="s">
        <v>711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2246</v>
      </c>
      <c r="C4969" t="s">
        <v>8160</v>
      </c>
      <c r="D4969" t="s">
        <v>573</v>
      </c>
      <c r="F4969" t="s">
        <v>8265</v>
      </c>
      <c r="G4969" t="s">
        <v>573</v>
      </c>
      <c r="H4969" t="s">
        <v>8265</v>
      </c>
      <c r="I4969" t="s">
        <v>711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2246</v>
      </c>
      <c r="C4970" t="s">
        <v>8160</v>
      </c>
      <c r="D4970" t="s">
        <v>573</v>
      </c>
      <c r="F4970" t="s">
        <v>8265</v>
      </c>
      <c r="G4970" t="s">
        <v>573</v>
      </c>
      <c r="H4970" t="s">
        <v>8265</v>
      </c>
      <c r="I4970" t="s">
        <v>711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2246</v>
      </c>
      <c r="C4971" t="s">
        <v>8160</v>
      </c>
      <c r="D4971" t="s">
        <v>573</v>
      </c>
      <c r="F4971" t="s">
        <v>8261</v>
      </c>
      <c r="G4971" t="s">
        <v>573</v>
      </c>
      <c r="H4971" t="s">
        <v>8261</v>
      </c>
      <c r="I4971" t="s">
        <v>711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2246</v>
      </c>
      <c r="C4972" t="s">
        <v>8160</v>
      </c>
      <c r="D4972" t="s">
        <v>573</v>
      </c>
      <c r="F4972" t="s">
        <v>8261</v>
      </c>
      <c r="G4972" t="s">
        <v>573</v>
      </c>
      <c r="H4972" t="s">
        <v>8261</v>
      </c>
      <c r="I4972" t="s">
        <v>711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2246</v>
      </c>
      <c r="C4973" t="s">
        <v>8160</v>
      </c>
      <c r="D4973" t="s">
        <v>573</v>
      </c>
      <c r="F4973" t="s">
        <v>8262</v>
      </c>
      <c r="G4973" t="s">
        <v>573</v>
      </c>
      <c r="H4973" t="s">
        <v>8262</v>
      </c>
      <c r="I4973" t="s">
        <v>711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2246</v>
      </c>
      <c r="C4974" t="s">
        <v>8160</v>
      </c>
      <c r="D4974" t="s">
        <v>573</v>
      </c>
      <c r="F4974" t="s">
        <v>8266</v>
      </c>
      <c r="G4974" t="s">
        <v>573</v>
      </c>
      <c r="H4974" t="s">
        <v>8266</v>
      </c>
      <c r="I4974" t="s">
        <v>711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2246</v>
      </c>
      <c r="C4975" t="s">
        <v>8160</v>
      </c>
      <c r="D4975" t="s">
        <v>573</v>
      </c>
      <c r="F4975" t="s">
        <v>8266</v>
      </c>
      <c r="G4975" t="s">
        <v>573</v>
      </c>
      <c r="H4975" t="s">
        <v>8266</v>
      </c>
      <c r="I4975" t="s">
        <v>711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2246</v>
      </c>
      <c r="C4976" t="s">
        <v>8160</v>
      </c>
      <c r="D4976" t="s">
        <v>573</v>
      </c>
      <c r="F4976" t="s">
        <v>8266</v>
      </c>
      <c r="G4976" t="s">
        <v>573</v>
      </c>
      <c r="H4976" t="s">
        <v>8266</v>
      </c>
      <c r="I4976" t="s">
        <v>711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2246</v>
      </c>
      <c r="C4977" t="s">
        <v>8160</v>
      </c>
      <c r="D4977" t="s">
        <v>573</v>
      </c>
      <c r="F4977" t="s">
        <v>8263</v>
      </c>
      <c r="G4977" t="s">
        <v>573</v>
      </c>
      <c r="H4977" t="s">
        <v>8263</v>
      </c>
      <c r="I4977" t="s">
        <v>711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2246</v>
      </c>
      <c r="C4978" t="s">
        <v>8160</v>
      </c>
      <c r="D4978" t="s">
        <v>573</v>
      </c>
      <c r="F4978" t="s">
        <v>9816</v>
      </c>
      <c r="G4978" t="s">
        <v>573</v>
      </c>
      <c r="H4978" t="s">
        <v>9816</v>
      </c>
      <c r="I4978" t="s">
        <v>711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2246</v>
      </c>
      <c r="C4979" t="s">
        <v>8160</v>
      </c>
      <c r="D4979" t="s">
        <v>573</v>
      </c>
      <c r="F4979" t="s">
        <v>8268</v>
      </c>
      <c r="G4979" t="s">
        <v>573</v>
      </c>
      <c r="H4979" t="s">
        <v>8268</v>
      </c>
      <c r="I4979" t="s">
        <v>711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2246</v>
      </c>
      <c r="C4980" t="s">
        <v>8160</v>
      </c>
      <c r="D4980" t="s">
        <v>573</v>
      </c>
      <c r="F4980" t="s">
        <v>8268</v>
      </c>
      <c r="G4980" t="s">
        <v>573</v>
      </c>
      <c r="H4980" t="s">
        <v>8268</v>
      </c>
      <c r="I4980" t="s">
        <v>711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2246</v>
      </c>
      <c r="C4981" t="s">
        <v>8160</v>
      </c>
      <c r="D4981" t="s">
        <v>573</v>
      </c>
      <c r="F4981" t="s">
        <v>8268</v>
      </c>
      <c r="G4981" t="s">
        <v>573</v>
      </c>
      <c r="H4981" t="s">
        <v>8268</v>
      </c>
      <c r="I4981" t="s">
        <v>711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2246</v>
      </c>
      <c r="C4982" t="s">
        <v>8160</v>
      </c>
      <c r="D4982" t="s">
        <v>573</v>
      </c>
      <c r="F4982" t="s">
        <v>8267</v>
      </c>
      <c r="G4982" t="s">
        <v>573</v>
      </c>
      <c r="H4982" t="s">
        <v>8267</v>
      </c>
      <c r="I4982" t="s">
        <v>711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2246</v>
      </c>
      <c r="C4983" t="s">
        <v>8160</v>
      </c>
      <c r="D4983" t="s">
        <v>573</v>
      </c>
      <c r="F4983" t="s">
        <v>8267</v>
      </c>
      <c r="G4983" t="s">
        <v>573</v>
      </c>
      <c r="H4983" t="s">
        <v>8267</v>
      </c>
      <c r="I4983" t="s">
        <v>711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2246</v>
      </c>
      <c r="C4984" t="s">
        <v>8160</v>
      </c>
      <c r="D4984" t="s">
        <v>573</v>
      </c>
      <c r="F4984" t="s">
        <v>8272</v>
      </c>
      <c r="G4984" t="s">
        <v>573</v>
      </c>
      <c r="H4984" t="s">
        <v>8272</v>
      </c>
      <c r="I4984" t="s">
        <v>711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2246</v>
      </c>
      <c r="C4985" t="s">
        <v>8160</v>
      </c>
      <c r="D4985" t="s">
        <v>573</v>
      </c>
      <c r="F4985" t="s">
        <v>8272</v>
      </c>
      <c r="G4985" t="s">
        <v>573</v>
      </c>
      <c r="H4985" t="s">
        <v>8272</v>
      </c>
      <c r="I4985" t="s">
        <v>711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2246</v>
      </c>
      <c r="C4986" t="s">
        <v>8160</v>
      </c>
      <c r="D4986" t="s">
        <v>573</v>
      </c>
      <c r="F4986" t="s">
        <v>8272</v>
      </c>
      <c r="G4986" t="s">
        <v>573</v>
      </c>
      <c r="H4986" t="s">
        <v>8272</v>
      </c>
      <c r="I4986" t="s">
        <v>711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2246</v>
      </c>
      <c r="C4987" t="s">
        <v>8160</v>
      </c>
      <c r="D4987" t="s">
        <v>573</v>
      </c>
      <c r="F4987" t="s">
        <v>8269</v>
      </c>
      <c r="G4987" t="s">
        <v>573</v>
      </c>
      <c r="H4987" t="s">
        <v>8269</v>
      </c>
      <c r="I4987" t="s">
        <v>711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2246</v>
      </c>
      <c r="C4988" t="s">
        <v>8160</v>
      </c>
      <c r="D4988" t="s">
        <v>573</v>
      </c>
      <c r="F4988" t="s">
        <v>8270</v>
      </c>
      <c r="G4988" t="s">
        <v>573</v>
      </c>
      <c r="H4988" t="s">
        <v>8270</v>
      </c>
      <c r="I4988" t="s">
        <v>711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2246</v>
      </c>
      <c r="C4989" t="s">
        <v>8160</v>
      </c>
      <c r="D4989" t="s">
        <v>573</v>
      </c>
      <c r="F4989" t="s">
        <v>8270</v>
      </c>
      <c r="G4989" t="s">
        <v>573</v>
      </c>
      <c r="H4989" t="s">
        <v>8270</v>
      </c>
      <c r="I4989" t="s">
        <v>711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2246</v>
      </c>
      <c r="C4990" t="s">
        <v>8160</v>
      </c>
      <c r="D4990" t="s">
        <v>573</v>
      </c>
      <c r="F4990" t="s">
        <v>8270</v>
      </c>
      <c r="G4990" t="s">
        <v>573</v>
      </c>
      <c r="H4990" t="s">
        <v>8270</v>
      </c>
      <c r="I4990" t="s">
        <v>711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2246</v>
      </c>
      <c r="C4991" t="s">
        <v>8160</v>
      </c>
      <c r="D4991" t="s">
        <v>573</v>
      </c>
      <c r="F4991" t="s">
        <v>8273</v>
      </c>
      <c r="G4991" t="s">
        <v>573</v>
      </c>
      <c r="H4991" t="s">
        <v>8273</v>
      </c>
      <c r="I4991" t="s">
        <v>711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2246</v>
      </c>
      <c r="C4992" t="s">
        <v>8160</v>
      </c>
      <c r="D4992" t="s">
        <v>573</v>
      </c>
      <c r="F4992" t="s">
        <v>8273</v>
      </c>
      <c r="G4992" t="s">
        <v>573</v>
      </c>
      <c r="H4992" t="s">
        <v>8273</v>
      </c>
      <c r="I4992" t="s">
        <v>711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2246</v>
      </c>
      <c r="C4993" t="s">
        <v>8160</v>
      </c>
      <c r="D4993" t="s">
        <v>573</v>
      </c>
      <c r="F4993" t="s">
        <v>8271</v>
      </c>
      <c r="G4993" t="s">
        <v>573</v>
      </c>
      <c r="H4993" t="s">
        <v>8271</v>
      </c>
      <c r="I4993" t="s">
        <v>711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2246</v>
      </c>
      <c r="C4994" t="s">
        <v>8160</v>
      </c>
      <c r="D4994" t="s">
        <v>573</v>
      </c>
      <c r="F4994" t="s">
        <v>8274</v>
      </c>
      <c r="G4994" t="s">
        <v>573</v>
      </c>
      <c r="H4994" t="s">
        <v>8274</v>
      </c>
      <c r="I4994" t="s">
        <v>711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2246</v>
      </c>
      <c r="C4995" t="s">
        <v>8160</v>
      </c>
      <c r="D4995" t="s">
        <v>573</v>
      </c>
      <c r="F4995" t="s">
        <v>8274</v>
      </c>
      <c r="G4995" t="s">
        <v>573</v>
      </c>
      <c r="H4995" t="s">
        <v>8274</v>
      </c>
      <c r="I4995" t="s">
        <v>711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2246</v>
      </c>
      <c r="C4996" t="s">
        <v>8160</v>
      </c>
      <c r="D4996" t="s">
        <v>573</v>
      </c>
      <c r="F4996" t="s">
        <v>8274</v>
      </c>
      <c r="G4996" t="s">
        <v>573</v>
      </c>
      <c r="H4996" t="s">
        <v>8274</v>
      </c>
      <c r="I4996" t="s">
        <v>711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2246</v>
      </c>
      <c r="C4997" t="s">
        <v>8160</v>
      </c>
      <c r="D4997" t="s">
        <v>573</v>
      </c>
      <c r="F4997" t="s">
        <v>8283</v>
      </c>
      <c r="G4997" t="s">
        <v>573</v>
      </c>
      <c r="H4997" t="s">
        <v>8283</v>
      </c>
      <c r="I4997" t="s">
        <v>711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2246</v>
      </c>
      <c r="C4998" t="s">
        <v>8160</v>
      </c>
      <c r="D4998" t="s">
        <v>573</v>
      </c>
      <c r="F4998" t="s">
        <v>8095</v>
      </c>
      <c r="G4998" t="s">
        <v>573</v>
      </c>
      <c r="H4998" t="s">
        <v>8095</v>
      </c>
      <c r="I4998" t="s">
        <v>711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2246</v>
      </c>
      <c r="C4999" t="s">
        <v>8160</v>
      </c>
      <c r="D4999" t="s">
        <v>573</v>
      </c>
      <c r="F4999" t="s">
        <v>8095</v>
      </c>
      <c r="G4999" t="s">
        <v>573</v>
      </c>
      <c r="H4999" t="s">
        <v>8095</v>
      </c>
      <c r="I4999" t="s">
        <v>711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2246</v>
      </c>
      <c r="C5000" t="s">
        <v>8160</v>
      </c>
      <c r="D5000" t="s">
        <v>573</v>
      </c>
      <c r="F5000" t="s">
        <v>8095</v>
      </c>
      <c r="G5000" t="s">
        <v>573</v>
      </c>
      <c r="H5000" t="s">
        <v>8095</v>
      </c>
      <c r="I5000" t="s">
        <v>711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2246</v>
      </c>
      <c r="C5001" t="s">
        <v>8160</v>
      </c>
      <c r="D5001" t="s">
        <v>573</v>
      </c>
      <c r="F5001" t="s">
        <v>8095</v>
      </c>
      <c r="G5001" t="s">
        <v>573</v>
      </c>
      <c r="H5001" t="s">
        <v>8095</v>
      </c>
      <c r="I5001" t="s">
        <v>711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2246</v>
      </c>
      <c r="C5002" t="s">
        <v>8160</v>
      </c>
      <c r="D5002" t="s">
        <v>573</v>
      </c>
      <c r="F5002" t="s">
        <v>8095</v>
      </c>
      <c r="G5002" t="s">
        <v>573</v>
      </c>
      <c r="H5002" t="s">
        <v>8095</v>
      </c>
      <c r="I5002" t="s">
        <v>711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2246</v>
      </c>
      <c r="C5003" t="s">
        <v>8160</v>
      </c>
      <c r="D5003" t="s">
        <v>573</v>
      </c>
      <c r="F5003" t="s">
        <v>8284</v>
      </c>
      <c r="G5003" t="s">
        <v>573</v>
      </c>
      <c r="H5003" t="s">
        <v>8284</v>
      </c>
      <c r="I5003" t="s">
        <v>711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2246</v>
      </c>
      <c r="C5004" t="s">
        <v>8160</v>
      </c>
      <c r="D5004" t="s">
        <v>573</v>
      </c>
      <c r="F5004" t="s">
        <v>8284</v>
      </c>
      <c r="G5004" t="s">
        <v>573</v>
      </c>
      <c r="H5004" t="s">
        <v>8284</v>
      </c>
      <c r="I5004" t="s">
        <v>711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2246</v>
      </c>
      <c r="C5005" t="s">
        <v>8160</v>
      </c>
      <c r="D5005" t="s">
        <v>573</v>
      </c>
      <c r="F5005" t="s">
        <v>8275</v>
      </c>
      <c r="G5005" t="s">
        <v>573</v>
      </c>
      <c r="H5005" t="s">
        <v>8275</v>
      </c>
      <c r="I5005" t="s">
        <v>711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2246</v>
      </c>
      <c r="C5006" t="s">
        <v>8160</v>
      </c>
      <c r="D5006" t="s">
        <v>573</v>
      </c>
      <c r="F5006" t="s">
        <v>8275</v>
      </c>
      <c r="G5006" t="s">
        <v>573</v>
      </c>
      <c r="H5006" t="s">
        <v>8275</v>
      </c>
      <c r="I5006" t="s">
        <v>711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2246</v>
      </c>
      <c r="C5007" t="s">
        <v>8160</v>
      </c>
      <c r="D5007" t="s">
        <v>573</v>
      </c>
      <c r="F5007" t="s">
        <v>8276</v>
      </c>
      <c r="G5007" t="s">
        <v>573</v>
      </c>
      <c r="H5007" t="s">
        <v>8276</v>
      </c>
      <c r="I5007" t="s">
        <v>711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2246</v>
      </c>
      <c r="C5008" t="s">
        <v>8160</v>
      </c>
      <c r="D5008" t="s">
        <v>573</v>
      </c>
      <c r="F5008" t="s">
        <v>8277</v>
      </c>
      <c r="G5008" t="s">
        <v>573</v>
      </c>
      <c r="H5008" t="s">
        <v>8277</v>
      </c>
      <c r="I5008" t="s">
        <v>711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2246</v>
      </c>
      <c r="C5009" t="s">
        <v>8160</v>
      </c>
      <c r="D5009" t="s">
        <v>573</v>
      </c>
      <c r="F5009" t="s">
        <v>8278</v>
      </c>
      <c r="G5009" t="s">
        <v>573</v>
      </c>
      <c r="H5009" t="s">
        <v>8278</v>
      </c>
      <c r="I5009" t="s">
        <v>711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2246</v>
      </c>
      <c r="C5010" t="s">
        <v>8160</v>
      </c>
      <c r="D5010" t="s">
        <v>573</v>
      </c>
      <c r="F5010" t="s">
        <v>8278</v>
      </c>
      <c r="G5010" t="s">
        <v>573</v>
      </c>
      <c r="H5010" t="s">
        <v>8278</v>
      </c>
      <c r="I5010" t="s">
        <v>711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2246</v>
      </c>
      <c r="C5011" t="s">
        <v>8160</v>
      </c>
      <c r="D5011" t="s">
        <v>573</v>
      </c>
      <c r="F5011" t="s">
        <v>8285</v>
      </c>
      <c r="G5011" t="s">
        <v>573</v>
      </c>
      <c r="H5011" t="s">
        <v>8285</v>
      </c>
      <c r="I5011" t="s">
        <v>711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2246</v>
      </c>
      <c r="C5012" t="s">
        <v>8160</v>
      </c>
      <c r="D5012" t="s">
        <v>573</v>
      </c>
      <c r="F5012" t="s">
        <v>8285</v>
      </c>
      <c r="G5012" t="s">
        <v>573</v>
      </c>
      <c r="H5012" t="s">
        <v>8285</v>
      </c>
      <c r="I5012" t="s">
        <v>711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2246</v>
      </c>
      <c r="C5013" t="s">
        <v>8160</v>
      </c>
      <c r="D5013" t="s">
        <v>573</v>
      </c>
      <c r="F5013" t="s">
        <v>9817</v>
      </c>
      <c r="G5013" t="s">
        <v>573</v>
      </c>
      <c r="H5013" t="s">
        <v>9817</v>
      </c>
      <c r="I5013" t="s">
        <v>711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2246</v>
      </c>
      <c r="C5014" t="s">
        <v>8160</v>
      </c>
      <c r="D5014" t="s">
        <v>573</v>
      </c>
      <c r="F5014" t="s">
        <v>8279</v>
      </c>
      <c r="G5014" t="s">
        <v>573</v>
      </c>
      <c r="H5014" t="s">
        <v>8279</v>
      </c>
      <c r="I5014" t="s">
        <v>711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2246</v>
      </c>
      <c r="C5015" t="s">
        <v>8160</v>
      </c>
      <c r="D5015" t="s">
        <v>573</v>
      </c>
      <c r="F5015" t="s">
        <v>8279</v>
      </c>
      <c r="G5015" t="s">
        <v>573</v>
      </c>
      <c r="H5015" t="s">
        <v>8279</v>
      </c>
      <c r="I5015" t="s">
        <v>711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2246</v>
      </c>
      <c r="C5016" t="s">
        <v>8160</v>
      </c>
      <c r="D5016" t="s">
        <v>573</v>
      </c>
      <c r="F5016" t="s">
        <v>8279</v>
      </c>
      <c r="G5016" t="s">
        <v>573</v>
      </c>
      <c r="H5016" t="s">
        <v>8279</v>
      </c>
      <c r="I5016" t="s">
        <v>711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2246</v>
      </c>
      <c r="C5017" t="s">
        <v>8160</v>
      </c>
      <c r="D5017" t="s">
        <v>573</v>
      </c>
      <c r="F5017" t="s">
        <v>8280</v>
      </c>
      <c r="G5017" t="s">
        <v>573</v>
      </c>
      <c r="H5017" t="s">
        <v>8280</v>
      </c>
      <c r="I5017" t="s">
        <v>711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2246</v>
      </c>
      <c r="C5018" t="s">
        <v>8160</v>
      </c>
      <c r="D5018" t="s">
        <v>573</v>
      </c>
      <c r="F5018" t="s">
        <v>8286</v>
      </c>
      <c r="G5018" t="s">
        <v>573</v>
      </c>
      <c r="H5018" t="s">
        <v>8286</v>
      </c>
      <c r="I5018" t="s">
        <v>711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2246</v>
      </c>
      <c r="C5019" t="s">
        <v>8160</v>
      </c>
      <c r="D5019" t="s">
        <v>573</v>
      </c>
      <c r="F5019" t="s">
        <v>8286</v>
      </c>
      <c r="G5019" t="s">
        <v>573</v>
      </c>
      <c r="H5019" t="s">
        <v>8286</v>
      </c>
      <c r="I5019" t="s">
        <v>711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2246</v>
      </c>
      <c r="C5020" t="s">
        <v>8160</v>
      </c>
      <c r="D5020" t="s">
        <v>573</v>
      </c>
      <c r="F5020" t="s">
        <v>8281</v>
      </c>
      <c r="G5020" t="s">
        <v>573</v>
      </c>
      <c r="H5020" t="s">
        <v>8281</v>
      </c>
      <c r="I5020" t="s">
        <v>711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2246</v>
      </c>
      <c r="C5021" t="s">
        <v>8160</v>
      </c>
      <c r="D5021" t="s">
        <v>573</v>
      </c>
      <c r="F5021" t="s">
        <v>8281</v>
      </c>
      <c r="G5021" t="s">
        <v>573</v>
      </c>
      <c r="H5021" t="s">
        <v>8281</v>
      </c>
      <c r="I5021" t="s">
        <v>711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2246</v>
      </c>
      <c r="C5022" t="s">
        <v>8160</v>
      </c>
      <c r="D5022" t="s">
        <v>573</v>
      </c>
      <c r="F5022" t="s">
        <v>8281</v>
      </c>
      <c r="G5022" t="s">
        <v>573</v>
      </c>
      <c r="H5022" t="s">
        <v>8281</v>
      </c>
      <c r="I5022" t="s">
        <v>711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2246</v>
      </c>
      <c r="C5023" t="s">
        <v>8160</v>
      </c>
      <c r="D5023" t="s">
        <v>573</v>
      </c>
      <c r="F5023" t="s">
        <v>8281</v>
      </c>
      <c r="G5023" t="s">
        <v>573</v>
      </c>
      <c r="H5023" t="s">
        <v>8281</v>
      </c>
      <c r="I5023" t="s">
        <v>711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2246</v>
      </c>
      <c r="C5024" t="s">
        <v>8160</v>
      </c>
      <c r="D5024" t="s">
        <v>573</v>
      </c>
      <c r="F5024" t="s">
        <v>8282</v>
      </c>
      <c r="G5024" t="s">
        <v>573</v>
      </c>
      <c r="H5024" t="s">
        <v>8282</v>
      </c>
      <c r="I5024" t="s">
        <v>711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2246</v>
      </c>
      <c r="C5025" t="s">
        <v>8160</v>
      </c>
      <c r="D5025" t="s">
        <v>573</v>
      </c>
      <c r="F5025" t="s">
        <v>8287</v>
      </c>
      <c r="G5025" t="s">
        <v>573</v>
      </c>
      <c r="H5025" t="s">
        <v>8287</v>
      </c>
      <c r="I5025" t="s">
        <v>711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2246</v>
      </c>
      <c r="C5026" t="s">
        <v>8160</v>
      </c>
      <c r="D5026" t="s">
        <v>573</v>
      </c>
      <c r="F5026" t="s">
        <v>8288</v>
      </c>
      <c r="G5026" t="s">
        <v>573</v>
      </c>
      <c r="H5026" t="s">
        <v>8288</v>
      </c>
      <c r="I5026" t="s">
        <v>711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2246</v>
      </c>
      <c r="C5027" t="s">
        <v>8160</v>
      </c>
      <c r="D5027" t="s">
        <v>573</v>
      </c>
      <c r="F5027" t="s">
        <v>8288</v>
      </c>
      <c r="G5027" t="s">
        <v>573</v>
      </c>
      <c r="H5027" t="s">
        <v>8288</v>
      </c>
      <c r="I5027" t="s">
        <v>711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2246</v>
      </c>
      <c r="C5028" t="s">
        <v>8160</v>
      </c>
      <c r="D5028" t="s">
        <v>573</v>
      </c>
      <c r="F5028" t="s">
        <v>8289</v>
      </c>
      <c r="G5028" t="s">
        <v>573</v>
      </c>
      <c r="H5028" t="s">
        <v>8289</v>
      </c>
      <c r="I5028" t="s">
        <v>711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2246</v>
      </c>
      <c r="C5029" t="s">
        <v>8160</v>
      </c>
      <c r="D5029" t="s">
        <v>573</v>
      </c>
      <c r="F5029" t="s">
        <v>8290</v>
      </c>
      <c r="G5029" t="s">
        <v>573</v>
      </c>
      <c r="H5029" t="s">
        <v>8290</v>
      </c>
      <c r="I5029" t="s">
        <v>711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2246</v>
      </c>
      <c r="C5030" t="s">
        <v>8160</v>
      </c>
      <c r="D5030" t="s">
        <v>573</v>
      </c>
      <c r="F5030" t="s">
        <v>8292</v>
      </c>
      <c r="G5030" t="s">
        <v>573</v>
      </c>
      <c r="H5030" t="s">
        <v>8292</v>
      </c>
      <c r="I5030" t="s">
        <v>711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2246</v>
      </c>
      <c r="C5031" t="s">
        <v>8160</v>
      </c>
      <c r="D5031" t="s">
        <v>573</v>
      </c>
      <c r="F5031" t="s">
        <v>8292</v>
      </c>
      <c r="G5031" t="s">
        <v>573</v>
      </c>
      <c r="H5031" t="s">
        <v>8292</v>
      </c>
      <c r="I5031" t="s">
        <v>711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2246</v>
      </c>
      <c r="C5032" t="s">
        <v>8160</v>
      </c>
      <c r="D5032" t="s">
        <v>573</v>
      </c>
      <c r="F5032" t="s">
        <v>8292</v>
      </c>
      <c r="G5032" t="s">
        <v>573</v>
      </c>
      <c r="H5032" t="s">
        <v>8292</v>
      </c>
      <c r="I5032" t="s">
        <v>711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2246</v>
      </c>
      <c r="C5033" t="s">
        <v>8160</v>
      </c>
      <c r="D5033" t="s">
        <v>573</v>
      </c>
      <c r="F5033" t="s">
        <v>8291</v>
      </c>
      <c r="G5033" t="s">
        <v>573</v>
      </c>
      <c r="H5033" t="s">
        <v>8291</v>
      </c>
      <c r="I5033" t="s">
        <v>711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2246</v>
      </c>
      <c r="C5034" t="s">
        <v>8160</v>
      </c>
      <c r="D5034" t="s">
        <v>573</v>
      </c>
      <c r="F5034" t="s">
        <v>8291</v>
      </c>
      <c r="G5034" t="s">
        <v>573</v>
      </c>
      <c r="H5034" t="s">
        <v>8291</v>
      </c>
      <c r="I5034" t="s">
        <v>711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2246</v>
      </c>
      <c r="C5035" t="s">
        <v>8160</v>
      </c>
      <c r="D5035" t="s">
        <v>573</v>
      </c>
      <c r="F5035" t="s">
        <v>8291</v>
      </c>
      <c r="G5035" t="s">
        <v>573</v>
      </c>
      <c r="H5035" t="s">
        <v>8291</v>
      </c>
      <c r="I5035" t="s">
        <v>711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2246</v>
      </c>
      <c r="C5036" t="s">
        <v>8160</v>
      </c>
      <c r="D5036" t="s">
        <v>573</v>
      </c>
      <c r="F5036" t="s">
        <v>8291</v>
      </c>
      <c r="G5036" t="s">
        <v>573</v>
      </c>
      <c r="H5036" t="s">
        <v>8291</v>
      </c>
      <c r="I5036" t="s">
        <v>711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2246</v>
      </c>
      <c r="C5037" t="s">
        <v>8160</v>
      </c>
      <c r="D5037" t="s">
        <v>573</v>
      </c>
      <c r="F5037" t="s">
        <v>8293</v>
      </c>
      <c r="G5037" t="s">
        <v>573</v>
      </c>
      <c r="H5037" t="s">
        <v>8293</v>
      </c>
      <c r="I5037" t="s">
        <v>711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2246</v>
      </c>
      <c r="C5038" t="s">
        <v>8160</v>
      </c>
      <c r="D5038" t="s">
        <v>573</v>
      </c>
      <c r="F5038" t="s">
        <v>8293</v>
      </c>
      <c r="G5038" t="s">
        <v>573</v>
      </c>
      <c r="H5038" t="s">
        <v>8293</v>
      </c>
      <c r="I5038" t="s">
        <v>711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2246</v>
      </c>
      <c r="C5039" t="s">
        <v>8160</v>
      </c>
      <c r="D5039" t="s">
        <v>573</v>
      </c>
      <c r="F5039" t="s">
        <v>8294</v>
      </c>
      <c r="G5039" t="s">
        <v>573</v>
      </c>
      <c r="H5039" t="s">
        <v>8294</v>
      </c>
      <c r="I5039" t="s">
        <v>711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2246</v>
      </c>
      <c r="C5040" t="s">
        <v>8160</v>
      </c>
      <c r="D5040" t="s">
        <v>573</v>
      </c>
      <c r="F5040" t="s">
        <v>8294</v>
      </c>
      <c r="G5040" t="s">
        <v>573</v>
      </c>
      <c r="H5040" t="s">
        <v>8294</v>
      </c>
      <c r="I5040" t="s">
        <v>711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2246</v>
      </c>
      <c r="C5041" t="s">
        <v>8160</v>
      </c>
      <c r="D5041" t="s">
        <v>573</v>
      </c>
      <c r="F5041" t="s">
        <v>8294</v>
      </c>
      <c r="G5041" t="s">
        <v>573</v>
      </c>
      <c r="H5041" t="s">
        <v>8294</v>
      </c>
      <c r="I5041" t="s">
        <v>711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2246</v>
      </c>
      <c r="C5042" t="s">
        <v>8160</v>
      </c>
      <c r="D5042" t="s">
        <v>573</v>
      </c>
      <c r="F5042" t="s">
        <v>8295</v>
      </c>
      <c r="G5042" t="s">
        <v>573</v>
      </c>
      <c r="H5042" t="s">
        <v>8295</v>
      </c>
      <c r="I5042" t="s">
        <v>711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2246</v>
      </c>
      <c r="C5043" t="s">
        <v>8160</v>
      </c>
      <c r="D5043" t="s">
        <v>573</v>
      </c>
      <c r="F5043" t="s">
        <v>8295</v>
      </c>
      <c r="G5043" t="s">
        <v>573</v>
      </c>
      <c r="H5043" t="s">
        <v>8295</v>
      </c>
      <c r="I5043" t="s">
        <v>711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2246</v>
      </c>
      <c r="C5044" t="s">
        <v>8160</v>
      </c>
      <c r="D5044" t="s">
        <v>573</v>
      </c>
      <c r="F5044" t="s">
        <v>8295</v>
      </c>
      <c r="G5044" t="s">
        <v>573</v>
      </c>
      <c r="H5044" t="s">
        <v>8295</v>
      </c>
      <c r="I5044" t="s">
        <v>711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2246</v>
      </c>
      <c r="C5045" t="s">
        <v>8160</v>
      </c>
      <c r="D5045" t="s">
        <v>573</v>
      </c>
      <c r="F5045" t="s">
        <v>8296</v>
      </c>
      <c r="G5045" t="s">
        <v>573</v>
      </c>
      <c r="H5045" t="s">
        <v>8296</v>
      </c>
      <c r="I5045" t="s">
        <v>711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2246</v>
      </c>
      <c r="C5046" t="s">
        <v>8160</v>
      </c>
      <c r="D5046" t="s">
        <v>573</v>
      </c>
      <c r="F5046" t="s">
        <v>8306</v>
      </c>
      <c r="G5046" t="s">
        <v>573</v>
      </c>
      <c r="H5046" t="s">
        <v>8306</v>
      </c>
      <c r="I5046" t="s">
        <v>711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2246</v>
      </c>
      <c r="C5047" t="s">
        <v>8160</v>
      </c>
      <c r="D5047" t="s">
        <v>573</v>
      </c>
      <c r="F5047" t="s">
        <v>8306</v>
      </c>
      <c r="G5047" t="s">
        <v>573</v>
      </c>
      <c r="H5047" t="s">
        <v>8306</v>
      </c>
      <c r="I5047" t="s">
        <v>711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2246</v>
      </c>
      <c r="C5048" t="s">
        <v>8160</v>
      </c>
      <c r="D5048" t="s">
        <v>573</v>
      </c>
      <c r="F5048" t="s">
        <v>8306</v>
      </c>
      <c r="G5048" t="s">
        <v>573</v>
      </c>
      <c r="H5048" t="s">
        <v>8306</v>
      </c>
      <c r="I5048" t="s">
        <v>711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2246</v>
      </c>
      <c r="C5049" t="s">
        <v>8160</v>
      </c>
      <c r="D5049" t="s">
        <v>573</v>
      </c>
      <c r="F5049" t="s">
        <v>8306</v>
      </c>
      <c r="G5049" t="s">
        <v>573</v>
      </c>
      <c r="H5049" t="s">
        <v>8306</v>
      </c>
      <c r="I5049" t="s">
        <v>711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2246</v>
      </c>
      <c r="C5050" t="s">
        <v>8160</v>
      </c>
      <c r="D5050" t="s">
        <v>573</v>
      </c>
      <c r="F5050" t="s">
        <v>8306</v>
      </c>
      <c r="G5050" t="s">
        <v>573</v>
      </c>
      <c r="H5050" t="s">
        <v>8306</v>
      </c>
      <c r="I5050" t="s">
        <v>711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2246</v>
      </c>
      <c r="C5051" t="s">
        <v>8160</v>
      </c>
      <c r="D5051" t="s">
        <v>573</v>
      </c>
      <c r="F5051" t="s">
        <v>8306</v>
      </c>
      <c r="G5051" t="s">
        <v>573</v>
      </c>
      <c r="H5051" t="s">
        <v>8306</v>
      </c>
      <c r="I5051" t="s">
        <v>711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2246</v>
      </c>
      <c r="C5052" t="s">
        <v>8160</v>
      </c>
      <c r="D5052" t="s">
        <v>573</v>
      </c>
      <c r="F5052" t="s">
        <v>8297</v>
      </c>
      <c r="G5052" t="s">
        <v>573</v>
      </c>
      <c r="H5052" t="s">
        <v>8297</v>
      </c>
      <c r="I5052" t="s">
        <v>711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2246</v>
      </c>
      <c r="C5053" t="s">
        <v>8160</v>
      </c>
      <c r="D5053" t="s">
        <v>573</v>
      </c>
      <c r="F5053" t="s">
        <v>8297</v>
      </c>
      <c r="G5053" t="s">
        <v>573</v>
      </c>
      <c r="H5053" t="s">
        <v>8297</v>
      </c>
      <c r="I5053" t="s">
        <v>711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2246</v>
      </c>
      <c r="C5054" t="s">
        <v>8160</v>
      </c>
      <c r="D5054" t="s">
        <v>573</v>
      </c>
      <c r="F5054" t="s">
        <v>8298</v>
      </c>
      <c r="G5054" t="s">
        <v>573</v>
      </c>
      <c r="H5054" t="s">
        <v>8298</v>
      </c>
      <c r="I5054" t="s">
        <v>711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2246</v>
      </c>
      <c r="C5055" t="s">
        <v>8160</v>
      </c>
      <c r="D5055" t="s">
        <v>573</v>
      </c>
      <c r="F5055" t="s">
        <v>8298</v>
      </c>
      <c r="G5055" t="s">
        <v>573</v>
      </c>
      <c r="H5055" t="s">
        <v>8298</v>
      </c>
      <c r="I5055" t="s">
        <v>711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2246</v>
      </c>
      <c r="C5056" t="s">
        <v>8160</v>
      </c>
      <c r="D5056" t="s">
        <v>573</v>
      </c>
      <c r="F5056" t="s">
        <v>8299</v>
      </c>
      <c r="G5056" t="s">
        <v>573</v>
      </c>
      <c r="H5056" t="s">
        <v>8299</v>
      </c>
      <c r="I5056" t="s">
        <v>711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2246</v>
      </c>
      <c r="C5057" t="s">
        <v>8160</v>
      </c>
      <c r="D5057" t="s">
        <v>573</v>
      </c>
      <c r="F5057" t="s">
        <v>8300</v>
      </c>
      <c r="G5057" t="s">
        <v>573</v>
      </c>
      <c r="H5057" t="s">
        <v>8300</v>
      </c>
      <c r="I5057" t="s">
        <v>711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2246</v>
      </c>
      <c r="C5058" t="s">
        <v>8160</v>
      </c>
      <c r="D5058" t="s">
        <v>573</v>
      </c>
      <c r="F5058" t="s">
        <v>8300</v>
      </c>
      <c r="G5058" t="s">
        <v>573</v>
      </c>
      <c r="H5058" t="s">
        <v>8300</v>
      </c>
      <c r="I5058" t="s">
        <v>711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2246</v>
      </c>
      <c r="C5059" t="s">
        <v>8160</v>
      </c>
      <c r="D5059" t="s">
        <v>573</v>
      </c>
      <c r="F5059" t="s">
        <v>8307</v>
      </c>
      <c r="G5059" t="s">
        <v>573</v>
      </c>
      <c r="H5059" t="s">
        <v>8307</v>
      </c>
      <c r="I5059" t="s">
        <v>711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2246</v>
      </c>
      <c r="C5060" t="s">
        <v>8160</v>
      </c>
      <c r="D5060" t="s">
        <v>573</v>
      </c>
      <c r="F5060" t="s">
        <v>8301</v>
      </c>
      <c r="G5060" t="s">
        <v>573</v>
      </c>
      <c r="H5060" t="s">
        <v>8301</v>
      </c>
      <c r="I5060" t="s">
        <v>711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2246</v>
      </c>
      <c r="C5061" t="s">
        <v>8160</v>
      </c>
      <c r="D5061" t="s">
        <v>573</v>
      </c>
      <c r="F5061" t="s">
        <v>8301</v>
      </c>
      <c r="G5061" t="s">
        <v>573</v>
      </c>
      <c r="H5061" t="s">
        <v>8301</v>
      </c>
      <c r="I5061" t="s">
        <v>711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2246</v>
      </c>
      <c r="C5062" t="s">
        <v>8160</v>
      </c>
      <c r="D5062" t="s">
        <v>573</v>
      </c>
      <c r="F5062" t="s">
        <v>8301</v>
      </c>
      <c r="G5062" t="s">
        <v>573</v>
      </c>
      <c r="H5062" t="s">
        <v>8301</v>
      </c>
      <c r="I5062" t="s">
        <v>711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2246</v>
      </c>
      <c r="C5063" t="s">
        <v>8160</v>
      </c>
      <c r="D5063" t="s">
        <v>573</v>
      </c>
      <c r="F5063" t="s">
        <v>8302</v>
      </c>
      <c r="G5063" t="s">
        <v>573</v>
      </c>
      <c r="H5063" t="s">
        <v>8302</v>
      </c>
      <c r="I5063" t="s">
        <v>711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2246</v>
      </c>
      <c r="C5064" t="s">
        <v>8160</v>
      </c>
      <c r="D5064" t="s">
        <v>573</v>
      </c>
      <c r="F5064" t="s">
        <v>8302</v>
      </c>
      <c r="G5064" t="s">
        <v>573</v>
      </c>
      <c r="H5064" t="s">
        <v>8302</v>
      </c>
      <c r="I5064" t="s">
        <v>711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2246</v>
      </c>
      <c r="C5065" t="s">
        <v>8160</v>
      </c>
      <c r="D5065" t="s">
        <v>573</v>
      </c>
      <c r="F5065" t="s">
        <v>8302</v>
      </c>
      <c r="G5065" t="s">
        <v>573</v>
      </c>
      <c r="H5065" t="s">
        <v>8302</v>
      </c>
      <c r="I5065" t="s">
        <v>711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2246</v>
      </c>
      <c r="C5066" t="s">
        <v>8160</v>
      </c>
      <c r="D5066" t="s">
        <v>573</v>
      </c>
      <c r="F5066" t="s">
        <v>8303</v>
      </c>
      <c r="G5066" t="s">
        <v>573</v>
      </c>
      <c r="H5066" t="s">
        <v>8303</v>
      </c>
      <c r="I5066" t="s">
        <v>711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2246</v>
      </c>
      <c r="C5067" t="s">
        <v>8160</v>
      </c>
      <c r="D5067" t="s">
        <v>573</v>
      </c>
      <c r="F5067" t="s">
        <v>8303</v>
      </c>
      <c r="G5067" t="s">
        <v>573</v>
      </c>
      <c r="H5067" t="s">
        <v>8303</v>
      </c>
      <c r="I5067" t="s">
        <v>711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2246</v>
      </c>
      <c r="C5068" t="s">
        <v>8160</v>
      </c>
      <c r="D5068" t="s">
        <v>573</v>
      </c>
      <c r="F5068" t="s">
        <v>8304</v>
      </c>
      <c r="G5068" t="s">
        <v>573</v>
      </c>
      <c r="H5068" t="s">
        <v>8304</v>
      </c>
      <c r="I5068" t="s">
        <v>711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2246</v>
      </c>
      <c r="C5069" t="s">
        <v>8160</v>
      </c>
      <c r="D5069" t="s">
        <v>573</v>
      </c>
      <c r="F5069" t="s">
        <v>8304</v>
      </c>
      <c r="G5069" t="s">
        <v>573</v>
      </c>
      <c r="H5069" t="s">
        <v>8304</v>
      </c>
      <c r="I5069" t="s">
        <v>711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2246</v>
      </c>
      <c r="C5070" t="s">
        <v>8160</v>
      </c>
      <c r="D5070" t="s">
        <v>573</v>
      </c>
      <c r="F5070" t="s">
        <v>8308</v>
      </c>
      <c r="G5070" t="s">
        <v>573</v>
      </c>
      <c r="H5070" t="s">
        <v>8308</v>
      </c>
      <c r="I5070" t="s">
        <v>711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2246</v>
      </c>
      <c r="C5071" t="s">
        <v>8160</v>
      </c>
      <c r="D5071" t="s">
        <v>573</v>
      </c>
      <c r="F5071" t="s">
        <v>8305</v>
      </c>
      <c r="G5071" t="s">
        <v>573</v>
      </c>
      <c r="H5071" t="s">
        <v>8305</v>
      </c>
      <c r="I5071" t="s">
        <v>711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2246</v>
      </c>
      <c r="C5072" t="s">
        <v>8160</v>
      </c>
      <c r="D5072" t="s">
        <v>573</v>
      </c>
      <c r="F5072" t="s">
        <v>8305</v>
      </c>
      <c r="G5072" t="s">
        <v>573</v>
      </c>
      <c r="H5072" t="s">
        <v>8305</v>
      </c>
      <c r="I5072" t="s">
        <v>711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2246</v>
      </c>
      <c r="C5073" t="s">
        <v>8160</v>
      </c>
      <c r="D5073" t="s">
        <v>573</v>
      </c>
      <c r="F5073" t="s">
        <v>8305</v>
      </c>
      <c r="G5073" t="s">
        <v>573</v>
      </c>
      <c r="H5073" t="s">
        <v>8305</v>
      </c>
      <c r="I5073" t="s">
        <v>711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2246</v>
      </c>
      <c r="C5074" t="s">
        <v>8160</v>
      </c>
      <c r="D5074" t="s">
        <v>573</v>
      </c>
      <c r="F5074" t="s">
        <v>8309</v>
      </c>
      <c r="G5074" t="s">
        <v>573</v>
      </c>
      <c r="H5074" t="s">
        <v>8309</v>
      </c>
      <c r="I5074" t="s">
        <v>711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2246</v>
      </c>
      <c r="C5075" t="s">
        <v>8160</v>
      </c>
      <c r="D5075" t="s">
        <v>573</v>
      </c>
      <c r="F5075" t="s">
        <v>8315</v>
      </c>
      <c r="G5075" t="s">
        <v>573</v>
      </c>
      <c r="H5075" t="s">
        <v>8315</v>
      </c>
      <c r="I5075" t="s">
        <v>711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2246</v>
      </c>
      <c r="C5076" t="s">
        <v>8160</v>
      </c>
      <c r="D5076" t="s">
        <v>573</v>
      </c>
      <c r="F5076" t="s">
        <v>8315</v>
      </c>
      <c r="G5076" t="s">
        <v>573</v>
      </c>
      <c r="H5076" t="s">
        <v>8315</v>
      </c>
      <c r="I5076" t="s">
        <v>711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2246</v>
      </c>
      <c r="C5077" t="s">
        <v>8160</v>
      </c>
      <c r="D5077" t="s">
        <v>573</v>
      </c>
      <c r="F5077" t="s">
        <v>8316</v>
      </c>
      <c r="G5077" t="s">
        <v>573</v>
      </c>
      <c r="H5077" t="s">
        <v>8316</v>
      </c>
      <c r="I5077" t="s">
        <v>711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2246</v>
      </c>
      <c r="C5078" t="s">
        <v>8160</v>
      </c>
      <c r="D5078" t="s">
        <v>573</v>
      </c>
      <c r="F5078" t="s">
        <v>8316</v>
      </c>
      <c r="G5078" t="s">
        <v>573</v>
      </c>
      <c r="H5078" t="s">
        <v>8316</v>
      </c>
      <c r="I5078" t="s">
        <v>711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2246</v>
      </c>
      <c r="C5079" t="s">
        <v>8160</v>
      </c>
      <c r="D5079" t="s">
        <v>573</v>
      </c>
      <c r="F5079" t="s">
        <v>8310</v>
      </c>
      <c r="G5079" t="s">
        <v>573</v>
      </c>
      <c r="H5079" t="s">
        <v>8310</v>
      </c>
      <c r="I5079" t="s">
        <v>711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2246</v>
      </c>
      <c r="C5080" t="s">
        <v>8160</v>
      </c>
      <c r="D5080" t="s">
        <v>573</v>
      </c>
      <c r="F5080" t="s">
        <v>8311</v>
      </c>
      <c r="G5080" t="s">
        <v>573</v>
      </c>
      <c r="H5080" t="s">
        <v>8311</v>
      </c>
      <c r="I5080" t="s">
        <v>711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2246</v>
      </c>
      <c r="C5081" t="s">
        <v>8160</v>
      </c>
      <c r="D5081" t="s">
        <v>573</v>
      </c>
      <c r="F5081" t="s">
        <v>8311</v>
      </c>
      <c r="G5081" t="s">
        <v>573</v>
      </c>
      <c r="H5081" t="s">
        <v>8311</v>
      </c>
      <c r="I5081" t="s">
        <v>711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2246</v>
      </c>
      <c r="C5082" t="s">
        <v>8160</v>
      </c>
      <c r="D5082" t="s">
        <v>573</v>
      </c>
      <c r="F5082" t="s">
        <v>8311</v>
      </c>
      <c r="G5082" t="s">
        <v>573</v>
      </c>
      <c r="H5082" t="s">
        <v>8311</v>
      </c>
      <c r="I5082" t="s">
        <v>711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2246</v>
      </c>
      <c r="C5083" t="s">
        <v>8160</v>
      </c>
      <c r="D5083" t="s">
        <v>573</v>
      </c>
      <c r="F5083" t="s">
        <v>8312</v>
      </c>
      <c r="G5083" t="s">
        <v>573</v>
      </c>
      <c r="H5083" t="s">
        <v>8312</v>
      </c>
      <c r="I5083" t="s">
        <v>711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2246</v>
      </c>
      <c r="C5084" t="s">
        <v>8160</v>
      </c>
      <c r="D5084" t="s">
        <v>573</v>
      </c>
      <c r="F5084" t="s">
        <v>8312</v>
      </c>
      <c r="G5084" t="s">
        <v>573</v>
      </c>
      <c r="H5084" t="s">
        <v>8312</v>
      </c>
      <c r="I5084" t="s">
        <v>711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2246</v>
      </c>
      <c r="C5085" t="s">
        <v>8160</v>
      </c>
      <c r="D5085" t="s">
        <v>573</v>
      </c>
      <c r="F5085" t="s">
        <v>8312</v>
      </c>
      <c r="G5085" t="s">
        <v>573</v>
      </c>
      <c r="H5085" t="s">
        <v>8312</v>
      </c>
      <c r="I5085" t="s">
        <v>711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2246</v>
      </c>
      <c r="C5086" t="s">
        <v>8160</v>
      </c>
      <c r="D5086" t="s">
        <v>573</v>
      </c>
      <c r="F5086" t="s">
        <v>8313</v>
      </c>
      <c r="G5086" t="s">
        <v>573</v>
      </c>
      <c r="H5086" t="s">
        <v>8313</v>
      </c>
      <c r="I5086" t="s">
        <v>711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2246</v>
      </c>
      <c r="C5087" t="s">
        <v>8160</v>
      </c>
      <c r="D5087" t="s">
        <v>573</v>
      </c>
      <c r="F5087" t="s">
        <v>8313</v>
      </c>
      <c r="G5087" t="s">
        <v>573</v>
      </c>
      <c r="H5087" t="s">
        <v>8313</v>
      </c>
      <c r="I5087" t="s">
        <v>711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2246</v>
      </c>
      <c r="C5088" t="s">
        <v>8160</v>
      </c>
      <c r="D5088" t="s">
        <v>573</v>
      </c>
      <c r="F5088" t="s">
        <v>8317</v>
      </c>
      <c r="G5088" t="s">
        <v>573</v>
      </c>
      <c r="H5088" t="s">
        <v>8317</v>
      </c>
      <c r="I5088" t="s">
        <v>711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2246</v>
      </c>
      <c r="C5089" t="s">
        <v>8160</v>
      </c>
      <c r="D5089" t="s">
        <v>573</v>
      </c>
      <c r="F5089" t="s">
        <v>8317</v>
      </c>
      <c r="G5089" t="s">
        <v>573</v>
      </c>
      <c r="H5089" t="s">
        <v>8317</v>
      </c>
      <c r="I5089" t="s">
        <v>711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2246</v>
      </c>
      <c r="C5090" t="s">
        <v>8160</v>
      </c>
      <c r="D5090" t="s">
        <v>573</v>
      </c>
      <c r="F5090" t="s">
        <v>8317</v>
      </c>
      <c r="G5090" t="s">
        <v>573</v>
      </c>
      <c r="H5090" t="s">
        <v>8317</v>
      </c>
      <c r="I5090" t="s">
        <v>711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2246</v>
      </c>
      <c r="C5091" t="s">
        <v>8160</v>
      </c>
      <c r="D5091" t="s">
        <v>573</v>
      </c>
      <c r="F5091" t="s">
        <v>8314</v>
      </c>
      <c r="G5091" t="s">
        <v>573</v>
      </c>
      <c r="H5091" t="s">
        <v>8314</v>
      </c>
      <c r="I5091" t="s">
        <v>711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2246</v>
      </c>
      <c r="C5092" t="s">
        <v>8160</v>
      </c>
      <c r="D5092" t="s">
        <v>573</v>
      </c>
      <c r="F5092" t="s">
        <v>8314</v>
      </c>
      <c r="G5092" t="s">
        <v>573</v>
      </c>
      <c r="H5092" t="s">
        <v>8314</v>
      </c>
      <c r="I5092" t="s">
        <v>711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2246</v>
      </c>
      <c r="C5093" t="s">
        <v>8160</v>
      </c>
      <c r="D5093" t="s">
        <v>573</v>
      </c>
      <c r="F5093" t="s">
        <v>8314</v>
      </c>
      <c r="G5093" t="s">
        <v>573</v>
      </c>
      <c r="H5093" t="s">
        <v>8314</v>
      </c>
      <c r="I5093" t="s">
        <v>711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2246</v>
      </c>
      <c r="C5094" t="s">
        <v>8160</v>
      </c>
      <c r="D5094" t="s">
        <v>573</v>
      </c>
      <c r="F5094" t="s">
        <v>8314</v>
      </c>
      <c r="G5094" t="s">
        <v>573</v>
      </c>
      <c r="H5094" t="s">
        <v>8314</v>
      </c>
      <c r="I5094" t="s">
        <v>711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2246</v>
      </c>
      <c r="C5095" t="s">
        <v>8160</v>
      </c>
      <c r="D5095" t="s">
        <v>573</v>
      </c>
      <c r="F5095" t="s">
        <v>8314</v>
      </c>
      <c r="G5095" t="s">
        <v>573</v>
      </c>
      <c r="H5095" t="s">
        <v>8314</v>
      </c>
      <c r="I5095" t="s">
        <v>711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2246</v>
      </c>
      <c r="C5096" t="s">
        <v>8160</v>
      </c>
      <c r="D5096" t="s">
        <v>573</v>
      </c>
      <c r="F5096" t="s">
        <v>8314</v>
      </c>
      <c r="G5096" t="s">
        <v>573</v>
      </c>
      <c r="H5096" t="s">
        <v>8314</v>
      </c>
      <c r="I5096" t="s">
        <v>711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2246</v>
      </c>
      <c r="C5097" t="s">
        <v>8160</v>
      </c>
      <c r="D5097" t="s">
        <v>573</v>
      </c>
      <c r="F5097" t="s">
        <v>8318</v>
      </c>
      <c r="G5097" t="s">
        <v>573</v>
      </c>
      <c r="H5097" t="s">
        <v>8318</v>
      </c>
      <c r="I5097" t="s">
        <v>711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2246</v>
      </c>
      <c r="C5098" t="s">
        <v>8160</v>
      </c>
      <c r="D5098" t="s">
        <v>573</v>
      </c>
      <c r="F5098" t="s">
        <v>8318</v>
      </c>
      <c r="G5098" t="s">
        <v>573</v>
      </c>
      <c r="H5098" t="s">
        <v>8318</v>
      </c>
      <c r="I5098" t="s">
        <v>711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2246</v>
      </c>
      <c r="C5099" t="s">
        <v>8160</v>
      </c>
      <c r="D5099" t="s">
        <v>573</v>
      </c>
      <c r="F5099" t="s">
        <v>8319</v>
      </c>
      <c r="G5099" t="s">
        <v>573</v>
      </c>
      <c r="H5099" t="s">
        <v>8319</v>
      </c>
      <c r="I5099" t="s">
        <v>711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2246</v>
      </c>
      <c r="C5100" t="s">
        <v>8160</v>
      </c>
      <c r="D5100" t="s">
        <v>573</v>
      </c>
      <c r="F5100" t="s">
        <v>8319</v>
      </c>
      <c r="G5100" t="s">
        <v>573</v>
      </c>
      <c r="H5100" t="s">
        <v>8319</v>
      </c>
      <c r="I5100" t="s">
        <v>711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2246</v>
      </c>
      <c r="C5101" t="s">
        <v>8160</v>
      </c>
      <c r="D5101" t="s">
        <v>573</v>
      </c>
      <c r="F5101" t="s">
        <v>8320</v>
      </c>
      <c r="G5101" t="s">
        <v>573</v>
      </c>
      <c r="H5101" t="s">
        <v>8320</v>
      </c>
      <c r="I5101" t="s">
        <v>711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2246</v>
      </c>
      <c r="C5102" t="s">
        <v>8160</v>
      </c>
      <c r="D5102" t="s">
        <v>573</v>
      </c>
      <c r="F5102" t="s">
        <v>8320</v>
      </c>
      <c r="G5102" t="s">
        <v>573</v>
      </c>
      <c r="H5102" t="s">
        <v>8320</v>
      </c>
      <c r="I5102" t="s">
        <v>711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2246</v>
      </c>
      <c r="C5103" t="s">
        <v>8160</v>
      </c>
      <c r="D5103" t="s">
        <v>573</v>
      </c>
      <c r="F5103" t="s">
        <v>8321</v>
      </c>
      <c r="G5103" t="s">
        <v>573</v>
      </c>
      <c r="H5103" t="s">
        <v>8321</v>
      </c>
      <c r="I5103" t="s">
        <v>711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2246</v>
      </c>
      <c r="C5104" t="s">
        <v>8160</v>
      </c>
      <c r="D5104" t="s">
        <v>573</v>
      </c>
      <c r="F5104" t="s">
        <v>9818</v>
      </c>
      <c r="G5104" t="s">
        <v>573</v>
      </c>
      <c r="H5104" t="s">
        <v>9818</v>
      </c>
      <c r="I5104" t="s">
        <v>711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2246</v>
      </c>
      <c r="C5105" t="s">
        <v>8160</v>
      </c>
      <c r="D5105" t="s">
        <v>573</v>
      </c>
      <c r="F5105" t="s">
        <v>9818</v>
      </c>
      <c r="G5105" t="s">
        <v>573</v>
      </c>
      <c r="H5105" t="s">
        <v>9818</v>
      </c>
      <c r="I5105" t="s">
        <v>711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2246</v>
      </c>
      <c r="C5106" t="s">
        <v>8160</v>
      </c>
      <c r="D5106" t="s">
        <v>573</v>
      </c>
      <c r="F5106" t="s">
        <v>8324</v>
      </c>
      <c r="G5106" t="s">
        <v>573</v>
      </c>
      <c r="H5106" t="s">
        <v>8324</v>
      </c>
      <c r="I5106" t="s">
        <v>711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2246</v>
      </c>
      <c r="C5107" t="s">
        <v>8160</v>
      </c>
      <c r="D5107" t="s">
        <v>573</v>
      </c>
      <c r="F5107" t="s">
        <v>8324</v>
      </c>
      <c r="G5107" t="s">
        <v>573</v>
      </c>
      <c r="H5107" t="s">
        <v>8324</v>
      </c>
      <c r="I5107" t="s">
        <v>711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2246</v>
      </c>
      <c r="C5108" t="s">
        <v>8160</v>
      </c>
      <c r="D5108" t="s">
        <v>573</v>
      </c>
      <c r="F5108" t="s">
        <v>8325</v>
      </c>
      <c r="G5108" t="s">
        <v>573</v>
      </c>
      <c r="H5108" t="s">
        <v>8325</v>
      </c>
      <c r="I5108" t="s">
        <v>711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2246</v>
      </c>
      <c r="C5109" t="s">
        <v>8160</v>
      </c>
      <c r="D5109" t="s">
        <v>573</v>
      </c>
      <c r="F5109" t="s">
        <v>8325</v>
      </c>
      <c r="G5109" t="s">
        <v>573</v>
      </c>
      <c r="H5109" t="s">
        <v>8325</v>
      </c>
      <c r="I5109" t="s">
        <v>711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2246</v>
      </c>
      <c r="C5110" t="s">
        <v>8160</v>
      </c>
      <c r="D5110" t="s">
        <v>573</v>
      </c>
      <c r="F5110" t="s">
        <v>8322</v>
      </c>
      <c r="G5110" t="s">
        <v>573</v>
      </c>
      <c r="H5110" t="s">
        <v>8322</v>
      </c>
      <c r="I5110" t="s">
        <v>711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2246</v>
      </c>
      <c r="C5111" t="s">
        <v>8160</v>
      </c>
      <c r="D5111" t="s">
        <v>573</v>
      </c>
      <c r="F5111" t="s">
        <v>8322</v>
      </c>
      <c r="G5111" t="s">
        <v>573</v>
      </c>
      <c r="H5111" t="s">
        <v>8322</v>
      </c>
      <c r="I5111" t="s">
        <v>711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2246</v>
      </c>
      <c r="C5112" t="s">
        <v>8160</v>
      </c>
      <c r="D5112" t="s">
        <v>573</v>
      </c>
      <c r="F5112" t="s">
        <v>8322</v>
      </c>
      <c r="G5112" t="s">
        <v>573</v>
      </c>
      <c r="H5112" t="s">
        <v>8322</v>
      </c>
      <c r="I5112" t="s">
        <v>711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2246</v>
      </c>
      <c r="C5113" t="s">
        <v>8160</v>
      </c>
      <c r="D5113" t="s">
        <v>573</v>
      </c>
      <c r="F5113" t="s">
        <v>8323</v>
      </c>
      <c r="G5113" t="s">
        <v>573</v>
      </c>
      <c r="H5113" t="s">
        <v>8323</v>
      </c>
      <c r="I5113" t="s">
        <v>711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2246</v>
      </c>
      <c r="C5114" t="s">
        <v>8160</v>
      </c>
      <c r="D5114" t="s">
        <v>573</v>
      </c>
      <c r="F5114" t="s">
        <v>8323</v>
      </c>
      <c r="G5114" t="s">
        <v>573</v>
      </c>
      <c r="H5114" t="s">
        <v>8323</v>
      </c>
      <c r="I5114" t="s">
        <v>711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2246</v>
      </c>
      <c r="C5115" t="s">
        <v>8160</v>
      </c>
      <c r="D5115" t="s">
        <v>573</v>
      </c>
      <c r="F5115" t="s">
        <v>8326</v>
      </c>
      <c r="G5115" t="s">
        <v>573</v>
      </c>
      <c r="H5115" t="s">
        <v>8326</v>
      </c>
      <c r="I5115" t="s">
        <v>711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2246</v>
      </c>
      <c r="C5116" t="s">
        <v>8160</v>
      </c>
      <c r="D5116" t="s">
        <v>573</v>
      </c>
      <c r="F5116" t="s">
        <v>8326</v>
      </c>
      <c r="G5116" t="s">
        <v>573</v>
      </c>
      <c r="H5116" t="s">
        <v>8326</v>
      </c>
      <c r="I5116" t="s">
        <v>711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2246</v>
      </c>
      <c r="C5117" t="s">
        <v>8160</v>
      </c>
      <c r="D5117" t="s">
        <v>573</v>
      </c>
      <c r="F5117" t="s">
        <v>8329</v>
      </c>
      <c r="G5117" t="s">
        <v>573</v>
      </c>
      <c r="H5117" t="s">
        <v>8329</v>
      </c>
      <c r="I5117" t="s">
        <v>711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2246</v>
      </c>
      <c r="C5118" t="s">
        <v>8160</v>
      </c>
      <c r="D5118" t="s">
        <v>573</v>
      </c>
      <c r="F5118" t="s">
        <v>8330</v>
      </c>
      <c r="G5118" t="s">
        <v>573</v>
      </c>
      <c r="H5118" t="s">
        <v>8330</v>
      </c>
      <c r="I5118" t="s">
        <v>711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2246</v>
      </c>
      <c r="C5119" t="s">
        <v>8160</v>
      </c>
      <c r="D5119" t="s">
        <v>573</v>
      </c>
      <c r="F5119" t="s">
        <v>8331</v>
      </c>
      <c r="G5119" t="s">
        <v>573</v>
      </c>
      <c r="H5119" t="s">
        <v>8331</v>
      </c>
      <c r="I5119" t="s">
        <v>711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2246</v>
      </c>
      <c r="C5120" t="s">
        <v>8160</v>
      </c>
      <c r="D5120" t="s">
        <v>573</v>
      </c>
      <c r="F5120" t="s">
        <v>8327</v>
      </c>
      <c r="G5120" t="s">
        <v>573</v>
      </c>
      <c r="H5120" t="s">
        <v>8327</v>
      </c>
      <c r="I5120" t="s">
        <v>711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2246</v>
      </c>
      <c r="C5121" t="s">
        <v>8160</v>
      </c>
      <c r="D5121" t="s">
        <v>573</v>
      </c>
      <c r="F5121" t="s">
        <v>8328</v>
      </c>
      <c r="G5121" t="s">
        <v>573</v>
      </c>
      <c r="H5121" t="s">
        <v>8328</v>
      </c>
      <c r="I5121" t="s">
        <v>711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2246</v>
      </c>
      <c r="C5122" t="s">
        <v>8160</v>
      </c>
      <c r="D5122" t="s">
        <v>573</v>
      </c>
      <c r="F5122" t="s">
        <v>8328</v>
      </c>
      <c r="G5122" t="s">
        <v>573</v>
      </c>
      <c r="H5122" t="s">
        <v>8328</v>
      </c>
      <c r="I5122" t="s">
        <v>711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2246</v>
      </c>
      <c r="C5123" t="s">
        <v>8160</v>
      </c>
      <c r="D5123" t="s">
        <v>573</v>
      </c>
      <c r="F5123" t="s">
        <v>8328</v>
      </c>
      <c r="G5123" t="s">
        <v>573</v>
      </c>
      <c r="H5123" t="s">
        <v>8328</v>
      </c>
      <c r="I5123" t="s">
        <v>711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2246</v>
      </c>
      <c r="C5124" t="s">
        <v>8160</v>
      </c>
      <c r="D5124" t="s">
        <v>573</v>
      </c>
      <c r="F5124" t="s">
        <v>8328</v>
      </c>
      <c r="G5124" t="s">
        <v>573</v>
      </c>
      <c r="H5124" t="s">
        <v>8328</v>
      </c>
      <c r="I5124" t="s">
        <v>711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2246</v>
      </c>
      <c r="C5125" t="s">
        <v>8160</v>
      </c>
      <c r="D5125" t="s">
        <v>573</v>
      </c>
      <c r="F5125" t="s">
        <v>8328</v>
      </c>
      <c r="G5125" t="s">
        <v>573</v>
      </c>
      <c r="H5125" t="s">
        <v>8328</v>
      </c>
      <c r="I5125" t="s">
        <v>711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2246</v>
      </c>
      <c r="C5126" t="s">
        <v>8160</v>
      </c>
      <c r="D5126" t="s">
        <v>573</v>
      </c>
      <c r="F5126" t="s">
        <v>8328</v>
      </c>
      <c r="G5126" t="s">
        <v>573</v>
      </c>
      <c r="H5126" t="s">
        <v>8328</v>
      </c>
      <c r="I5126" t="s">
        <v>711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2246</v>
      </c>
      <c r="C5127" t="s">
        <v>8160</v>
      </c>
      <c r="D5127" t="s">
        <v>573</v>
      </c>
      <c r="F5127" t="s">
        <v>8328</v>
      </c>
      <c r="G5127" t="s">
        <v>573</v>
      </c>
      <c r="H5127" t="s">
        <v>8328</v>
      </c>
      <c r="I5127" t="s">
        <v>711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2246</v>
      </c>
      <c r="C5128" t="s">
        <v>8160</v>
      </c>
      <c r="D5128" t="s">
        <v>573</v>
      </c>
      <c r="F5128" t="s">
        <v>8332</v>
      </c>
      <c r="G5128" t="s">
        <v>573</v>
      </c>
      <c r="H5128" t="s">
        <v>8332</v>
      </c>
      <c r="I5128" t="s">
        <v>711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2246</v>
      </c>
      <c r="C5129" t="s">
        <v>8160</v>
      </c>
      <c r="D5129" t="s">
        <v>573</v>
      </c>
      <c r="F5129" t="s">
        <v>8332</v>
      </c>
      <c r="G5129" t="s">
        <v>573</v>
      </c>
      <c r="H5129" t="s">
        <v>8332</v>
      </c>
      <c r="I5129" t="s">
        <v>711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2246</v>
      </c>
      <c r="C5130" t="s">
        <v>8160</v>
      </c>
      <c r="D5130" t="s">
        <v>573</v>
      </c>
      <c r="F5130" t="s">
        <v>8333</v>
      </c>
      <c r="G5130" t="s">
        <v>573</v>
      </c>
      <c r="H5130" t="s">
        <v>8333</v>
      </c>
      <c r="I5130" t="s">
        <v>711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2246</v>
      </c>
      <c r="C5131" t="s">
        <v>8160</v>
      </c>
      <c r="D5131" t="s">
        <v>573</v>
      </c>
      <c r="F5131" t="s">
        <v>8333</v>
      </c>
      <c r="G5131" t="s">
        <v>573</v>
      </c>
      <c r="H5131" t="s">
        <v>8333</v>
      </c>
      <c r="I5131" t="s">
        <v>711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2246</v>
      </c>
      <c r="C5132" t="s">
        <v>8160</v>
      </c>
      <c r="D5132" t="s">
        <v>573</v>
      </c>
      <c r="F5132" t="s">
        <v>8333</v>
      </c>
      <c r="G5132" t="s">
        <v>573</v>
      </c>
      <c r="H5132" t="s">
        <v>8333</v>
      </c>
      <c r="I5132" t="s">
        <v>711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2246</v>
      </c>
      <c r="C5133" t="s">
        <v>8160</v>
      </c>
      <c r="D5133" t="s">
        <v>573</v>
      </c>
      <c r="F5133" t="s">
        <v>8334</v>
      </c>
      <c r="G5133" t="s">
        <v>573</v>
      </c>
      <c r="H5133" t="s">
        <v>8334</v>
      </c>
      <c r="I5133" t="s">
        <v>711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2246</v>
      </c>
      <c r="C5134" t="s">
        <v>8160</v>
      </c>
      <c r="D5134" t="s">
        <v>573</v>
      </c>
      <c r="F5134" t="s">
        <v>8335</v>
      </c>
      <c r="G5134" t="s">
        <v>573</v>
      </c>
      <c r="H5134" t="s">
        <v>8335</v>
      </c>
      <c r="I5134" t="s">
        <v>711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8337</v>
      </c>
      <c r="C5135" t="s">
        <v>8338</v>
      </c>
      <c r="D5135" t="s">
        <v>573</v>
      </c>
      <c r="F5135" t="s">
        <v>8347</v>
      </c>
      <c r="G5135" t="s">
        <v>573</v>
      </c>
      <c r="H5135" t="s">
        <v>8347</v>
      </c>
      <c r="I5135" t="s">
        <v>711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8337</v>
      </c>
      <c r="C5136" t="s">
        <v>8338</v>
      </c>
      <c r="D5136" t="s">
        <v>573</v>
      </c>
      <c r="F5136" t="s">
        <v>8354</v>
      </c>
      <c r="G5136" t="s">
        <v>573</v>
      </c>
      <c r="H5136" t="s">
        <v>8354</v>
      </c>
      <c r="I5136" t="s">
        <v>711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8337</v>
      </c>
      <c r="C5137" t="s">
        <v>8338</v>
      </c>
      <c r="D5137" t="s">
        <v>573</v>
      </c>
      <c r="F5137" t="s">
        <v>8358</v>
      </c>
      <c r="G5137" t="s">
        <v>573</v>
      </c>
      <c r="H5137" t="s">
        <v>8358</v>
      </c>
      <c r="I5137" t="s">
        <v>711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8337</v>
      </c>
      <c r="C5138" t="s">
        <v>8338</v>
      </c>
      <c r="D5138" t="s">
        <v>573</v>
      </c>
      <c r="F5138" t="s">
        <v>8349</v>
      </c>
      <c r="G5138" t="s">
        <v>573</v>
      </c>
      <c r="H5138" t="s">
        <v>8349</v>
      </c>
      <c r="I5138" t="s">
        <v>711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8337</v>
      </c>
      <c r="C5139" t="s">
        <v>8338</v>
      </c>
      <c r="D5139" t="s">
        <v>573</v>
      </c>
      <c r="F5139" t="s">
        <v>8341</v>
      </c>
      <c r="G5139" t="s">
        <v>573</v>
      </c>
      <c r="H5139" t="s">
        <v>8341</v>
      </c>
      <c r="I5139" t="s">
        <v>711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8337</v>
      </c>
      <c r="C5140" t="s">
        <v>8338</v>
      </c>
      <c r="D5140" t="s">
        <v>573</v>
      </c>
      <c r="F5140" t="s">
        <v>8348</v>
      </c>
      <c r="G5140" t="s">
        <v>573</v>
      </c>
      <c r="H5140" t="s">
        <v>8348</v>
      </c>
      <c r="I5140" t="s">
        <v>711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8337</v>
      </c>
      <c r="C5141" t="s">
        <v>8338</v>
      </c>
      <c r="D5141" t="s">
        <v>573</v>
      </c>
      <c r="F5141" t="s">
        <v>8344</v>
      </c>
      <c r="G5141" t="s">
        <v>573</v>
      </c>
      <c r="H5141" t="s">
        <v>8344</v>
      </c>
      <c r="I5141" t="s">
        <v>711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8337</v>
      </c>
      <c r="C5142" t="s">
        <v>8338</v>
      </c>
      <c r="D5142" t="s">
        <v>573</v>
      </c>
      <c r="F5142" t="s">
        <v>8340</v>
      </c>
      <c r="G5142" t="s">
        <v>573</v>
      </c>
      <c r="H5142" t="s">
        <v>8340</v>
      </c>
      <c r="I5142" t="s">
        <v>711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8337</v>
      </c>
      <c r="C5143" t="s">
        <v>8338</v>
      </c>
      <c r="D5143" t="s">
        <v>573</v>
      </c>
      <c r="F5143" t="s">
        <v>8356</v>
      </c>
      <c r="G5143" t="s">
        <v>573</v>
      </c>
      <c r="H5143" t="s">
        <v>8356</v>
      </c>
      <c r="I5143" t="s">
        <v>711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8337</v>
      </c>
      <c r="C5144" t="s">
        <v>8338</v>
      </c>
      <c r="D5144" t="s">
        <v>573</v>
      </c>
      <c r="F5144" t="s">
        <v>8346</v>
      </c>
      <c r="G5144" t="s">
        <v>573</v>
      </c>
      <c r="H5144" t="s">
        <v>8346</v>
      </c>
      <c r="I5144" t="s">
        <v>711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8337</v>
      </c>
      <c r="C5145" t="s">
        <v>8338</v>
      </c>
      <c r="D5145" t="s">
        <v>573</v>
      </c>
      <c r="F5145" t="s">
        <v>8339</v>
      </c>
      <c r="G5145" t="s">
        <v>573</v>
      </c>
      <c r="H5145" t="s">
        <v>8339</v>
      </c>
      <c r="I5145" t="s">
        <v>711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8337</v>
      </c>
      <c r="C5146" t="s">
        <v>8338</v>
      </c>
      <c r="D5146" t="s">
        <v>573</v>
      </c>
      <c r="F5146" t="s">
        <v>8342</v>
      </c>
      <c r="G5146" t="s">
        <v>573</v>
      </c>
      <c r="H5146" t="s">
        <v>8342</v>
      </c>
      <c r="I5146" t="s">
        <v>711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8337</v>
      </c>
      <c r="C5147" t="s">
        <v>8338</v>
      </c>
      <c r="D5147" t="s">
        <v>573</v>
      </c>
      <c r="F5147" t="s">
        <v>8343</v>
      </c>
      <c r="G5147" t="s">
        <v>573</v>
      </c>
      <c r="H5147" t="s">
        <v>8343</v>
      </c>
      <c r="I5147" t="s">
        <v>711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8337</v>
      </c>
      <c r="C5148" t="s">
        <v>8338</v>
      </c>
      <c r="D5148" t="s">
        <v>573</v>
      </c>
      <c r="F5148" t="s">
        <v>8352</v>
      </c>
      <c r="G5148" t="s">
        <v>573</v>
      </c>
      <c r="H5148" t="s">
        <v>8352</v>
      </c>
      <c r="I5148" t="s">
        <v>711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8337</v>
      </c>
      <c r="C5149" t="s">
        <v>8338</v>
      </c>
      <c r="D5149" t="s">
        <v>573</v>
      </c>
      <c r="F5149" t="s">
        <v>8345</v>
      </c>
      <c r="G5149" t="s">
        <v>573</v>
      </c>
      <c r="H5149" t="s">
        <v>8345</v>
      </c>
      <c r="I5149" t="s">
        <v>711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8337</v>
      </c>
      <c r="C5150" t="s">
        <v>8338</v>
      </c>
      <c r="D5150" t="s">
        <v>573</v>
      </c>
      <c r="F5150" t="s">
        <v>8355</v>
      </c>
      <c r="G5150" t="s">
        <v>573</v>
      </c>
      <c r="H5150" t="s">
        <v>8355</v>
      </c>
      <c r="I5150" t="s">
        <v>711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8337</v>
      </c>
      <c r="C5151" t="s">
        <v>8338</v>
      </c>
      <c r="D5151" t="s">
        <v>573</v>
      </c>
      <c r="F5151" t="s">
        <v>8359</v>
      </c>
      <c r="G5151" t="s">
        <v>573</v>
      </c>
      <c r="H5151" t="s">
        <v>8359</v>
      </c>
      <c r="I5151" t="s">
        <v>711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8337</v>
      </c>
      <c r="C5152" t="s">
        <v>8338</v>
      </c>
      <c r="D5152" t="s">
        <v>573</v>
      </c>
      <c r="F5152" t="s">
        <v>8350</v>
      </c>
      <c r="G5152" t="s">
        <v>573</v>
      </c>
      <c r="H5152" t="s">
        <v>8350</v>
      </c>
      <c r="I5152" t="s">
        <v>711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8337</v>
      </c>
      <c r="C5153" t="s">
        <v>8338</v>
      </c>
      <c r="D5153" t="s">
        <v>573</v>
      </c>
      <c r="F5153" t="s">
        <v>8357</v>
      </c>
      <c r="G5153" t="s">
        <v>573</v>
      </c>
      <c r="H5153" t="s">
        <v>8357</v>
      </c>
      <c r="I5153" t="s">
        <v>711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8337</v>
      </c>
      <c r="C5154" t="s">
        <v>8338</v>
      </c>
      <c r="D5154" t="s">
        <v>573</v>
      </c>
      <c r="F5154" t="s">
        <v>8351</v>
      </c>
      <c r="G5154" t="s">
        <v>573</v>
      </c>
      <c r="H5154" t="s">
        <v>8351</v>
      </c>
      <c r="I5154" t="s">
        <v>711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8337</v>
      </c>
      <c r="C5155" t="s">
        <v>8338</v>
      </c>
      <c r="D5155" t="s">
        <v>573</v>
      </c>
      <c r="F5155" t="s">
        <v>8353</v>
      </c>
      <c r="G5155" t="s">
        <v>573</v>
      </c>
      <c r="H5155" t="s">
        <v>8353</v>
      </c>
      <c r="I5155" t="s">
        <v>711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8337</v>
      </c>
      <c r="C5156" t="s">
        <v>8338</v>
      </c>
      <c r="D5156" t="s">
        <v>625</v>
      </c>
      <c r="F5156" t="s">
        <v>8360</v>
      </c>
      <c r="G5156" t="s">
        <v>625</v>
      </c>
      <c r="I5156" t="s">
        <v>711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2274</v>
      </c>
      <c r="C5157" t="s">
        <v>8361</v>
      </c>
      <c r="D5157" t="s">
        <v>573</v>
      </c>
      <c r="E5157" t="s">
        <v>8362</v>
      </c>
      <c r="F5157" t="s">
        <v>8363</v>
      </c>
      <c r="G5157" t="s">
        <v>573</v>
      </c>
      <c r="H5157" t="s">
        <v>8364</v>
      </c>
      <c r="I5157" t="s">
        <v>576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2274</v>
      </c>
      <c r="C5158" t="s">
        <v>8361</v>
      </c>
      <c r="D5158" t="s">
        <v>573</v>
      </c>
      <c r="E5158" t="s">
        <v>8386</v>
      </c>
      <c r="F5158" t="s">
        <v>8387</v>
      </c>
      <c r="G5158" t="s">
        <v>573</v>
      </c>
      <c r="H5158" t="s">
        <v>8388</v>
      </c>
      <c r="I5158" t="s">
        <v>576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2274</v>
      </c>
      <c r="C5159" t="s">
        <v>8361</v>
      </c>
      <c r="D5159" t="s">
        <v>573</v>
      </c>
      <c r="E5159" t="s">
        <v>8374</v>
      </c>
      <c r="F5159" t="s">
        <v>8375</v>
      </c>
      <c r="G5159" t="s">
        <v>573</v>
      </c>
      <c r="H5159" t="s">
        <v>8376</v>
      </c>
      <c r="I5159" t="s">
        <v>576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2274</v>
      </c>
      <c r="C5160" t="s">
        <v>8361</v>
      </c>
      <c r="D5160" t="s">
        <v>573</v>
      </c>
      <c r="E5160" t="s">
        <v>8380</v>
      </c>
      <c r="F5160" t="s">
        <v>8381</v>
      </c>
      <c r="G5160" t="s">
        <v>573</v>
      </c>
      <c r="H5160" t="s">
        <v>8382</v>
      </c>
      <c r="I5160" t="s">
        <v>576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2274</v>
      </c>
      <c r="C5161" t="s">
        <v>8361</v>
      </c>
      <c r="D5161" t="s">
        <v>573</v>
      </c>
      <c r="E5161" t="s">
        <v>8383</v>
      </c>
      <c r="F5161" t="s">
        <v>8384</v>
      </c>
      <c r="G5161" t="s">
        <v>573</v>
      </c>
      <c r="H5161" t="s">
        <v>8385</v>
      </c>
      <c r="I5161" t="s">
        <v>576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2274</v>
      </c>
      <c r="C5162" t="s">
        <v>8361</v>
      </c>
      <c r="D5162" t="s">
        <v>573</v>
      </c>
      <c r="E5162" t="s">
        <v>8365</v>
      </c>
      <c r="F5162" t="s">
        <v>8366</v>
      </c>
      <c r="G5162" t="s">
        <v>573</v>
      </c>
      <c r="H5162" t="s">
        <v>8367</v>
      </c>
      <c r="I5162" t="s">
        <v>576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2274</v>
      </c>
      <c r="C5163" t="s">
        <v>8361</v>
      </c>
      <c r="D5163" t="s">
        <v>573</v>
      </c>
      <c r="E5163" t="s">
        <v>8377</v>
      </c>
      <c r="F5163" t="s">
        <v>8378</v>
      </c>
      <c r="G5163" t="s">
        <v>573</v>
      </c>
      <c r="H5163" t="s">
        <v>8379</v>
      </c>
      <c r="I5163" t="s">
        <v>576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2274</v>
      </c>
      <c r="C5164" t="s">
        <v>8361</v>
      </c>
      <c r="D5164" t="s">
        <v>573</v>
      </c>
      <c r="E5164" t="s">
        <v>8368</v>
      </c>
      <c r="F5164" t="s">
        <v>8369</v>
      </c>
      <c r="G5164" t="s">
        <v>573</v>
      </c>
      <c r="H5164" t="s">
        <v>8370</v>
      </c>
      <c r="I5164" t="s">
        <v>576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2274</v>
      </c>
      <c r="C5165" t="s">
        <v>8361</v>
      </c>
      <c r="D5165" t="s">
        <v>573</v>
      </c>
      <c r="E5165" t="s">
        <v>8371</v>
      </c>
      <c r="F5165" t="s">
        <v>8372</v>
      </c>
      <c r="G5165" t="s">
        <v>573</v>
      </c>
      <c r="H5165" t="s">
        <v>8373</v>
      </c>
      <c r="I5165" t="s">
        <v>576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8389</v>
      </c>
      <c r="C5166" t="s">
        <v>8390</v>
      </c>
      <c r="D5166" t="s">
        <v>2719</v>
      </c>
      <c r="F5166" t="s">
        <v>8393</v>
      </c>
      <c r="G5166" t="s">
        <v>2719</v>
      </c>
      <c r="H5166" t="s">
        <v>8393</v>
      </c>
      <c r="I5166" t="s">
        <v>711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8389</v>
      </c>
      <c r="C5167" t="s">
        <v>8390</v>
      </c>
      <c r="D5167" t="s">
        <v>2719</v>
      </c>
      <c r="F5167" t="s">
        <v>8394</v>
      </c>
      <c r="G5167" t="s">
        <v>2719</v>
      </c>
      <c r="H5167" t="s">
        <v>8394</v>
      </c>
      <c r="I5167" t="s">
        <v>711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8389</v>
      </c>
      <c r="C5168" t="s">
        <v>8390</v>
      </c>
      <c r="D5168" t="s">
        <v>2719</v>
      </c>
      <c r="F5168" t="s">
        <v>8395</v>
      </c>
      <c r="G5168" t="s">
        <v>2719</v>
      </c>
      <c r="H5168" t="s">
        <v>8395</v>
      </c>
      <c r="I5168" t="s">
        <v>711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8389</v>
      </c>
      <c r="C5169" t="s">
        <v>8390</v>
      </c>
      <c r="D5169" t="s">
        <v>2719</v>
      </c>
      <c r="F5169" t="s">
        <v>8396</v>
      </c>
      <c r="G5169" t="s">
        <v>2719</v>
      </c>
      <c r="H5169" t="s">
        <v>8396</v>
      </c>
      <c r="I5169" t="s">
        <v>711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8389</v>
      </c>
      <c r="C5170" t="s">
        <v>8390</v>
      </c>
      <c r="D5170" t="s">
        <v>2719</v>
      </c>
      <c r="F5170" t="s">
        <v>7754</v>
      </c>
      <c r="G5170" t="s">
        <v>2719</v>
      </c>
      <c r="H5170" t="s">
        <v>7754</v>
      </c>
      <c r="I5170" t="s">
        <v>711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8389</v>
      </c>
      <c r="C5171" t="s">
        <v>8390</v>
      </c>
      <c r="D5171" t="s">
        <v>2719</v>
      </c>
      <c r="F5171" t="s">
        <v>8412</v>
      </c>
      <c r="G5171" t="s">
        <v>2719</v>
      </c>
      <c r="H5171" t="s">
        <v>8412</v>
      </c>
      <c r="I5171" t="s">
        <v>711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8389</v>
      </c>
      <c r="C5172" t="s">
        <v>8390</v>
      </c>
      <c r="D5172" t="s">
        <v>2719</v>
      </c>
      <c r="F5172" t="s">
        <v>8398</v>
      </c>
      <c r="G5172" t="s">
        <v>2719</v>
      </c>
      <c r="H5172" t="s">
        <v>8398</v>
      </c>
      <c r="I5172" t="s">
        <v>711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8389</v>
      </c>
      <c r="C5173" t="s">
        <v>8390</v>
      </c>
      <c r="D5173" t="s">
        <v>2719</v>
      </c>
      <c r="F5173" t="s">
        <v>8401</v>
      </c>
      <c r="G5173" t="s">
        <v>2719</v>
      </c>
      <c r="H5173" t="s">
        <v>8401</v>
      </c>
      <c r="I5173" t="s">
        <v>711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8389</v>
      </c>
      <c r="C5174" t="s">
        <v>8390</v>
      </c>
      <c r="D5174" t="s">
        <v>2719</v>
      </c>
      <c r="F5174" t="s">
        <v>8404</v>
      </c>
      <c r="G5174" t="s">
        <v>2719</v>
      </c>
      <c r="H5174" t="s">
        <v>8404</v>
      </c>
      <c r="I5174" t="s">
        <v>711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8389</v>
      </c>
      <c r="C5175" t="s">
        <v>8390</v>
      </c>
      <c r="D5175" t="s">
        <v>2719</v>
      </c>
      <c r="F5175" t="s">
        <v>8407</v>
      </c>
      <c r="G5175" t="s">
        <v>2719</v>
      </c>
      <c r="H5175" t="s">
        <v>8407</v>
      </c>
      <c r="I5175" t="s">
        <v>711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8389</v>
      </c>
      <c r="C5176" t="s">
        <v>8390</v>
      </c>
      <c r="D5176" t="s">
        <v>2719</v>
      </c>
      <c r="F5176" t="s">
        <v>8408</v>
      </c>
      <c r="G5176" t="s">
        <v>2719</v>
      </c>
      <c r="H5176" t="s">
        <v>8408</v>
      </c>
      <c r="I5176" t="s">
        <v>711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8389</v>
      </c>
      <c r="C5177" t="s">
        <v>8390</v>
      </c>
      <c r="D5177" t="s">
        <v>2719</v>
      </c>
      <c r="F5177" t="s">
        <v>8410</v>
      </c>
      <c r="G5177" t="s">
        <v>2719</v>
      </c>
      <c r="H5177" t="s">
        <v>8410</v>
      </c>
      <c r="I5177" t="s">
        <v>711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8389</v>
      </c>
      <c r="C5178" t="s">
        <v>8390</v>
      </c>
      <c r="D5178" t="s">
        <v>2719</v>
      </c>
      <c r="F5178" t="s">
        <v>8413</v>
      </c>
      <c r="G5178" t="s">
        <v>2719</v>
      </c>
      <c r="H5178" t="s">
        <v>8413</v>
      </c>
      <c r="I5178" t="s">
        <v>711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8389</v>
      </c>
      <c r="C5179" t="s">
        <v>8390</v>
      </c>
      <c r="D5179" t="s">
        <v>2719</v>
      </c>
      <c r="F5179" t="s">
        <v>8414</v>
      </c>
      <c r="G5179" t="s">
        <v>2719</v>
      </c>
      <c r="H5179" t="s">
        <v>8414</v>
      </c>
      <c r="I5179" t="s">
        <v>711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8389</v>
      </c>
      <c r="C5180" t="s">
        <v>8390</v>
      </c>
      <c r="D5180" t="s">
        <v>2719</v>
      </c>
      <c r="F5180" t="s">
        <v>8415</v>
      </c>
      <c r="G5180" t="s">
        <v>2719</v>
      </c>
      <c r="H5180" t="s">
        <v>8415</v>
      </c>
      <c r="I5180" t="s">
        <v>711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8389</v>
      </c>
      <c r="C5181" t="s">
        <v>8390</v>
      </c>
      <c r="D5181" t="s">
        <v>2719</v>
      </c>
      <c r="F5181" t="s">
        <v>8418</v>
      </c>
      <c r="G5181" t="s">
        <v>2719</v>
      </c>
      <c r="H5181" t="s">
        <v>8418</v>
      </c>
      <c r="I5181" t="s">
        <v>711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8389</v>
      </c>
      <c r="C5182" t="s">
        <v>8390</v>
      </c>
      <c r="D5182" t="s">
        <v>2719</v>
      </c>
      <c r="F5182" t="s">
        <v>8419</v>
      </c>
      <c r="G5182" t="s">
        <v>2719</v>
      </c>
      <c r="H5182" t="s">
        <v>8419</v>
      </c>
      <c r="I5182" t="s">
        <v>711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8389</v>
      </c>
      <c r="C5183" t="s">
        <v>8390</v>
      </c>
      <c r="D5183" t="s">
        <v>2719</v>
      </c>
      <c r="F5183" t="s">
        <v>8421</v>
      </c>
      <c r="G5183" t="s">
        <v>2719</v>
      </c>
      <c r="H5183" t="s">
        <v>8421</v>
      </c>
      <c r="I5183" t="s">
        <v>711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8389</v>
      </c>
      <c r="C5184" t="s">
        <v>8390</v>
      </c>
      <c r="D5184" t="s">
        <v>2719</v>
      </c>
      <c r="F5184" t="s">
        <v>4394</v>
      </c>
      <c r="G5184" t="s">
        <v>2719</v>
      </c>
      <c r="H5184" t="s">
        <v>4394</v>
      </c>
      <c r="I5184" t="s">
        <v>711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8389</v>
      </c>
      <c r="C5185" t="s">
        <v>8390</v>
      </c>
      <c r="D5185" t="s">
        <v>2719</v>
      </c>
      <c r="F5185" t="s">
        <v>8426</v>
      </c>
      <c r="G5185" t="s">
        <v>2719</v>
      </c>
      <c r="H5185" t="s">
        <v>8426</v>
      </c>
      <c r="I5185" t="s">
        <v>711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8389</v>
      </c>
      <c r="C5186" t="s">
        <v>8390</v>
      </c>
      <c r="D5186" t="s">
        <v>2719</v>
      </c>
      <c r="F5186" t="s">
        <v>8428</v>
      </c>
      <c r="G5186" t="s">
        <v>2719</v>
      </c>
      <c r="H5186" t="s">
        <v>8428</v>
      </c>
      <c r="I5186" t="s">
        <v>711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8389</v>
      </c>
      <c r="C5187" t="s">
        <v>8390</v>
      </c>
      <c r="D5187" t="s">
        <v>2719</v>
      </c>
      <c r="F5187" t="s">
        <v>8429</v>
      </c>
      <c r="G5187" t="s">
        <v>2719</v>
      </c>
      <c r="H5187" t="s">
        <v>8429</v>
      </c>
      <c r="I5187" t="s">
        <v>711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8389</v>
      </c>
      <c r="C5188" t="s">
        <v>8390</v>
      </c>
      <c r="D5188" t="s">
        <v>2719</v>
      </c>
      <c r="F5188" t="s">
        <v>8431</v>
      </c>
      <c r="G5188" t="s">
        <v>2719</v>
      </c>
      <c r="H5188" t="s">
        <v>8431</v>
      </c>
      <c r="I5188" t="s">
        <v>711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8389</v>
      </c>
      <c r="C5189" t="s">
        <v>8390</v>
      </c>
      <c r="D5189" t="s">
        <v>2719</v>
      </c>
      <c r="F5189" t="s">
        <v>8392</v>
      </c>
      <c r="G5189" t="s">
        <v>2719</v>
      </c>
      <c r="H5189" t="s">
        <v>8392</v>
      </c>
      <c r="I5189" t="s">
        <v>711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8389</v>
      </c>
      <c r="C5190" t="s">
        <v>8390</v>
      </c>
      <c r="D5190" t="s">
        <v>2719</v>
      </c>
      <c r="F5190" t="s">
        <v>8423</v>
      </c>
      <c r="G5190" t="s">
        <v>2719</v>
      </c>
      <c r="H5190" t="s">
        <v>8423</v>
      </c>
      <c r="I5190" t="s">
        <v>711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8389</v>
      </c>
      <c r="C5191" t="s">
        <v>8390</v>
      </c>
      <c r="D5191" t="s">
        <v>2719</v>
      </c>
      <c r="F5191" t="s">
        <v>8397</v>
      </c>
      <c r="G5191" t="s">
        <v>2719</v>
      </c>
      <c r="H5191" t="s">
        <v>8397</v>
      </c>
      <c r="I5191" t="s">
        <v>711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8389</v>
      </c>
      <c r="C5192" t="s">
        <v>8390</v>
      </c>
      <c r="D5192" t="s">
        <v>2719</v>
      </c>
      <c r="F5192" t="s">
        <v>8399</v>
      </c>
      <c r="G5192" t="s">
        <v>2719</v>
      </c>
      <c r="H5192" t="s">
        <v>8399</v>
      </c>
      <c r="I5192" t="s">
        <v>711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8389</v>
      </c>
      <c r="C5193" t="s">
        <v>8390</v>
      </c>
      <c r="D5193" t="s">
        <v>2719</v>
      </c>
      <c r="F5193" t="s">
        <v>8400</v>
      </c>
      <c r="G5193" t="s">
        <v>2719</v>
      </c>
      <c r="H5193" t="s">
        <v>8400</v>
      </c>
      <c r="I5193" t="s">
        <v>711</v>
      </c>
      <c r="J5193">
        <v>0</v>
      </c>
      <c r="L5193" s="4"/>
      <c r="M5193" s="4"/>
    </row>
    <row r="5194" spans="1:13" x14ac:dyDescent="0.4">
      <c r="A5194">
        <v>210001749</v>
      </c>
      <c r="B5194" t="s">
        <v>8389</v>
      </c>
      <c r="C5194" t="s">
        <v>8390</v>
      </c>
      <c r="D5194" t="s">
        <v>2719</v>
      </c>
      <c r="F5194" t="s">
        <v>8402</v>
      </c>
      <c r="G5194" t="s">
        <v>2719</v>
      </c>
      <c r="H5194" t="s">
        <v>8402</v>
      </c>
      <c r="I5194" t="s">
        <v>711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8389</v>
      </c>
      <c r="C5195" t="s">
        <v>8390</v>
      </c>
      <c r="D5195" t="s">
        <v>2719</v>
      </c>
      <c r="F5195" t="s">
        <v>8403</v>
      </c>
      <c r="G5195" t="s">
        <v>2719</v>
      </c>
      <c r="H5195" t="s">
        <v>8403</v>
      </c>
      <c r="I5195" t="s">
        <v>711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8389</v>
      </c>
      <c r="C5196" t="s">
        <v>8390</v>
      </c>
      <c r="D5196" t="s">
        <v>2719</v>
      </c>
      <c r="F5196" t="s">
        <v>8405</v>
      </c>
      <c r="G5196" t="s">
        <v>2719</v>
      </c>
      <c r="H5196" t="s">
        <v>8405</v>
      </c>
      <c r="I5196" t="s">
        <v>711</v>
      </c>
      <c r="J5196">
        <v>0</v>
      </c>
      <c r="L5196" s="4"/>
      <c r="M5196" s="4"/>
    </row>
    <row r="5197" spans="1:13" x14ac:dyDescent="0.4">
      <c r="A5197">
        <v>210001749</v>
      </c>
      <c r="B5197" t="s">
        <v>8389</v>
      </c>
      <c r="C5197" t="s">
        <v>8390</v>
      </c>
      <c r="D5197" t="s">
        <v>2719</v>
      </c>
      <c r="F5197" t="s">
        <v>8408</v>
      </c>
      <c r="G5197" t="s">
        <v>2719</v>
      </c>
      <c r="H5197" t="s">
        <v>8408</v>
      </c>
      <c r="I5197" t="s">
        <v>711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8389</v>
      </c>
      <c r="C5198" t="s">
        <v>8390</v>
      </c>
      <c r="D5198" t="s">
        <v>2719</v>
      </c>
      <c r="F5198" t="s">
        <v>8409</v>
      </c>
      <c r="G5198" t="s">
        <v>2719</v>
      </c>
      <c r="H5198" t="s">
        <v>8409</v>
      </c>
      <c r="I5198" t="s">
        <v>711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8389</v>
      </c>
      <c r="C5199" t="s">
        <v>8390</v>
      </c>
      <c r="D5199" t="s">
        <v>2719</v>
      </c>
      <c r="F5199" t="s">
        <v>8411</v>
      </c>
      <c r="G5199" t="s">
        <v>2719</v>
      </c>
      <c r="H5199" t="s">
        <v>8411</v>
      </c>
      <c r="I5199" t="s">
        <v>711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8389</v>
      </c>
      <c r="C5200" t="s">
        <v>8390</v>
      </c>
      <c r="D5200" t="s">
        <v>2719</v>
      </c>
      <c r="F5200" t="s">
        <v>8415</v>
      </c>
      <c r="G5200" t="s">
        <v>2719</v>
      </c>
      <c r="H5200" t="s">
        <v>8415</v>
      </c>
      <c r="I5200" t="s">
        <v>711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8389</v>
      </c>
      <c r="C5201" t="s">
        <v>8390</v>
      </c>
      <c r="D5201" t="s">
        <v>2719</v>
      </c>
      <c r="F5201" t="s">
        <v>8416</v>
      </c>
      <c r="G5201" t="s">
        <v>2719</v>
      </c>
      <c r="H5201" t="s">
        <v>8416</v>
      </c>
      <c r="I5201" t="s">
        <v>711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8389</v>
      </c>
      <c r="C5202" t="s">
        <v>8390</v>
      </c>
      <c r="D5202" t="s">
        <v>2719</v>
      </c>
      <c r="F5202" t="s">
        <v>8417</v>
      </c>
      <c r="G5202" t="s">
        <v>2719</v>
      </c>
      <c r="H5202" t="s">
        <v>8417</v>
      </c>
      <c r="I5202" t="s">
        <v>711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8389</v>
      </c>
      <c r="C5203" t="s">
        <v>8390</v>
      </c>
      <c r="D5203" t="s">
        <v>2719</v>
      </c>
      <c r="F5203" t="s">
        <v>8420</v>
      </c>
      <c r="G5203" t="s">
        <v>2719</v>
      </c>
      <c r="H5203" t="s">
        <v>8420</v>
      </c>
      <c r="I5203" t="s">
        <v>711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8389</v>
      </c>
      <c r="C5204" t="s">
        <v>8390</v>
      </c>
      <c r="D5204" t="s">
        <v>2719</v>
      </c>
      <c r="F5204" t="s">
        <v>8422</v>
      </c>
      <c r="G5204" t="s">
        <v>2719</v>
      </c>
      <c r="H5204" t="s">
        <v>8422</v>
      </c>
      <c r="I5204" t="s">
        <v>711</v>
      </c>
      <c r="J5204">
        <v>0</v>
      </c>
      <c r="L5204" s="4"/>
      <c r="M5204" s="4"/>
    </row>
    <row r="5205" spans="1:13" x14ac:dyDescent="0.4">
      <c r="A5205">
        <v>210001749</v>
      </c>
      <c r="B5205" t="s">
        <v>8389</v>
      </c>
      <c r="C5205" t="s">
        <v>8390</v>
      </c>
      <c r="D5205" t="s">
        <v>2719</v>
      </c>
      <c r="F5205" t="s">
        <v>4394</v>
      </c>
      <c r="G5205" t="s">
        <v>2719</v>
      </c>
      <c r="H5205" t="s">
        <v>4394</v>
      </c>
      <c r="I5205" t="s">
        <v>711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8389</v>
      </c>
      <c r="C5206" t="s">
        <v>8390</v>
      </c>
      <c r="D5206" t="s">
        <v>2719</v>
      </c>
      <c r="F5206" t="s">
        <v>8424</v>
      </c>
      <c r="G5206" t="s">
        <v>2719</v>
      </c>
      <c r="H5206" t="s">
        <v>8424</v>
      </c>
      <c r="I5206" t="s">
        <v>711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8389</v>
      </c>
      <c r="C5207" t="s">
        <v>8390</v>
      </c>
      <c r="D5207" t="s">
        <v>2719</v>
      </c>
      <c r="F5207" t="s">
        <v>8425</v>
      </c>
      <c r="G5207" t="s">
        <v>2719</v>
      </c>
      <c r="H5207" t="s">
        <v>8425</v>
      </c>
      <c r="I5207" t="s">
        <v>711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8389</v>
      </c>
      <c r="C5208" t="s">
        <v>8390</v>
      </c>
      <c r="D5208" t="s">
        <v>2719</v>
      </c>
      <c r="F5208" t="s">
        <v>8391</v>
      </c>
      <c r="G5208" t="s">
        <v>2719</v>
      </c>
      <c r="H5208" t="s">
        <v>8391</v>
      </c>
      <c r="I5208" t="s">
        <v>711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8389</v>
      </c>
      <c r="C5209" t="s">
        <v>8390</v>
      </c>
      <c r="D5209" t="s">
        <v>2719</v>
      </c>
      <c r="F5209" t="s">
        <v>8427</v>
      </c>
      <c r="G5209" t="s">
        <v>2719</v>
      </c>
      <c r="H5209" t="s">
        <v>8427</v>
      </c>
      <c r="I5209" t="s">
        <v>711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8389</v>
      </c>
      <c r="C5210" t="s">
        <v>8390</v>
      </c>
      <c r="D5210" t="s">
        <v>2719</v>
      </c>
      <c r="F5210" t="s">
        <v>8430</v>
      </c>
      <c r="G5210" t="s">
        <v>2719</v>
      </c>
      <c r="H5210" t="s">
        <v>8430</v>
      </c>
      <c r="I5210" t="s">
        <v>711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8389</v>
      </c>
      <c r="C5211" t="s">
        <v>8390</v>
      </c>
      <c r="D5211" t="s">
        <v>2719</v>
      </c>
      <c r="F5211" t="s">
        <v>8406</v>
      </c>
      <c r="G5211" t="s">
        <v>2719</v>
      </c>
      <c r="H5211" t="s">
        <v>8406</v>
      </c>
      <c r="I5211" t="s">
        <v>711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2293</v>
      </c>
      <c r="C5212" t="s">
        <v>9819</v>
      </c>
      <c r="D5212" t="s">
        <v>2719</v>
      </c>
      <c r="F5212" t="s">
        <v>2293</v>
      </c>
      <c r="G5212" t="s">
        <v>2719</v>
      </c>
      <c r="H5212" t="s">
        <v>9820</v>
      </c>
      <c r="I5212" t="s">
        <v>711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9821</v>
      </c>
      <c r="C5213" t="s">
        <v>9822</v>
      </c>
      <c r="D5213" t="s">
        <v>2719</v>
      </c>
      <c r="E5213" t="s">
        <v>9823</v>
      </c>
      <c r="F5213" t="s">
        <v>9824</v>
      </c>
      <c r="G5213" t="s">
        <v>2719</v>
      </c>
      <c r="H5213" t="s">
        <v>2063</v>
      </c>
      <c r="I5213" t="s">
        <v>711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2303</v>
      </c>
      <c r="C5214" t="s">
        <v>8432</v>
      </c>
      <c r="D5214" t="s">
        <v>2719</v>
      </c>
      <c r="F5214" t="s">
        <v>8434</v>
      </c>
      <c r="G5214" t="s">
        <v>2719</v>
      </c>
      <c r="H5214" t="s">
        <v>8434</v>
      </c>
      <c r="I5214" t="s">
        <v>711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2303</v>
      </c>
      <c r="C5215" t="s">
        <v>8432</v>
      </c>
      <c r="D5215" t="s">
        <v>2719</v>
      </c>
      <c r="F5215" t="s">
        <v>8439</v>
      </c>
      <c r="G5215" t="s">
        <v>2719</v>
      </c>
      <c r="H5215" t="s">
        <v>8439</v>
      </c>
      <c r="I5215" t="s">
        <v>711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2303</v>
      </c>
      <c r="C5216" t="s">
        <v>8432</v>
      </c>
      <c r="D5216" t="s">
        <v>2719</v>
      </c>
      <c r="F5216" t="s">
        <v>8436</v>
      </c>
      <c r="G5216" t="s">
        <v>2719</v>
      </c>
      <c r="H5216" t="s">
        <v>8436</v>
      </c>
      <c r="I5216" t="s">
        <v>711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2303</v>
      </c>
      <c r="C5217" t="s">
        <v>8432</v>
      </c>
      <c r="D5217" t="s">
        <v>2719</v>
      </c>
      <c r="F5217" t="s">
        <v>8437</v>
      </c>
      <c r="G5217" t="s">
        <v>2719</v>
      </c>
      <c r="H5217" t="s">
        <v>8437</v>
      </c>
      <c r="I5217" t="s">
        <v>711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2303</v>
      </c>
      <c r="C5218" t="s">
        <v>8432</v>
      </c>
      <c r="D5218" t="s">
        <v>2719</v>
      </c>
      <c r="F5218" t="s">
        <v>8442</v>
      </c>
      <c r="G5218" t="s">
        <v>2719</v>
      </c>
      <c r="H5218" t="s">
        <v>8442</v>
      </c>
      <c r="I5218" t="s">
        <v>711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2303</v>
      </c>
      <c r="C5219" t="s">
        <v>8432</v>
      </c>
      <c r="D5219" t="s">
        <v>2719</v>
      </c>
      <c r="F5219" t="s">
        <v>8440</v>
      </c>
      <c r="G5219" t="s">
        <v>2719</v>
      </c>
      <c r="H5219" t="s">
        <v>8440</v>
      </c>
      <c r="I5219" t="s">
        <v>711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2303</v>
      </c>
      <c r="C5220" t="s">
        <v>8432</v>
      </c>
      <c r="D5220" t="s">
        <v>2719</v>
      </c>
      <c r="F5220" t="s">
        <v>8438</v>
      </c>
      <c r="G5220" t="s">
        <v>2719</v>
      </c>
      <c r="H5220" t="s">
        <v>8438</v>
      </c>
      <c r="I5220" t="s">
        <v>711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2303</v>
      </c>
      <c r="C5221" t="s">
        <v>8432</v>
      </c>
      <c r="D5221" t="s">
        <v>2719</v>
      </c>
      <c r="F5221" t="s">
        <v>8441</v>
      </c>
      <c r="G5221" t="s">
        <v>2719</v>
      </c>
      <c r="H5221" t="s">
        <v>8441</v>
      </c>
      <c r="I5221" t="s">
        <v>711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2303</v>
      </c>
      <c r="C5222" t="s">
        <v>8432</v>
      </c>
      <c r="D5222" t="s">
        <v>2719</v>
      </c>
      <c r="F5222" t="s">
        <v>8435</v>
      </c>
      <c r="G5222" t="s">
        <v>2719</v>
      </c>
      <c r="H5222" t="s">
        <v>8435</v>
      </c>
      <c r="I5222" t="s">
        <v>711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2303</v>
      </c>
      <c r="C5223" t="s">
        <v>8432</v>
      </c>
      <c r="D5223" t="s">
        <v>2719</v>
      </c>
      <c r="F5223" t="s">
        <v>8433</v>
      </c>
      <c r="G5223" t="s">
        <v>2719</v>
      </c>
      <c r="H5223" t="s">
        <v>8433</v>
      </c>
      <c r="I5223" t="s">
        <v>711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2264</v>
      </c>
      <c r="C5224" t="s">
        <v>8443</v>
      </c>
      <c r="D5224" t="s">
        <v>2719</v>
      </c>
      <c r="F5224" t="s">
        <v>8447</v>
      </c>
      <c r="G5224" t="s">
        <v>2719</v>
      </c>
      <c r="H5224" t="s">
        <v>8448</v>
      </c>
      <c r="I5224" t="s">
        <v>711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2264</v>
      </c>
      <c r="C5225" t="s">
        <v>8443</v>
      </c>
      <c r="D5225" t="s">
        <v>2719</v>
      </c>
      <c r="F5225" t="s">
        <v>8446</v>
      </c>
      <c r="G5225" t="s">
        <v>2719</v>
      </c>
      <c r="H5225" t="s">
        <v>8446</v>
      </c>
      <c r="I5225" t="s">
        <v>711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2264</v>
      </c>
      <c r="C5226" t="s">
        <v>8443</v>
      </c>
      <c r="D5226" t="s">
        <v>2719</v>
      </c>
      <c r="F5226" t="s">
        <v>8444</v>
      </c>
      <c r="G5226" t="s">
        <v>2719</v>
      </c>
      <c r="H5226" t="s">
        <v>8444</v>
      </c>
      <c r="I5226" t="s">
        <v>711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2264</v>
      </c>
      <c r="C5227" t="s">
        <v>8443</v>
      </c>
      <c r="D5227" t="s">
        <v>2719</v>
      </c>
      <c r="F5227" t="s">
        <v>8445</v>
      </c>
      <c r="G5227" t="s">
        <v>2719</v>
      </c>
      <c r="H5227" t="s">
        <v>8445</v>
      </c>
      <c r="I5227" t="s">
        <v>711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2264</v>
      </c>
      <c r="C5228" t="s">
        <v>8443</v>
      </c>
      <c r="D5228" t="s">
        <v>2719</v>
      </c>
      <c r="F5228" t="s">
        <v>9825</v>
      </c>
      <c r="G5228" t="s">
        <v>2719</v>
      </c>
      <c r="H5228" t="s">
        <v>9826</v>
      </c>
      <c r="I5228" t="s">
        <v>711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2264</v>
      </c>
      <c r="C5229" t="s">
        <v>8443</v>
      </c>
      <c r="D5229" t="s">
        <v>2719</v>
      </c>
      <c r="F5229" t="s">
        <v>9827</v>
      </c>
      <c r="G5229" t="s">
        <v>2719</v>
      </c>
      <c r="H5229" t="s">
        <v>9827</v>
      </c>
      <c r="I5229" t="s">
        <v>711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8449</v>
      </c>
      <c r="C5230" t="s">
        <v>8450</v>
      </c>
      <c r="D5230" t="s">
        <v>573</v>
      </c>
      <c r="E5230" t="s">
        <v>8451</v>
      </c>
      <c r="F5230" t="s">
        <v>8452</v>
      </c>
      <c r="G5230" t="s">
        <v>573</v>
      </c>
      <c r="H5230" t="s">
        <v>8453</v>
      </c>
      <c r="I5230" t="s">
        <v>711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8449</v>
      </c>
      <c r="C5231" t="s">
        <v>8450</v>
      </c>
      <c r="D5231" t="s">
        <v>2719</v>
      </c>
      <c r="E5231" t="s">
        <v>9828</v>
      </c>
      <c r="F5231" t="s">
        <v>9829</v>
      </c>
      <c r="G5231" t="s">
        <v>2719</v>
      </c>
      <c r="H5231" t="s">
        <v>9830</v>
      </c>
      <c r="I5231" t="s">
        <v>711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2312</v>
      </c>
      <c r="C5232" t="s">
        <v>8454</v>
      </c>
      <c r="D5232" t="s">
        <v>573</v>
      </c>
      <c r="F5232" t="s">
        <v>8455</v>
      </c>
      <c r="G5232" t="s">
        <v>573</v>
      </c>
      <c r="H5232" t="s">
        <v>8455</v>
      </c>
      <c r="I5232" t="s">
        <v>711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2312</v>
      </c>
      <c r="C5233" t="s">
        <v>8454</v>
      </c>
      <c r="D5233" t="s">
        <v>573</v>
      </c>
      <c r="F5233" t="s">
        <v>9831</v>
      </c>
      <c r="G5233" t="s">
        <v>573</v>
      </c>
      <c r="H5233" t="s">
        <v>9831</v>
      </c>
      <c r="I5233" t="s">
        <v>711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2312</v>
      </c>
      <c r="C5234" t="s">
        <v>8454</v>
      </c>
      <c r="D5234" t="s">
        <v>573</v>
      </c>
      <c r="F5234" t="s">
        <v>6459</v>
      </c>
      <c r="G5234" t="s">
        <v>573</v>
      </c>
      <c r="H5234" t="s">
        <v>6459</v>
      </c>
      <c r="I5234" t="s">
        <v>711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2312</v>
      </c>
      <c r="C5235" t="s">
        <v>8454</v>
      </c>
      <c r="D5235" t="s">
        <v>573</v>
      </c>
      <c r="F5235" t="s">
        <v>6460</v>
      </c>
      <c r="G5235" t="s">
        <v>573</v>
      </c>
      <c r="H5235" t="s">
        <v>6460</v>
      </c>
      <c r="I5235" t="s">
        <v>711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2312</v>
      </c>
      <c r="C5236" t="s">
        <v>8454</v>
      </c>
      <c r="D5236" t="s">
        <v>573</v>
      </c>
      <c r="F5236" t="s">
        <v>6461</v>
      </c>
      <c r="G5236" t="s">
        <v>573</v>
      </c>
      <c r="H5236" t="s">
        <v>6461</v>
      </c>
      <c r="I5236" t="s">
        <v>711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2312</v>
      </c>
      <c r="C5237" t="s">
        <v>8454</v>
      </c>
      <c r="D5237" t="s">
        <v>573</v>
      </c>
      <c r="F5237" t="s">
        <v>9832</v>
      </c>
      <c r="G5237" t="s">
        <v>573</v>
      </c>
      <c r="H5237" t="s">
        <v>9832</v>
      </c>
      <c r="I5237" t="s">
        <v>711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2312</v>
      </c>
      <c r="C5238" t="s">
        <v>8454</v>
      </c>
      <c r="D5238" t="s">
        <v>573</v>
      </c>
      <c r="F5238" t="s">
        <v>8463</v>
      </c>
      <c r="G5238" t="s">
        <v>573</v>
      </c>
      <c r="H5238" t="s">
        <v>8463</v>
      </c>
      <c r="I5238" t="s">
        <v>711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2312</v>
      </c>
      <c r="C5239" t="s">
        <v>8454</v>
      </c>
      <c r="D5239" t="s">
        <v>573</v>
      </c>
      <c r="F5239" t="s">
        <v>6462</v>
      </c>
      <c r="G5239" t="s">
        <v>573</v>
      </c>
      <c r="H5239" t="s">
        <v>6462</v>
      </c>
      <c r="I5239" t="s">
        <v>711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2312</v>
      </c>
      <c r="C5240" t="s">
        <v>8454</v>
      </c>
      <c r="D5240" t="s">
        <v>573</v>
      </c>
      <c r="F5240" t="s">
        <v>6463</v>
      </c>
      <c r="G5240" t="s">
        <v>573</v>
      </c>
      <c r="H5240" t="s">
        <v>6463</v>
      </c>
      <c r="I5240" t="s">
        <v>711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2312</v>
      </c>
      <c r="C5241" t="s">
        <v>8454</v>
      </c>
      <c r="D5241" t="s">
        <v>573</v>
      </c>
      <c r="F5241" t="s">
        <v>6464</v>
      </c>
      <c r="G5241" t="s">
        <v>573</v>
      </c>
      <c r="H5241" t="s">
        <v>6464</v>
      </c>
      <c r="I5241" t="s">
        <v>711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2312</v>
      </c>
      <c r="C5242" t="s">
        <v>8454</v>
      </c>
      <c r="D5242" t="s">
        <v>573</v>
      </c>
      <c r="F5242" t="s">
        <v>6466</v>
      </c>
      <c r="G5242" t="s">
        <v>573</v>
      </c>
      <c r="H5242" t="s">
        <v>6466</v>
      </c>
      <c r="I5242" t="s">
        <v>711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2312</v>
      </c>
      <c r="C5243" t="s">
        <v>8454</v>
      </c>
      <c r="D5243" t="s">
        <v>573</v>
      </c>
      <c r="F5243" t="s">
        <v>8464</v>
      </c>
      <c r="G5243" t="s">
        <v>573</v>
      </c>
      <c r="H5243" t="s">
        <v>8464</v>
      </c>
      <c r="I5243" t="s">
        <v>711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2312</v>
      </c>
      <c r="C5244" t="s">
        <v>8454</v>
      </c>
      <c r="D5244" t="s">
        <v>573</v>
      </c>
      <c r="F5244" t="s">
        <v>8456</v>
      </c>
      <c r="G5244" t="s">
        <v>573</v>
      </c>
      <c r="H5244" t="s">
        <v>8456</v>
      </c>
      <c r="I5244" t="s">
        <v>711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2312</v>
      </c>
      <c r="C5245" t="s">
        <v>8454</v>
      </c>
      <c r="D5245" t="s">
        <v>573</v>
      </c>
      <c r="F5245" t="s">
        <v>8465</v>
      </c>
      <c r="G5245" t="s">
        <v>573</v>
      </c>
      <c r="H5245" t="s">
        <v>8465</v>
      </c>
      <c r="I5245" t="s">
        <v>711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2312</v>
      </c>
      <c r="C5246" t="s">
        <v>8454</v>
      </c>
      <c r="D5246" t="s">
        <v>573</v>
      </c>
      <c r="F5246" t="s">
        <v>8457</v>
      </c>
      <c r="G5246" t="s">
        <v>573</v>
      </c>
      <c r="H5246" t="s">
        <v>8457</v>
      </c>
      <c r="I5246" t="s">
        <v>711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2312</v>
      </c>
      <c r="C5247" t="s">
        <v>8454</v>
      </c>
      <c r="D5247" t="s">
        <v>573</v>
      </c>
      <c r="F5247" t="s">
        <v>6467</v>
      </c>
      <c r="G5247" t="s">
        <v>573</v>
      </c>
      <c r="H5247" t="s">
        <v>6467</v>
      </c>
      <c r="I5247" t="s">
        <v>711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2312</v>
      </c>
      <c r="C5248" t="s">
        <v>8454</v>
      </c>
      <c r="D5248" t="s">
        <v>573</v>
      </c>
      <c r="F5248" t="s">
        <v>8466</v>
      </c>
      <c r="G5248" t="s">
        <v>573</v>
      </c>
      <c r="H5248" t="s">
        <v>8466</v>
      </c>
      <c r="I5248" t="s">
        <v>711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2312</v>
      </c>
      <c r="C5249" t="s">
        <v>8454</v>
      </c>
      <c r="D5249" t="s">
        <v>573</v>
      </c>
      <c r="F5249" t="s">
        <v>6468</v>
      </c>
      <c r="G5249" t="s">
        <v>573</v>
      </c>
      <c r="H5249" t="s">
        <v>6468</v>
      </c>
      <c r="I5249" t="s">
        <v>711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2312</v>
      </c>
      <c r="C5250" t="s">
        <v>8454</v>
      </c>
      <c r="D5250" t="s">
        <v>573</v>
      </c>
      <c r="F5250" t="s">
        <v>8458</v>
      </c>
      <c r="G5250" t="s">
        <v>573</v>
      </c>
      <c r="H5250" t="s">
        <v>8458</v>
      </c>
      <c r="I5250" t="s">
        <v>711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2312</v>
      </c>
      <c r="C5251" t="s">
        <v>8454</v>
      </c>
      <c r="D5251" t="s">
        <v>573</v>
      </c>
      <c r="F5251" t="s">
        <v>9833</v>
      </c>
      <c r="G5251" t="s">
        <v>573</v>
      </c>
      <c r="H5251" t="s">
        <v>9833</v>
      </c>
      <c r="I5251" t="s">
        <v>711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2312</v>
      </c>
      <c r="C5252" t="s">
        <v>8454</v>
      </c>
      <c r="D5252" t="s">
        <v>573</v>
      </c>
      <c r="F5252" t="s">
        <v>8467</v>
      </c>
      <c r="G5252" t="s">
        <v>573</v>
      </c>
      <c r="H5252" t="s">
        <v>8467</v>
      </c>
      <c r="I5252" t="s">
        <v>711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2312</v>
      </c>
      <c r="C5253" t="s">
        <v>8454</v>
      </c>
      <c r="D5253" t="s">
        <v>573</v>
      </c>
      <c r="F5253" t="s">
        <v>6473</v>
      </c>
      <c r="G5253" t="s">
        <v>573</v>
      </c>
      <c r="H5253" t="s">
        <v>6473</v>
      </c>
      <c r="I5253" t="s">
        <v>711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2312</v>
      </c>
      <c r="C5254" t="s">
        <v>8454</v>
      </c>
      <c r="D5254" t="s">
        <v>573</v>
      </c>
      <c r="F5254" t="s">
        <v>9834</v>
      </c>
      <c r="G5254" t="s">
        <v>573</v>
      </c>
      <c r="H5254" t="s">
        <v>9834</v>
      </c>
      <c r="I5254" t="s">
        <v>711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2312</v>
      </c>
      <c r="C5255" t="s">
        <v>8454</v>
      </c>
      <c r="D5255" t="s">
        <v>573</v>
      </c>
      <c r="F5255" t="s">
        <v>8459</v>
      </c>
      <c r="G5255" t="s">
        <v>573</v>
      </c>
      <c r="H5255" t="s">
        <v>8459</v>
      </c>
      <c r="I5255" t="s">
        <v>711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2312</v>
      </c>
      <c r="C5256" t="s">
        <v>8454</v>
      </c>
      <c r="D5256" t="s">
        <v>573</v>
      </c>
      <c r="F5256" t="s">
        <v>6471</v>
      </c>
      <c r="G5256" t="s">
        <v>573</v>
      </c>
      <c r="H5256" t="s">
        <v>6471</v>
      </c>
      <c r="I5256" t="s">
        <v>711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2312</v>
      </c>
      <c r="C5257" t="s">
        <v>8454</v>
      </c>
      <c r="D5257" t="s">
        <v>573</v>
      </c>
      <c r="F5257" t="s">
        <v>8460</v>
      </c>
      <c r="G5257" t="s">
        <v>573</v>
      </c>
      <c r="H5257" t="s">
        <v>8460</v>
      </c>
      <c r="I5257" t="s">
        <v>711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2312</v>
      </c>
      <c r="C5258" t="s">
        <v>8454</v>
      </c>
      <c r="D5258" t="s">
        <v>573</v>
      </c>
      <c r="F5258" t="s">
        <v>8461</v>
      </c>
      <c r="G5258" t="s">
        <v>573</v>
      </c>
      <c r="H5258" t="s">
        <v>8461</v>
      </c>
      <c r="I5258" t="s">
        <v>711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2312</v>
      </c>
      <c r="C5259" t="s">
        <v>8454</v>
      </c>
      <c r="D5259" t="s">
        <v>573</v>
      </c>
      <c r="F5259" t="s">
        <v>8462</v>
      </c>
      <c r="G5259" t="s">
        <v>573</v>
      </c>
      <c r="H5259" t="s">
        <v>8462</v>
      </c>
      <c r="I5259" t="s">
        <v>711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2312</v>
      </c>
      <c r="C5260" t="s">
        <v>8454</v>
      </c>
      <c r="D5260" t="s">
        <v>573</v>
      </c>
      <c r="F5260" t="s">
        <v>8468</v>
      </c>
      <c r="G5260" t="s">
        <v>573</v>
      </c>
      <c r="H5260" t="s">
        <v>8468</v>
      </c>
      <c r="I5260" t="s">
        <v>711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2312</v>
      </c>
      <c r="C5261" t="s">
        <v>8454</v>
      </c>
      <c r="D5261" t="s">
        <v>573</v>
      </c>
      <c r="F5261" t="s">
        <v>6479</v>
      </c>
      <c r="G5261" t="s">
        <v>573</v>
      </c>
      <c r="H5261" t="s">
        <v>6479</v>
      </c>
      <c r="I5261" t="s">
        <v>711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2312</v>
      </c>
      <c r="C5262" t="s">
        <v>8454</v>
      </c>
      <c r="D5262" t="s">
        <v>573</v>
      </c>
      <c r="F5262" t="s">
        <v>6474</v>
      </c>
      <c r="G5262" t="s">
        <v>573</v>
      </c>
      <c r="H5262" t="s">
        <v>6474</v>
      </c>
      <c r="I5262" t="s">
        <v>711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2312</v>
      </c>
      <c r="C5263" t="s">
        <v>8454</v>
      </c>
      <c r="D5263" t="s">
        <v>573</v>
      </c>
      <c r="F5263" t="s">
        <v>6475</v>
      </c>
      <c r="G5263" t="s">
        <v>573</v>
      </c>
      <c r="H5263" t="s">
        <v>6475</v>
      </c>
      <c r="I5263" t="s">
        <v>711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2312</v>
      </c>
      <c r="C5264" t="s">
        <v>8454</v>
      </c>
      <c r="D5264" t="s">
        <v>573</v>
      </c>
      <c r="F5264" t="s">
        <v>6480</v>
      </c>
      <c r="G5264" t="s">
        <v>573</v>
      </c>
      <c r="H5264" t="s">
        <v>6480</v>
      </c>
      <c r="I5264" t="s">
        <v>711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2312</v>
      </c>
      <c r="C5265" t="s">
        <v>8454</v>
      </c>
      <c r="D5265" t="s">
        <v>573</v>
      </c>
      <c r="F5265" t="s">
        <v>6481</v>
      </c>
      <c r="G5265" t="s">
        <v>573</v>
      </c>
      <c r="H5265" t="s">
        <v>6481</v>
      </c>
      <c r="I5265" t="s">
        <v>711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2312</v>
      </c>
      <c r="C5266" t="s">
        <v>8454</v>
      </c>
      <c r="D5266" t="s">
        <v>573</v>
      </c>
      <c r="F5266" t="s">
        <v>8473</v>
      </c>
      <c r="G5266" t="s">
        <v>573</v>
      </c>
      <c r="H5266" t="s">
        <v>8473</v>
      </c>
      <c r="I5266" t="s">
        <v>711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2312</v>
      </c>
      <c r="C5267" t="s">
        <v>8454</v>
      </c>
      <c r="D5267" t="s">
        <v>573</v>
      </c>
      <c r="F5267" t="s">
        <v>8469</v>
      </c>
      <c r="G5267" t="s">
        <v>573</v>
      </c>
      <c r="H5267" t="s">
        <v>8469</v>
      </c>
      <c r="I5267" t="s">
        <v>711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2312</v>
      </c>
      <c r="C5268" t="s">
        <v>8454</v>
      </c>
      <c r="D5268" t="s">
        <v>573</v>
      </c>
      <c r="F5268" t="s">
        <v>6476</v>
      </c>
      <c r="G5268" t="s">
        <v>573</v>
      </c>
      <c r="H5268" t="s">
        <v>6476</v>
      </c>
      <c r="I5268" t="s">
        <v>711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2312</v>
      </c>
      <c r="C5269" t="s">
        <v>8454</v>
      </c>
      <c r="D5269" t="s">
        <v>573</v>
      </c>
      <c r="F5269" t="s">
        <v>8470</v>
      </c>
      <c r="G5269" t="s">
        <v>573</v>
      </c>
      <c r="H5269" t="s">
        <v>8470</v>
      </c>
      <c r="I5269" t="s">
        <v>711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2312</v>
      </c>
      <c r="C5270" t="s">
        <v>8454</v>
      </c>
      <c r="D5270" t="s">
        <v>573</v>
      </c>
      <c r="F5270" t="s">
        <v>6477</v>
      </c>
      <c r="G5270" t="s">
        <v>573</v>
      </c>
      <c r="H5270" t="s">
        <v>6477</v>
      </c>
      <c r="I5270" t="s">
        <v>711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2312</v>
      </c>
      <c r="C5271" t="s">
        <v>8454</v>
      </c>
      <c r="D5271" t="s">
        <v>573</v>
      </c>
      <c r="F5271" t="s">
        <v>8471</v>
      </c>
      <c r="G5271" t="s">
        <v>573</v>
      </c>
      <c r="H5271" t="s">
        <v>8471</v>
      </c>
      <c r="I5271" t="s">
        <v>711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2312</v>
      </c>
      <c r="C5272" t="s">
        <v>8454</v>
      </c>
      <c r="D5272" t="s">
        <v>573</v>
      </c>
      <c r="F5272" t="s">
        <v>8472</v>
      </c>
      <c r="G5272" t="s">
        <v>573</v>
      </c>
      <c r="H5272" t="s">
        <v>8472</v>
      </c>
      <c r="I5272" t="s">
        <v>711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2312</v>
      </c>
      <c r="C5273" t="s">
        <v>8454</v>
      </c>
      <c r="D5273" t="s">
        <v>573</v>
      </c>
      <c r="F5273" t="s">
        <v>6482</v>
      </c>
      <c r="G5273" t="s">
        <v>573</v>
      </c>
      <c r="H5273" t="s">
        <v>6482</v>
      </c>
      <c r="I5273" t="s">
        <v>711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2312</v>
      </c>
      <c r="C5274" t="s">
        <v>8454</v>
      </c>
      <c r="D5274" t="s">
        <v>573</v>
      </c>
      <c r="F5274" t="s">
        <v>8474</v>
      </c>
      <c r="G5274" t="s">
        <v>573</v>
      </c>
      <c r="H5274" t="s">
        <v>8474</v>
      </c>
      <c r="I5274" t="s">
        <v>711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2312</v>
      </c>
      <c r="C5275" t="s">
        <v>8454</v>
      </c>
      <c r="D5275" t="s">
        <v>573</v>
      </c>
      <c r="F5275" t="s">
        <v>9835</v>
      </c>
      <c r="G5275" t="s">
        <v>573</v>
      </c>
      <c r="H5275" t="s">
        <v>9835</v>
      </c>
      <c r="I5275" t="s">
        <v>711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2312</v>
      </c>
      <c r="C5276" t="s">
        <v>8454</v>
      </c>
      <c r="D5276" t="s">
        <v>573</v>
      </c>
      <c r="F5276" t="s">
        <v>6485</v>
      </c>
      <c r="G5276" t="s">
        <v>573</v>
      </c>
      <c r="H5276" t="s">
        <v>6485</v>
      </c>
      <c r="I5276" t="s">
        <v>711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2312</v>
      </c>
      <c r="C5277" t="s">
        <v>8454</v>
      </c>
      <c r="D5277" t="s">
        <v>573</v>
      </c>
      <c r="F5277" t="s">
        <v>6490</v>
      </c>
      <c r="G5277" t="s">
        <v>573</v>
      </c>
      <c r="H5277" t="s">
        <v>6490</v>
      </c>
      <c r="I5277" t="s">
        <v>711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2312</v>
      </c>
      <c r="C5278" t="s">
        <v>8454</v>
      </c>
      <c r="D5278" t="s">
        <v>573</v>
      </c>
      <c r="F5278" t="s">
        <v>8475</v>
      </c>
      <c r="G5278" t="s">
        <v>573</v>
      </c>
      <c r="H5278" t="s">
        <v>8475</v>
      </c>
      <c r="I5278" t="s">
        <v>711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2312</v>
      </c>
      <c r="C5279" t="s">
        <v>8454</v>
      </c>
      <c r="D5279" t="s">
        <v>573</v>
      </c>
      <c r="F5279" t="s">
        <v>6486</v>
      </c>
      <c r="G5279" t="s">
        <v>573</v>
      </c>
      <c r="H5279" t="s">
        <v>6486</v>
      </c>
      <c r="I5279" t="s">
        <v>711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2312</v>
      </c>
      <c r="C5280" t="s">
        <v>8454</v>
      </c>
      <c r="D5280" t="s">
        <v>573</v>
      </c>
      <c r="F5280" t="s">
        <v>8476</v>
      </c>
      <c r="G5280" t="s">
        <v>573</v>
      </c>
      <c r="H5280" t="s">
        <v>8476</v>
      </c>
      <c r="I5280" t="s">
        <v>711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2312</v>
      </c>
      <c r="C5281" t="s">
        <v>8454</v>
      </c>
      <c r="D5281" t="s">
        <v>573</v>
      </c>
      <c r="F5281" t="s">
        <v>6487</v>
      </c>
      <c r="G5281" t="s">
        <v>573</v>
      </c>
      <c r="H5281" t="s">
        <v>6487</v>
      </c>
      <c r="I5281" t="s">
        <v>711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2312</v>
      </c>
      <c r="C5282" t="s">
        <v>8454</v>
      </c>
      <c r="D5282" t="s">
        <v>573</v>
      </c>
      <c r="F5282" t="s">
        <v>8477</v>
      </c>
      <c r="G5282" t="s">
        <v>573</v>
      </c>
      <c r="H5282" t="s">
        <v>8477</v>
      </c>
      <c r="I5282" t="s">
        <v>711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2312</v>
      </c>
      <c r="C5283" t="s">
        <v>8454</v>
      </c>
      <c r="D5283" t="s">
        <v>573</v>
      </c>
      <c r="F5283" t="s">
        <v>8478</v>
      </c>
      <c r="G5283" t="s">
        <v>573</v>
      </c>
      <c r="H5283" t="s">
        <v>8478</v>
      </c>
      <c r="I5283" t="s">
        <v>711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2312</v>
      </c>
      <c r="C5284" t="s">
        <v>8454</v>
      </c>
      <c r="D5284" t="s">
        <v>573</v>
      </c>
      <c r="F5284" t="s">
        <v>6488</v>
      </c>
      <c r="G5284" t="s">
        <v>573</v>
      </c>
      <c r="H5284" t="s">
        <v>6488</v>
      </c>
      <c r="I5284" t="s">
        <v>711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2312</v>
      </c>
      <c r="C5285" t="s">
        <v>8454</v>
      </c>
      <c r="D5285" t="s">
        <v>573</v>
      </c>
      <c r="F5285" t="s">
        <v>6489</v>
      </c>
      <c r="G5285" t="s">
        <v>573</v>
      </c>
      <c r="H5285" t="s">
        <v>6489</v>
      </c>
      <c r="I5285" t="s">
        <v>711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2312</v>
      </c>
      <c r="C5286" t="s">
        <v>8454</v>
      </c>
      <c r="D5286" t="s">
        <v>573</v>
      </c>
      <c r="F5286" t="s">
        <v>8479</v>
      </c>
      <c r="G5286" t="s">
        <v>573</v>
      </c>
      <c r="H5286" t="s">
        <v>8479</v>
      </c>
      <c r="I5286" t="s">
        <v>711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2312</v>
      </c>
      <c r="C5287" t="s">
        <v>8454</v>
      </c>
      <c r="D5287" t="s">
        <v>573</v>
      </c>
      <c r="F5287" t="s">
        <v>8481</v>
      </c>
      <c r="G5287" t="s">
        <v>573</v>
      </c>
      <c r="H5287" t="s">
        <v>8481</v>
      </c>
      <c r="I5287" t="s">
        <v>711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2312</v>
      </c>
      <c r="C5288" t="s">
        <v>8454</v>
      </c>
      <c r="D5288" t="s">
        <v>573</v>
      </c>
      <c r="F5288" t="s">
        <v>8480</v>
      </c>
      <c r="G5288" t="s">
        <v>573</v>
      </c>
      <c r="H5288" t="s">
        <v>8480</v>
      </c>
      <c r="I5288" t="s">
        <v>711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2312</v>
      </c>
      <c r="C5289" t="s">
        <v>8454</v>
      </c>
      <c r="D5289" t="s">
        <v>573</v>
      </c>
      <c r="F5289" t="s">
        <v>6491</v>
      </c>
      <c r="G5289" t="s">
        <v>573</v>
      </c>
      <c r="H5289" t="s">
        <v>6491</v>
      </c>
      <c r="I5289" t="s">
        <v>711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2312</v>
      </c>
      <c r="C5290" t="s">
        <v>8454</v>
      </c>
      <c r="D5290" t="s">
        <v>573</v>
      </c>
      <c r="F5290" t="s">
        <v>8482</v>
      </c>
      <c r="G5290" t="s">
        <v>573</v>
      </c>
      <c r="H5290" t="s">
        <v>8482</v>
      </c>
      <c r="I5290" t="s">
        <v>711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2312</v>
      </c>
      <c r="C5291" t="s">
        <v>8454</v>
      </c>
      <c r="D5291" t="s">
        <v>573</v>
      </c>
      <c r="F5291" t="s">
        <v>8483</v>
      </c>
      <c r="G5291" t="s">
        <v>573</v>
      </c>
      <c r="H5291" t="s">
        <v>8483</v>
      </c>
      <c r="I5291" t="s">
        <v>711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2312</v>
      </c>
      <c r="C5292" t="s">
        <v>8454</v>
      </c>
      <c r="D5292" t="s">
        <v>573</v>
      </c>
      <c r="F5292" t="s">
        <v>6492</v>
      </c>
      <c r="G5292" t="s">
        <v>573</v>
      </c>
      <c r="H5292" t="s">
        <v>6492</v>
      </c>
      <c r="I5292" t="s">
        <v>711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2312</v>
      </c>
      <c r="C5293" t="s">
        <v>8454</v>
      </c>
      <c r="D5293" t="s">
        <v>573</v>
      </c>
      <c r="F5293" t="s">
        <v>9836</v>
      </c>
      <c r="G5293" t="s">
        <v>573</v>
      </c>
      <c r="H5293" t="s">
        <v>9836</v>
      </c>
      <c r="I5293" t="s">
        <v>711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2312</v>
      </c>
      <c r="C5294" t="s">
        <v>8454</v>
      </c>
      <c r="D5294" t="s">
        <v>573</v>
      </c>
      <c r="F5294" t="s">
        <v>6498</v>
      </c>
      <c r="G5294" t="s">
        <v>573</v>
      </c>
      <c r="H5294" t="s">
        <v>6498</v>
      </c>
      <c r="I5294" t="s">
        <v>711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2312</v>
      </c>
      <c r="C5295" t="s">
        <v>8454</v>
      </c>
      <c r="D5295" t="s">
        <v>573</v>
      </c>
      <c r="F5295" t="s">
        <v>6494</v>
      </c>
      <c r="G5295" t="s">
        <v>573</v>
      </c>
      <c r="H5295" t="s">
        <v>6494</v>
      </c>
      <c r="I5295" t="s">
        <v>711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2312</v>
      </c>
      <c r="C5296" t="s">
        <v>8454</v>
      </c>
      <c r="D5296" t="s">
        <v>573</v>
      </c>
      <c r="F5296" t="s">
        <v>6496</v>
      </c>
      <c r="G5296" t="s">
        <v>573</v>
      </c>
      <c r="H5296" t="s">
        <v>6496</v>
      </c>
      <c r="I5296" t="s">
        <v>711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2312</v>
      </c>
      <c r="C5297" t="s">
        <v>8454</v>
      </c>
      <c r="D5297" t="s">
        <v>573</v>
      </c>
      <c r="F5297" t="s">
        <v>8484</v>
      </c>
      <c r="G5297" t="s">
        <v>573</v>
      </c>
      <c r="H5297" t="s">
        <v>8484</v>
      </c>
      <c r="I5297" t="s">
        <v>711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2312</v>
      </c>
      <c r="C5298" t="s">
        <v>8454</v>
      </c>
      <c r="D5298" t="s">
        <v>573</v>
      </c>
      <c r="F5298" t="s">
        <v>6497</v>
      </c>
      <c r="G5298" t="s">
        <v>573</v>
      </c>
      <c r="H5298" t="s">
        <v>6497</v>
      </c>
      <c r="I5298" t="s">
        <v>711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2312</v>
      </c>
      <c r="C5299" t="s">
        <v>8454</v>
      </c>
      <c r="D5299" t="s">
        <v>573</v>
      </c>
      <c r="F5299" t="s">
        <v>8485</v>
      </c>
      <c r="G5299" t="s">
        <v>573</v>
      </c>
      <c r="H5299" t="s">
        <v>8485</v>
      </c>
      <c r="I5299" t="s">
        <v>711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2312</v>
      </c>
      <c r="C5300" t="s">
        <v>8454</v>
      </c>
      <c r="D5300" t="s">
        <v>573</v>
      </c>
      <c r="F5300" t="s">
        <v>8486</v>
      </c>
      <c r="G5300" t="s">
        <v>573</v>
      </c>
      <c r="H5300" t="s">
        <v>8486</v>
      </c>
      <c r="I5300" t="s">
        <v>711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2312</v>
      </c>
      <c r="C5301" t="s">
        <v>8454</v>
      </c>
      <c r="D5301" t="s">
        <v>573</v>
      </c>
      <c r="F5301" t="s">
        <v>9837</v>
      </c>
      <c r="G5301" t="s">
        <v>573</v>
      </c>
      <c r="H5301" t="s">
        <v>9837</v>
      </c>
      <c r="I5301" t="s">
        <v>711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2312</v>
      </c>
      <c r="C5302" t="s">
        <v>8454</v>
      </c>
      <c r="D5302" t="s">
        <v>573</v>
      </c>
      <c r="F5302" t="s">
        <v>8487</v>
      </c>
      <c r="G5302" t="s">
        <v>573</v>
      </c>
      <c r="H5302" t="s">
        <v>8487</v>
      </c>
      <c r="I5302" t="s">
        <v>711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2312</v>
      </c>
      <c r="C5303" t="s">
        <v>8454</v>
      </c>
      <c r="D5303" t="s">
        <v>573</v>
      </c>
      <c r="F5303" t="s">
        <v>6503</v>
      </c>
      <c r="G5303" t="s">
        <v>573</v>
      </c>
      <c r="H5303" t="s">
        <v>6503</v>
      </c>
      <c r="I5303" t="s">
        <v>711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2312</v>
      </c>
      <c r="C5304" t="s">
        <v>8454</v>
      </c>
      <c r="D5304" t="s">
        <v>573</v>
      </c>
      <c r="F5304" t="s">
        <v>6499</v>
      </c>
      <c r="G5304" t="s">
        <v>573</v>
      </c>
      <c r="H5304" t="s">
        <v>6499</v>
      </c>
      <c r="I5304" t="s">
        <v>711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2312</v>
      </c>
      <c r="C5305" t="s">
        <v>8454</v>
      </c>
      <c r="D5305" t="s">
        <v>573</v>
      </c>
      <c r="F5305" t="s">
        <v>6504</v>
      </c>
      <c r="G5305" t="s">
        <v>573</v>
      </c>
      <c r="H5305" t="s">
        <v>6504</v>
      </c>
      <c r="I5305" t="s">
        <v>711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2312</v>
      </c>
      <c r="C5306" t="s">
        <v>8454</v>
      </c>
      <c r="D5306" t="s">
        <v>573</v>
      </c>
      <c r="F5306" t="s">
        <v>6500</v>
      </c>
      <c r="G5306" t="s">
        <v>573</v>
      </c>
      <c r="H5306" t="s">
        <v>6500</v>
      </c>
      <c r="I5306" t="s">
        <v>711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2312</v>
      </c>
      <c r="C5307" t="s">
        <v>8454</v>
      </c>
      <c r="D5307" t="s">
        <v>573</v>
      </c>
      <c r="F5307" t="s">
        <v>8488</v>
      </c>
      <c r="G5307" t="s">
        <v>573</v>
      </c>
      <c r="H5307" t="s">
        <v>8488</v>
      </c>
      <c r="I5307" t="s">
        <v>711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2312</v>
      </c>
      <c r="C5308" t="s">
        <v>8454</v>
      </c>
      <c r="D5308" t="s">
        <v>573</v>
      </c>
      <c r="F5308" t="s">
        <v>6505</v>
      </c>
      <c r="G5308" t="s">
        <v>573</v>
      </c>
      <c r="H5308" t="s">
        <v>6505</v>
      </c>
      <c r="I5308" t="s">
        <v>711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2312</v>
      </c>
      <c r="C5309" t="s">
        <v>8454</v>
      </c>
      <c r="D5309" t="s">
        <v>573</v>
      </c>
      <c r="F5309" t="s">
        <v>6501</v>
      </c>
      <c r="G5309" t="s">
        <v>573</v>
      </c>
      <c r="H5309" t="s">
        <v>6501</v>
      </c>
      <c r="I5309" t="s">
        <v>711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2312</v>
      </c>
      <c r="C5310" t="s">
        <v>8454</v>
      </c>
      <c r="D5310" t="s">
        <v>573</v>
      </c>
      <c r="F5310" t="s">
        <v>6502</v>
      </c>
      <c r="G5310" t="s">
        <v>573</v>
      </c>
      <c r="H5310" t="s">
        <v>6502</v>
      </c>
      <c r="I5310" t="s">
        <v>711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2312</v>
      </c>
      <c r="C5311" t="s">
        <v>8454</v>
      </c>
      <c r="D5311" t="s">
        <v>573</v>
      </c>
      <c r="F5311" t="s">
        <v>8491</v>
      </c>
      <c r="G5311" t="s">
        <v>573</v>
      </c>
      <c r="H5311" t="s">
        <v>8491</v>
      </c>
      <c r="I5311" t="s">
        <v>711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2312</v>
      </c>
      <c r="C5312" t="s">
        <v>8454</v>
      </c>
      <c r="D5312" t="s">
        <v>573</v>
      </c>
      <c r="F5312" t="s">
        <v>6506</v>
      </c>
      <c r="G5312" t="s">
        <v>573</v>
      </c>
      <c r="H5312" t="s">
        <v>6506</v>
      </c>
      <c r="I5312" t="s">
        <v>711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2312</v>
      </c>
      <c r="C5313" t="s">
        <v>8454</v>
      </c>
      <c r="D5313" t="s">
        <v>573</v>
      </c>
      <c r="F5313" t="s">
        <v>8489</v>
      </c>
      <c r="G5313" t="s">
        <v>573</v>
      </c>
      <c r="H5313" t="s">
        <v>8489</v>
      </c>
      <c r="I5313" t="s">
        <v>711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2312</v>
      </c>
      <c r="C5314" t="s">
        <v>8454</v>
      </c>
      <c r="D5314" t="s">
        <v>573</v>
      </c>
      <c r="F5314" t="s">
        <v>8490</v>
      </c>
      <c r="G5314" t="s">
        <v>573</v>
      </c>
      <c r="H5314" t="s">
        <v>8490</v>
      </c>
      <c r="I5314" t="s">
        <v>711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2312</v>
      </c>
      <c r="C5315" t="s">
        <v>8454</v>
      </c>
      <c r="D5315" t="s">
        <v>573</v>
      </c>
      <c r="F5315" t="s">
        <v>8492</v>
      </c>
      <c r="G5315" t="s">
        <v>573</v>
      </c>
      <c r="H5315" t="s">
        <v>8492</v>
      </c>
      <c r="I5315" t="s">
        <v>711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2312</v>
      </c>
      <c r="C5316" t="s">
        <v>8454</v>
      </c>
      <c r="D5316" t="s">
        <v>573</v>
      </c>
      <c r="F5316" t="s">
        <v>6511</v>
      </c>
      <c r="G5316" t="s">
        <v>573</v>
      </c>
      <c r="H5316" t="s">
        <v>6511</v>
      </c>
      <c r="I5316" t="s">
        <v>711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2312</v>
      </c>
      <c r="C5317" t="s">
        <v>8454</v>
      </c>
      <c r="D5317" t="s">
        <v>573</v>
      </c>
      <c r="F5317" t="s">
        <v>9838</v>
      </c>
      <c r="G5317" t="s">
        <v>573</v>
      </c>
      <c r="H5317" t="s">
        <v>9838</v>
      </c>
      <c r="I5317" t="s">
        <v>711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2312</v>
      </c>
      <c r="C5318" t="s">
        <v>8454</v>
      </c>
      <c r="D5318" t="s">
        <v>573</v>
      </c>
      <c r="F5318" t="s">
        <v>9839</v>
      </c>
      <c r="G5318" t="s">
        <v>573</v>
      </c>
      <c r="H5318" t="s">
        <v>9839</v>
      </c>
      <c r="I5318" t="s">
        <v>711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2312</v>
      </c>
      <c r="C5319" t="s">
        <v>8454</v>
      </c>
      <c r="D5319" t="s">
        <v>573</v>
      </c>
      <c r="F5319" t="s">
        <v>6512</v>
      </c>
      <c r="G5319" t="s">
        <v>573</v>
      </c>
      <c r="H5319" t="s">
        <v>6512</v>
      </c>
      <c r="I5319" t="s">
        <v>711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2312</v>
      </c>
      <c r="C5320" t="s">
        <v>8454</v>
      </c>
      <c r="D5320" t="s">
        <v>573</v>
      </c>
      <c r="F5320" t="s">
        <v>8493</v>
      </c>
      <c r="G5320" t="s">
        <v>573</v>
      </c>
      <c r="H5320" t="s">
        <v>8493</v>
      </c>
      <c r="I5320" t="s">
        <v>711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2312</v>
      </c>
      <c r="C5321" t="s">
        <v>8454</v>
      </c>
      <c r="D5321" t="s">
        <v>573</v>
      </c>
      <c r="F5321" t="s">
        <v>8494</v>
      </c>
      <c r="G5321" t="s">
        <v>573</v>
      </c>
      <c r="H5321" t="s">
        <v>8494</v>
      </c>
      <c r="I5321" t="s">
        <v>711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2312</v>
      </c>
      <c r="C5322" t="s">
        <v>8454</v>
      </c>
      <c r="D5322" t="s">
        <v>573</v>
      </c>
      <c r="F5322" t="s">
        <v>8495</v>
      </c>
      <c r="G5322" t="s">
        <v>573</v>
      </c>
      <c r="H5322" t="s">
        <v>8495</v>
      </c>
      <c r="I5322" t="s">
        <v>711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2312</v>
      </c>
      <c r="C5323" t="s">
        <v>8454</v>
      </c>
      <c r="D5323" t="s">
        <v>573</v>
      </c>
      <c r="F5323" t="s">
        <v>6515</v>
      </c>
      <c r="G5323" t="s">
        <v>573</v>
      </c>
      <c r="H5323" t="s">
        <v>6515</v>
      </c>
      <c r="I5323" t="s">
        <v>711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2312</v>
      </c>
      <c r="C5324" t="s">
        <v>8454</v>
      </c>
      <c r="D5324" t="s">
        <v>573</v>
      </c>
      <c r="F5324" t="s">
        <v>6516</v>
      </c>
      <c r="G5324" t="s">
        <v>573</v>
      </c>
      <c r="H5324" t="s">
        <v>6516</v>
      </c>
      <c r="I5324" t="s">
        <v>711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2312</v>
      </c>
      <c r="C5325" t="s">
        <v>8454</v>
      </c>
      <c r="D5325" t="s">
        <v>573</v>
      </c>
      <c r="F5325" t="s">
        <v>8499</v>
      </c>
      <c r="G5325" t="s">
        <v>573</v>
      </c>
      <c r="H5325" t="s">
        <v>8499</v>
      </c>
      <c r="I5325" t="s">
        <v>711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2312</v>
      </c>
      <c r="C5326" t="s">
        <v>8454</v>
      </c>
      <c r="D5326" t="s">
        <v>573</v>
      </c>
      <c r="F5326" t="s">
        <v>8496</v>
      </c>
      <c r="G5326" t="s">
        <v>573</v>
      </c>
      <c r="H5326" t="s">
        <v>8496</v>
      </c>
      <c r="I5326" t="s">
        <v>711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2312</v>
      </c>
      <c r="C5327" t="s">
        <v>8454</v>
      </c>
      <c r="D5327" t="s">
        <v>573</v>
      </c>
      <c r="F5327" t="s">
        <v>8497</v>
      </c>
      <c r="G5327" t="s">
        <v>573</v>
      </c>
      <c r="H5327" t="s">
        <v>8497</v>
      </c>
      <c r="I5327" t="s">
        <v>711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2312</v>
      </c>
      <c r="C5328" t="s">
        <v>8454</v>
      </c>
      <c r="D5328" t="s">
        <v>573</v>
      </c>
      <c r="F5328" t="s">
        <v>6521</v>
      </c>
      <c r="G5328" t="s">
        <v>573</v>
      </c>
      <c r="H5328" t="s">
        <v>6521</v>
      </c>
      <c r="I5328" t="s">
        <v>711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2312</v>
      </c>
      <c r="C5329" t="s">
        <v>8454</v>
      </c>
      <c r="D5329" t="s">
        <v>573</v>
      </c>
      <c r="F5329" t="s">
        <v>6517</v>
      </c>
      <c r="G5329" t="s">
        <v>573</v>
      </c>
      <c r="H5329" t="s">
        <v>6517</v>
      </c>
      <c r="I5329" t="s">
        <v>711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2312</v>
      </c>
      <c r="C5330" t="s">
        <v>8454</v>
      </c>
      <c r="D5330" t="s">
        <v>573</v>
      </c>
      <c r="F5330" t="s">
        <v>6518</v>
      </c>
      <c r="G5330" t="s">
        <v>573</v>
      </c>
      <c r="H5330" t="s">
        <v>6518</v>
      </c>
      <c r="I5330" t="s">
        <v>711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2312</v>
      </c>
      <c r="C5331" t="s">
        <v>8454</v>
      </c>
      <c r="D5331" t="s">
        <v>573</v>
      </c>
      <c r="F5331" t="s">
        <v>6519</v>
      </c>
      <c r="G5331" t="s">
        <v>573</v>
      </c>
      <c r="H5331" t="s">
        <v>6519</v>
      </c>
      <c r="I5331" t="s">
        <v>711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2312</v>
      </c>
      <c r="C5332" t="s">
        <v>8454</v>
      </c>
      <c r="D5332" t="s">
        <v>573</v>
      </c>
      <c r="F5332" t="s">
        <v>8498</v>
      </c>
      <c r="G5332" t="s">
        <v>573</v>
      </c>
      <c r="H5332" t="s">
        <v>8498</v>
      </c>
      <c r="I5332" t="s">
        <v>711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2312</v>
      </c>
      <c r="C5333" t="s">
        <v>8454</v>
      </c>
      <c r="D5333" t="s">
        <v>573</v>
      </c>
      <c r="F5333" t="s">
        <v>6522</v>
      </c>
      <c r="G5333" t="s">
        <v>573</v>
      </c>
      <c r="H5333" t="s">
        <v>6522</v>
      </c>
      <c r="I5333" t="s">
        <v>711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2312</v>
      </c>
      <c r="C5334" t="s">
        <v>8454</v>
      </c>
      <c r="D5334" t="s">
        <v>573</v>
      </c>
      <c r="F5334" t="s">
        <v>6528</v>
      </c>
      <c r="G5334" t="s">
        <v>573</v>
      </c>
      <c r="H5334" t="s">
        <v>6528</v>
      </c>
      <c r="I5334" t="s">
        <v>711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2312</v>
      </c>
      <c r="C5335" t="s">
        <v>8454</v>
      </c>
      <c r="D5335" t="s">
        <v>573</v>
      </c>
      <c r="F5335" t="s">
        <v>6523</v>
      </c>
      <c r="G5335" t="s">
        <v>573</v>
      </c>
      <c r="H5335" t="s">
        <v>6523</v>
      </c>
      <c r="I5335" t="s">
        <v>711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2312</v>
      </c>
      <c r="C5336" t="s">
        <v>8454</v>
      </c>
      <c r="D5336" t="s">
        <v>573</v>
      </c>
      <c r="F5336" t="s">
        <v>6524</v>
      </c>
      <c r="G5336" t="s">
        <v>573</v>
      </c>
      <c r="H5336" t="s">
        <v>6524</v>
      </c>
      <c r="I5336" t="s">
        <v>711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2312</v>
      </c>
      <c r="C5337" t="s">
        <v>8454</v>
      </c>
      <c r="D5337" t="s">
        <v>573</v>
      </c>
      <c r="F5337" t="s">
        <v>6529</v>
      </c>
      <c r="G5337" t="s">
        <v>573</v>
      </c>
      <c r="H5337" t="s">
        <v>6529</v>
      </c>
      <c r="I5337" t="s">
        <v>711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2312</v>
      </c>
      <c r="C5338" t="s">
        <v>8454</v>
      </c>
      <c r="D5338" t="s">
        <v>573</v>
      </c>
      <c r="F5338" t="s">
        <v>8500</v>
      </c>
      <c r="G5338" t="s">
        <v>573</v>
      </c>
      <c r="H5338" t="s">
        <v>8500</v>
      </c>
      <c r="I5338" t="s">
        <v>711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2312</v>
      </c>
      <c r="C5339" t="s">
        <v>8454</v>
      </c>
      <c r="D5339" t="s">
        <v>573</v>
      </c>
      <c r="F5339" t="s">
        <v>6530</v>
      </c>
      <c r="G5339" t="s">
        <v>573</v>
      </c>
      <c r="H5339" t="s">
        <v>6530</v>
      </c>
      <c r="I5339" t="s">
        <v>711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2312</v>
      </c>
      <c r="C5340" t="s">
        <v>8454</v>
      </c>
      <c r="D5340" t="s">
        <v>573</v>
      </c>
      <c r="F5340" t="s">
        <v>6527</v>
      </c>
      <c r="G5340" t="s">
        <v>573</v>
      </c>
      <c r="H5340" t="s">
        <v>6527</v>
      </c>
      <c r="I5340" t="s">
        <v>711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2312</v>
      </c>
      <c r="C5341" t="s">
        <v>8454</v>
      </c>
      <c r="D5341" t="s">
        <v>573</v>
      </c>
      <c r="F5341" t="s">
        <v>9840</v>
      </c>
      <c r="G5341" t="s">
        <v>573</v>
      </c>
      <c r="H5341" t="s">
        <v>9840</v>
      </c>
      <c r="I5341" t="s">
        <v>711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2312</v>
      </c>
      <c r="C5342" t="s">
        <v>8454</v>
      </c>
      <c r="D5342" t="s">
        <v>573</v>
      </c>
      <c r="F5342" t="s">
        <v>6531</v>
      </c>
      <c r="G5342" t="s">
        <v>573</v>
      </c>
      <c r="H5342" t="s">
        <v>6531</v>
      </c>
      <c r="I5342" t="s">
        <v>711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2312</v>
      </c>
      <c r="C5343" t="s">
        <v>8454</v>
      </c>
      <c r="D5343" t="s">
        <v>573</v>
      </c>
      <c r="F5343" t="s">
        <v>6532</v>
      </c>
      <c r="G5343" t="s">
        <v>573</v>
      </c>
      <c r="H5343" t="s">
        <v>6532</v>
      </c>
      <c r="I5343" t="s">
        <v>711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2312</v>
      </c>
      <c r="C5344" t="s">
        <v>8454</v>
      </c>
      <c r="D5344" t="s">
        <v>573</v>
      </c>
      <c r="F5344" t="s">
        <v>6533</v>
      </c>
      <c r="G5344" t="s">
        <v>573</v>
      </c>
      <c r="H5344" t="s">
        <v>6533</v>
      </c>
      <c r="I5344" t="s">
        <v>711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2312</v>
      </c>
      <c r="C5345" t="s">
        <v>8454</v>
      </c>
      <c r="D5345" t="s">
        <v>573</v>
      </c>
      <c r="F5345" t="s">
        <v>8502</v>
      </c>
      <c r="G5345" t="s">
        <v>573</v>
      </c>
      <c r="H5345" t="s">
        <v>8502</v>
      </c>
      <c r="I5345" t="s">
        <v>711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2312</v>
      </c>
      <c r="C5346" t="s">
        <v>8454</v>
      </c>
      <c r="D5346" t="s">
        <v>573</v>
      </c>
      <c r="F5346" t="s">
        <v>8503</v>
      </c>
      <c r="G5346" t="s">
        <v>573</v>
      </c>
      <c r="H5346" t="s">
        <v>8503</v>
      </c>
      <c r="I5346" t="s">
        <v>711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2312</v>
      </c>
      <c r="C5347" t="s">
        <v>8454</v>
      </c>
      <c r="D5347" t="s">
        <v>573</v>
      </c>
      <c r="F5347" t="s">
        <v>8501</v>
      </c>
      <c r="G5347" t="s">
        <v>573</v>
      </c>
      <c r="H5347" t="s">
        <v>8501</v>
      </c>
      <c r="I5347" t="s">
        <v>711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2312</v>
      </c>
      <c r="C5348" t="s">
        <v>8454</v>
      </c>
      <c r="D5348" t="s">
        <v>573</v>
      </c>
      <c r="F5348" t="s">
        <v>6535</v>
      </c>
      <c r="G5348" t="s">
        <v>573</v>
      </c>
      <c r="H5348" t="s">
        <v>6535</v>
      </c>
      <c r="I5348" t="s">
        <v>711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2312</v>
      </c>
      <c r="C5349" t="s">
        <v>8454</v>
      </c>
      <c r="D5349" t="s">
        <v>573</v>
      </c>
      <c r="F5349" t="s">
        <v>8504</v>
      </c>
      <c r="G5349" t="s">
        <v>573</v>
      </c>
      <c r="H5349" t="s">
        <v>8504</v>
      </c>
      <c r="I5349" t="s">
        <v>711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2312</v>
      </c>
      <c r="C5350" t="s">
        <v>8454</v>
      </c>
      <c r="D5350" t="s">
        <v>573</v>
      </c>
      <c r="F5350" t="s">
        <v>8505</v>
      </c>
      <c r="G5350" t="s">
        <v>573</v>
      </c>
      <c r="H5350" t="s">
        <v>8505</v>
      </c>
      <c r="I5350" t="s">
        <v>711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2312</v>
      </c>
      <c r="C5351" t="s">
        <v>8454</v>
      </c>
      <c r="D5351" t="s">
        <v>573</v>
      </c>
      <c r="F5351" t="s">
        <v>6536</v>
      </c>
      <c r="G5351" t="s">
        <v>573</v>
      </c>
      <c r="H5351" t="s">
        <v>6536</v>
      </c>
      <c r="I5351" t="s">
        <v>711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2312</v>
      </c>
      <c r="C5352" t="s">
        <v>8454</v>
      </c>
      <c r="D5352" t="s">
        <v>573</v>
      </c>
      <c r="F5352" t="s">
        <v>8506</v>
      </c>
      <c r="G5352" t="s">
        <v>573</v>
      </c>
      <c r="H5352" t="s">
        <v>8506</v>
      </c>
      <c r="I5352" t="s">
        <v>711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2312</v>
      </c>
      <c r="C5353" t="s">
        <v>8454</v>
      </c>
      <c r="D5353" t="s">
        <v>573</v>
      </c>
      <c r="F5353" t="s">
        <v>6538</v>
      </c>
      <c r="G5353" t="s">
        <v>573</v>
      </c>
      <c r="H5353" t="s">
        <v>6538</v>
      </c>
      <c r="I5353" t="s">
        <v>711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2312</v>
      </c>
      <c r="C5354" t="s">
        <v>8454</v>
      </c>
      <c r="D5354" t="s">
        <v>573</v>
      </c>
      <c r="F5354" t="s">
        <v>6546</v>
      </c>
      <c r="G5354" t="s">
        <v>573</v>
      </c>
      <c r="H5354" t="s">
        <v>6546</v>
      </c>
      <c r="I5354" t="s">
        <v>711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2312</v>
      </c>
      <c r="C5355" t="s">
        <v>8454</v>
      </c>
      <c r="D5355" t="s">
        <v>573</v>
      </c>
      <c r="F5355" t="s">
        <v>6540</v>
      </c>
      <c r="G5355" t="s">
        <v>573</v>
      </c>
      <c r="H5355" t="s">
        <v>6540</v>
      </c>
      <c r="I5355" t="s">
        <v>711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2312</v>
      </c>
      <c r="C5356" t="s">
        <v>8454</v>
      </c>
      <c r="D5356" t="s">
        <v>573</v>
      </c>
      <c r="F5356" t="s">
        <v>8507</v>
      </c>
      <c r="G5356" t="s">
        <v>573</v>
      </c>
      <c r="H5356" t="s">
        <v>8507</v>
      </c>
      <c r="I5356" t="s">
        <v>711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2312</v>
      </c>
      <c r="C5357" t="s">
        <v>8454</v>
      </c>
      <c r="D5357" t="s">
        <v>573</v>
      </c>
      <c r="F5357" t="s">
        <v>6547</v>
      </c>
      <c r="G5357" t="s">
        <v>573</v>
      </c>
      <c r="H5357" t="s">
        <v>6547</v>
      </c>
      <c r="I5357" t="s">
        <v>711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2312</v>
      </c>
      <c r="C5358" t="s">
        <v>8454</v>
      </c>
      <c r="D5358" t="s">
        <v>573</v>
      </c>
      <c r="F5358" t="s">
        <v>8508</v>
      </c>
      <c r="G5358" t="s">
        <v>573</v>
      </c>
      <c r="H5358" t="s">
        <v>8508</v>
      </c>
      <c r="I5358" t="s">
        <v>711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2312</v>
      </c>
      <c r="C5359" t="s">
        <v>8454</v>
      </c>
      <c r="D5359" t="s">
        <v>573</v>
      </c>
      <c r="F5359" t="s">
        <v>6542</v>
      </c>
      <c r="G5359" t="s">
        <v>573</v>
      </c>
      <c r="H5359" t="s">
        <v>6542</v>
      </c>
      <c r="I5359" t="s">
        <v>711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2312</v>
      </c>
      <c r="C5360" t="s">
        <v>8454</v>
      </c>
      <c r="D5360" t="s">
        <v>573</v>
      </c>
      <c r="F5360" t="s">
        <v>9841</v>
      </c>
      <c r="G5360" t="s">
        <v>573</v>
      </c>
      <c r="H5360" t="s">
        <v>9841</v>
      </c>
      <c r="I5360" t="s">
        <v>711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2312</v>
      </c>
      <c r="C5361" t="s">
        <v>8454</v>
      </c>
      <c r="D5361" t="s">
        <v>573</v>
      </c>
      <c r="F5361" t="s">
        <v>8509</v>
      </c>
      <c r="G5361" t="s">
        <v>573</v>
      </c>
      <c r="H5361" t="s">
        <v>8509</v>
      </c>
      <c r="I5361" t="s">
        <v>711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2312</v>
      </c>
      <c r="C5362" t="s">
        <v>8454</v>
      </c>
      <c r="D5362" t="s">
        <v>573</v>
      </c>
      <c r="F5362" t="s">
        <v>6545</v>
      </c>
      <c r="G5362" t="s">
        <v>573</v>
      </c>
      <c r="H5362" t="s">
        <v>6545</v>
      </c>
      <c r="I5362" t="s">
        <v>711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2312</v>
      </c>
      <c r="C5363" t="s">
        <v>8454</v>
      </c>
      <c r="D5363" t="s">
        <v>573</v>
      </c>
      <c r="F5363" t="s">
        <v>8510</v>
      </c>
      <c r="G5363" t="s">
        <v>573</v>
      </c>
      <c r="H5363" t="s">
        <v>8510</v>
      </c>
      <c r="I5363" t="s">
        <v>711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2312</v>
      </c>
      <c r="C5364" t="s">
        <v>8454</v>
      </c>
      <c r="D5364" t="s">
        <v>573</v>
      </c>
      <c r="F5364" t="s">
        <v>8512</v>
      </c>
      <c r="G5364" t="s">
        <v>573</v>
      </c>
      <c r="H5364" t="s">
        <v>8512</v>
      </c>
      <c r="I5364" t="s">
        <v>711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2312</v>
      </c>
      <c r="C5365" t="s">
        <v>8454</v>
      </c>
      <c r="D5365" t="s">
        <v>573</v>
      </c>
      <c r="F5365" t="s">
        <v>6549</v>
      </c>
      <c r="G5365" t="s">
        <v>573</v>
      </c>
      <c r="H5365" t="s">
        <v>6549</v>
      </c>
      <c r="I5365" t="s">
        <v>711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2312</v>
      </c>
      <c r="C5366" t="s">
        <v>8454</v>
      </c>
      <c r="D5366" t="s">
        <v>573</v>
      </c>
      <c r="F5366" t="s">
        <v>6550</v>
      </c>
      <c r="G5366" t="s">
        <v>573</v>
      </c>
      <c r="H5366" t="s">
        <v>6550</v>
      </c>
      <c r="I5366" t="s">
        <v>711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2312</v>
      </c>
      <c r="C5367" t="s">
        <v>8454</v>
      </c>
      <c r="D5367" t="s">
        <v>573</v>
      </c>
      <c r="F5367" t="s">
        <v>6553</v>
      </c>
      <c r="G5367" t="s">
        <v>573</v>
      </c>
      <c r="H5367" t="s">
        <v>6553</v>
      </c>
      <c r="I5367" t="s">
        <v>711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2312</v>
      </c>
      <c r="C5368" t="s">
        <v>8454</v>
      </c>
      <c r="D5368" t="s">
        <v>573</v>
      </c>
      <c r="F5368" t="s">
        <v>8513</v>
      </c>
      <c r="G5368" t="s">
        <v>573</v>
      </c>
      <c r="H5368" t="s">
        <v>8513</v>
      </c>
      <c r="I5368" t="s">
        <v>711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2312</v>
      </c>
      <c r="C5369" t="s">
        <v>8454</v>
      </c>
      <c r="D5369" t="s">
        <v>573</v>
      </c>
      <c r="F5369" t="s">
        <v>6551</v>
      </c>
      <c r="G5369" t="s">
        <v>573</v>
      </c>
      <c r="H5369" t="s">
        <v>6551</v>
      </c>
      <c r="I5369" t="s">
        <v>711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2312</v>
      </c>
      <c r="C5370" t="s">
        <v>8454</v>
      </c>
      <c r="D5370" t="s">
        <v>573</v>
      </c>
      <c r="F5370" t="s">
        <v>8511</v>
      </c>
      <c r="G5370" t="s">
        <v>573</v>
      </c>
      <c r="H5370" t="s">
        <v>8511</v>
      </c>
      <c r="I5370" t="s">
        <v>711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2312</v>
      </c>
      <c r="C5371" t="s">
        <v>8454</v>
      </c>
      <c r="D5371" t="s">
        <v>573</v>
      </c>
      <c r="F5371" t="s">
        <v>6554</v>
      </c>
      <c r="G5371" t="s">
        <v>573</v>
      </c>
      <c r="H5371" t="s">
        <v>6554</v>
      </c>
      <c r="I5371" t="s">
        <v>711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2312</v>
      </c>
      <c r="C5372" t="s">
        <v>8454</v>
      </c>
      <c r="D5372" t="s">
        <v>573</v>
      </c>
      <c r="F5372" t="s">
        <v>8514</v>
      </c>
      <c r="G5372" t="s">
        <v>573</v>
      </c>
      <c r="H5372" t="s">
        <v>8514</v>
      </c>
      <c r="I5372" t="s">
        <v>711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2312</v>
      </c>
      <c r="C5373" t="s">
        <v>8454</v>
      </c>
      <c r="D5373" t="s">
        <v>573</v>
      </c>
      <c r="F5373" t="s">
        <v>6555</v>
      </c>
      <c r="G5373" t="s">
        <v>573</v>
      </c>
      <c r="H5373" t="s">
        <v>6555</v>
      </c>
      <c r="I5373" t="s">
        <v>711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2312</v>
      </c>
      <c r="C5374" t="s">
        <v>8454</v>
      </c>
      <c r="D5374" t="s">
        <v>573</v>
      </c>
      <c r="F5374" t="s">
        <v>8515</v>
      </c>
      <c r="G5374" t="s">
        <v>573</v>
      </c>
      <c r="H5374" t="s">
        <v>8515</v>
      </c>
      <c r="I5374" t="s">
        <v>711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2312</v>
      </c>
      <c r="C5375" t="s">
        <v>8454</v>
      </c>
      <c r="D5375" t="s">
        <v>573</v>
      </c>
      <c r="F5375" t="s">
        <v>6556</v>
      </c>
      <c r="G5375" t="s">
        <v>573</v>
      </c>
      <c r="H5375" t="s">
        <v>6556</v>
      </c>
      <c r="I5375" t="s">
        <v>711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2312</v>
      </c>
      <c r="C5376" t="s">
        <v>8454</v>
      </c>
      <c r="D5376" t="s">
        <v>573</v>
      </c>
      <c r="F5376" t="s">
        <v>6566</v>
      </c>
      <c r="G5376" t="s">
        <v>573</v>
      </c>
      <c r="H5376" t="s">
        <v>6566</v>
      </c>
      <c r="I5376" t="s">
        <v>711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2312</v>
      </c>
      <c r="C5377" t="s">
        <v>8454</v>
      </c>
      <c r="D5377" t="s">
        <v>573</v>
      </c>
      <c r="F5377" t="s">
        <v>6558</v>
      </c>
      <c r="G5377" t="s">
        <v>573</v>
      </c>
      <c r="H5377" t="s">
        <v>6558</v>
      </c>
      <c r="I5377" t="s">
        <v>711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2312</v>
      </c>
      <c r="C5378" t="s">
        <v>8454</v>
      </c>
      <c r="D5378" t="s">
        <v>573</v>
      </c>
      <c r="F5378" t="s">
        <v>8516</v>
      </c>
      <c r="G5378" t="s">
        <v>573</v>
      </c>
      <c r="H5378" t="s">
        <v>8516</v>
      </c>
      <c r="I5378" t="s">
        <v>711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2312</v>
      </c>
      <c r="C5379" t="s">
        <v>8454</v>
      </c>
      <c r="D5379" t="s">
        <v>573</v>
      </c>
      <c r="F5379" t="s">
        <v>8517</v>
      </c>
      <c r="G5379" t="s">
        <v>573</v>
      </c>
      <c r="H5379" t="s">
        <v>8517</v>
      </c>
      <c r="I5379" t="s">
        <v>711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2312</v>
      </c>
      <c r="C5380" t="s">
        <v>8454</v>
      </c>
      <c r="D5380" t="s">
        <v>573</v>
      </c>
      <c r="F5380" t="s">
        <v>8518</v>
      </c>
      <c r="G5380" t="s">
        <v>573</v>
      </c>
      <c r="H5380" t="s">
        <v>8518</v>
      </c>
      <c r="I5380" t="s">
        <v>711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2312</v>
      </c>
      <c r="C5381" t="s">
        <v>8454</v>
      </c>
      <c r="D5381" t="s">
        <v>573</v>
      </c>
      <c r="F5381" t="s">
        <v>8522</v>
      </c>
      <c r="G5381" t="s">
        <v>573</v>
      </c>
      <c r="H5381" t="s">
        <v>8522</v>
      </c>
      <c r="I5381" t="s">
        <v>711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2312</v>
      </c>
      <c r="C5382" t="s">
        <v>8454</v>
      </c>
      <c r="D5382" t="s">
        <v>573</v>
      </c>
      <c r="F5382" t="s">
        <v>6562</v>
      </c>
      <c r="G5382" t="s">
        <v>573</v>
      </c>
      <c r="H5382" t="s">
        <v>6562</v>
      </c>
      <c r="I5382" t="s">
        <v>711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2312</v>
      </c>
      <c r="C5383" t="s">
        <v>8454</v>
      </c>
      <c r="D5383" t="s">
        <v>573</v>
      </c>
      <c r="F5383" t="s">
        <v>8519</v>
      </c>
      <c r="G5383" t="s">
        <v>573</v>
      </c>
      <c r="H5383" t="s">
        <v>8519</v>
      </c>
      <c r="I5383" t="s">
        <v>711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2312</v>
      </c>
      <c r="C5384" t="s">
        <v>8454</v>
      </c>
      <c r="D5384" t="s">
        <v>573</v>
      </c>
      <c r="F5384" t="s">
        <v>6563</v>
      </c>
      <c r="G5384" t="s">
        <v>573</v>
      </c>
      <c r="H5384" t="s">
        <v>6563</v>
      </c>
      <c r="I5384" t="s">
        <v>711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2312</v>
      </c>
      <c r="C5385" t="s">
        <v>8454</v>
      </c>
      <c r="D5385" t="s">
        <v>573</v>
      </c>
      <c r="F5385" t="s">
        <v>8520</v>
      </c>
      <c r="G5385" t="s">
        <v>573</v>
      </c>
      <c r="H5385" t="s">
        <v>8520</v>
      </c>
      <c r="I5385" t="s">
        <v>711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2312</v>
      </c>
      <c r="C5386" t="s">
        <v>8454</v>
      </c>
      <c r="D5386" t="s">
        <v>573</v>
      </c>
      <c r="F5386" t="s">
        <v>6564</v>
      </c>
      <c r="G5386" t="s">
        <v>573</v>
      </c>
      <c r="H5386" t="s">
        <v>6564</v>
      </c>
      <c r="I5386" t="s">
        <v>711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2312</v>
      </c>
      <c r="C5387" t="s">
        <v>8454</v>
      </c>
      <c r="D5387" t="s">
        <v>573</v>
      </c>
      <c r="F5387" t="s">
        <v>8521</v>
      </c>
      <c r="G5387" t="s">
        <v>573</v>
      </c>
      <c r="H5387" t="s">
        <v>8521</v>
      </c>
      <c r="I5387" t="s">
        <v>711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2312</v>
      </c>
      <c r="C5388" t="s">
        <v>8454</v>
      </c>
      <c r="D5388" t="s">
        <v>573</v>
      </c>
      <c r="F5388" t="s">
        <v>6565</v>
      </c>
      <c r="G5388" t="s">
        <v>573</v>
      </c>
      <c r="H5388" t="s">
        <v>6565</v>
      </c>
      <c r="I5388" t="s">
        <v>711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2312</v>
      </c>
      <c r="C5389" t="s">
        <v>8454</v>
      </c>
      <c r="D5389" t="s">
        <v>573</v>
      </c>
      <c r="F5389" t="s">
        <v>6568</v>
      </c>
      <c r="G5389" t="s">
        <v>573</v>
      </c>
      <c r="H5389" t="s">
        <v>6568</v>
      </c>
      <c r="I5389" t="s">
        <v>711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2312</v>
      </c>
      <c r="C5390" t="s">
        <v>8454</v>
      </c>
      <c r="D5390" t="s">
        <v>573</v>
      </c>
      <c r="F5390" t="s">
        <v>6569</v>
      </c>
      <c r="G5390" t="s">
        <v>573</v>
      </c>
      <c r="H5390" t="s">
        <v>6569</v>
      </c>
      <c r="I5390" t="s">
        <v>711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2312</v>
      </c>
      <c r="C5391" t="s">
        <v>8454</v>
      </c>
      <c r="D5391" t="s">
        <v>573</v>
      </c>
      <c r="F5391" t="s">
        <v>6570</v>
      </c>
      <c r="G5391" t="s">
        <v>573</v>
      </c>
      <c r="H5391" t="s">
        <v>6570</v>
      </c>
      <c r="I5391" t="s">
        <v>711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2312</v>
      </c>
      <c r="C5392" t="s">
        <v>8454</v>
      </c>
      <c r="D5392" t="s">
        <v>573</v>
      </c>
      <c r="F5392" t="s">
        <v>6574</v>
      </c>
      <c r="G5392" t="s">
        <v>573</v>
      </c>
      <c r="H5392" t="s">
        <v>6574</v>
      </c>
      <c r="I5392" t="s">
        <v>711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2312</v>
      </c>
      <c r="C5393" t="s">
        <v>8454</v>
      </c>
      <c r="D5393" t="s">
        <v>573</v>
      </c>
      <c r="F5393" t="s">
        <v>8523</v>
      </c>
      <c r="G5393" t="s">
        <v>573</v>
      </c>
      <c r="H5393" t="s">
        <v>8523</v>
      </c>
      <c r="I5393" t="s">
        <v>711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2312</v>
      </c>
      <c r="C5394" t="s">
        <v>8454</v>
      </c>
      <c r="D5394" t="s">
        <v>573</v>
      </c>
      <c r="F5394" t="s">
        <v>8524</v>
      </c>
      <c r="G5394" t="s">
        <v>573</v>
      </c>
      <c r="H5394" t="s">
        <v>8524</v>
      </c>
      <c r="I5394" t="s">
        <v>711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2312</v>
      </c>
      <c r="C5395" t="s">
        <v>8454</v>
      </c>
      <c r="D5395" t="s">
        <v>573</v>
      </c>
      <c r="F5395" t="s">
        <v>8525</v>
      </c>
      <c r="G5395" t="s">
        <v>573</v>
      </c>
      <c r="H5395" t="s">
        <v>8525</v>
      </c>
      <c r="I5395" t="s">
        <v>711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2312</v>
      </c>
      <c r="C5396" t="s">
        <v>8454</v>
      </c>
      <c r="D5396" t="s">
        <v>573</v>
      </c>
      <c r="F5396" t="s">
        <v>6571</v>
      </c>
      <c r="G5396" t="s">
        <v>573</v>
      </c>
      <c r="H5396" t="s">
        <v>6571</v>
      </c>
      <c r="I5396" t="s">
        <v>711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2312</v>
      </c>
      <c r="C5397" t="s">
        <v>8454</v>
      </c>
      <c r="D5397" t="s">
        <v>573</v>
      </c>
      <c r="F5397" t="s">
        <v>6575</v>
      </c>
      <c r="G5397" t="s">
        <v>573</v>
      </c>
      <c r="H5397" t="s">
        <v>6575</v>
      </c>
      <c r="I5397" t="s">
        <v>711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2312</v>
      </c>
      <c r="C5398" t="s">
        <v>8454</v>
      </c>
      <c r="D5398" t="s">
        <v>573</v>
      </c>
      <c r="F5398" t="s">
        <v>6572</v>
      </c>
      <c r="G5398" t="s">
        <v>573</v>
      </c>
      <c r="H5398" t="s">
        <v>6572</v>
      </c>
      <c r="I5398" t="s">
        <v>711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2312</v>
      </c>
      <c r="C5399" t="s">
        <v>8454</v>
      </c>
      <c r="D5399" t="s">
        <v>573</v>
      </c>
      <c r="F5399" t="s">
        <v>6573</v>
      </c>
      <c r="G5399" t="s">
        <v>573</v>
      </c>
      <c r="H5399" t="s">
        <v>6573</v>
      </c>
      <c r="I5399" t="s">
        <v>711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2312</v>
      </c>
      <c r="C5400" t="s">
        <v>8454</v>
      </c>
      <c r="D5400" t="s">
        <v>573</v>
      </c>
      <c r="F5400" t="s">
        <v>6576</v>
      </c>
      <c r="G5400" t="s">
        <v>573</v>
      </c>
      <c r="H5400" t="s">
        <v>6576</v>
      </c>
      <c r="I5400" t="s">
        <v>711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2312</v>
      </c>
      <c r="C5401" t="s">
        <v>8454</v>
      </c>
      <c r="D5401" t="s">
        <v>573</v>
      </c>
      <c r="F5401" t="s">
        <v>6577</v>
      </c>
      <c r="G5401" t="s">
        <v>573</v>
      </c>
      <c r="H5401" t="s">
        <v>6577</v>
      </c>
      <c r="I5401" t="s">
        <v>711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2312</v>
      </c>
      <c r="C5402" t="s">
        <v>8454</v>
      </c>
      <c r="D5402" t="s">
        <v>573</v>
      </c>
      <c r="F5402" t="s">
        <v>6578</v>
      </c>
      <c r="G5402" t="s">
        <v>573</v>
      </c>
      <c r="H5402" t="s">
        <v>6578</v>
      </c>
      <c r="I5402" t="s">
        <v>711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2312</v>
      </c>
      <c r="C5403" t="s">
        <v>8454</v>
      </c>
      <c r="D5403" t="s">
        <v>573</v>
      </c>
      <c r="F5403" t="s">
        <v>8526</v>
      </c>
      <c r="G5403" t="s">
        <v>573</v>
      </c>
      <c r="H5403" t="s">
        <v>8526</v>
      </c>
      <c r="I5403" t="s">
        <v>711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2312</v>
      </c>
      <c r="C5404" t="s">
        <v>8454</v>
      </c>
      <c r="D5404" t="s">
        <v>573</v>
      </c>
      <c r="F5404" t="s">
        <v>6579</v>
      </c>
      <c r="G5404" t="s">
        <v>573</v>
      </c>
      <c r="H5404" t="s">
        <v>6579</v>
      </c>
      <c r="I5404" t="s">
        <v>711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2312</v>
      </c>
      <c r="C5405" t="s">
        <v>8454</v>
      </c>
      <c r="D5405" t="s">
        <v>573</v>
      </c>
      <c r="F5405" t="s">
        <v>8527</v>
      </c>
      <c r="G5405" t="s">
        <v>573</v>
      </c>
      <c r="H5405" t="s">
        <v>8527</v>
      </c>
      <c r="I5405" t="s">
        <v>711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2312</v>
      </c>
      <c r="C5406" t="s">
        <v>8454</v>
      </c>
      <c r="D5406" t="s">
        <v>573</v>
      </c>
      <c r="F5406" t="s">
        <v>8528</v>
      </c>
      <c r="G5406" t="s">
        <v>573</v>
      </c>
      <c r="H5406" t="s">
        <v>8528</v>
      </c>
      <c r="I5406" t="s">
        <v>711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2312</v>
      </c>
      <c r="C5407" t="s">
        <v>8454</v>
      </c>
      <c r="D5407" t="s">
        <v>573</v>
      </c>
      <c r="F5407" t="s">
        <v>8529</v>
      </c>
      <c r="G5407" t="s">
        <v>573</v>
      </c>
      <c r="H5407" t="s">
        <v>8529</v>
      </c>
      <c r="I5407" t="s">
        <v>711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2312</v>
      </c>
      <c r="C5408" t="s">
        <v>8454</v>
      </c>
      <c r="D5408" t="s">
        <v>573</v>
      </c>
      <c r="F5408" t="s">
        <v>6580</v>
      </c>
      <c r="G5408" t="s">
        <v>573</v>
      </c>
      <c r="H5408" t="s">
        <v>6580</v>
      </c>
      <c r="I5408" t="s">
        <v>711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2312</v>
      </c>
      <c r="C5409" t="s">
        <v>8454</v>
      </c>
      <c r="D5409" t="s">
        <v>573</v>
      </c>
      <c r="F5409" t="s">
        <v>6581</v>
      </c>
      <c r="G5409" t="s">
        <v>573</v>
      </c>
      <c r="H5409" t="s">
        <v>6581</v>
      </c>
      <c r="I5409" t="s">
        <v>711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2312</v>
      </c>
      <c r="C5410" t="s">
        <v>8454</v>
      </c>
      <c r="D5410" t="s">
        <v>573</v>
      </c>
      <c r="F5410" t="s">
        <v>8532</v>
      </c>
      <c r="G5410" t="s">
        <v>573</v>
      </c>
      <c r="H5410" t="s">
        <v>8532</v>
      </c>
      <c r="I5410" t="s">
        <v>711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2312</v>
      </c>
      <c r="C5411" t="s">
        <v>8454</v>
      </c>
      <c r="D5411" t="s">
        <v>573</v>
      </c>
      <c r="F5411" t="s">
        <v>6582</v>
      </c>
      <c r="G5411" t="s">
        <v>573</v>
      </c>
      <c r="H5411" t="s">
        <v>6582</v>
      </c>
      <c r="I5411" t="s">
        <v>711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2312</v>
      </c>
      <c r="C5412" t="s">
        <v>8454</v>
      </c>
      <c r="D5412" t="s">
        <v>573</v>
      </c>
      <c r="F5412" t="s">
        <v>8546</v>
      </c>
      <c r="G5412" t="s">
        <v>573</v>
      </c>
      <c r="H5412" t="s">
        <v>8546</v>
      </c>
      <c r="I5412" t="s">
        <v>711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2312</v>
      </c>
      <c r="C5413" t="s">
        <v>8454</v>
      </c>
      <c r="D5413" t="s">
        <v>573</v>
      </c>
      <c r="F5413" t="s">
        <v>6589</v>
      </c>
      <c r="G5413" t="s">
        <v>573</v>
      </c>
      <c r="H5413" t="s">
        <v>6589</v>
      </c>
      <c r="I5413" t="s">
        <v>711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2312</v>
      </c>
      <c r="C5414" t="s">
        <v>8454</v>
      </c>
      <c r="D5414" t="s">
        <v>573</v>
      </c>
      <c r="F5414" t="s">
        <v>9842</v>
      </c>
      <c r="G5414" t="s">
        <v>573</v>
      </c>
      <c r="H5414" t="s">
        <v>9842</v>
      </c>
      <c r="I5414" t="s">
        <v>711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2312</v>
      </c>
      <c r="C5415" t="s">
        <v>8454</v>
      </c>
      <c r="D5415" t="s">
        <v>573</v>
      </c>
      <c r="F5415" t="s">
        <v>8530</v>
      </c>
      <c r="G5415" t="s">
        <v>573</v>
      </c>
      <c r="H5415" t="s">
        <v>8530</v>
      </c>
      <c r="I5415" t="s">
        <v>711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2312</v>
      </c>
      <c r="C5416" t="s">
        <v>8454</v>
      </c>
      <c r="D5416" t="s">
        <v>573</v>
      </c>
      <c r="F5416" t="s">
        <v>6584</v>
      </c>
      <c r="G5416" t="s">
        <v>573</v>
      </c>
      <c r="H5416" t="s">
        <v>6584</v>
      </c>
      <c r="I5416" t="s">
        <v>711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2312</v>
      </c>
      <c r="C5417" t="s">
        <v>8454</v>
      </c>
      <c r="D5417" t="s">
        <v>573</v>
      </c>
      <c r="F5417" t="s">
        <v>6591</v>
      </c>
      <c r="G5417" t="s">
        <v>573</v>
      </c>
      <c r="H5417" t="s">
        <v>6591</v>
      </c>
      <c r="I5417" t="s">
        <v>711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2312</v>
      </c>
      <c r="C5418" t="s">
        <v>8454</v>
      </c>
      <c r="D5418" t="s">
        <v>573</v>
      </c>
      <c r="F5418" t="s">
        <v>6592</v>
      </c>
      <c r="G5418" t="s">
        <v>573</v>
      </c>
      <c r="H5418" t="s">
        <v>6592</v>
      </c>
      <c r="I5418" t="s">
        <v>711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2312</v>
      </c>
      <c r="C5419" t="s">
        <v>8454</v>
      </c>
      <c r="D5419" t="s">
        <v>573</v>
      </c>
      <c r="F5419" t="s">
        <v>6586</v>
      </c>
      <c r="G5419" t="s">
        <v>573</v>
      </c>
      <c r="H5419" t="s">
        <v>6586</v>
      </c>
      <c r="I5419" t="s">
        <v>711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2312</v>
      </c>
      <c r="C5420" t="s">
        <v>8454</v>
      </c>
      <c r="D5420" t="s">
        <v>573</v>
      </c>
      <c r="F5420" t="s">
        <v>8531</v>
      </c>
      <c r="G5420" t="s">
        <v>573</v>
      </c>
      <c r="H5420" t="s">
        <v>8531</v>
      </c>
      <c r="I5420" t="s">
        <v>711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2312</v>
      </c>
      <c r="C5421" t="s">
        <v>8454</v>
      </c>
      <c r="D5421" t="s">
        <v>573</v>
      </c>
      <c r="F5421" t="s">
        <v>8533</v>
      </c>
      <c r="G5421" t="s">
        <v>573</v>
      </c>
      <c r="H5421" t="s">
        <v>8533</v>
      </c>
      <c r="I5421" t="s">
        <v>711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2312</v>
      </c>
      <c r="C5422" t="s">
        <v>8454</v>
      </c>
      <c r="D5422" t="s">
        <v>573</v>
      </c>
      <c r="F5422" t="s">
        <v>6587</v>
      </c>
      <c r="G5422" t="s">
        <v>573</v>
      </c>
      <c r="H5422" t="s">
        <v>6587</v>
      </c>
      <c r="I5422" t="s">
        <v>711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2312</v>
      </c>
      <c r="C5423" t="s">
        <v>8454</v>
      </c>
      <c r="D5423" t="s">
        <v>573</v>
      </c>
      <c r="F5423" t="s">
        <v>9843</v>
      </c>
      <c r="G5423" t="s">
        <v>573</v>
      </c>
      <c r="H5423" t="s">
        <v>9843</v>
      </c>
      <c r="I5423" t="s">
        <v>711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2312</v>
      </c>
      <c r="C5424" t="s">
        <v>8454</v>
      </c>
      <c r="D5424" t="s">
        <v>573</v>
      </c>
      <c r="F5424" t="s">
        <v>8534</v>
      </c>
      <c r="G5424" t="s">
        <v>573</v>
      </c>
      <c r="H5424" t="s">
        <v>8534</v>
      </c>
      <c r="I5424" t="s">
        <v>711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2312</v>
      </c>
      <c r="C5425" t="s">
        <v>8454</v>
      </c>
      <c r="D5425" t="s">
        <v>573</v>
      </c>
      <c r="F5425" t="s">
        <v>6593</v>
      </c>
      <c r="G5425" t="s">
        <v>573</v>
      </c>
      <c r="H5425" t="s">
        <v>6593</v>
      </c>
      <c r="I5425" t="s">
        <v>711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2312</v>
      </c>
      <c r="C5426" t="s">
        <v>8454</v>
      </c>
      <c r="D5426" t="s">
        <v>573</v>
      </c>
      <c r="F5426" t="s">
        <v>8538</v>
      </c>
      <c r="G5426" t="s">
        <v>573</v>
      </c>
      <c r="H5426" t="s">
        <v>8538</v>
      </c>
      <c r="I5426" t="s">
        <v>711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2312</v>
      </c>
      <c r="C5427" t="s">
        <v>8454</v>
      </c>
      <c r="D5427" t="s">
        <v>573</v>
      </c>
      <c r="F5427" t="s">
        <v>9844</v>
      </c>
      <c r="G5427" t="s">
        <v>573</v>
      </c>
      <c r="H5427" t="s">
        <v>9844</v>
      </c>
      <c r="I5427" t="s">
        <v>711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2312</v>
      </c>
      <c r="C5428" t="s">
        <v>8454</v>
      </c>
      <c r="D5428" t="s">
        <v>573</v>
      </c>
      <c r="F5428" t="s">
        <v>8535</v>
      </c>
      <c r="G5428" t="s">
        <v>573</v>
      </c>
      <c r="H5428" t="s">
        <v>8535</v>
      </c>
      <c r="I5428" t="s">
        <v>711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2312</v>
      </c>
      <c r="C5429" t="s">
        <v>8454</v>
      </c>
      <c r="D5429" t="s">
        <v>573</v>
      </c>
      <c r="F5429" t="s">
        <v>8536</v>
      </c>
      <c r="G5429" t="s">
        <v>573</v>
      </c>
      <c r="H5429" t="s">
        <v>8536</v>
      </c>
      <c r="I5429" t="s">
        <v>711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2312</v>
      </c>
      <c r="C5430" t="s">
        <v>8454</v>
      </c>
      <c r="D5430" t="s">
        <v>573</v>
      </c>
      <c r="F5430" t="s">
        <v>8537</v>
      </c>
      <c r="G5430" t="s">
        <v>573</v>
      </c>
      <c r="H5430" t="s">
        <v>8537</v>
      </c>
      <c r="I5430" t="s">
        <v>711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2312</v>
      </c>
      <c r="C5431" t="s">
        <v>8454</v>
      </c>
      <c r="D5431" t="s">
        <v>573</v>
      </c>
      <c r="F5431" t="s">
        <v>6596</v>
      </c>
      <c r="G5431" t="s">
        <v>573</v>
      </c>
      <c r="H5431" t="s">
        <v>6596</v>
      </c>
      <c r="I5431" t="s">
        <v>711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2312</v>
      </c>
      <c r="C5432" t="s">
        <v>8454</v>
      </c>
      <c r="D5432" t="s">
        <v>573</v>
      </c>
      <c r="F5432" t="s">
        <v>6594</v>
      </c>
      <c r="G5432" t="s">
        <v>573</v>
      </c>
      <c r="H5432" t="s">
        <v>6594</v>
      </c>
      <c r="I5432" t="s">
        <v>711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2312</v>
      </c>
      <c r="C5433" t="s">
        <v>8454</v>
      </c>
      <c r="D5433" t="s">
        <v>573</v>
      </c>
      <c r="F5433" t="s">
        <v>6597</v>
      </c>
      <c r="G5433" t="s">
        <v>573</v>
      </c>
      <c r="H5433" t="s">
        <v>6597</v>
      </c>
      <c r="I5433" t="s">
        <v>711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2312</v>
      </c>
      <c r="C5434" t="s">
        <v>8454</v>
      </c>
      <c r="D5434" t="s">
        <v>573</v>
      </c>
      <c r="F5434" t="s">
        <v>9845</v>
      </c>
      <c r="G5434" t="s">
        <v>573</v>
      </c>
      <c r="H5434" t="s">
        <v>9845</v>
      </c>
      <c r="I5434" t="s">
        <v>711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2312</v>
      </c>
      <c r="C5435" t="s">
        <v>8454</v>
      </c>
      <c r="D5435" t="s">
        <v>573</v>
      </c>
      <c r="F5435" t="s">
        <v>6598</v>
      </c>
      <c r="G5435" t="s">
        <v>573</v>
      </c>
      <c r="H5435" t="s">
        <v>6598</v>
      </c>
      <c r="I5435" t="s">
        <v>711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2312</v>
      </c>
      <c r="C5436" t="s">
        <v>8454</v>
      </c>
      <c r="D5436" t="s">
        <v>573</v>
      </c>
      <c r="F5436" t="s">
        <v>6599</v>
      </c>
      <c r="G5436" t="s">
        <v>573</v>
      </c>
      <c r="H5436" t="s">
        <v>6599</v>
      </c>
      <c r="I5436" t="s">
        <v>711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2312</v>
      </c>
      <c r="C5437" t="s">
        <v>8454</v>
      </c>
      <c r="D5437" t="s">
        <v>573</v>
      </c>
      <c r="F5437" t="s">
        <v>8539</v>
      </c>
      <c r="G5437" t="s">
        <v>573</v>
      </c>
      <c r="H5437" t="s">
        <v>8539</v>
      </c>
      <c r="I5437" t="s">
        <v>711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2312</v>
      </c>
      <c r="C5438" t="s">
        <v>8454</v>
      </c>
      <c r="D5438" t="s">
        <v>573</v>
      </c>
      <c r="F5438" t="s">
        <v>6600</v>
      </c>
      <c r="G5438" t="s">
        <v>573</v>
      </c>
      <c r="H5438" t="s">
        <v>6600</v>
      </c>
      <c r="I5438" t="s">
        <v>711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2312</v>
      </c>
      <c r="C5439" t="s">
        <v>8454</v>
      </c>
      <c r="D5439" t="s">
        <v>573</v>
      </c>
      <c r="F5439" t="s">
        <v>8540</v>
      </c>
      <c r="G5439" t="s">
        <v>573</v>
      </c>
      <c r="H5439" t="s">
        <v>8540</v>
      </c>
      <c r="I5439" t="s">
        <v>711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2312</v>
      </c>
      <c r="C5440" t="s">
        <v>8454</v>
      </c>
      <c r="D5440" t="s">
        <v>573</v>
      </c>
      <c r="F5440" t="s">
        <v>8543</v>
      </c>
      <c r="G5440" t="s">
        <v>573</v>
      </c>
      <c r="H5440" t="s">
        <v>8543</v>
      </c>
      <c r="I5440" t="s">
        <v>711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2312</v>
      </c>
      <c r="C5441" t="s">
        <v>8454</v>
      </c>
      <c r="D5441" t="s">
        <v>573</v>
      </c>
      <c r="F5441" t="s">
        <v>8541</v>
      </c>
      <c r="G5441" t="s">
        <v>573</v>
      </c>
      <c r="H5441" t="s">
        <v>8541</v>
      </c>
      <c r="I5441" t="s">
        <v>711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2312</v>
      </c>
      <c r="C5442" t="s">
        <v>8454</v>
      </c>
      <c r="D5442" t="s">
        <v>573</v>
      </c>
      <c r="F5442" t="s">
        <v>9846</v>
      </c>
      <c r="G5442" t="s">
        <v>573</v>
      </c>
      <c r="H5442" t="s">
        <v>9846</v>
      </c>
      <c r="I5442" t="s">
        <v>711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2312</v>
      </c>
      <c r="C5443" t="s">
        <v>8454</v>
      </c>
      <c r="D5443" t="s">
        <v>573</v>
      </c>
      <c r="F5443" t="s">
        <v>6601</v>
      </c>
      <c r="G5443" t="s">
        <v>573</v>
      </c>
      <c r="H5443" t="s">
        <v>6601</v>
      </c>
      <c r="I5443" t="s">
        <v>711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2312</v>
      </c>
      <c r="C5444" t="s">
        <v>8454</v>
      </c>
      <c r="D5444" t="s">
        <v>573</v>
      </c>
      <c r="F5444" t="s">
        <v>8544</v>
      </c>
      <c r="G5444" t="s">
        <v>573</v>
      </c>
      <c r="H5444" t="s">
        <v>8544</v>
      </c>
      <c r="I5444" t="s">
        <v>711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2312</v>
      </c>
      <c r="C5445" t="s">
        <v>8454</v>
      </c>
      <c r="D5445" t="s">
        <v>573</v>
      </c>
      <c r="F5445" t="s">
        <v>6603</v>
      </c>
      <c r="G5445" t="s">
        <v>573</v>
      </c>
      <c r="H5445" t="s">
        <v>6603</v>
      </c>
      <c r="I5445" t="s">
        <v>711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2312</v>
      </c>
      <c r="C5446" t="s">
        <v>8454</v>
      </c>
      <c r="D5446" t="s">
        <v>573</v>
      </c>
      <c r="F5446" t="s">
        <v>8542</v>
      </c>
      <c r="G5446" t="s">
        <v>573</v>
      </c>
      <c r="H5446" t="s">
        <v>8542</v>
      </c>
      <c r="I5446" t="s">
        <v>711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2312</v>
      </c>
      <c r="C5447" t="s">
        <v>8454</v>
      </c>
      <c r="D5447" t="s">
        <v>573</v>
      </c>
      <c r="F5447" t="s">
        <v>9847</v>
      </c>
      <c r="G5447" t="s">
        <v>573</v>
      </c>
      <c r="H5447" t="s">
        <v>9847</v>
      </c>
      <c r="I5447" t="s">
        <v>711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2312</v>
      </c>
      <c r="C5448" t="s">
        <v>8454</v>
      </c>
      <c r="D5448" t="s">
        <v>573</v>
      </c>
      <c r="F5448" t="s">
        <v>9848</v>
      </c>
      <c r="G5448" t="s">
        <v>573</v>
      </c>
      <c r="H5448" t="s">
        <v>9848</v>
      </c>
      <c r="I5448" t="s">
        <v>711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2312</v>
      </c>
      <c r="C5449" t="s">
        <v>8454</v>
      </c>
      <c r="D5449" t="s">
        <v>573</v>
      </c>
      <c r="F5449" t="s">
        <v>6604</v>
      </c>
      <c r="G5449" t="s">
        <v>573</v>
      </c>
      <c r="H5449" t="s">
        <v>6604</v>
      </c>
      <c r="I5449" t="s">
        <v>711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2312</v>
      </c>
      <c r="C5450" t="s">
        <v>8454</v>
      </c>
      <c r="D5450" t="s">
        <v>573</v>
      </c>
      <c r="F5450" t="s">
        <v>6605</v>
      </c>
      <c r="G5450" t="s">
        <v>573</v>
      </c>
      <c r="H5450" t="s">
        <v>6605</v>
      </c>
      <c r="I5450" t="s">
        <v>711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2312</v>
      </c>
      <c r="C5451" t="s">
        <v>8454</v>
      </c>
      <c r="D5451" t="s">
        <v>573</v>
      </c>
      <c r="F5451" t="s">
        <v>6606</v>
      </c>
      <c r="G5451" t="s">
        <v>573</v>
      </c>
      <c r="H5451" t="s">
        <v>6606</v>
      </c>
      <c r="I5451" t="s">
        <v>711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2312</v>
      </c>
      <c r="C5452" t="s">
        <v>8454</v>
      </c>
      <c r="D5452" t="s">
        <v>573</v>
      </c>
      <c r="F5452" t="s">
        <v>8545</v>
      </c>
      <c r="G5452" t="s">
        <v>573</v>
      </c>
      <c r="H5452" t="s">
        <v>8545</v>
      </c>
      <c r="I5452" t="s">
        <v>711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2312</v>
      </c>
      <c r="C5453" t="s">
        <v>8454</v>
      </c>
      <c r="D5453" t="s">
        <v>573</v>
      </c>
      <c r="F5453" t="s">
        <v>9849</v>
      </c>
      <c r="G5453" t="s">
        <v>573</v>
      </c>
      <c r="H5453" t="s">
        <v>9849</v>
      </c>
      <c r="I5453" t="s">
        <v>711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2312</v>
      </c>
      <c r="C5454" t="s">
        <v>8454</v>
      </c>
      <c r="D5454" t="s">
        <v>573</v>
      </c>
      <c r="F5454" t="s">
        <v>6607</v>
      </c>
      <c r="G5454" t="s">
        <v>573</v>
      </c>
      <c r="H5454" t="s">
        <v>6607</v>
      </c>
      <c r="I5454" t="s">
        <v>711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2312</v>
      </c>
      <c r="C5455" t="s">
        <v>8454</v>
      </c>
      <c r="D5455" t="s">
        <v>573</v>
      </c>
      <c r="F5455" t="s">
        <v>6608</v>
      </c>
      <c r="G5455" t="s">
        <v>573</v>
      </c>
      <c r="H5455" t="s">
        <v>6608</v>
      </c>
      <c r="I5455" t="s">
        <v>711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2312</v>
      </c>
      <c r="C5456" t="s">
        <v>8454</v>
      </c>
      <c r="D5456" t="s">
        <v>573</v>
      </c>
      <c r="F5456" t="s">
        <v>6609</v>
      </c>
      <c r="G5456" t="s">
        <v>573</v>
      </c>
      <c r="H5456" t="s">
        <v>6609</v>
      </c>
      <c r="I5456" t="s">
        <v>711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2242</v>
      </c>
      <c r="C5457" t="s">
        <v>8547</v>
      </c>
      <c r="D5457" t="s">
        <v>573</v>
      </c>
      <c r="E5457" t="s">
        <v>8551</v>
      </c>
      <c r="F5457" t="s">
        <v>8552</v>
      </c>
      <c r="G5457" t="s">
        <v>573</v>
      </c>
      <c r="H5457" t="s">
        <v>8550</v>
      </c>
      <c r="I5457" t="s">
        <v>711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2242</v>
      </c>
      <c r="C5458" t="s">
        <v>8547</v>
      </c>
      <c r="D5458" t="s">
        <v>573</v>
      </c>
      <c r="E5458" t="s">
        <v>8548</v>
      </c>
      <c r="F5458" t="s">
        <v>8549</v>
      </c>
      <c r="G5458" t="s">
        <v>573</v>
      </c>
      <c r="H5458" t="s">
        <v>8550</v>
      </c>
      <c r="I5458" t="s">
        <v>711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2337</v>
      </c>
      <c r="C5459" t="s">
        <v>9850</v>
      </c>
      <c r="D5459" t="s">
        <v>625</v>
      </c>
      <c r="F5459" t="s">
        <v>2337</v>
      </c>
      <c r="G5459" t="s">
        <v>625</v>
      </c>
      <c r="I5459" t="s">
        <v>711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2333</v>
      </c>
      <c r="C5460" t="s">
        <v>8553</v>
      </c>
      <c r="D5460" t="s">
        <v>573</v>
      </c>
      <c r="F5460" t="s">
        <v>4802</v>
      </c>
      <c r="G5460" t="s">
        <v>573</v>
      </c>
      <c r="H5460" t="s">
        <v>4802</v>
      </c>
      <c r="I5460" t="s">
        <v>711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2333</v>
      </c>
      <c r="C5461" t="s">
        <v>8553</v>
      </c>
      <c r="D5461" t="s">
        <v>573</v>
      </c>
      <c r="F5461" t="s">
        <v>8597</v>
      </c>
      <c r="G5461" t="s">
        <v>573</v>
      </c>
      <c r="H5461" t="s">
        <v>8597</v>
      </c>
      <c r="I5461" t="s">
        <v>711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2333</v>
      </c>
      <c r="C5462" t="s">
        <v>8553</v>
      </c>
      <c r="D5462" t="s">
        <v>573</v>
      </c>
      <c r="F5462" t="s">
        <v>8592</v>
      </c>
      <c r="G5462" t="s">
        <v>573</v>
      </c>
      <c r="H5462" t="s">
        <v>8592</v>
      </c>
      <c r="I5462" t="s">
        <v>711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2333</v>
      </c>
      <c r="C5463" t="s">
        <v>8553</v>
      </c>
      <c r="D5463" t="s">
        <v>573</v>
      </c>
      <c r="F5463" t="s">
        <v>8591</v>
      </c>
      <c r="G5463" t="s">
        <v>573</v>
      </c>
      <c r="H5463" t="s">
        <v>8591</v>
      </c>
      <c r="I5463" t="s">
        <v>711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2333</v>
      </c>
      <c r="C5464" t="s">
        <v>8553</v>
      </c>
      <c r="D5464" t="s">
        <v>573</v>
      </c>
      <c r="F5464" t="s">
        <v>8617</v>
      </c>
      <c r="G5464" t="s">
        <v>573</v>
      </c>
      <c r="H5464" t="s">
        <v>8617</v>
      </c>
      <c r="I5464" t="s">
        <v>711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2333</v>
      </c>
      <c r="C5465" t="s">
        <v>8553</v>
      </c>
      <c r="D5465" t="s">
        <v>573</v>
      </c>
      <c r="F5465" t="s">
        <v>8564</v>
      </c>
      <c r="G5465" t="s">
        <v>573</v>
      </c>
      <c r="H5465" t="s">
        <v>8564</v>
      </c>
      <c r="I5465" t="s">
        <v>711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2333</v>
      </c>
      <c r="C5466" t="s">
        <v>8553</v>
      </c>
      <c r="D5466" t="s">
        <v>573</v>
      </c>
      <c r="F5466" t="s">
        <v>8589</v>
      </c>
      <c r="G5466" t="s">
        <v>573</v>
      </c>
      <c r="H5466" t="s">
        <v>8589</v>
      </c>
      <c r="I5466" t="s">
        <v>711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2333</v>
      </c>
      <c r="C5467" t="s">
        <v>8553</v>
      </c>
      <c r="D5467" t="s">
        <v>573</v>
      </c>
      <c r="F5467" t="s">
        <v>8588</v>
      </c>
      <c r="G5467" t="s">
        <v>573</v>
      </c>
      <c r="H5467" t="s">
        <v>8588</v>
      </c>
      <c r="I5467" t="s">
        <v>711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2333</v>
      </c>
      <c r="C5468" t="s">
        <v>8553</v>
      </c>
      <c r="D5468" t="s">
        <v>573</v>
      </c>
      <c r="F5468" t="s">
        <v>8590</v>
      </c>
      <c r="G5468" t="s">
        <v>573</v>
      </c>
      <c r="H5468" t="s">
        <v>8590</v>
      </c>
      <c r="I5468" t="s">
        <v>711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2333</v>
      </c>
      <c r="C5469" t="s">
        <v>8553</v>
      </c>
      <c r="D5469" t="s">
        <v>573</v>
      </c>
      <c r="F5469" t="s">
        <v>8613</v>
      </c>
      <c r="G5469" t="s">
        <v>573</v>
      </c>
      <c r="H5469" t="s">
        <v>8613</v>
      </c>
      <c r="I5469" t="s">
        <v>711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2333</v>
      </c>
      <c r="C5470" t="s">
        <v>8553</v>
      </c>
      <c r="D5470" t="s">
        <v>573</v>
      </c>
      <c r="F5470" t="s">
        <v>8571</v>
      </c>
      <c r="G5470" t="s">
        <v>573</v>
      </c>
      <c r="H5470" t="s">
        <v>8571</v>
      </c>
      <c r="I5470" t="s">
        <v>711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2333</v>
      </c>
      <c r="C5471" t="s">
        <v>8553</v>
      </c>
      <c r="D5471" t="s">
        <v>573</v>
      </c>
      <c r="F5471" t="s">
        <v>8568</v>
      </c>
      <c r="G5471" t="s">
        <v>573</v>
      </c>
      <c r="H5471" t="s">
        <v>8568</v>
      </c>
      <c r="I5471" t="s">
        <v>711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2333</v>
      </c>
      <c r="C5472" t="s">
        <v>8553</v>
      </c>
      <c r="D5472" t="s">
        <v>573</v>
      </c>
      <c r="F5472" t="s">
        <v>8573</v>
      </c>
      <c r="G5472" t="s">
        <v>573</v>
      </c>
      <c r="H5472" t="s">
        <v>8573</v>
      </c>
      <c r="I5472" t="s">
        <v>711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2333</v>
      </c>
      <c r="C5473" t="s">
        <v>8553</v>
      </c>
      <c r="D5473" t="s">
        <v>573</v>
      </c>
      <c r="F5473" t="s">
        <v>8556</v>
      </c>
      <c r="G5473" t="s">
        <v>573</v>
      </c>
      <c r="H5473" t="s">
        <v>8556</v>
      </c>
      <c r="I5473" t="s">
        <v>711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2333</v>
      </c>
      <c r="C5474" t="s">
        <v>8553</v>
      </c>
      <c r="D5474" t="s">
        <v>573</v>
      </c>
      <c r="F5474" t="s">
        <v>8569</v>
      </c>
      <c r="G5474" t="s">
        <v>573</v>
      </c>
      <c r="H5474" t="s">
        <v>8569</v>
      </c>
      <c r="I5474" t="s">
        <v>711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2333</v>
      </c>
      <c r="C5475" t="s">
        <v>8553</v>
      </c>
      <c r="D5475" t="s">
        <v>573</v>
      </c>
      <c r="F5475" t="s">
        <v>8595</v>
      </c>
      <c r="G5475" t="s">
        <v>573</v>
      </c>
      <c r="H5475" t="s">
        <v>8595</v>
      </c>
      <c r="I5475" t="s">
        <v>711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2333</v>
      </c>
      <c r="C5476" t="s">
        <v>8553</v>
      </c>
      <c r="D5476" t="s">
        <v>573</v>
      </c>
      <c r="F5476" t="s">
        <v>8579</v>
      </c>
      <c r="G5476" t="s">
        <v>573</v>
      </c>
      <c r="H5476" t="s">
        <v>8579</v>
      </c>
      <c r="I5476" t="s">
        <v>711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2333</v>
      </c>
      <c r="C5477" t="s">
        <v>8553</v>
      </c>
      <c r="D5477" t="s">
        <v>573</v>
      </c>
      <c r="F5477" t="s">
        <v>8596</v>
      </c>
      <c r="G5477" t="s">
        <v>573</v>
      </c>
      <c r="H5477" t="s">
        <v>8596</v>
      </c>
      <c r="I5477" t="s">
        <v>711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2333</v>
      </c>
      <c r="C5478" t="s">
        <v>8553</v>
      </c>
      <c r="D5478" t="s">
        <v>573</v>
      </c>
      <c r="F5478" t="s">
        <v>8610</v>
      </c>
      <c r="G5478" t="s">
        <v>573</v>
      </c>
      <c r="H5478" t="s">
        <v>8610</v>
      </c>
      <c r="I5478" t="s">
        <v>711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2333</v>
      </c>
      <c r="C5479" t="s">
        <v>8553</v>
      </c>
      <c r="D5479" t="s">
        <v>573</v>
      </c>
      <c r="F5479" t="s">
        <v>8580</v>
      </c>
      <c r="G5479" t="s">
        <v>573</v>
      </c>
      <c r="H5479" t="s">
        <v>8580</v>
      </c>
      <c r="I5479" t="s">
        <v>711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2333</v>
      </c>
      <c r="C5480" t="s">
        <v>8553</v>
      </c>
      <c r="D5480" t="s">
        <v>573</v>
      </c>
      <c r="F5480" t="s">
        <v>8624</v>
      </c>
      <c r="G5480" t="s">
        <v>573</v>
      </c>
      <c r="H5480" t="s">
        <v>8624</v>
      </c>
      <c r="I5480" t="s">
        <v>711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2333</v>
      </c>
      <c r="C5481" t="s">
        <v>8553</v>
      </c>
      <c r="D5481" t="s">
        <v>573</v>
      </c>
      <c r="F5481" t="s">
        <v>8625</v>
      </c>
      <c r="G5481" t="s">
        <v>573</v>
      </c>
      <c r="H5481" t="s">
        <v>8625</v>
      </c>
      <c r="I5481" t="s">
        <v>711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2333</v>
      </c>
      <c r="C5482" t="s">
        <v>8553</v>
      </c>
      <c r="D5482" t="s">
        <v>573</v>
      </c>
      <c r="F5482" t="s">
        <v>8570</v>
      </c>
      <c r="G5482" t="s">
        <v>573</v>
      </c>
      <c r="H5482" t="s">
        <v>8570</v>
      </c>
      <c r="I5482" t="s">
        <v>711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2333</v>
      </c>
      <c r="C5483" t="s">
        <v>8553</v>
      </c>
      <c r="D5483" t="s">
        <v>573</v>
      </c>
      <c r="F5483" t="s">
        <v>8565</v>
      </c>
      <c r="G5483" t="s">
        <v>573</v>
      </c>
      <c r="H5483" t="s">
        <v>8565</v>
      </c>
      <c r="I5483" t="s">
        <v>711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2333</v>
      </c>
      <c r="C5484" t="s">
        <v>8553</v>
      </c>
      <c r="D5484" t="s">
        <v>573</v>
      </c>
      <c r="F5484" t="s">
        <v>8618</v>
      </c>
      <c r="G5484" t="s">
        <v>573</v>
      </c>
      <c r="H5484" t="s">
        <v>8618</v>
      </c>
      <c r="I5484" t="s">
        <v>711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2333</v>
      </c>
      <c r="C5485" t="s">
        <v>8553</v>
      </c>
      <c r="D5485" t="s">
        <v>573</v>
      </c>
      <c r="F5485" t="s">
        <v>8619</v>
      </c>
      <c r="G5485" t="s">
        <v>573</v>
      </c>
      <c r="H5485" t="s">
        <v>8619</v>
      </c>
      <c r="I5485" t="s">
        <v>711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2333</v>
      </c>
      <c r="C5486" t="s">
        <v>8553</v>
      </c>
      <c r="D5486" t="s">
        <v>573</v>
      </c>
      <c r="F5486" t="s">
        <v>8620</v>
      </c>
      <c r="G5486" t="s">
        <v>573</v>
      </c>
      <c r="H5486" t="s">
        <v>8620</v>
      </c>
      <c r="I5486" t="s">
        <v>711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2333</v>
      </c>
      <c r="C5487" t="s">
        <v>8553</v>
      </c>
      <c r="D5487" t="s">
        <v>573</v>
      </c>
      <c r="F5487" t="s">
        <v>8567</v>
      </c>
      <c r="G5487" t="s">
        <v>573</v>
      </c>
      <c r="H5487" t="s">
        <v>8567</v>
      </c>
      <c r="I5487" t="s">
        <v>711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2333</v>
      </c>
      <c r="C5488" t="s">
        <v>8553</v>
      </c>
      <c r="D5488" t="s">
        <v>573</v>
      </c>
      <c r="F5488" t="s">
        <v>4312</v>
      </c>
      <c r="G5488" t="s">
        <v>573</v>
      </c>
      <c r="H5488" t="s">
        <v>4312</v>
      </c>
      <c r="I5488" t="s">
        <v>711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2333</v>
      </c>
      <c r="C5489" t="s">
        <v>8553</v>
      </c>
      <c r="D5489" t="s">
        <v>573</v>
      </c>
      <c r="F5489" t="s">
        <v>8566</v>
      </c>
      <c r="G5489" t="s">
        <v>573</v>
      </c>
      <c r="H5489" t="s">
        <v>8566</v>
      </c>
      <c r="I5489" t="s">
        <v>711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2333</v>
      </c>
      <c r="C5490" t="s">
        <v>8553</v>
      </c>
      <c r="D5490" t="s">
        <v>573</v>
      </c>
      <c r="F5490" t="s">
        <v>8605</v>
      </c>
      <c r="G5490" t="s">
        <v>573</v>
      </c>
      <c r="H5490" t="s">
        <v>8605</v>
      </c>
      <c r="I5490" t="s">
        <v>711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2333</v>
      </c>
      <c r="C5491" t="s">
        <v>8553</v>
      </c>
      <c r="D5491" t="s">
        <v>573</v>
      </c>
      <c r="F5491" t="s">
        <v>8574</v>
      </c>
      <c r="G5491" t="s">
        <v>573</v>
      </c>
      <c r="H5491" t="s">
        <v>8574</v>
      </c>
      <c r="I5491" t="s">
        <v>711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2333</v>
      </c>
      <c r="C5492" t="s">
        <v>8553</v>
      </c>
      <c r="D5492" t="s">
        <v>573</v>
      </c>
      <c r="F5492" t="s">
        <v>8560</v>
      </c>
      <c r="G5492" t="s">
        <v>573</v>
      </c>
      <c r="H5492" t="s">
        <v>8560</v>
      </c>
      <c r="I5492" t="s">
        <v>711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2333</v>
      </c>
      <c r="C5493" t="s">
        <v>8553</v>
      </c>
      <c r="D5493" t="s">
        <v>573</v>
      </c>
      <c r="F5493" t="s">
        <v>8559</v>
      </c>
      <c r="G5493" t="s">
        <v>573</v>
      </c>
      <c r="H5493" t="s">
        <v>8559</v>
      </c>
      <c r="I5493" t="s">
        <v>711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2333</v>
      </c>
      <c r="C5494" t="s">
        <v>8553</v>
      </c>
      <c r="D5494" t="s">
        <v>573</v>
      </c>
      <c r="F5494" t="s">
        <v>8584</v>
      </c>
      <c r="G5494" t="s">
        <v>573</v>
      </c>
      <c r="H5494" t="s">
        <v>8584</v>
      </c>
      <c r="I5494" t="s">
        <v>711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2333</v>
      </c>
      <c r="C5495" t="s">
        <v>8553</v>
      </c>
      <c r="D5495" t="s">
        <v>573</v>
      </c>
      <c r="F5495" t="s">
        <v>8603</v>
      </c>
      <c r="G5495" t="s">
        <v>573</v>
      </c>
      <c r="H5495" t="s">
        <v>8603</v>
      </c>
      <c r="I5495" t="s">
        <v>711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2333</v>
      </c>
      <c r="C5496" t="s">
        <v>8553</v>
      </c>
      <c r="D5496" t="s">
        <v>573</v>
      </c>
      <c r="F5496" t="s">
        <v>4340</v>
      </c>
      <c r="G5496" t="s">
        <v>573</v>
      </c>
      <c r="H5496" t="s">
        <v>4340</v>
      </c>
      <c r="I5496" t="s">
        <v>711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2333</v>
      </c>
      <c r="C5497" t="s">
        <v>8553</v>
      </c>
      <c r="D5497" t="s">
        <v>573</v>
      </c>
      <c r="F5497" t="s">
        <v>8606</v>
      </c>
      <c r="G5497" t="s">
        <v>573</v>
      </c>
      <c r="H5497" t="s">
        <v>8606</v>
      </c>
      <c r="I5497" t="s">
        <v>711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2333</v>
      </c>
      <c r="C5498" t="s">
        <v>8553</v>
      </c>
      <c r="D5498" t="s">
        <v>573</v>
      </c>
      <c r="F5498" t="s">
        <v>8578</v>
      </c>
      <c r="G5498" t="s">
        <v>573</v>
      </c>
      <c r="H5498" t="s">
        <v>8578</v>
      </c>
      <c r="I5498" t="s">
        <v>711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2333</v>
      </c>
      <c r="C5499" t="s">
        <v>8553</v>
      </c>
      <c r="D5499" t="s">
        <v>573</v>
      </c>
      <c r="F5499" t="s">
        <v>8621</v>
      </c>
      <c r="G5499" t="s">
        <v>573</v>
      </c>
      <c r="H5499" t="s">
        <v>8621</v>
      </c>
      <c r="I5499" t="s">
        <v>711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2333</v>
      </c>
      <c r="C5500" t="s">
        <v>8553</v>
      </c>
      <c r="D5500" t="s">
        <v>573</v>
      </c>
      <c r="F5500" t="s">
        <v>8622</v>
      </c>
      <c r="G5500" t="s">
        <v>573</v>
      </c>
      <c r="H5500" t="s">
        <v>8622</v>
      </c>
      <c r="I5500" t="s">
        <v>711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2333</v>
      </c>
      <c r="C5501" t="s">
        <v>8553</v>
      </c>
      <c r="D5501" t="s">
        <v>573</v>
      </c>
      <c r="F5501" t="s">
        <v>8623</v>
      </c>
      <c r="G5501" t="s">
        <v>573</v>
      </c>
      <c r="H5501" t="s">
        <v>8623</v>
      </c>
      <c r="I5501" t="s">
        <v>711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2333</v>
      </c>
      <c r="C5502" t="s">
        <v>8553</v>
      </c>
      <c r="D5502" t="s">
        <v>573</v>
      </c>
      <c r="F5502" t="s">
        <v>8562</v>
      </c>
      <c r="G5502" t="s">
        <v>573</v>
      </c>
      <c r="H5502" t="s">
        <v>8562</v>
      </c>
      <c r="I5502" t="s">
        <v>711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2333</v>
      </c>
      <c r="C5503" t="s">
        <v>8553</v>
      </c>
      <c r="D5503" t="s">
        <v>573</v>
      </c>
      <c r="F5503" t="s">
        <v>8557</v>
      </c>
      <c r="G5503" t="s">
        <v>573</v>
      </c>
      <c r="H5503" t="s">
        <v>8557</v>
      </c>
      <c r="I5503" t="s">
        <v>711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2333</v>
      </c>
      <c r="C5504" t="s">
        <v>8553</v>
      </c>
      <c r="D5504" t="s">
        <v>573</v>
      </c>
      <c r="F5504" t="s">
        <v>8587</v>
      </c>
      <c r="G5504" t="s">
        <v>573</v>
      </c>
      <c r="H5504" t="s">
        <v>8587</v>
      </c>
      <c r="I5504" t="s">
        <v>711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2333</v>
      </c>
      <c r="C5505" t="s">
        <v>8553</v>
      </c>
      <c r="D5505" t="s">
        <v>573</v>
      </c>
      <c r="F5505" t="s">
        <v>8593</v>
      </c>
      <c r="G5505" t="s">
        <v>573</v>
      </c>
      <c r="H5505" t="s">
        <v>8593</v>
      </c>
      <c r="I5505" t="s">
        <v>711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2333</v>
      </c>
      <c r="C5506" t="s">
        <v>8553</v>
      </c>
      <c r="D5506" t="s">
        <v>573</v>
      </c>
      <c r="F5506" t="s">
        <v>8608</v>
      </c>
      <c r="G5506" t="s">
        <v>573</v>
      </c>
      <c r="H5506" t="s">
        <v>8608</v>
      </c>
      <c r="I5506" t="s">
        <v>711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2333</v>
      </c>
      <c r="C5507" t="s">
        <v>8553</v>
      </c>
      <c r="D5507" t="s">
        <v>573</v>
      </c>
      <c r="F5507" t="s">
        <v>8604</v>
      </c>
      <c r="G5507" t="s">
        <v>573</v>
      </c>
      <c r="H5507" t="s">
        <v>8604</v>
      </c>
      <c r="I5507" t="s">
        <v>711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2333</v>
      </c>
      <c r="C5508" t="s">
        <v>8553</v>
      </c>
      <c r="D5508" t="s">
        <v>573</v>
      </c>
      <c r="F5508" t="s">
        <v>8612</v>
      </c>
      <c r="G5508" t="s">
        <v>573</v>
      </c>
      <c r="H5508" t="s">
        <v>8612</v>
      </c>
      <c r="I5508" t="s">
        <v>711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2333</v>
      </c>
      <c r="C5509" t="s">
        <v>8553</v>
      </c>
      <c r="D5509" t="s">
        <v>573</v>
      </c>
      <c r="F5509" t="s">
        <v>4669</v>
      </c>
      <c r="G5509" t="s">
        <v>573</v>
      </c>
      <c r="H5509" t="s">
        <v>4669</v>
      </c>
      <c r="I5509" t="s">
        <v>711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2333</v>
      </c>
      <c r="C5510" t="s">
        <v>8553</v>
      </c>
      <c r="D5510" t="s">
        <v>573</v>
      </c>
      <c r="F5510" t="s">
        <v>8583</v>
      </c>
      <c r="G5510" t="s">
        <v>573</v>
      </c>
      <c r="H5510" t="s">
        <v>8583</v>
      </c>
      <c r="I5510" t="s">
        <v>711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2333</v>
      </c>
      <c r="C5511" t="s">
        <v>8553</v>
      </c>
      <c r="D5511" t="s">
        <v>573</v>
      </c>
      <c r="F5511" t="s">
        <v>8576</v>
      </c>
      <c r="G5511" t="s">
        <v>573</v>
      </c>
      <c r="H5511" t="s">
        <v>8576</v>
      </c>
      <c r="I5511" t="s">
        <v>711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2333</v>
      </c>
      <c r="C5512" t="s">
        <v>8553</v>
      </c>
      <c r="D5512" t="s">
        <v>573</v>
      </c>
      <c r="F5512" t="s">
        <v>8598</v>
      </c>
      <c r="G5512" t="s">
        <v>573</v>
      </c>
      <c r="H5512" t="s">
        <v>8598</v>
      </c>
      <c r="I5512" t="s">
        <v>711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2333</v>
      </c>
      <c r="C5513" t="s">
        <v>8553</v>
      </c>
      <c r="D5513" t="s">
        <v>573</v>
      </c>
      <c r="F5513" t="s">
        <v>8575</v>
      </c>
      <c r="G5513" t="s">
        <v>573</v>
      </c>
      <c r="H5513" t="s">
        <v>8575</v>
      </c>
      <c r="I5513" t="s">
        <v>711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2333</v>
      </c>
      <c r="C5514" t="s">
        <v>8553</v>
      </c>
      <c r="D5514" t="s">
        <v>573</v>
      </c>
      <c r="F5514" t="s">
        <v>8614</v>
      </c>
      <c r="G5514" t="s">
        <v>573</v>
      </c>
      <c r="H5514" t="s">
        <v>8614</v>
      </c>
      <c r="I5514" t="s">
        <v>711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2333</v>
      </c>
      <c r="C5515" t="s">
        <v>8553</v>
      </c>
      <c r="D5515" t="s">
        <v>573</v>
      </c>
      <c r="F5515" t="s">
        <v>8616</v>
      </c>
      <c r="G5515" t="s">
        <v>573</v>
      </c>
      <c r="H5515" t="s">
        <v>8616</v>
      </c>
      <c r="I5515" t="s">
        <v>711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2333</v>
      </c>
      <c r="C5516" t="s">
        <v>8553</v>
      </c>
      <c r="D5516" t="s">
        <v>573</v>
      </c>
      <c r="F5516" t="s">
        <v>8615</v>
      </c>
      <c r="G5516" t="s">
        <v>573</v>
      </c>
      <c r="H5516" t="s">
        <v>8615</v>
      </c>
      <c r="I5516" t="s">
        <v>711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2333</v>
      </c>
      <c r="C5517" t="s">
        <v>8553</v>
      </c>
      <c r="D5517" t="s">
        <v>573</v>
      </c>
      <c r="F5517" t="s">
        <v>8561</v>
      </c>
      <c r="G5517" t="s">
        <v>573</v>
      </c>
      <c r="H5517" t="s">
        <v>8561</v>
      </c>
      <c r="I5517" t="s">
        <v>711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2333</v>
      </c>
      <c r="C5518" t="s">
        <v>8553</v>
      </c>
      <c r="D5518" t="s">
        <v>573</v>
      </c>
      <c r="F5518" t="s">
        <v>8555</v>
      </c>
      <c r="G5518" t="s">
        <v>573</v>
      </c>
      <c r="H5518" t="s">
        <v>8555</v>
      </c>
      <c r="I5518" t="s">
        <v>711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2333</v>
      </c>
      <c r="C5519" t="s">
        <v>8553</v>
      </c>
      <c r="D5519" t="s">
        <v>573</v>
      </c>
      <c r="F5519" t="s">
        <v>8609</v>
      </c>
      <c r="G5519" t="s">
        <v>573</v>
      </c>
      <c r="H5519" t="s">
        <v>8609</v>
      </c>
      <c r="I5519" t="s">
        <v>711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2333</v>
      </c>
      <c r="C5520" t="s">
        <v>8553</v>
      </c>
      <c r="D5520" t="s">
        <v>573</v>
      </c>
      <c r="F5520" t="s">
        <v>8585</v>
      </c>
      <c r="G5520" t="s">
        <v>573</v>
      </c>
      <c r="H5520" t="s">
        <v>8585</v>
      </c>
      <c r="I5520" t="s">
        <v>711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2333</v>
      </c>
      <c r="C5521" t="s">
        <v>8553</v>
      </c>
      <c r="D5521" t="s">
        <v>573</v>
      </c>
      <c r="F5521" t="s">
        <v>8586</v>
      </c>
      <c r="G5521" t="s">
        <v>573</v>
      </c>
      <c r="H5521" t="s">
        <v>8586</v>
      </c>
      <c r="I5521" t="s">
        <v>711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2333</v>
      </c>
      <c r="C5522" t="s">
        <v>8553</v>
      </c>
      <c r="D5522" t="s">
        <v>573</v>
      </c>
      <c r="F5522" t="s">
        <v>8600</v>
      </c>
      <c r="G5522" t="s">
        <v>573</v>
      </c>
      <c r="H5522" t="s">
        <v>8600</v>
      </c>
      <c r="I5522" t="s">
        <v>711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2333</v>
      </c>
      <c r="C5523" t="s">
        <v>8553</v>
      </c>
      <c r="D5523" t="s">
        <v>573</v>
      </c>
      <c r="F5523" t="s">
        <v>8599</v>
      </c>
      <c r="G5523" t="s">
        <v>573</v>
      </c>
      <c r="H5523" t="s">
        <v>8599</v>
      </c>
      <c r="I5523" t="s">
        <v>711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2333</v>
      </c>
      <c r="C5524" t="s">
        <v>8553</v>
      </c>
      <c r="D5524" t="s">
        <v>573</v>
      </c>
      <c r="F5524" t="s">
        <v>8581</v>
      </c>
      <c r="G5524" t="s">
        <v>573</v>
      </c>
      <c r="H5524" t="s">
        <v>8581</v>
      </c>
      <c r="I5524" t="s">
        <v>711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2333</v>
      </c>
      <c r="C5525" t="s">
        <v>8553</v>
      </c>
      <c r="D5525" t="s">
        <v>573</v>
      </c>
      <c r="F5525" t="s">
        <v>8607</v>
      </c>
      <c r="G5525" t="s">
        <v>573</v>
      </c>
      <c r="H5525" t="s">
        <v>8607</v>
      </c>
      <c r="I5525" t="s">
        <v>711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2333</v>
      </c>
      <c r="C5526" t="s">
        <v>8553</v>
      </c>
      <c r="D5526" t="s">
        <v>573</v>
      </c>
      <c r="F5526" t="s">
        <v>8582</v>
      </c>
      <c r="G5526" t="s">
        <v>573</v>
      </c>
      <c r="H5526" t="s">
        <v>8582</v>
      </c>
      <c r="I5526" t="s">
        <v>711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2333</v>
      </c>
      <c r="C5527" t="s">
        <v>8553</v>
      </c>
      <c r="D5527" t="s">
        <v>573</v>
      </c>
      <c r="F5527" t="s">
        <v>8594</v>
      </c>
      <c r="G5527" t="s">
        <v>573</v>
      </c>
      <c r="H5527" t="s">
        <v>8594</v>
      </c>
      <c r="I5527" t="s">
        <v>711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2333</v>
      </c>
      <c r="C5528" t="s">
        <v>8553</v>
      </c>
      <c r="D5528" t="s">
        <v>573</v>
      </c>
      <c r="F5528" t="s">
        <v>8602</v>
      </c>
      <c r="G5528" t="s">
        <v>573</v>
      </c>
      <c r="H5528" t="s">
        <v>8602</v>
      </c>
      <c r="I5528" t="s">
        <v>711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2333</v>
      </c>
      <c r="C5529" t="s">
        <v>8553</v>
      </c>
      <c r="D5529" t="s">
        <v>573</v>
      </c>
      <c r="F5529" t="s">
        <v>8572</v>
      </c>
      <c r="G5529" t="s">
        <v>573</v>
      </c>
      <c r="H5529" t="s">
        <v>8572</v>
      </c>
      <c r="I5529" t="s">
        <v>711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2333</v>
      </c>
      <c r="C5530" t="s">
        <v>8553</v>
      </c>
      <c r="D5530" t="s">
        <v>573</v>
      </c>
      <c r="F5530" t="s">
        <v>8601</v>
      </c>
      <c r="G5530" t="s">
        <v>573</v>
      </c>
      <c r="H5530" t="s">
        <v>8601</v>
      </c>
      <c r="I5530" t="s">
        <v>711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2333</v>
      </c>
      <c r="C5531" t="s">
        <v>8553</v>
      </c>
      <c r="D5531" t="s">
        <v>573</v>
      </c>
      <c r="F5531" t="s">
        <v>8558</v>
      </c>
      <c r="G5531" t="s">
        <v>573</v>
      </c>
      <c r="H5531" t="s">
        <v>8558</v>
      </c>
      <c r="I5531" t="s">
        <v>711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2333</v>
      </c>
      <c r="C5532" t="s">
        <v>8553</v>
      </c>
      <c r="D5532" t="s">
        <v>573</v>
      </c>
      <c r="F5532" t="s">
        <v>8627</v>
      </c>
      <c r="G5532" t="s">
        <v>573</v>
      </c>
      <c r="H5532" t="s">
        <v>8627</v>
      </c>
      <c r="I5532" t="s">
        <v>711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2333</v>
      </c>
      <c r="C5533" t="s">
        <v>8553</v>
      </c>
      <c r="D5533" t="s">
        <v>573</v>
      </c>
      <c r="F5533" t="s">
        <v>8611</v>
      </c>
      <c r="G5533" t="s">
        <v>573</v>
      </c>
      <c r="H5533" t="s">
        <v>8611</v>
      </c>
      <c r="I5533" t="s">
        <v>711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2333</v>
      </c>
      <c r="C5534" t="s">
        <v>8553</v>
      </c>
      <c r="D5534" t="s">
        <v>573</v>
      </c>
      <c r="F5534" t="s">
        <v>8626</v>
      </c>
      <c r="G5534" t="s">
        <v>573</v>
      </c>
      <c r="H5534" t="s">
        <v>8626</v>
      </c>
      <c r="I5534" t="s">
        <v>711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2333</v>
      </c>
      <c r="C5535" t="s">
        <v>8553</v>
      </c>
      <c r="D5535" t="s">
        <v>573</v>
      </c>
      <c r="F5535" t="s">
        <v>8563</v>
      </c>
      <c r="G5535" t="s">
        <v>573</v>
      </c>
      <c r="H5535" t="s">
        <v>8563</v>
      </c>
      <c r="I5535" t="s">
        <v>711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2333</v>
      </c>
      <c r="C5536" t="s">
        <v>8553</v>
      </c>
      <c r="D5536" t="s">
        <v>573</v>
      </c>
      <c r="F5536" t="s">
        <v>8577</v>
      </c>
      <c r="G5536" t="s">
        <v>573</v>
      </c>
      <c r="H5536" t="s">
        <v>8577</v>
      </c>
      <c r="I5536" t="s">
        <v>711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2333</v>
      </c>
      <c r="C5537" t="s">
        <v>8553</v>
      </c>
      <c r="D5537" t="s">
        <v>573</v>
      </c>
      <c r="F5537" t="s">
        <v>8554</v>
      </c>
      <c r="G5537" t="s">
        <v>573</v>
      </c>
      <c r="H5537" t="s">
        <v>8554</v>
      </c>
      <c r="I5537" t="s">
        <v>711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2333</v>
      </c>
      <c r="C5538" t="s">
        <v>8553</v>
      </c>
      <c r="D5538" t="s">
        <v>4083</v>
      </c>
      <c r="F5538" t="s">
        <v>4307</v>
      </c>
      <c r="G5538" t="s">
        <v>4083</v>
      </c>
      <c r="H5538" t="s">
        <v>4307</v>
      </c>
      <c r="I5538" t="s">
        <v>711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2333</v>
      </c>
      <c r="C5539" t="s">
        <v>8553</v>
      </c>
      <c r="D5539" t="s">
        <v>4083</v>
      </c>
      <c r="F5539" t="s">
        <v>8629</v>
      </c>
      <c r="G5539" t="s">
        <v>4083</v>
      </c>
      <c r="H5539" t="s">
        <v>8629</v>
      </c>
      <c r="I5539" t="s">
        <v>711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2333</v>
      </c>
      <c r="C5540" t="s">
        <v>8553</v>
      </c>
      <c r="D5540" t="s">
        <v>4083</v>
      </c>
      <c r="F5540" t="s">
        <v>8630</v>
      </c>
      <c r="G5540" t="s">
        <v>4083</v>
      </c>
      <c r="H5540" t="s">
        <v>8630</v>
      </c>
      <c r="I5540" t="s">
        <v>711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2333</v>
      </c>
      <c r="C5541" t="s">
        <v>8553</v>
      </c>
      <c r="D5541" t="s">
        <v>4083</v>
      </c>
      <c r="F5541" t="s">
        <v>8628</v>
      </c>
      <c r="G5541" t="s">
        <v>4083</v>
      </c>
      <c r="H5541" t="s">
        <v>8628</v>
      </c>
      <c r="I5541" t="s">
        <v>711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2333</v>
      </c>
      <c r="C5542" t="s">
        <v>8553</v>
      </c>
      <c r="D5542" t="s">
        <v>4083</v>
      </c>
      <c r="F5542" t="s">
        <v>8631</v>
      </c>
      <c r="G5542" t="s">
        <v>4083</v>
      </c>
      <c r="H5542" t="s">
        <v>8631</v>
      </c>
      <c r="I5542" t="s">
        <v>711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8632</v>
      </c>
      <c r="C5543" t="s">
        <v>8633</v>
      </c>
      <c r="D5543" t="s">
        <v>2719</v>
      </c>
      <c r="F5543" t="s">
        <v>8651</v>
      </c>
      <c r="G5543" t="s">
        <v>2719</v>
      </c>
      <c r="H5543" t="s">
        <v>8651</v>
      </c>
      <c r="I5543" t="s">
        <v>831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8632</v>
      </c>
      <c r="C5544" t="s">
        <v>8633</v>
      </c>
      <c r="D5544" t="s">
        <v>2719</v>
      </c>
      <c r="F5544" t="s">
        <v>8648</v>
      </c>
      <c r="G5544" t="s">
        <v>2719</v>
      </c>
      <c r="H5544" t="s">
        <v>8648</v>
      </c>
      <c r="I5544" t="s">
        <v>711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8632</v>
      </c>
      <c r="C5545" t="s">
        <v>8633</v>
      </c>
      <c r="D5545" t="s">
        <v>2719</v>
      </c>
      <c r="F5545" t="s">
        <v>8646</v>
      </c>
      <c r="G5545" t="s">
        <v>2719</v>
      </c>
      <c r="H5545" t="s">
        <v>8646</v>
      </c>
      <c r="I5545" t="s">
        <v>831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8632</v>
      </c>
      <c r="C5546" t="s">
        <v>8633</v>
      </c>
      <c r="D5546" t="s">
        <v>2719</v>
      </c>
      <c r="F5546" t="s">
        <v>8653</v>
      </c>
      <c r="G5546" t="s">
        <v>2719</v>
      </c>
      <c r="H5546" t="s">
        <v>8653</v>
      </c>
      <c r="I5546" t="s">
        <v>711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8632</v>
      </c>
      <c r="C5547" t="s">
        <v>8633</v>
      </c>
      <c r="D5547" t="s">
        <v>2719</v>
      </c>
      <c r="F5547" t="s">
        <v>8652</v>
      </c>
      <c r="G5547" t="s">
        <v>2719</v>
      </c>
      <c r="H5547" t="s">
        <v>8652</v>
      </c>
      <c r="I5547" t="s">
        <v>938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8632</v>
      </c>
      <c r="C5548" t="s">
        <v>8633</v>
      </c>
      <c r="D5548" t="s">
        <v>2719</v>
      </c>
      <c r="F5548" t="s">
        <v>8640</v>
      </c>
      <c r="G5548" t="s">
        <v>2719</v>
      </c>
      <c r="H5548" t="s">
        <v>8640</v>
      </c>
      <c r="I5548" t="s">
        <v>831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8632</v>
      </c>
      <c r="C5549" t="s">
        <v>8633</v>
      </c>
      <c r="D5549" t="s">
        <v>2719</v>
      </c>
      <c r="F5549" t="s">
        <v>8639</v>
      </c>
      <c r="G5549" t="s">
        <v>2719</v>
      </c>
      <c r="H5549" t="s">
        <v>8639</v>
      </c>
      <c r="I5549" t="s">
        <v>711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8632</v>
      </c>
      <c r="C5550" t="s">
        <v>8633</v>
      </c>
      <c r="D5550" t="s">
        <v>2719</v>
      </c>
      <c r="F5550" t="s">
        <v>8641</v>
      </c>
      <c r="G5550" t="s">
        <v>2719</v>
      </c>
      <c r="H5550" t="s">
        <v>8641</v>
      </c>
      <c r="I5550" t="s">
        <v>711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8632</v>
      </c>
      <c r="C5551" t="s">
        <v>8633</v>
      </c>
      <c r="D5551" t="s">
        <v>2719</v>
      </c>
      <c r="F5551" t="s">
        <v>8635</v>
      </c>
      <c r="G5551" t="s">
        <v>2719</v>
      </c>
      <c r="H5551" t="s">
        <v>8635</v>
      </c>
      <c r="I5551" t="s">
        <v>711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8632</v>
      </c>
      <c r="C5552" t="s">
        <v>8633</v>
      </c>
      <c r="D5552" t="s">
        <v>2719</v>
      </c>
      <c r="F5552" t="s">
        <v>8634</v>
      </c>
      <c r="G5552" t="s">
        <v>2719</v>
      </c>
      <c r="H5552" t="s">
        <v>8634</v>
      </c>
      <c r="I5552" t="s">
        <v>711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8632</v>
      </c>
      <c r="C5553" t="s">
        <v>8633</v>
      </c>
      <c r="D5553" t="s">
        <v>2719</v>
      </c>
      <c r="F5553" t="s">
        <v>8645</v>
      </c>
      <c r="G5553" t="s">
        <v>2719</v>
      </c>
      <c r="H5553" t="s">
        <v>8645</v>
      </c>
      <c r="I5553" t="s">
        <v>711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8632</v>
      </c>
      <c r="C5554" t="s">
        <v>8633</v>
      </c>
      <c r="D5554" t="s">
        <v>2719</v>
      </c>
      <c r="F5554" t="s">
        <v>9851</v>
      </c>
      <c r="G5554" t="s">
        <v>2719</v>
      </c>
      <c r="H5554" t="s">
        <v>9851</v>
      </c>
      <c r="I5554" t="s">
        <v>711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8632</v>
      </c>
      <c r="C5555" t="s">
        <v>8633</v>
      </c>
      <c r="D5555" t="s">
        <v>2719</v>
      </c>
      <c r="F5555" t="s">
        <v>8644</v>
      </c>
      <c r="G5555" t="s">
        <v>2719</v>
      </c>
      <c r="H5555" t="s">
        <v>8644</v>
      </c>
      <c r="I5555" t="s">
        <v>711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8632</v>
      </c>
      <c r="C5556" t="s">
        <v>8633</v>
      </c>
      <c r="D5556" t="s">
        <v>2719</v>
      </c>
      <c r="F5556" t="s">
        <v>8637</v>
      </c>
      <c r="G5556" t="s">
        <v>2719</v>
      </c>
      <c r="H5556" t="s">
        <v>8637</v>
      </c>
      <c r="I5556" t="s">
        <v>711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8632</v>
      </c>
      <c r="C5557" t="s">
        <v>8633</v>
      </c>
      <c r="D5557" t="s">
        <v>2719</v>
      </c>
      <c r="F5557" t="s">
        <v>8642</v>
      </c>
      <c r="G5557" t="s">
        <v>2719</v>
      </c>
      <c r="H5557" t="s">
        <v>8642</v>
      </c>
      <c r="I5557" t="s">
        <v>711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8632</v>
      </c>
      <c r="C5558" t="s">
        <v>8633</v>
      </c>
      <c r="D5558" t="s">
        <v>2719</v>
      </c>
      <c r="F5558" t="s">
        <v>8650</v>
      </c>
      <c r="G5558" t="s">
        <v>2719</v>
      </c>
      <c r="H5558" t="s">
        <v>8650</v>
      </c>
      <c r="I5558" t="s">
        <v>831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8632</v>
      </c>
      <c r="C5559" t="s">
        <v>8633</v>
      </c>
      <c r="D5559" t="s">
        <v>2719</v>
      </c>
      <c r="F5559" t="s">
        <v>8649</v>
      </c>
      <c r="G5559" t="s">
        <v>2719</v>
      </c>
      <c r="H5559" t="s">
        <v>8649</v>
      </c>
      <c r="I5559" t="s">
        <v>831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8632</v>
      </c>
      <c r="C5560" t="s">
        <v>8633</v>
      </c>
      <c r="D5560" t="s">
        <v>2719</v>
      </c>
      <c r="F5560" t="s">
        <v>8636</v>
      </c>
      <c r="G5560" t="s">
        <v>2719</v>
      </c>
      <c r="H5560" t="s">
        <v>8636</v>
      </c>
      <c r="I5560" t="s">
        <v>831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8632</v>
      </c>
      <c r="C5561" t="s">
        <v>8633</v>
      </c>
      <c r="D5561" t="s">
        <v>2719</v>
      </c>
      <c r="F5561" t="s">
        <v>8647</v>
      </c>
      <c r="G5561" t="s">
        <v>2719</v>
      </c>
      <c r="H5561" t="s">
        <v>8647</v>
      </c>
      <c r="I5561" t="s">
        <v>831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8632</v>
      </c>
      <c r="C5562" t="s">
        <v>8633</v>
      </c>
      <c r="D5562" t="s">
        <v>2719</v>
      </c>
      <c r="F5562" t="s">
        <v>8638</v>
      </c>
      <c r="G5562" t="s">
        <v>2719</v>
      </c>
      <c r="H5562" t="s">
        <v>8638</v>
      </c>
      <c r="I5562" t="s">
        <v>831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8632</v>
      </c>
      <c r="C5563" t="s">
        <v>8633</v>
      </c>
      <c r="D5563" t="s">
        <v>2719</v>
      </c>
      <c r="F5563" t="s">
        <v>8643</v>
      </c>
      <c r="G5563" t="s">
        <v>2719</v>
      </c>
      <c r="H5563" t="s">
        <v>8643</v>
      </c>
      <c r="I5563" t="s">
        <v>831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8632</v>
      </c>
      <c r="C5564" t="s">
        <v>8633</v>
      </c>
      <c r="D5564" t="s">
        <v>2719</v>
      </c>
      <c r="F5564" t="s">
        <v>9852</v>
      </c>
      <c r="G5564" t="s">
        <v>2719</v>
      </c>
      <c r="H5564" t="s">
        <v>9852</v>
      </c>
      <c r="I5564" t="s">
        <v>831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2354</v>
      </c>
      <c r="C5565" t="s">
        <v>8654</v>
      </c>
      <c r="D5565" t="s">
        <v>2719</v>
      </c>
      <c r="F5565" t="s">
        <v>6972</v>
      </c>
      <c r="G5565" t="s">
        <v>2719</v>
      </c>
      <c r="H5565" t="s">
        <v>6972</v>
      </c>
      <c r="I5565" t="s">
        <v>711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2354</v>
      </c>
      <c r="C5566" t="s">
        <v>8654</v>
      </c>
      <c r="D5566" t="s">
        <v>2719</v>
      </c>
      <c r="F5566" t="s">
        <v>8658</v>
      </c>
      <c r="G5566" t="s">
        <v>2719</v>
      </c>
      <c r="H5566" t="s">
        <v>8658</v>
      </c>
      <c r="I5566" t="s">
        <v>711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2354</v>
      </c>
      <c r="C5567" t="s">
        <v>8654</v>
      </c>
      <c r="D5567" t="s">
        <v>2719</v>
      </c>
      <c r="F5567" t="s">
        <v>9853</v>
      </c>
      <c r="G5567" t="s">
        <v>2719</v>
      </c>
      <c r="H5567" t="s">
        <v>9853</v>
      </c>
      <c r="I5567" t="s">
        <v>711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2354</v>
      </c>
      <c r="C5568" t="s">
        <v>8654</v>
      </c>
      <c r="D5568" t="s">
        <v>2719</v>
      </c>
      <c r="F5568" t="s">
        <v>8656</v>
      </c>
      <c r="G5568" t="s">
        <v>2719</v>
      </c>
      <c r="H5568" t="s">
        <v>8656</v>
      </c>
      <c r="I5568" t="s">
        <v>711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2354</v>
      </c>
      <c r="C5569" t="s">
        <v>8654</v>
      </c>
      <c r="D5569" t="s">
        <v>2719</v>
      </c>
      <c r="F5569" t="s">
        <v>8655</v>
      </c>
      <c r="G5569" t="s">
        <v>2719</v>
      </c>
      <c r="H5569" t="s">
        <v>8655</v>
      </c>
      <c r="I5569" t="s">
        <v>711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2354</v>
      </c>
      <c r="C5570" t="s">
        <v>8654</v>
      </c>
      <c r="D5570" t="s">
        <v>2719</v>
      </c>
      <c r="F5570" t="s">
        <v>8657</v>
      </c>
      <c r="G5570" t="s">
        <v>2719</v>
      </c>
      <c r="H5570" t="s">
        <v>8657</v>
      </c>
      <c r="I5570" t="s">
        <v>711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2354</v>
      </c>
      <c r="C5571" t="s">
        <v>8654</v>
      </c>
      <c r="D5571" t="s">
        <v>2719</v>
      </c>
      <c r="F5571" t="s">
        <v>9854</v>
      </c>
      <c r="G5571" t="s">
        <v>2719</v>
      </c>
      <c r="H5571" t="s">
        <v>9854</v>
      </c>
      <c r="I5571" t="s">
        <v>711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2354</v>
      </c>
      <c r="C5572" t="s">
        <v>8654</v>
      </c>
      <c r="D5572" t="s">
        <v>2719</v>
      </c>
      <c r="F5572" t="s">
        <v>9855</v>
      </c>
      <c r="G5572" t="s">
        <v>2719</v>
      </c>
      <c r="H5572" t="s">
        <v>9855</v>
      </c>
      <c r="I5572" t="s">
        <v>711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2362</v>
      </c>
      <c r="C5573" t="s">
        <v>9856</v>
      </c>
      <c r="D5573" t="s">
        <v>2719</v>
      </c>
      <c r="F5573" t="s">
        <v>2362</v>
      </c>
      <c r="G5573" t="s">
        <v>2719</v>
      </c>
      <c r="H5573" t="s">
        <v>2363</v>
      </c>
      <c r="I5573" t="s">
        <v>711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9857</v>
      </c>
      <c r="C5574" t="s">
        <v>9858</v>
      </c>
      <c r="D5574" t="s">
        <v>2719</v>
      </c>
      <c r="E5574" t="s">
        <v>9859</v>
      </c>
      <c r="F5574" t="s">
        <v>9860</v>
      </c>
      <c r="G5574" t="s">
        <v>2719</v>
      </c>
      <c r="H5574" t="s">
        <v>9861</v>
      </c>
      <c r="I5574" t="s">
        <v>1059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2366</v>
      </c>
      <c r="C5575" t="s">
        <v>8659</v>
      </c>
      <c r="D5575" t="s">
        <v>573</v>
      </c>
      <c r="E5575" t="s">
        <v>8663</v>
      </c>
      <c r="F5575" t="s">
        <v>8664</v>
      </c>
      <c r="G5575" t="s">
        <v>573</v>
      </c>
      <c r="H5575" t="s">
        <v>8665</v>
      </c>
      <c r="I5575" t="s">
        <v>576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2366</v>
      </c>
      <c r="C5576" t="s">
        <v>8659</v>
      </c>
      <c r="D5576" t="s">
        <v>573</v>
      </c>
      <c r="E5576" t="s">
        <v>8660</v>
      </c>
      <c r="F5576" t="s">
        <v>8661</v>
      </c>
      <c r="G5576" t="s">
        <v>573</v>
      </c>
      <c r="H5576" t="s">
        <v>8662</v>
      </c>
      <c r="I5576" t="s">
        <v>576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2366</v>
      </c>
      <c r="C5577" t="s">
        <v>8659</v>
      </c>
      <c r="D5577" t="s">
        <v>4083</v>
      </c>
      <c r="E5577" t="s">
        <v>8666</v>
      </c>
      <c r="F5577" t="s">
        <v>8667</v>
      </c>
      <c r="G5577" t="s">
        <v>4083</v>
      </c>
      <c r="H5577" t="s">
        <v>8668</v>
      </c>
      <c r="I5577" t="s">
        <v>576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2372</v>
      </c>
      <c r="C5578" t="s">
        <v>9862</v>
      </c>
      <c r="D5578" t="s">
        <v>2719</v>
      </c>
      <c r="F5578" t="s">
        <v>2372</v>
      </c>
      <c r="G5578" t="s">
        <v>2719</v>
      </c>
      <c r="H5578" t="s">
        <v>9863</v>
      </c>
      <c r="I5578" t="s">
        <v>711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2324</v>
      </c>
      <c r="C5579" t="s">
        <v>8669</v>
      </c>
      <c r="D5579" t="s">
        <v>2719</v>
      </c>
      <c r="F5579" t="s">
        <v>8670</v>
      </c>
      <c r="G5579" t="s">
        <v>2719</v>
      </c>
      <c r="H5579" t="s">
        <v>8670</v>
      </c>
      <c r="I5579" t="s">
        <v>711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2324</v>
      </c>
      <c r="C5580" t="s">
        <v>8669</v>
      </c>
      <c r="D5580" t="s">
        <v>2719</v>
      </c>
      <c r="F5580" t="s">
        <v>9864</v>
      </c>
      <c r="G5580" t="s">
        <v>2719</v>
      </c>
      <c r="H5580" t="s">
        <v>9864</v>
      </c>
      <c r="I5580" t="s">
        <v>711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2324</v>
      </c>
      <c r="C5581" t="s">
        <v>8669</v>
      </c>
      <c r="D5581" t="s">
        <v>2719</v>
      </c>
      <c r="F5581" t="s">
        <v>8672</v>
      </c>
      <c r="G5581" t="s">
        <v>2719</v>
      </c>
      <c r="H5581" t="s">
        <v>8672</v>
      </c>
      <c r="I5581" t="s">
        <v>711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2324</v>
      </c>
      <c r="C5582" t="s">
        <v>8669</v>
      </c>
      <c r="D5582" t="s">
        <v>2719</v>
      </c>
      <c r="F5582" t="s">
        <v>8671</v>
      </c>
      <c r="G5582" t="s">
        <v>2719</v>
      </c>
      <c r="H5582" t="s">
        <v>8671</v>
      </c>
      <c r="I5582" t="s">
        <v>711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2324</v>
      </c>
      <c r="C5583" t="s">
        <v>8669</v>
      </c>
      <c r="D5583" t="s">
        <v>2719</v>
      </c>
      <c r="F5583" t="s">
        <v>8673</v>
      </c>
      <c r="G5583" t="s">
        <v>2719</v>
      </c>
      <c r="H5583" t="s">
        <v>8673</v>
      </c>
      <c r="I5583" t="s">
        <v>711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2324</v>
      </c>
      <c r="C5584" t="s">
        <v>8669</v>
      </c>
      <c r="D5584" t="s">
        <v>2719</v>
      </c>
      <c r="F5584" t="s">
        <v>8674</v>
      </c>
      <c r="G5584" t="s">
        <v>2719</v>
      </c>
      <c r="H5584" t="s">
        <v>8674</v>
      </c>
      <c r="I5584" t="s">
        <v>711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2324</v>
      </c>
      <c r="C5585" t="s">
        <v>8669</v>
      </c>
      <c r="D5585" t="s">
        <v>2719</v>
      </c>
      <c r="F5585" t="s">
        <v>9865</v>
      </c>
      <c r="G5585" t="s">
        <v>2719</v>
      </c>
      <c r="H5585" t="s">
        <v>9865</v>
      </c>
      <c r="I5585" t="s">
        <v>711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2324</v>
      </c>
      <c r="C5586" t="s">
        <v>8669</v>
      </c>
      <c r="D5586" t="s">
        <v>2719</v>
      </c>
      <c r="F5586" t="s">
        <v>8675</v>
      </c>
      <c r="G5586" t="s">
        <v>2719</v>
      </c>
      <c r="H5586" t="s">
        <v>8675</v>
      </c>
      <c r="I5586" t="s">
        <v>711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2324</v>
      </c>
      <c r="C5587" t="s">
        <v>8669</v>
      </c>
      <c r="D5587" t="s">
        <v>2719</v>
      </c>
      <c r="F5587" t="s">
        <v>8676</v>
      </c>
      <c r="G5587" t="s">
        <v>2719</v>
      </c>
      <c r="H5587" t="s">
        <v>8676</v>
      </c>
      <c r="I5587" t="s">
        <v>711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2324</v>
      </c>
      <c r="C5588" t="s">
        <v>8669</v>
      </c>
      <c r="D5588" t="s">
        <v>2719</v>
      </c>
      <c r="F5588" t="s">
        <v>9866</v>
      </c>
      <c r="G5588" t="s">
        <v>2719</v>
      </c>
      <c r="H5588" t="s">
        <v>9866</v>
      </c>
      <c r="I5588" t="s">
        <v>711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2324</v>
      </c>
      <c r="C5589" t="s">
        <v>8669</v>
      </c>
      <c r="D5589" t="s">
        <v>2719</v>
      </c>
      <c r="F5589" t="s">
        <v>8677</v>
      </c>
      <c r="G5589" t="s">
        <v>2719</v>
      </c>
      <c r="H5589" t="s">
        <v>8677</v>
      </c>
      <c r="I5589" t="s">
        <v>711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2324</v>
      </c>
      <c r="C5590" t="s">
        <v>8669</v>
      </c>
      <c r="D5590" t="s">
        <v>2719</v>
      </c>
      <c r="F5590" t="s">
        <v>8678</v>
      </c>
      <c r="G5590" t="s">
        <v>2719</v>
      </c>
      <c r="H5590" t="s">
        <v>8678</v>
      </c>
      <c r="I5590" t="s">
        <v>711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2324</v>
      </c>
      <c r="C5591" t="s">
        <v>8669</v>
      </c>
      <c r="D5591" t="s">
        <v>2719</v>
      </c>
      <c r="F5591" t="s">
        <v>8679</v>
      </c>
      <c r="G5591" t="s">
        <v>2719</v>
      </c>
      <c r="H5591" t="s">
        <v>8679</v>
      </c>
      <c r="I5591" t="s">
        <v>711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2324</v>
      </c>
      <c r="C5592" t="s">
        <v>8669</v>
      </c>
      <c r="D5592" t="s">
        <v>2719</v>
      </c>
      <c r="F5592" t="s">
        <v>9867</v>
      </c>
      <c r="G5592" t="s">
        <v>2719</v>
      </c>
      <c r="H5592" t="s">
        <v>9867</v>
      </c>
      <c r="I5592" t="s">
        <v>711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2324</v>
      </c>
      <c r="C5593" t="s">
        <v>8669</v>
      </c>
      <c r="D5593" t="s">
        <v>2719</v>
      </c>
      <c r="F5593" t="s">
        <v>8680</v>
      </c>
      <c r="G5593" t="s">
        <v>2719</v>
      </c>
      <c r="H5593" t="s">
        <v>8680</v>
      </c>
      <c r="I5593" t="s">
        <v>711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2324</v>
      </c>
      <c r="C5594" t="s">
        <v>8669</v>
      </c>
      <c r="D5594" t="s">
        <v>2719</v>
      </c>
      <c r="F5594" t="s">
        <v>9868</v>
      </c>
      <c r="G5594" t="s">
        <v>2719</v>
      </c>
      <c r="H5594" t="s">
        <v>9868</v>
      </c>
      <c r="I5594" t="s">
        <v>711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2324</v>
      </c>
      <c r="C5595" t="s">
        <v>8669</v>
      </c>
      <c r="D5595" t="s">
        <v>2719</v>
      </c>
      <c r="F5595" t="s">
        <v>8681</v>
      </c>
      <c r="G5595" t="s">
        <v>2719</v>
      </c>
      <c r="H5595" t="s">
        <v>8681</v>
      </c>
      <c r="I5595" t="s">
        <v>711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2324</v>
      </c>
      <c r="C5596" t="s">
        <v>8669</v>
      </c>
      <c r="D5596" t="s">
        <v>2719</v>
      </c>
      <c r="F5596" t="s">
        <v>9869</v>
      </c>
      <c r="G5596" t="s">
        <v>2719</v>
      </c>
      <c r="H5596" t="s">
        <v>9869</v>
      </c>
      <c r="I5596" t="s">
        <v>711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2324</v>
      </c>
      <c r="C5597" t="s">
        <v>8669</v>
      </c>
      <c r="D5597" t="s">
        <v>2719</v>
      </c>
      <c r="F5597" t="s">
        <v>8682</v>
      </c>
      <c r="G5597" t="s">
        <v>2719</v>
      </c>
      <c r="H5597" t="s">
        <v>8682</v>
      </c>
      <c r="I5597" t="s">
        <v>711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2324</v>
      </c>
      <c r="C5598" t="s">
        <v>8669</v>
      </c>
      <c r="D5598" t="s">
        <v>2719</v>
      </c>
      <c r="F5598" t="s">
        <v>8684</v>
      </c>
      <c r="G5598" t="s">
        <v>2719</v>
      </c>
      <c r="H5598" t="s">
        <v>8684</v>
      </c>
      <c r="I5598" t="s">
        <v>711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2324</v>
      </c>
      <c r="C5599" t="s">
        <v>8669</v>
      </c>
      <c r="D5599" t="s">
        <v>2719</v>
      </c>
      <c r="F5599" t="s">
        <v>8683</v>
      </c>
      <c r="G5599" t="s">
        <v>2719</v>
      </c>
      <c r="H5599" t="s">
        <v>8683</v>
      </c>
      <c r="I5599" t="s">
        <v>711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2324</v>
      </c>
      <c r="C5600" t="s">
        <v>8669</v>
      </c>
      <c r="D5600" t="s">
        <v>2719</v>
      </c>
      <c r="F5600" t="s">
        <v>8696</v>
      </c>
      <c r="G5600" t="s">
        <v>2719</v>
      </c>
      <c r="H5600" t="s">
        <v>8696</v>
      </c>
      <c r="I5600" t="s">
        <v>711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2324</v>
      </c>
      <c r="C5601" t="s">
        <v>8669</v>
      </c>
      <c r="D5601" t="s">
        <v>2719</v>
      </c>
      <c r="F5601" t="s">
        <v>8685</v>
      </c>
      <c r="G5601" t="s">
        <v>2719</v>
      </c>
      <c r="H5601" t="s">
        <v>8685</v>
      </c>
      <c r="I5601" t="s">
        <v>711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2324</v>
      </c>
      <c r="C5602" t="s">
        <v>8669</v>
      </c>
      <c r="D5602" t="s">
        <v>2719</v>
      </c>
      <c r="F5602" t="s">
        <v>8686</v>
      </c>
      <c r="G5602" t="s">
        <v>2719</v>
      </c>
      <c r="H5602" t="s">
        <v>8686</v>
      </c>
      <c r="I5602" t="s">
        <v>711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2324</v>
      </c>
      <c r="C5603" t="s">
        <v>8669</v>
      </c>
      <c r="D5603" t="s">
        <v>2719</v>
      </c>
      <c r="F5603" t="s">
        <v>8687</v>
      </c>
      <c r="G5603" t="s">
        <v>2719</v>
      </c>
      <c r="H5603" t="s">
        <v>8687</v>
      </c>
      <c r="I5603" t="s">
        <v>711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2324</v>
      </c>
      <c r="C5604" t="s">
        <v>8669</v>
      </c>
      <c r="D5604" t="s">
        <v>2719</v>
      </c>
      <c r="F5604" t="s">
        <v>8688</v>
      </c>
      <c r="G5604" t="s">
        <v>2719</v>
      </c>
      <c r="H5604" t="s">
        <v>8688</v>
      </c>
      <c r="I5604" t="s">
        <v>711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2324</v>
      </c>
      <c r="C5605" t="s">
        <v>8669</v>
      </c>
      <c r="D5605" t="s">
        <v>2719</v>
      </c>
      <c r="F5605" t="s">
        <v>9870</v>
      </c>
      <c r="G5605" t="s">
        <v>2719</v>
      </c>
      <c r="H5605" t="s">
        <v>9870</v>
      </c>
      <c r="I5605" t="s">
        <v>711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2324</v>
      </c>
      <c r="C5606" t="s">
        <v>8669</v>
      </c>
      <c r="D5606" t="s">
        <v>2719</v>
      </c>
      <c r="F5606" t="s">
        <v>8689</v>
      </c>
      <c r="G5606" t="s">
        <v>2719</v>
      </c>
      <c r="H5606" t="s">
        <v>8689</v>
      </c>
      <c r="I5606" t="s">
        <v>711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2324</v>
      </c>
      <c r="C5607" t="s">
        <v>8669</v>
      </c>
      <c r="D5607" t="s">
        <v>2719</v>
      </c>
      <c r="F5607" t="s">
        <v>8690</v>
      </c>
      <c r="G5607" t="s">
        <v>2719</v>
      </c>
      <c r="H5607" t="s">
        <v>8690</v>
      </c>
      <c r="I5607" t="s">
        <v>711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2324</v>
      </c>
      <c r="C5608" t="s">
        <v>8669</v>
      </c>
      <c r="D5608" t="s">
        <v>2719</v>
      </c>
      <c r="F5608" t="s">
        <v>8691</v>
      </c>
      <c r="G5608" t="s">
        <v>2719</v>
      </c>
      <c r="H5608" t="s">
        <v>8691</v>
      </c>
      <c r="I5608" t="s">
        <v>711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2324</v>
      </c>
      <c r="C5609" t="s">
        <v>8669</v>
      </c>
      <c r="D5609" t="s">
        <v>2719</v>
      </c>
      <c r="F5609" t="s">
        <v>8692</v>
      </c>
      <c r="G5609" t="s">
        <v>2719</v>
      </c>
      <c r="H5609" t="s">
        <v>8692</v>
      </c>
      <c r="I5609" t="s">
        <v>711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2324</v>
      </c>
      <c r="C5610" t="s">
        <v>8669</v>
      </c>
      <c r="D5610" t="s">
        <v>2719</v>
      </c>
      <c r="F5610" t="s">
        <v>8693</v>
      </c>
      <c r="G5610" t="s">
        <v>2719</v>
      </c>
      <c r="H5610" t="s">
        <v>8693</v>
      </c>
      <c r="I5610" t="s">
        <v>711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2324</v>
      </c>
      <c r="C5611" t="s">
        <v>8669</v>
      </c>
      <c r="D5611" t="s">
        <v>2719</v>
      </c>
      <c r="F5611" t="s">
        <v>8694</v>
      </c>
      <c r="G5611" t="s">
        <v>2719</v>
      </c>
      <c r="H5611" t="s">
        <v>8694</v>
      </c>
      <c r="I5611" t="s">
        <v>711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2324</v>
      </c>
      <c r="C5612" t="s">
        <v>8669</v>
      </c>
      <c r="D5612" t="s">
        <v>2719</v>
      </c>
      <c r="F5612" t="s">
        <v>8695</v>
      </c>
      <c r="G5612" t="s">
        <v>2719</v>
      </c>
      <c r="H5612" t="s">
        <v>8695</v>
      </c>
      <c r="I5612" t="s">
        <v>711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8697</v>
      </c>
      <c r="C5613" t="s">
        <v>8698</v>
      </c>
      <c r="D5613" t="s">
        <v>2719</v>
      </c>
      <c r="F5613" t="s">
        <v>8721</v>
      </c>
      <c r="G5613" t="s">
        <v>2719</v>
      </c>
      <c r="H5613" t="s">
        <v>8721</v>
      </c>
      <c r="I5613" t="s">
        <v>711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8697</v>
      </c>
      <c r="C5614" t="s">
        <v>8698</v>
      </c>
      <c r="D5614" t="s">
        <v>2719</v>
      </c>
      <c r="F5614" t="s">
        <v>9871</v>
      </c>
      <c r="G5614" t="s">
        <v>2719</v>
      </c>
      <c r="H5614" t="s">
        <v>9871</v>
      </c>
      <c r="I5614" t="s">
        <v>711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8697</v>
      </c>
      <c r="C5615" t="s">
        <v>8698</v>
      </c>
      <c r="D5615" t="s">
        <v>2719</v>
      </c>
      <c r="F5615" t="s">
        <v>9872</v>
      </c>
      <c r="G5615" t="s">
        <v>2719</v>
      </c>
      <c r="H5615" t="s">
        <v>9872</v>
      </c>
      <c r="I5615" t="s">
        <v>711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8697</v>
      </c>
      <c r="C5616" t="s">
        <v>8698</v>
      </c>
      <c r="D5616" t="s">
        <v>2719</v>
      </c>
      <c r="F5616" t="s">
        <v>9864</v>
      </c>
      <c r="G5616" t="s">
        <v>2719</v>
      </c>
      <c r="H5616" t="s">
        <v>9864</v>
      </c>
      <c r="I5616" t="s">
        <v>711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8697</v>
      </c>
      <c r="C5617" t="s">
        <v>8698</v>
      </c>
      <c r="D5617" t="s">
        <v>2719</v>
      </c>
      <c r="F5617" t="s">
        <v>8699</v>
      </c>
      <c r="G5617" t="s">
        <v>2719</v>
      </c>
      <c r="H5617" t="s">
        <v>8699</v>
      </c>
      <c r="I5617" t="s">
        <v>711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8697</v>
      </c>
      <c r="C5618" t="s">
        <v>8698</v>
      </c>
      <c r="D5618" t="s">
        <v>2719</v>
      </c>
      <c r="F5618" t="s">
        <v>8700</v>
      </c>
      <c r="G5618" t="s">
        <v>2719</v>
      </c>
      <c r="H5618" t="s">
        <v>8700</v>
      </c>
      <c r="I5618" t="s">
        <v>711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8697</v>
      </c>
      <c r="C5619" t="s">
        <v>8698</v>
      </c>
      <c r="D5619" t="s">
        <v>2719</v>
      </c>
      <c r="F5619" t="s">
        <v>8701</v>
      </c>
      <c r="G5619" t="s">
        <v>2719</v>
      </c>
      <c r="H5619" t="s">
        <v>8701</v>
      </c>
      <c r="I5619" t="s">
        <v>711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8697</v>
      </c>
      <c r="C5620" t="s">
        <v>8698</v>
      </c>
      <c r="D5620" t="s">
        <v>2719</v>
      </c>
      <c r="F5620" t="s">
        <v>8702</v>
      </c>
      <c r="G5620" t="s">
        <v>2719</v>
      </c>
      <c r="H5620" t="s">
        <v>8702</v>
      </c>
      <c r="I5620" t="s">
        <v>711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8697</v>
      </c>
      <c r="C5621" t="s">
        <v>8698</v>
      </c>
      <c r="D5621" t="s">
        <v>2719</v>
      </c>
      <c r="F5621" t="s">
        <v>8703</v>
      </c>
      <c r="G5621" t="s">
        <v>2719</v>
      </c>
      <c r="H5621" t="s">
        <v>8703</v>
      </c>
      <c r="I5621" t="s">
        <v>711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8697</v>
      </c>
      <c r="C5622" t="s">
        <v>8698</v>
      </c>
      <c r="D5622" t="s">
        <v>2719</v>
      </c>
      <c r="F5622" t="s">
        <v>8704</v>
      </c>
      <c r="G5622" t="s">
        <v>2719</v>
      </c>
      <c r="H5622" t="s">
        <v>8704</v>
      </c>
      <c r="I5622" t="s">
        <v>711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8697</v>
      </c>
      <c r="C5623" t="s">
        <v>8698</v>
      </c>
      <c r="D5623" t="s">
        <v>2719</v>
      </c>
      <c r="F5623" t="s">
        <v>8729</v>
      </c>
      <c r="G5623" t="s">
        <v>2719</v>
      </c>
      <c r="H5623" t="s">
        <v>8729</v>
      </c>
      <c r="I5623" t="s">
        <v>711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8697</v>
      </c>
      <c r="C5624" t="s">
        <v>8698</v>
      </c>
      <c r="D5624" t="s">
        <v>2719</v>
      </c>
      <c r="F5624" t="s">
        <v>8705</v>
      </c>
      <c r="G5624" t="s">
        <v>2719</v>
      </c>
      <c r="H5624" t="s">
        <v>8705</v>
      </c>
      <c r="I5624" t="s">
        <v>711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8697</v>
      </c>
      <c r="C5625" t="s">
        <v>8698</v>
      </c>
      <c r="D5625" t="s">
        <v>2719</v>
      </c>
      <c r="F5625" t="s">
        <v>8706</v>
      </c>
      <c r="G5625" t="s">
        <v>2719</v>
      </c>
      <c r="H5625" t="s">
        <v>8706</v>
      </c>
      <c r="I5625" t="s">
        <v>711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8697</v>
      </c>
      <c r="C5626" t="s">
        <v>8698</v>
      </c>
      <c r="D5626" t="s">
        <v>2719</v>
      </c>
      <c r="F5626" t="s">
        <v>9873</v>
      </c>
      <c r="G5626" t="s">
        <v>2719</v>
      </c>
      <c r="H5626" t="s">
        <v>9873</v>
      </c>
      <c r="I5626" t="s">
        <v>711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8697</v>
      </c>
      <c r="C5627" t="s">
        <v>8698</v>
      </c>
      <c r="D5627" t="s">
        <v>2719</v>
      </c>
      <c r="F5627" t="s">
        <v>8707</v>
      </c>
      <c r="G5627" t="s">
        <v>2719</v>
      </c>
      <c r="H5627" t="s">
        <v>8707</v>
      </c>
      <c r="I5627" t="s">
        <v>711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8697</v>
      </c>
      <c r="C5628" t="s">
        <v>8698</v>
      </c>
      <c r="D5628" t="s">
        <v>2719</v>
      </c>
      <c r="F5628" t="s">
        <v>8708</v>
      </c>
      <c r="G5628" t="s">
        <v>2719</v>
      </c>
      <c r="H5628" t="s">
        <v>8708</v>
      </c>
      <c r="I5628" t="s">
        <v>711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8697</v>
      </c>
      <c r="C5629" t="s">
        <v>8698</v>
      </c>
      <c r="D5629" t="s">
        <v>2719</v>
      </c>
      <c r="F5629" t="s">
        <v>8709</v>
      </c>
      <c r="G5629" t="s">
        <v>2719</v>
      </c>
      <c r="H5629" t="s">
        <v>8709</v>
      </c>
      <c r="I5629" t="s">
        <v>711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8697</v>
      </c>
      <c r="C5630" t="s">
        <v>8698</v>
      </c>
      <c r="D5630" t="s">
        <v>2719</v>
      </c>
      <c r="F5630" t="s">
        <v>8710</v>
      </c>
      <c r="G5630" t="s">
        <v>2719</v>
      </c>
      <c r="H5630" t="s">
        <v>8710</v>
      </c>
      <c r="I5630" t="s">
        <v>711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8697</v>
      </c>
      <c r="C5631" t="s">
        <v>8698</v>
      </c>
      <c r="D5631" t="s">
        <v>2719</v>
      </c>
      <c r="F5631" t="s">
        <v>8711</v>
      </c>
      <c r="G5631" t="s">
        <v>2719</v>
      </c>
      <c r="H5631" t="s">
        <v>8711</v>
      </c>
      <c r="I5631" t="s">
        <v>711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8697</v>
      </c>
      <c r="C5632" t="s">
        <v>8698</v>
      </c>
      <c r="D5632" t="s">
        <v>2719</v>
      </c>
      <c r="F5632" t="s">
        <v>8712</v>
      </c>
      <c r="G5632" t="s">
        <v>2719</v>
      </c>
      <c r="H5632" t="s">
        <v>8712</v>
      </c>
      <c r="I5632" t="s">
        <v>711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8697</v>
      </c>
      <c r="C5633" t="s">
        <v>8698</v>
      </c>
      <c r="D5633" t="s">
        <v>2719</v>
      </c>
      <c r="F5633" t="s">
        <v>8713</v>
      </c>
      <c r="G5633" t="s">
        <v>2719</v>
      </c>
      <c r="H5633" t="s">
        <v>8713</v>
      </c>
      <c r="I5633" t="s">
        <v>711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8697</v>
      </c>
      <c r="C5634" t="s">
        <v>8698</v>
      </c>
      <c r="D5634" t="s">
        <v>2719</v>
      </c>
      <c r="F5634" t="s">
        <v>8714</v>
      </c>
      <c r="G5634" t="s">
        <v>2719</v>
      </c>
      <c r="H5634" t="s">
        <v>8714</v>
      </c>
      <c r="I5634" t="s">
        <v>711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8697</v>
      </c>
      <c r="C5635" t="s">
        <v>8698</v>
      </c>
      <c r="D5635" t="s">
        <v>2719</v>
      </c>
      <c r="F5635" t="s">
        <v>8715</v>
      </c>
      <c r="G5635" t="s">
        <v>2719</v>
      </c>
      <c r="H5635" t="s">
        <v>8715</v>
      </c>
      <c r="I5635" t="s">
        <v>711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8697</v>
      </c>
      <c r="C5636" t="s">
        <v>8698</v>
      </c>
      <c r="D5636" t="s">
        <v>2719</v>
      </c>
      <c r="F5636" t="s">
        <v>8716</v>
      </c>
      <c r="G5636" t="s">
        <v>2719</v>
      </c>
      <c r="H5636" t="s">
        <v>8716</v>
      </c>
      <c r="I5636" t="s">
        <v>711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8697</v>
      </c>
      <c r="C5637" t="s">
        <v>8698</v>
      </c>
      <c r="D5637" t="s">
        <v>2719</v>
      </c>
      <c r="F5637" t="s">
        <v>8717</v>
      </c>
      <c r="G5637" t="s">
        <v>2719</v>
      </c>
      <c r="H5637" t="s">
        <v>8717</v>
      </c>
      <c r="I5637" t="s">
        <v>711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8697</v>
      </c>
      <c r="C5638" t="s">
        <v>8698</v>
      </c>
      <c r="D5638" t="s">
        <v>2719</v>
      </c>
      <c r="F5638" t="s">
        <v>8718</v>
      </c>
      <c r="G5638" t="s">
        <v>2719</v>
      </c>
      <c r="H5638" t="s">
        <v>8718</v>
      </c>
      <c r="I5638" t="s">
        <v>711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8697</v>
      </c>
      <c r="C5639" t="s">
        <v>8698</v>
      </c>
      <c r="D5639" t="s">
        <v>2719</v>
      </c>
      <c r="F5639" t="s">
        <v>8719</v>
      </c>
      <c r="G5639" t="s">
        <v>2719</v>
      </c>
      <c r="H5639" t="s">
        <v>8719</v>
      </c>
      <c r="I5639" t="s">
        <v>711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8697</v>
      </c>
      <c r="C5640" t="s">
        <v>8698</v>
      </c>
      <c r="D5640" t="s">
        <v>2719</v>
      </c>
      <c r="F5640" t="s">
        <v>9874</v>
      </c>
      <c r="G5640" t="s">
        <v>2719</v>
      </c>
      <c r="H5640" t="s">
        <v>9874</v>
      </c>
      <c r="I5640" t="s">
        <v>711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8697</v>
      </c>
      <c r="C5641" t="s">
        <v>8698</v>
      </c>
      <c r="D5641" t="s">
        <v>2719</v>
      </c>
      <c r="F5641" t="s">
        <v>8720</v>
      </c>
      <c r="G5641" t="s">
        <v>2719</v>
      </c>
      <c r="H5641" t="s">
        <v>8720</v>
      </c>
      <c r="I5641" t="s">
        <v>711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8697</v>
      </c>
      <c r="C5642" t="s">
        <v>8698</v>
      </c>
      <c r="D5642" t="s">
        <v>2719</v>
      </c>
      <c r="F5642" t="s">
        <v>8722</v>
      </c>
      <c r="G5642" t="s">
        <v>2719</v>
      </c>
      <c r="H5642" t="s">
        <v>8722</v>
      </c>
      <c r="I5642" t="s">
        <v>711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8697</v>
      </c>
      <c r="C5643" t="s">
        <v>8698</v>
      </c>
      <c r="D5643" t="s">
        <v>2719</v>
      </c>
      <c r="F5643" t="s">
        <v>8683</v>
      </c>
      <c r="G5643" t="s">
        <v>2719</v>
      </c>
      <c r="H5643" t="s">
        <v>8683</v>
      </c>
      <c r="I5643" t="s">
        <v>711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8697</v>
      </c>
      <c r="C5644" t="s">
        <v>8698</v>
      </c>
      <c r="D5644" t="s">
        <v>2719</v>
      </c>
      <c r="F5644" t="s">
        <v>9875</v>
      </c>
      <c r="G5644" t="s">
        <v>2719</v>
      </c>
      <c r="H5644" t="s">
        <v>9875</v>
      </c>
      <c r="I5644" t="s">
        <v>711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8697</v>
      </c>
      <c r="C5645" t="s">
        <v>8698</v>
      </c>
      <c r="D5645" t="s">
        <v>2719</v>
      </c>
      <c r="F5645" t="s">
        <v>9876</v>
      </c>
      <c r="G5645" t="s">
        <v>2719</v>
      </c>
      <c r="H5645" t="s">
        <v>9876</v>
      </c>
      <c r="I5645" t="s">
        <v>711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8697</v>
      </c>
      <c r="C5646" t="s">
        <v>8698</v>
      </c>
      <c r="D5646" t="s">
        <v>2719</v>
      </c>
      <c r="F5646" t="s">
        <v>8723</v>
      </c>
      <c r="G5646" t="s">
        <v>2719</v>
      </c>
      <c r="H5646" t="s">
        <v>8723</v>
      </c>
      <c r="I5646" t="s">
        <v>711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8697</v>
      </c>
      <c r="C5647" t="s">
        <v>8698</v>
      </c>
      <c r="D5647" t="s">
        <v>2719</v>
      </c>
      <c r="F5647" t="s">
        <v>8725</v>
      </c>
      <c r="G5647" t="s">
        <v>2719</v>
      </c>
      <c r="H5647" t="s">
        <v>8725</v>
      </c>
      <c r="I5647" t="s">
        <v>711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8697</v>
      </c>
      <c r="C5648" t="s">
        <v>8698</v>
      </c>
      <c r="D5648" t="s">
        <v>2719</v>
      </c>
      <c r="F5648" t="s">
        <v>8724</v>
      </c>
      <c r="G5648" t="s">
        <v>2719</v>
      </c>
      <c r="H5648" t="s">
        <v>8724</v>
      </c>
      <c r="I5648" t="s">
        <v>711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8697</v>
      </c>
      <c r="C5649" t="s">
        <v>8698</v>
      </c>
      <c r="D5649" t="s">
        <v>2719</v>
      </c>
      <c r="F5649" t="s">
        <v>8726</v>
      </c>
      <c r="G5649" t="s">
        <v>2719</v>
      </c>
      <c r="H5649" t="s">
        <v>8726</v>
      </c>
      <c r="I5649" t="s">
        <v>711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8697</v>
      </c>
      <c r="C5650" t="s">
        <v>8698</v>
      </c>
      <c r="D5650" t="s">
        <v>2719</v>
      </c>
      <c r="F5650" t="s">
        <v>8727</v>
      </c>
      <c r="G5650" t="s">
        <v>2719</v>
      </c>
      <c r="H5650" t="s">
        <v>8727</v>
      </c>
      <c r="I5650" t="s">
        <v>711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8697</v>
      </c>
      <c r="C5651" t="s">
        <v>8698</v>
      </c>
      <c r="D5651" t="s">
        <v>2719</v>
      </c>
      <c r="F5651" t="s">
        <v>8728</v>
      </c>
      <c r="G5651" t="s">
        <v>2719</v>
      </c>
      <c r="H5651" t="s">
        <v>8728</v>
      </c>
      <c r="I5651" t="s">
        <v>711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8730</v>
      </c>
      <c r="C5652" t="s">
        <v>8731</v>
      </c>
      <c r="D5652" t="s">
        <v>2719</v>
      </c>
      <c r="F5652" t="s">
        <v>8734</v>
      </c>
      <c r="G5652" t="s">
        <v>2719</v>
      </c>
      <c r="H5652" t="s">
        <v>8734</v>
      </c>
      <c r="I5652" t="s">
        <v>711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8730</v>
      </c>
      <c r="C5653" t="s">
        <v>8731</v>
      </c>
      <c r="D5653" t="s">
        <v>2719</v>
      </c>
      <c r="F5653" t="s">
        <v>8737</v>
      </c>
      <c r="G5653" t="s">
        <v>2719</v>
      </c>
      <c r="H5653" t="s">
        <v>8737</v>
      </c>
      <c r="I5653" t="s">
        <v>711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8730</v>
      </c>
      <c r="C5654" t="s">
        <v>8731</v>
      </c>
      <c r="D5654" t="s">
        <v>2719</v>
      </c>
      <c r="F5654" t="s">
        <v>8739</v>
      </c>
      <c r="G5654" t="s">
        <v>2719</v>
      </c>
      <c r="H5654" t="s">
        <v>8739</v>
      </c>
      <c r="I5654" t="s">
        <v>711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8730</v>
      </c>
      <c r="C5655" t="s">
        <v>8731</v>
      </c>
      <c r="D5655" t="s">
        <v>2719</v>
      </c>
      <c r="F5655" t="s">
        <v>8741</v>
      </c>
      <c r="G5655" t="s">
        <v>2719</v>
      </c>
      <c r="H5655" t="s">
        <v>8741</v>
      </c>
      <c r="I5655" t="s">
        <v>711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8730</v>
      </c>
      <c r="C5656" t="s">
        <v>8731</v>
      </c>
      <c r="D5656" t="s">
        <v>2719</v>
      </c>
      <c r="F5656" t="s">
        <v>8742</v>
      </c>
      <c r="G5656" t="s">
        <v>2719</v>
      </c>
      <c r="H5656" t="s">
        <v>8742</v>
      </c>
      <c r="I5656" t="s">
        <v>711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8730</v>
      </c>
      <c r="C5657" t="s">
        <v>8731</v>
      </c>
      <c r="D5657" t="s">
        <v>2719</v>
      </c>
      <c r="F5657" t="s">
        <v>9877</v>
      </c>
      <c r="G5657" t="s">
        <v>2719</v>
      </c>
      <c r="H5657" t="s">
        <v>9877</v>
      </c>
      <c r="I5657" t="s">
        <v>711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8730</v>
      </c>
      <c r="C5658" t="s">
        <v>8731</v>
      </c>
      <c r="D5658" t="s">
        <v>2719</v>
      </c>
      <c r="F5658" t="s">
        <v>8744</v>
      </c>
      <c r="G5658" t="s">
        <v>2719</v>
      </c>
      <c r="H5658" t="s">
        <v>8744</v>
      </c>
      <c r="I5658" t="s">
        <v>711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8730</v>
      </c>
      <c r="C5659" t="s">
        <v>8731</v>
      </c>
      <c r="D5659" t="s">
        <v>2719</v>
      </c>
      <c r="F5659" t="s">
        <v>8746</v>
      </c>
      <c r="G5659" t="s">
        <v>2719</v>
      </c>
      <c r="H5659" t="s">
        <v>8746</v>
      </c>
      <c r="I5659" t="s">
        <v>711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8730</v>
      </c>
      <c r="C5660" t="s">
        <v>8731</v>
      </c>
      <c r="D5660" t="s">
        <v>2719</v>
      </c>
      <c r="F5660" t="s">
        <v>9878</v>
      </c>
      <c r="G5660" t="s">
        <v>2719</v>
      </c>
      <c r="H5660" t="s">
        <v>9878</v>
      </c>
      <c r="I5660" t="s">
        <v>711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8730</v>
      </c>
      <c r="C5661" t="s">
        <v>8731</v>
      </c>
      <c r="D5661" t="s">
        <v>2719</v>
      </c>
      <c r="F5661" t="s">
        <v>8743</v>
      </c>
      <c r="G5661" t="s">
        <v>2719</v>
      </c>
      <c r="H5661" t="s">
        <v>8743</v>
      </c>
      <c r="I5661" t="s">
        <v>711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8730</v>
      </c>
      <c r="C5662" t="s">
        <v>8731</v>
      </c>
      <c r="D5662" t="s">
        <v>2719</v>
      </c>
      <c r="F5662" t="s">
        <v>8735</v>
      </c>
      <c r="G5662" t="s">
        <v>2719</v>
      </c>
      <c r="H5662" t="s">
        <v>8735</v>
      </c>
      <c r="I5662" t="s">
        <v>711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8730</v>
      </c>
      <c r="C5663" t="s">
        <v>8731</v>
      </c>
      <c r="D5663" t="s">
        <v>2719</v>
      </c>
      <c r="F5663" t="s">
        <v>8732</v>
      </c>
      <c r="G5663" t="s">
        <v>2719</v>
      </c>
      <c r="H5663" t="s">
        <v>8732</v>
      </c>
      <c r="I5663" t="s">
        <v>711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8730</v>
      </c>
      <c r="C5664" t="s">
        <v>8731</v>
      </c>
      <c r="D5664" t="s">
        <v>2719</v>
      </c>
      <c r="F5664" t="s">
        <v>8733</v>
      </c>
      <c r="G5664" t="s">
        <v>2719</v>
      </c>
      <c r="H5664" t="s">
        <v>8733</v>
      </c>
      <c r="I5664" t="s">
        <v>711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8730</v>
      </c>
      <c r="C5665" t="s">
        <v>8731</v>
      </c>
      <c r="D5665" t="s">
        <v>2719</v>
      </c>
      <c r="F5665" t="s">
        <v>8736</v>
      </c>
      <c r="G5665" t="s">
        <v>2719</v>
      </c>
      <c r="H5665" t="s">
        <v>8736</v>
      </c>
      <c r="I5665" t="s">
        <v>711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8730</v>
      </c>
      <c r="C5666" t="s">
        <v>8731</v>
      </c>
      <c r="D5666" t="s">
        <v>2719</v>
      </c>
      <c r="F5666" t="s">
        <v>6858</v>
      </c>
      <c r="G5666" t="s">
        <v>2719</v>
      </c>
      <c r="H5666" t="s">
        <v>6858</v>
      </c>
      <c r="I5666" t="s">
        <v>711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8730</v>
      </c>
      <c r="C5667" t="s">
        <v>8731</v>
      </c>
      <c r="D5667" t="s">
        <v>2719</v>
      </c>
      <c r="F5667" t="s">
        <v>6924</v>
      </c>
      <c r="G5667" t="s">
        <v>2719</v>
      </c>
      <c r="H5667" t="s">
        <v>6924</v>
      </c>
      <c r="I5667" t="s">
        <v>711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8730</v>
      </c>
      <c r="C5668" t="s">
        <v>8731</v>
      </c>
      <c r="D5668" t="s">
        <v>2719</v>
      </c>
      <c r="F5668" t="s">
        <v>8701</v>
      </c>
      <c r="G5668" t="s">
        <v>2719</v>
      </c>
      <c r="H5668" t="s">
        <v>8701</v>
      </c>
      <c r="I5668" t="s">
        <v>711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8730</v>
      </c>
      <c r="C5669" t="s">
        <v>8731</v>
      </c>
      <c r="D5669" t="s">
        <v>2719</v>
      </c>
      <c r="F5669" t="s">
        <v>6872</v>
      </c>
      <c r="G5669" t="s">
        <v>2719</v>
      </c>
      <c r="H5669" t="s">
        <v>6872</v>
      </c>
      <c r="I5669" t="s">
        <v>711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8730</v>
      </c>
      <c r="C5670" t="s">
        <v>8731</v>
      </c>
      <c r="D5670" t="s">
        <v>2719</v>
      </c>
      <c r="F5670" t="s">
        <v>8738</v>
      </c>
      <c r="G5670" t="s">
        <v>2719</v>
      </c>
      <c r="H5670" t="s">
        <v>8738</v>
      </c>
      <c r="I5670" t="s">
        <v>711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8730</v>
      </c>
      <c r="C5671" t="s">
        <v>8731</v>
      </c>
      <c r="D5671" t="s">
        <v>2719</v>
      </c>
      <c r="F5671" t="s">
        <v>6873</v>
      </c>
      <c r="G5671" t="s">
        <v>2719</v>
      </c>
      <c r="H5671" t="s">
        <v>6873</v>
      </c>
      <c r="I5671" t="s">
        <v>711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8730</v>
      </c>
      <c r="C5672" t="s">
        <v>8731</v>
      </c>
      <c r="D5672" t="s">
        <v>2719</v>
      </c>
      <c r="F5672" t="s">
        <v>8740</v>
      </c>
      <c r="G5672" t="s">
        <v>2719</v>
      </c>
      <c r="H5672" t="s">
        <v>8740</v>
      </c>
      <c r="I5672" t="s">
        <v>711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8730</v>
      </c>
      <c r="C5673" t="s">
        <v>8731</v>
      </c>
      <c r="D5673" t="s">
        <v>2719</v>
      </c>
      <c r="F5673" t="s">
        <v>6878</v>
      </c>
      <c r="G5673" t="s">
        <v>2719</v>
      </c>
      <c r="H5673" t="s">
        <v>6878</v>
      </c>
      <c r="I5673" t="s">
        <v>711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8730</v>
      </c>
      <c r="C5674" t="s">
        <v>8731</v>
      </c>
      <c r="D5674" t="s">
        <v>2719</v>
      </c>
      <c r="F5674" t="s">
        <v>6881</v>
      </c>
      <c r="G5674" t="s">
        <v>2719</v>
      </c>
      <c r="H5674" t="s">
        <v>6881</v>
      </c>
      <c r="I5674" t="s">
        <v>711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8730</v>
      </c>
      <c r="C5675" t="s">
        <v>8731</v>
      </c>
      <c r="D5675" t="s">
        <v>2719</v>
      </c>
      <c r="F5675" t="s">
        <v>9879</v>
      </c>
      <c r="G5675" t="s">
        <v>2719</v>
      </c>
      <c r="H5675" t="s">
        <v>9879</v>
      </c>
      <c r="I5675" t="s">
        <v>711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8730</v>
      </c>
      <c r="C5676" t="s">
        <v>8731</v>
      </c>
      <c r="D5676" t="s">
        <v>2719</v>
      </c>
      <c r="F5676" t="s">
        <v>9880</v>
      </c>
      <c r="G5676" t="s">
        <v>2719</v>
      </c>
      <c r="H5676" t="s">
        <v>9880</v>
      </c>
      <c r="I5676" t="s">
        <v>711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8730</v>
      </c>
      <c r="C5677" t="s">
        <v>8731</v>
      </c>
      <c r="D5677" t="s">
        <v>2719</v>
      </c>
      <c r="F5677" t="s">
        <v>9881</v>
      </c>
      <c r="G5677" t="s">
        <v>2719</v>
      </c>
      <c r="H5677" t="s">
        <v>9881</v>
      </c>
      <c r="I5677" t="s">
        <v>711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8730</v>
      </c>
      <c r="C5678" t="s">
        <v>8731</v>
      </c>
      <c r="D5678" t="s">
        <v>2719</v>
      </c>
      <c r="F5678" t="s">
        <v>9025</v>
      </c>
      <c r="G5678" t="s">
        <v>2719</v>
      </c>
      <c r="H5678" t="s">
        <v>9025</v>
      </c>
      <c r="I5678" t="s">
        <v>711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8730</v>
      </c>
      <c r="C5679" t="s">
        <v>8731</v>
      </c>
      <c r="D5679" t="s">
        <v>2719</v>
      </c>
      <c r="F5679" t="s">
        <v>8715</v>
      </c>
      <c r="G5679" t="s">
        <v>2719</v>
      </c>
      <c r="H5679" t="s">
        <v>8715</v>
      </c>
      <c r="I5679" t="s">
        <v>711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8730</v>
      </c>
      <c r="C5680" t="s">
        <v>8731</v>
      </c>
      <c r="D5680" t="s">
        <v>2719</v>
      </c>
      <c r="F5680" t="s">
        <v>6902</v>
      </c>
      <c r="G5680" t="s">
        <v>2719</v>
      </c>
      <c r="H5680" t="s">
        <v>6902</v>
      </c>
      <c r="I5680" t="s">
        <v>711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8730</v>
      </c>
      <c r="C5681" t="s">
        <v>8731</v>
      </c>
      <c r="D5681" t="s">
        <v>2719</v>
      </c>
      <c r="F5681" t="s">
        <v>6905</v>
      </c>
      <c r="G5681" t="s">
        <v>2719</v>
      </c>
      <c r="H5681" t="s">
        <v>6905</v>
      </c>
      <c r="I5681" t="s">
        <v>711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8730</v>
      </c>
      <c r="C5682" t="s">
        <v>8731</v>
      </c>
      <c r="D5682" t="s">
        <v>2719</v>
      </c>
      <c r="F5682" t="s">
        <v>8726</v>
      </c>
      <c r="G5682" t="s">
        <v>2719</v>
      </c>
      <c r="H5682" t="s">
        <v>8726</v>
      </c>
      <c r="I5682" t="s">
        <v>711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8730</v>
      </c>
      <c r="C5683" t="s">
        <v>8731</v>
      </c>
      <c r="D5683" t="s">
        <v>2719</v>
      </c>
      <c r="F5683" t="s">
        <v>8745</v>
      </c>
      <c r="G5683" t="s">
        <v>2719</v>
      </c>
      <c r="H5683" t="s">
        <v>8745</v>
      </c>
      <c r="I5683" t="s">
        <v>711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8730</v>
      </c>
      <c r="C5684" t="s">
        <v>8731</v>
      </c>
      <c r="D5684" t="s">
        <v>2719</v>
      </c>
      <c r="F5684" t="s">
        <v>6913</v>
      </c>
      <c r="G5684" t="s">
        <v>2719</v>
      </c>
      <c r="H5684" t="s">
        <v>6913</v>
      </c>
      <c r="I5684" t="s">
        <v>711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2403</v>
      </c>
      <c r="C5685" t="s">
        <v>8747</v>
      </c>
      <c r="D5685" t="s">
        <v>573</v>
      </c>
      <c r="E5685" t="s">
        <v>8748</v>
      </c>
      <c r="F5685" t="s">
        <v>8749</v>
      </c>
      <c r="G5685" t="s">
        <v>573</v>
      </c>
      <c r="H5685" t="s">
        <v>8750</v>
      </c>
      <c r="I5685" t="s">
        <v>711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2403</v>
      </c>
      <c r="C5686" t="s">
        <v>8747</v>
      </c>
      <c r="D5686" t="s">
        <v>2719</v>
      </c>
      <c r="E5686" t="s">
        <v>8751</v>
      </c>
      <c r="F5686" t="s">
        <v>8752</v>
      </c>
      <c r="G5686" t="s">
        <v>2719</v>
      </c>
      <c r="H5686" t="s">
        <v>8752</v>
      </c>
      <c r="I5686" t="s">
        <v>576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2403</v>
      </c>
      <c r="C5687" t="s">
        <v>8747</v>
      </c>
      <c r="D5687" t="s">
        <v>2719</v>
      </c>
      <c r="E5687" t="s">
        <v>8753</v>
      </c>
      <c r="F5687" t="s">
        <v>8754</v>
      </c>
      <c r="G5687" t="s">
        <v>2719</v>
      </c>
      <c r="H5687" t="s">
        <v>8752</v>
      </c>
      <c r="I5687" t="s">
        <v>576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2408</v>
      </c>
      <c r="C5688" t="s">
        <v>8755</v>
      </c>
      <c r="D5688" t="s">
        <v>573</v>
      </c>
      <c r="F5688" t="s">
        <v>8756</v>
      </c>
      <c r="G5688" t="s">
        <v>573</v>
      </c>
      <c r="H5688" t="s">
        <v>8756</v>
      </c>
      <c r="I5688" t="s">
        <v>831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2408</v>
      </c>
      <c r="C5689" t="s">
        <v>8755</v>
      </c>
      <c r="D5689" t="s">
        <v>573</v>
      </c>
      <c r="F5689" t="s">
        <v>9882</v>
      </c>
      <c r="G5689" t="s">
        <v>573</v>
      </c>
      <c r="H5689" t="s">
        <v>9882</v>
      </c>
      <c r="I5689" t="s">
        <v>831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2408</v>
      </c>
      <c r="C5690" t="s">
        <v>8755</v>
      </c>
      <c r="D5690" t="s">
        <v>573</v>
      </c>
      <c r="F5690" t="s">
        <v>8757</v>
      </c>
      <c r="G5690" t="s">
        <v>573</v>
      </c>
      <c r="H5690" t="s">
        <v>8757</v>
      </c>
      <c r="I5690" t="s">
        <v>831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2408</v>
      </c>
      <c r="C5691" t="s">
        <v>8755</v>
      </c>
      <c r="D5691" t="s">
        <v>573</v>
      </c>
      <c r="F5691" t="s">
        <v>8758</v>
      </c>
      <c r="G5691" t="s">
        <v>573</v>
      </c>
      <c r="H5691" t="s">
        <v>8758</v>
      </c>
      <c r="I5691" t="s">
        <v>831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2408</v>
      </c>
      <c r="C5692" t="s">
        <v>8755</v>
      </c>
      <c r="D5692" t="s">
        <v>573</v>
      </c>
      <c r="F5692" t="s">
        <v>8759</v>
      </c>
      <c r="G5692" t="s">
        <v>573</v>
      </c>
      <c r="H5692" t="s">
        <v>8759</v>
      </c>
      <c r="I5692" t="s">
        <v>831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2408</v>
      </c>
      <c r="C5693" t="s">
        <v>8755</v>
      </c>
      <c r="D5693" t="s">
        <v>573</v>
      </c>
      <c r="F5693" t="s">
        <v>8760</v>
      </c>
      <c r="G5693" t="s">
        <v>573</v>
      </c>
      <c r="H5693" t="s">
        <v>8760</v>
      </c>
      <c r="I5693" t="s">
        <v>831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2408</v>
      </c>
      <c r="C5694" t="s">
        <v>8755</v>
      </c>
      <c r="D5694" t="s">
        <v>573</v>
      </c>
      <c r="F5694" t="s">
        <v>8761</v>
      </c>
      <c r="G5694" t="s">
        <v>573</v>
      </c>
      <c r="H5694" t="s">
        <v>8761</v>
      </c>
      <c r="I5694" t="s">
        <v>831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2408</v>
      </c>
      <c r="C5695" t="s">
        <v>8755</v>
      </c>
      <c r="D5695" t="s">
        <v>573</v>
      </c>
      <c r="F5695" t="s">
        <v>9883</v>
      </c>
      <c r="G5695" t="s">
        <v>573</v>
      </c>
      <c r="H5695" t="s">
        <v>9884</v>
      </c>
      <c r="I5695" t="s">
        <v>831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2408</v>
      </c>
      <c r="C5696" t="s">
        <v>8755</v>
      </c>
      <c r="D5696" t="s">
        <v>573</v>
      </c>
      <c r="F5696" t="s">
        <v>8770</v>
      </c>
      <c r="G5696" t="s">
        <v>573</v>
      </c>
      <c r="H5696" t="s">
        <v>9885</v>
      </c>
      <c r="I5696" t="s">
        <v>831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2408</v>
      </c>
      <c r="C5697" t="s">
        <v>8755</v>
      </c>
      <c r="D5697" t="s">
        <v>573</v>
      </c>
      <c r="F5697" t="s">
        <v>2767</v>
      </c>
      <c r="G5697" t="s">
        <v>573</v>
      </c>
      <c r="H5697" t="s">
        <v>2767</v>
      </c>
      <c r="I5697" t="s">
        <v>831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2408</v>
      </c>
      <c r="C5698" t="s">
        <v>8755</v>
      </c>
      <c r="D5698" t="s">
        <v>573</v>
      </c>
      <c r="F5698" t="s">
        <v>8762</v>
      </c>
      <c r="G5698" t="s">
        <v>573</v>
      </c>
      <c r="H5698" t="s">
        <v>8762</v>
      </c>
      <c r="I5698" t="s">
        <v>831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2408</v>
      </c>
      <c r="C5699" t="s">
        <v>8755</v>
      </c>
      <c r="D5699" t="s">
        <v>573</v>
      </c>
      <c r="F5699" t="s">
        <v>6199</v>
      </c>
      <c r="G5699" t="s">
        <v>573</v>
      </c>
      <c r="H5699" t="s">
        <v>6199</v>
      </c>
      <c r="I5699" t="s">
        <v>831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2408</v>
      </c>
      <c r="C5700" t="s">
        <v>8755</v>
      </c>
      <c r="D5700" t="s">
        <v>573</v>
      </c>
      <c r="F5700" t="s">
        <v>8763</v>
      </c>
      <c r="G5700" t="s">
        <v>573</v>
      </c>
      <c r="H5700" t="s">
        <v>8764</v>
      </c>
      <c r="I5700" t="s">
        <v>831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2408</v>
      </c>
      <c r="C5701" t="s">
        <v>8755</v>
      </c>
      <c r="D5701" t="s">
        <v>573</v>
      </c>
      <c r="F5701" t="s">
        <v>8765</v>
      </c>
      <c r="G5701" t="s">
        <v>573</v>
      </c>
      <c r="H5701" t="s">
        <v>8765</v>
      </c>
      <c r="I5701" t="s">
        <v>831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2408</v>
      </c>
      <c r="C5702" t="s">
        <v>8755</v>
      </c>
      <c r="D5702" t="s">
        <v>573</v>
      </c>
      <c r="F5702" t="s">
        <v>8766</v>
      </c>
      <c r="G5702" t="s">
        <v>573</v>
      </c>
      <c r="H5702" t="s">
        <v>8766</v>
      </c>
      <c r="I5702" t="s">
        <v>831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2408</v>
      </c>
      <c r="C5703" t="s">
        <v>8755</v>
      </c>
      <c r="D5703" t="s">
        <v>573</v>
      </c>
      <c r="F5703" t="s">
        <v>8767</v>
      </c>
      <c r="G5703" t="s">
        <v>573</v>
      </c>
      <c r="H5703" t="s">
        <v>8767</v>
      </c>
      <c r="I5703" t="s">
        <v>831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2408</v>
      </c>
      <c r="C5704" t="s">
        <v>8755</v>
      </c>
      <c r="D5704" t="s">
        <v>2719</v>
      </c>
      <c r="F5704" t="s">
        <v>8770</v>
      </c>
      <c r="G5704" t="s">
        <v>2719</v>
      </c>
      <c r="H5704" t="s">
        <v>8769</v>
      </c>
      <c r="I5704" t="s">
        <v>831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2408</v>
      </c>
      <c r="C5705" t="s">
        <v>8755</v>
      </c>
      <c r="D5705" t="s">
        <v>2719</v>
      </c>
      <c r="F5705" t="s">
        <v>8768</v>
      </c>
      <c r="G5705" t="s">
        <v>2719</v>
      </c>
      <c r="H5705" t="s">
        <v>8769</v>
      </c>
      <c r="I5705" t="s">
        <v>831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9886</v>
      </c>
      <c r="C5706" t="s">
        <v>9887</v>
      </c>
      <c r="D5706" t="s">
        <v>573</v>
      </c>
      <c r="F5706" t="s">
        <v>9888</v>
      </c>
      <c r="G5706" t="s">
        <v>573</v>
      </c>
      <c r="I5706" t="s">
        <v>711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9886</v>
      </c>
      <c r="C5707" t="s">
        <v>9887</v>
      </c>
      <c r="D5707" t="s">
        <v>573</v>
      </c>
      <c r="F5707" t="s">
        <v>9889</v>
      </c>
      <c r="G5707" t="s">
        <v>573</v>
      </c>
      <c r="I5707" t="s">
        <v>938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2437</v>
      </c>
      <c r="C5708" t="s">
        <v>9890</v>
      </c>
      <c r="D5708" t="s">
        <v>2719</v>
      </c>
      <c r="E5708" t="s">
        <v>9891</v>
      </c>
      <c r="F5708" t="s">
        <v>9892</v>
      </c>
      <c r="G5708" t="s">
        <v>2719</v>
      </c>
      <c r="H5708" t="s">
        <v>9002</v>
      </c>
      <c r="I5708" t="s">
        <v>711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2447</v>
      </c>
      <c r="C5709" t="s">
        <v>8771</v>
      </c>
      <c r="D5709" t="s">
        <v>2719</v>
      </c>
      <c r="F5709" t="s">
        <v>9893</v>
      </c>
      <c r="G5709" t="s">
        <v>2719</v>
      </c>
      <c r="H5709" t="s">
        <v>9893</v>
      </c>
      <c r="I5709" t="s">
        <v>711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2447</v>
      </c>
      <c r="C5710" t="s">
        <v>8771</v>
      </c>
      <c r="D5710" t="s">
        <v>2719</v>
      </c>
      <c r="F5710" t="s">
        <v>9894</v>
      </c>
      <c r="G5710" t="s">
        <v>2719</v>
      </c>
      <c r="H5710" t="s">
        <v>9894</v>
      </c>
      <c r="I5710" t="s">
        <v>711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2447</v>
      </c>
      <c r="C5711" t="s">
        <v>8771</v>
      </c>
      <c r="D5711" t="s">
        <v>2719</v>
      </c>
      <c r="F5711" t="s">
        <v>9895</v>
      </c>
      <c r="G5711" t="s">
        <v>2719</v>
      </c>
      <c r="H5711" t="s">
        <v>9895</v>
      </c>
      <c r="I5711" t="s">
        <v>711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2447</v>
      </c>
      <c r="C5712" t="s">
        <v>8771</v>
      </c>
      <c r="D5712" t="s">
        <v>2719</v>
      </c>
      <c r="F5712" t="s">
        <v>9896</v>
      </c>
      <c r="G5712" t="s">
        <v>2719</v>
      </c>
      <c r="H5712" t="s">
        <v>9896</v>
      </c>
      <c r="I5712" t="s">
        <v>711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2447</v>
      </c>
      <c r="C5713" t="s">
        <v>8771</v>
      </c>
      <c r="D5713" t="s">
        <v>2719</v>
      </c>
      <c r="F5713" t="s">
        <v>8775</v>
      </c>
      <c r="G5713" t="s">
        <v>2719</v>
      </c>
      <c r="H5713" t="s">
        <v>8775</v>
      </c>
      <c r="I5713" t="s">
        <v>711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2447</v>
      </c>
      <c r="C5714" t="s">
        <v>8771</v>
      </c>
      <c r="D5714" t="s">
        <v>2719</v>
      </c>
      <c r="F5714" t="s">
        <v>9897</v>
      </c>
      <c r="G5714" t="s">
        <v>2719</v>
      </c>
      <c r="H5714" t="s">
        <v>9897</v>
      </c>
      <c r="I5714" t="s">
        <v>711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2447</v>
      </c>
      <c r="C5715" t="s">
        <v>8771</v>
      </c>
      <c r="D5715" t="s">
        <v>2719</v>
      </c>
      <c r="F5715" t="s">
        <v>9898</v>
      </c>
      <c r="G5715" t="s">
        <v>2719</v>
      </c>
      <c r="H5715" t="s">
        <v>9898</v>
      </c>
      <c r="I5715" t="s">
        <v>711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2447</v>
      </c>
      <c r="C5716" t="s">
        <v>8771</v>
      </c>
      <c r="D5716" t="s">
        <v>2719</v>
      </c>
      <c r="F5716" t="s">
        <v>8778</v>
      </c>
      <c r="G5716" t="s">
        <v>2719</v>
      </c>
      <c r="H5716" t="s">
        <v>8778</v>
      </c>
      <c r="I5716" t="s">
        <v>711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2447</v>
      </c>
      <c r="C5717" t="s">
        <v>8771</v>
      </c>
      <c r="D5717" t="s">
        <v>2719</v>
      </c>
      <c r="F5717" t="s">
        <v>8772</v>
      </c>
      <c r="G5717" t="s">
        <v>2719</v>
      </c>
      <c r="H5717" t="s">
        <v>8772</v>
      </c>
      <c r="I5717" t="s">
        <v>711</v>
      </c>
      <c r="J5717">
        <v>0</v>
      </c>
      <c r="L5717" s="4"/>
      <c r="M5717" s="4"/>
    </row>
    <row r="5718" spans="1:13" x14ac:dyDescent="0.4">
      <c r="A5718">
        <v>210002140</v>
      </c>
      <c r="B5718" t="s">
        <v>2447</v>
      </c>
      <c r="C5718" t="s">
        <v>8771</v>
      </c>
      <c r="D5718" t="s">
        <v>2719</v>
      </c>
      <c r="F5718" t="s">
        <v>8773</v>
      </c>
      <c r="G5718" t="s">
        <v>2719</v>
      </c>
      <c r="H5718" t="s">
        <v>8773</v>
      </c>
      <c r="I5718" t="s">
        <v>711</v>
      </c>
      <c r="J5718">
        <v>0</v>
      </c>
      <c r="L5718" s="4"/>
      <c r="M5718" s="4"/>
    </row>
    <row r="5719" spans="1:13" x14ac:dyDescent="0.4">
      <c r="A5719">
        <v>210002140</v>
      </c>
      <c r="B5719" t="s">
        <v>2447</v>
      </c>
      <c r="C5719" t="s">
        <v>8771</v>
      </c>
      <c r="D5719" t="s">
        <v>2719</v>
      </c>
      <c r="F5719" t="s">
        <v>8776</v>
      </c>
      <c r="G5719" t="s">
        <v>2719</v>
      </c>
      <c r="H5719" t="s">
        <v>8776</v>
      </c>
      <c r="I5719" t="s">
        <v>711</v>
      </c>
      <c r="J5719">
        <v>0</v>
      </c>
      <c r="L5719" s="4"/>
      <c r="M5719" s="4"/>
    </row>
    <row r="5720" spans="1:13" x14ac:dyDescent="0.4">
      <c r="A5720">
        <v>210002140</v>
      </c>
      <c r="B5720" t="s">
        <v>2447</v>
      </c>
      <c r="C5720" t="s">
        <v>8771</v>
      </c>
      <c r="D5720" t="s">
        <v>2719</v>
      </c>
      <c r="F5720" t="s">
        <v>8728</v>
      </c>
      <c r="G5720" t="s">
        <v>2719</v>
      </c>
      <c r="H5720" t="s">
        <v>8728</v>
      </c>
      <c r="I5720" t="s">
        <v>711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2447</v>
      </c>
      <c r="C5721" t="s">
        <v>8771</v>
      </c>
      <c r="D5721" t="s">
        <v>2719</v>
      </c>
      <c r="F5721" t="s">
        <v>8774</v>
      </c>
      <c r="G5721" t="s">
        <v>2719</v>
      </c>
      <c r="H5721" t="s">
        <v>8774</v>
      </c>
      <c r="I5721" t="s">
        <v>711</v>
      </c>
      <c r="J5721">
        <v>0</v>
      </c>
      <c r="L5721" s="4"/>
      <c r="M5721" s="4"/>
    </row>
    <row r="5722" spans="1:13" x14ac:dyDescent="0.4">
      <c r="A5722">
        <v>210002140</v>
      </c>
      <c r="B5722" t="s">
        <v>2447</v>
      </c>
      <c r="C5722" t="s">
        <v>8771</v>
      </c>
      <c r="D5722" t="s">
        <v>2719</v>
      </c>
      <c r="F5722" t="s">
        <v>8777</v>
      </c>
      <c r="G5722" t="s">
        <v>2719</v>
      </c>
      <c r="H5722" t="s">
        <v>8777</v>
      </c>
      <c r="I5722" t="s">
        <v>711</v>
      </c>
      <c r="J5722">
        <v>0</v>
      </c>
      <c r="L5722" s="4"/>
      <c r="M5722" s="4"/>
    </row>
    <row r="5723" spans="1:13" x14ac:dyDescent="0.4">
      <c r="A5723">
        <v>210002141</v>
      </c>
      <c r="B5723" t="s">
        <v>8779</v>
      </c>
      <c r="C5723" t="s">
        <v>8780</v>
      </c>
      <c r="D5723" t="s">
        <v>573</v>
      </c>
      <c r="E5723" t="s">
        <v>8781</v>
      </c>
      <c r="F5723" t="s">
        <v>8782</v>
      </c>
      <c r="G5723" t="s">
        <v>573</v>
      </c>
      <c r="H5723" t="s">
        <v>8783</v>
      </c>
      <c r="I5723" t="s">
        <v>576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8779</v>
      </c>
      <c r="C5724" t="s">
        <v>8780</v>
      </c>
      <c r="D5724" t="s">
        <v>573</v>
      </c>
      <c r="E5724" t="s">
        <v>8784</v>
      </c>
      <c r="F5724" t="s">
        <v>8785</v>
      </c>
      <c r="G5724" t="s">
        <v>573</v>
      </c>
      <c r="H5724" t="s">
        <v>8783</v>
      </c>
      <c r="I5724" t="s">
        <v>576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8779</v>
      </c>
      <c r="C5725" t="s">
        <v>8780</v>
      </c>
      <c r="D5725" t="s">
        <v>2719</v>
      </c>
      <c r="E5725" t="s">
        <v>8786</v>
      </c>
      <c r="F5725" t="s">
        <v>8787</v>
      </c>
      <c r="G5725" t="s">
        <v>2719</v>
      </c>
      <c r="H5725" t="s">
        <v>8783</v>
      </c>
      <c r="I5725" t="s">
        <v>576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8788</v>
      </c>
      <c r="C5726" t="s">
        <v>8789</v>
      </c>
      <c r="D5726" t="s">
        <v>573</v>
      </c>
      <c r="E5726" t="s">
        <v>8790</v>
      </c>
      <c r="F5726" t="s">
        <v>8791</v>
      </c>
      <c r="G5726" t="s">
        <v>573</v>
      </c>
      <c r="H5726" t="s">
        <v>8783</v>
      </c>
      <c r="I5726" t="s">
        <v>576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8788</v>
      </c>
      <c r="C5727" t="s">
        <v>8789</v>
      </c>
      <c r="D5727" t="s">
        <v>573</v>
      </c>
      <c r="E5727" t="s">
        <v>8792</v>
      </c>
      <c r="F5727" t="s">
        <v>8793</v>
      </c>
      <c r="G5727" t="s">
        <v>573</v>
      </c>
      <c r="H5727" t="s">
        <v>8783</v>
      </c>
      <c r="I5727" t="s">
        <v>576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8788</v>
      </c>
      <c r="C5728" t="s">
        <v>8789</v>
      </c>
      <c r="D5728" t="s">
        <v>2719</v>
      </c>
      <c r="E5728" t="s">
        <v>8794</v>
      </c>
      <c r="F5728" t="s">
        <v>8795</v>
      </c>
      <c r="G5728" t="s">
        <v>2719</v>
      </c>
      <c r="H5728" t="s">
        <v>8783</v>
      </c>
      <c r="I5728" t="s">
        <v>576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2465</v>
      </c>
      <c r="C5729" t="s">
        <v>9899</v>
      </c>
      <c r="D5729" t="s">
        <v>573</v>
      </c>
      <c r="F5729" t="s">
        <v>9900</v>
      </c>
      <c r="G5729" t="s">
        <v>573</v>
      </c>
      <c r="I5729" t="s">
        <v>711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2465</v>
      </c>
      <c r="C5730" t="s">
        <v>9899</v>
      </c>
      <c r="D5730" t="s">
        <v>573</v>
      </c>
      <c r="F5730" t="s">
        <v>9901</v>
      </c>
      <c r="G5730" t="s">
        <v>573</v>
      </c>
      <c r="I5730" t="s">
        <v>711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2473</v>
      </c>
      <c r="C5731" t="s">
        <v>8796</v>
      </c>
      <c r="D5731" t="s">
        <v>573</v>
      </c>
      <c r="E5731" t="s">
        <v>8797</v>
      </c>
      <c r="F5731" t="s">
        <v>8798</v>
      </c>
      <c r="G5731" t="s">
        <v>573</v>
      </c>
      <c r="H5731" t="s">
        <v>8799</v>
      </c>
      <c r="I5731" t="s">
        <v>711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2473</v>
      </c>
      <c r="C5732" t="s">
        <v>8796</v>
      </c>
      <c r="D5732" t="s">
        <v>2719</v>
      </c>
      <c r="E5732" t="s">
        <v>9902</v>
      </c>
      <c r="F5732" t="s">
        <v>9903</v>
      </c>
      <c r="G5732" t="s">
        <v>2719</v>
      </c>
      <c r="H5732" t="s">
        <v>9903</v>
      </c>
      <c r="I5732" t="s">
        <v>711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2425</v>
      </c>
      <c r="C5733" t="s">
        <v>9904</v>
      </c>
      <c r="D5733" t="s">
        <v>573</v>
      </c>
      <c r="F5733" t="s">
        <v>9905</v>
      </c>
      <c r="G5733" t="s">
        <v>573</v>
      </c>
      <c r="H5733" t="s">
        <v>2427</v>
      </c>
      <c r="I5733" t="s">
        <v>711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2419</v>
      </c>
      <c r="C5734" t="s">
        <v>9906</v>
      </c>
      <c r="D5734" t="s">
        <v>4083</v>
      </c>
      <c r="F5734" t="s">
        <v>2419</v>
      </c>
      <c r="G5734" t="s">
        <v>4083</v>
      </c>
      <c r="I5734" t="s">
        <v>711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2485</v>
      </c>
      <c r="C5735" t="s">
        <v>8800</v>
      </c>
      <c r="D5735" t="s">
        <v>2719</v>
      </c>
      <c r="F5735" t="s">
        <v>9907</v>
      </c>
      <c r="G5735" t="s">
        <v>2719</v>
      </c>
      <c r="H5735" t="s">
        <v>9907</v>
      </c>
      <c r="I5735" t="s">
        <v>711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2485</v>
      </c>
      <c r="C5736" t="s">
        <v>8800</v>
      </c>
      <c r="D5736" t="s">
        <v>2719</v>
      </c>
      <c r="F5736" t="s">
        <v>8808</v>
      </c>
      <c r="G5736" t="s">
        <v>2719</v>
      </c>
      <c r="H5736" t="s">
        <v>8808</v>
      </c>
      <c r="I5736" t="s">
        <v>711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2485</v>
      </c>
      <c r="C5737" t="s">
        <v>8800</v>
      </c>
      <c r="D5737" t="s">
        <v>2719</v>
      </c>
      <c r="F5737" t="s">
        <v>9908</v>
      </c>
      <c r="G5737" t="s">
        <v>2719</v>
      </c>
      <c r="H5737" t="s">
        <v>9908</v>
      </c>
      <c r="I5737" t="s">
        <v>711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2485</v>
      </c>
      <c r="C5738" t="s">
        <v>8800</v>
      </c>
      <c r="D5738" t="s">
        <v>2719</v>
      </c>
      <c r="F5738" t="s">
        <v>8803</v>
      </c>
      <c r="G5738" t="s">
        <v>2719</v>
      </c>
      <c r="H5738" t="s">
        <v>8803</v>
      </c>
      <c r="I5738" t="s">
        <v>711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2485</v>
      </c>
      <c r="C5739" t="s">
        <v>8800</v>
      </c>
      <c r="D5739" t="s">
        <v>2719</v>
      </c>
      <c r="F5739" t="s">
        <v>9909</v>
      </c>
      <c r="G5739" t="s">
        <v>2719</v>
      </c>
      <c r="H5739" t="s">
        <v>9909</v>
      </c>
      <c r="I5739" t="s">
        <v>711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2485</v>
      </c>
      <c r="C5740" t="s">
        <v>8800</v>
      </c>
      <c r="D5740" t="s">
        <v>2719</v>
      </c>
      <c r="F5740" t="s">
        <v>8801</v>
      </c>
      <c r="G5740" t="s">
        <v>2719</v>
      </c>
      <c r="H5740" t="s">
        <v>8801</v>
      </c>
      <c r="I5740" t="s">
        <v>711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2485</v>
      </c>
      <c r="C5741" t="s">
        <v>8800</v>
      </c>
      <c r="D5741" t="s">
        <v>2719</v>
      </c>
      <c r="F5741" t="s">
        <v>8805</v>
      </c>
      <c r="G5741" t="s">
        <v>2719</v>
      </c>
      <c r="H5741" t="s">
        <v>8805</v>
      </c>
      <c r="I5741" t="s">
        <v>711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2485</v>
      </c>
      <c r="C5742" t="s">
        <v>8800</v>
      </c>
      <c r="D5742" t="s">
        <v>2719</v>
      </c>
      <c r="F5742" t="s">
        <v>8802</v>
      </c>
      <c r="G5742" t="s">
        <v>2719</v>
      </c>
      <c r="H5742" t="s">
        <v>8802</v>
      </c>
      <c r="I5742" t="s">
        <v>711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2485</v>
      </c>
      <c r="C5743" t="s">
        <v>8800</v>
      </c>
      <c r="D5743" t="s">
        <v>2719</v>
      </c>
      <c r="F5743" t="s">
        <v>9910</v>
      </c>
      <c r="G5743" t="s">
        <v>2719</v>
      </c>
      <c r="H5743" t="s">
        <v>9910</v>
      </c>
      <c r="I5743" t="s">
        <v>711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2485</v>
      </c>
      <c r="C5744" t="s">
        <v>8800</v>
      </c>
      <c r="D5744" t="s">
        <v>2719</v>
      </c>
      <c r="F5744" t="s">
        <v>8807</v>
      </c>
      <c r="G5744" t="s">
        <v>2719</v>
      </c>
      <c r="H5744" t="s">
        <v>8807</v>
      </c>
      <c r="I5744" t="s">
        <v>711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2485</v>
      </c>
      <c r="C5745" t="s">
        <v>8800</v>
      </c>
      <c r="D5745" t="s">
        <v>2719</v>
      </c>
      <c r="F5745" t="s">
        <v>8806</v>
      </c>
      <c r="G5745" t="s">
        <v>2719</v>
      </c>
      <c r="H5745" t="s">
        <v>8806</v>
      </c>
      <c r="I5745" t="s">
        <v>711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2485</v>
      </c>
      <c r="C5746" t="s">
        <v>8800</v>
      </c>
      <c r="D5746" t="s">
        <v>2719</v>
      </c>
      <c r="F5746" t="s">
        <v>9911</v>
      </c>
      <c r="G5746" t="s">
        <v>2719</v>
      </c>
      <c r="H5746" t="s">
        <v>9911</v>
      </c>
      <c r="I5746" t="s">
        <v>711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2485</v>
      </c>
      <c r="C5747" t="s">
        <v>8800</v>
      </c>
      <c r="D5747" t="s">
        <v>2719</v>
      </c>
      <c r="F5747" t="s">
        <v>8804</v>
      </c>
      <c r="G5747" t="s">
        <v>2719</v>
      </c>
      <c r="H5747" t="s">
        <v>8804</v>
      </c>
      <c r="I5747" t="s">
        <v>711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2485</v>
      </c>
      <c r="C5748" t="s">
        <v>8800</v>
      </c>
      <c r="D5748" t="s">
        <v>2719</v>
      </c>
      <c r="F5748" t="s">
        <v>7311</v>
      </c>
      <c r="G5748" t="s">
        <v>2719</v>
      </c>
      <c r="H5748" t="s">
        <v>7311</v>
      </c>
      <c r="I5748" t="s">
        <v>711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2485</v>
      </c>
      <c r="C5749" t="s">
        <v>8800</v>
      </c>
      <c r="D5749" t="s">
        <v>2719</v>
      </c>
      <c r="F5749" t="s">
        <v>9912</v>
      </c>
      <c r="G5749" t="s">
        <v>2719</v>
      </c>
      <c r="H5749" t="s">
        <v>9912</v>
      </c>
      <c r="I5749" t="s">
        <v>711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8809</v>
      </c>
      <c r="C5750" t="s">
        <v>8810</v>
      </c>
      <c r="D5750" t="s">
        <v>2719</v>
      </c>
      <c r="F5750" t="s">
        <v>8821</v>
      </c>
      <c r="G5750" t="s">
        <v>2719</v>
      </c>
      <c r="H5750" t="s">
        <v>8821</v>
      </c>
      <c r="I5750" t="s">
        <v>711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8809</v>
      </c>
      <c r="C5751" t="s">
        <v>8810</v>
      </c>
      <c r="D5751" t="s">
        <v>2719</v>
      </c>
      <c r="F5751" t="s">
        <v>9913</v>
      </c>
      <c r="G5751" t="s">
        <v>2719</v>
      </c>
      <c r="H5751" t="s">
        <v>9913</v>
      </c>
      <c r="I5751" t="s">
        <v>711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8809</v>
      </c>
      <c r="C5752" t="s">
        <v>8810</v>
      </c>
      <c r="D5752" t="s">
        <v>2719</v>
      </c>
      <c r="F5752" t="s">
        <v>9914</v>
      </c>
      <c r="G5752" t="s">
        <v>2719</v>
      </c>
      <c r="H5752" t="s">
        <v>9914</v>
      </c>
      <c r="I5752" t="s">
        <v>711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8809</v>
      </c>
      <c r="C5753" t="s">
        <v>8810</v>
      </c>
      <c r="D5753" t="s">
        <v>2719</v>
      </c>
      <c r="F5753" t="s">
        <v>8812</v>
      </c>
      <c r="G5753" t="s">
        <v>2719</v>
      </c>
      <c r="H5753" t="s">
        <v>8812</v>
      </c>
      <c r="I5753" t="s">
        <v>711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8809</v>
      </c>
      <c r="C5754" t="s">
        <v>8810</v>
      </c>
      <c r="D5754" t="s">
        <v>2719</v>
      </c>
      <c r="F5754" t="s">
        <v>8813</v>
      </c>
      <c r="G5754" t="s">
        <v>2719</v>
      </c>
      <c r="H5754" t="s">
        <v>8813</v>
      </c>
      <c r="I5754" t="s">
        <v>711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8809</v>
      </c>
      <c r="C5755" t="s">
        <v>8810</v>
      </c>
      <c r="D5755" t="s">
        <v>2719</v>
      </c>
      <c r="F5755" t="s">
        <v>8816</v>
      </c>
      <c r="G5755" t="s">
        <v>2719</v>
      </c>
      <c r="H5755" t="s">
        <v>8816</v>
      </c>
      <c r="I5755" t="s">
        <v>711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8809</v>
      </c>
      <c r="C5756" t="s">
        <v>8810</v>
      </c>
      <c r="D5756" t="s">
        <v>2719</v>
      </c>
      <c r="F5756" t="s">
        <v>8814</v>
      </c>
      <c r="G5756" t="s">
        <v>2719</v>
      </c>
      <c r="H5756" t="s">
        <v>8814</v>
      </c>
      <c r="I5756" t="s">
        <v>711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8809</v>
      </c>
      <c r="C5757" t="s">
        <v>8810</v>
      </c>
      <c r="D5757" t="s">
        <v>2719</v>
      </c>
      <c r="F5757" t="s">
        <v>8818</v>
      </c>
      <c r="G5757" t="s">
        <v>2719</v>
      </c>
      <c r="H5757" t="s">
        <v>8818</v>
      </c>
      <c r="I5757" t="s">
        <v>711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8809</v>
      </c>
      <c r="C5758" t="s">
        <v>8810</v>
      </c>
      <c r="D5758" t="s">
        <v>2719</v>
      </c>
      <c r="F5758" t="s">
        <v>8819</v>
      </c>
      <c r="G5758" t="s">
        <v>2719</v>
      </c>
      <c r="H5758" t="s">
        <v>8819</v>
      </c>
      <c r="I5758" t="s">
        <v>711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8809</v>
      </c>
      <c r="C5759" t="s">
        <v>8810</v>
      </c>
      <c r="D5759" t="s">
        <v>2719</v>
      </c>
      <c r="F5759" t="s">
        <v>8815</v>
      </c>
      <c r="G5759" t="s">
        <v>2719</v>
      </c>
      <c r="H5759" t="s">
        <v>8815</v>
      </c>
      <c r="I5759" t="s">
        <v>711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8809</v>
      </c>
      <c r="C5760" t="s">
        <v>8810</v>
      </c>
      <c r="D5760" t="s">
        <v>2719</v>
      </c>
      <c r="F5760" t="s">
        <v>9915</v>
      </c>
      <c r="G5760" t="s">
        <v>2719</v>
      </c>
      <c r="H5760" t="s">
        <v>9915</v>
      </c>
      <c r="I5760" t="s">
        <v>711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8809</v>
      </c>
      <c r="C5761" t="s">
        <v>8810</v>
      </c>
      <c r="D5761" t="s">
        <v>2719</v>
      </c>
      <c r="F5761" t="s">
        <v>8817</v>
      </c>
      <c r="G5761" t="s">
        <v>2719</v>
      </c>
      <c r="H5761" t="s">
        <v>8817</v>
      </c>
      <c r="I5761" t="s">
        <v>711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8809</v>
      </c>
      <c r="C5762" t="s">
        <v>8810</v>
      </c>
      <c r="D5762" t="s">
        <v>2719</v>
      </c>
      <c r="F5762" t="s">
        <v>8820</v>
      </c>
      <c r="G5762" t="s">
        <v>2719</v>
      </c>
      <c r="H5762" t="s">
        <v>8820</v>
      </c>
      <c r="I5762" t="s">
        <v>711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8809</v>
      </c>
      <c r="C5763" t="s">
        <v>8810</v>
      </c>
      <c r="D5763" t="s">
        <v>2719</v>
      </c>
      <c r="F5763" t="s">
        <v>9916</v>
      </c>
      <c r="G5763" t="s">
        <v>2719</v>
      </c>
      <c r="H5763" t="s">
        <v>9916</v>
      </c>
      <c r="I5763" t="s">
        <v>711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8809</v>
      </c>
      <c r="C5764" t="s">
        <v>8810</v>
      </c>
      <c r="D5764" t="s">
        <v>2719</v>
      </c>
      <c r="F5764" t="s">
        <v>8811</v>
      </c>
      <c r="G5764" t="s">
        <v>2719</v>
      </c>
      <c r="H5764" t="s">
        <v>8811</v>
      </c>
      <c r="I5764" t="s">
        <v>711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2491</v>
      </c>
      <c r="C5765" t="s">
        <v>8822</v>
      </c>
      <c r="D5765" t="s">
        <v>2719</v>
      </c>
      <c r="F5765" t="s">
        <v>7403</v>
      </c>
      <c r="G5765" t="s">
        <v>2719</v>
      </c>
      <c r="H5765" t="s">
        <v>7403</v>
      </c>
      <c r="I5765" t="s">
        <v>711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2491</v>
      </c>
      <c r="C5766" t="s">
        <v>8822</v>
      </c>
      <c r="D5766" t="s">
        <v>2719</v>
      </c>
      <c r="F5766" t="s">
        <v>9917</v>
      </c>
      <c r="G5766" t="s">
        <v>2719</v>
      </c>
      <c r="H5766" t="s">
        <v>9917</v>
      </c>
      <c r="I5766" t="s">
        <v>711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2491</v>
      </c>
      <c r="C5767" t="s">
        <v>8822</v>
      </c>
      <c r="D5767" t="s">
        <v>2719</v>
      </c>
      <c r="F5767" t="s">
        <v>7423</v>
      </c>
      <c r="G5767" t="s">
        <v>2719</v>
      </c>
      <c r="H5767" t="s">
        <v>7423</v>
      </c>
      <c r="I5767" t="s">
        <v>711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2491</v>
      </c>
      <c r="C5768" t="s">
        <v>8822</v>
      </c>
      <c r="D5768" t="s">
        <v>2719</v>
      </c>
      <c r="F5768" t="s">
        <v>9918</v>
      </c>
      <c r="G5768" t="s">
        <v>2719</v>
      </c>
      <c r="H5768" t="s">
        <v>9918</v>
      </c>
      <c r="I5768" t="s">
        <v>711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2491</v>
      </c>
      <c r="C5769" t="s">
        <v>8822</v>
      </c>
      <c r="D5769" t="s">
        <v>2719</v>
      </c>
      <c r="F5769" t="s">
        <v>8825</v>
      </c>
      <c r="G5769" t="s">
        <v>2719</v>
      </c>
      <c r="H5769" t="s">
        <v>8825</v>
      </c>
      <c r="I5769" t="s">
        <v>711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2491</v>
      </c>
      <c r="C5770" t="s">
        <v>8822</v>
      </c>
      <c r="D5770" t="s">
        <v>2719</v>
      </c>
      <c r="F5770" t="s">
        <v>9919</v>
      </c>
      <c r="G5770" t="s">
        <v>2719</v>
      </c>
      <c r="H5770" t="s">
        <v>9919</v>
      </c>
      <c r="I5770" t="s">
        <v>711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2491</v>
      </c>
      <c r="C5771" t="s">
        <v>8822</v>
      </c>
      <c r="D5771" t="s">
        <v>2719</v>
      </c>
      <c r="F5771" t="s">
        <v>7410</v>
      </c>
      <c r="G5771" t="s">
        <v>2719</v>
      </c>
      <c r="H5771" t="s">
        <v>7410</v>
      </c>
      <c r="I5771" t="s">
        <v>711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2491</v>
      </c>
      <c r="C5772" t="s">
        <v>8822</v>
      </c>
      <c r="D5772" t="s">
        <v>2719</v>
      </c>
      <c r="F5772" t="s">
        <v>8824</v>
      </c>
      <c r="G5772" t="s">
        <v>2719</v>
      </c>
      <c r="H5772" t="s">
        <v>8824</v>
      </c>
      <c r="I5772" t="s">
        <v>711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2491</v>
      </c>
      <c r="C5773" t="s">
        <v>8822</v>
      </c>
      <c r="D5773" t="s">
        <v>2719</v>
      </c>
      <c r="F5773" t="s">
        <v>8828</v>
      </c>
      <c r="G5773" t="s">
        <v>2719</v>
      </c>
      <c r="H5773" t="s">
        <v>8828</v>
      </c>
      <c r="I5773" t="s">
        <v>711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2491</v>
      </c>
      <c r="C5774" t="s">
        <v>8822</v>
      </c>
      <c r="D5774" t="s">
        <v>2719</v>
      </c>
      <c r="F5774" t="s">
        <v>8829</v>
      </c>
      <c r="G5774" t="s">
        <v>2719</v>
      </c>
      <c r="H5774" t="s">
        <v>8829</v>
      </c>
      <c r="I5774" t="s">
        <v>711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2491</v>
      </c>
      <c r="C5775" t="s">
        <v>8822</v>
      </c>
      <c r="D5775" t="s">
        <v>2719</v>
      </c>
      <c r="F5775" t="s">
        <v>8823</v>
      </c>
      <c r="G5775" t="s">
        <v>2719</v>
      </c>
      <c r="H5775" t="s">
        <v>8823</v>
      </c>
      <c r="I5775" t="s">
        <v>711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2491</v>
      </c>
      <c r="C5776" t="s">
        <v>8822</v>
      </c>
      <c r="D5776" t="s">
        <v>2719</v>
      </c>
      <c r="F5776" t="s">
        <v>8826</v>
      </c>
      <c r="G5776" t="s">
        <v>2719</v>
      </c>
      <c r="H5776" t="s">
        <v>8826</v>
      </c>
      <c r="I5776" t="s">
        <v>711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2491</v>
      </c>
      <c r="C5777" t="s">
        <v>8822</v>
      </c>
      <c r="D5777" t="s">
        <v>2719</v>
      </c>
      <c r="F5777" t="s">
        <v>8827</v>
      </c>
      <c r="G5777" t="s">
        <v>2719</v>
      </c>
      <c r="H5777" t="s">
        <v>8827</v>
      </c>
      <c r="I5777" t="s">
        <v>711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9920</v>
      </c>
      <c r="C5778" t="s">
        <v>9921</v>
      </c>
      <c r="D5778" t="s">
        <v>2719</v>
      </c>
      <c r="E5778" t="s">
        <v>9922</v>
      </c>
      <c r="F5778" t="s">
        <v>9923</v>
      </c>
      <c r="G5778" t="s">
        <v>2719</v>
      </c>
      <c r="H5778" t="s">
        <v>9924</v>
      </c>
      <c r="I5778" t="s">
        <v>711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2480</v>
      </c>
      <c r="C5779" t="s">
        <v>8830</v>
      </c>
      <c r="D5779" t="s">
        <v>573</v>
      </c>
      <c r="E5779" t="s">
        <v>8831</v>
      </c>
      <c r="F5779" t="s">
        <v>8832</v>
      </c>
      <c r="G5779" t="s">
        <v>573</v>
      </c>
      <c r="H5779" t="s">
        <v>8833</v>
      </c>
      <c r="I5779" t="s">
        <v>576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2480</v>
      </c>
      <c r="C5780" t="s">
        <v>8830</v>
      </c>
      <c r="D5780" t="s">
        <v>2719</v>
      </c>
      <c r="E5780" t="s">
        <v>8834</v>
      </c>
      <c r="F5780" t="s">
        <v>8835</v>
      </c>
      <c r="G5780" t="s">
        <v>2719</v>
      </c>
      <c r="H5780" t="s">
        <v>8833</v>
      </c>
      <c r="I5780" t="s">
        <v>576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2401</v>
      </c>
      <c r="C5781" t="s">
        <v>9925</v>
      </c>
      <c r="D5781" t="s">
        <v>2719</v>
      </c>
      <c r="F5781" t="s">
        <v>9926</v>
      </c>
      <c r="G5781" t="s">
        <v>2719</v>
      </c>
      <c r="H5781" t="s">
        <v>9926</v>
      </c>
      <c r="I5781" t="s">
        <v>711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2401</v>
      </c>
      <c r="C5782" t="s">
        <v>9925</v>
      </c>
      <c r="D5782" t="s">
        <v>2719</v>
      </c>
      <c r="F5782" t="s">
        <v>9927</v>
      </c>
      <c r="G5782" t="s">
        <v>2719</v>
      </c>
      <c r="H5782" t="s">
        <v>9927</v>
      </c>
      <c r="I5782" t="s">
        <v>711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2401</v>
      </c>
      <c r="C5783" t="s">
        <v>9925</v>
      </c>
      <c r="D5783" t="s">
        <v>2719</v>
      </c>
      <c r="F5783" t="s">
        <v>9928</v>
      </c>
      <c r="G5783" t="s">
        <v>2719</v>
      </c>
      <c r="H5783" t="s">
        <v>9928</v>
      </c>
      <c r="I5783" t="s">
        <v>711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9929</v>
      </c>
      <c r="C5784" t="s">
        <v>9930</v>
      </c>
      <c r="D5784" t="s">
        <v>2719</v>
      </c>
      <c r="F5784" t="s">
        <v>9929</v>
      </c>
      <c r="G5784" t="s">
        <v>2719</v>
      </c>
      <c r="I5784" t="s">
        <v>711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2494</v>
      </c>
      <c r="C5785" t="s">
        <v>9931</v>
      </c>
      <c r="D5785" t="s">
        <v>2719</v>
      </c>
      <c r="F5785" t="s">
        <v>2494</v>
      </c>
      <c r="G5785" t="s">
        <v>2719</v>
      </c>
      <c r="I5785" t="s">
        <v>711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2499</v>
      </c>
      <c r="C5786" t="s">
        <v>9932</v>
      </c>
      <c r="D5786" t="s">
        <v>573</v>
      </c>
      <c r="E5786" t="s">
        <v>9933</v>
      </c>
      <c r="F5786" t="s">
        <v>9934</v>
      </c>
      <c r="G5786" t="s">
        <v>573</v>
      </c>
      <c r="H5786" t="s">
        <v>9935</v>
      </c>
      <c r="I5786" t="s">
        <v>711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2444</v>
      </c>
      <c r="C5787" t="s">
        <v>9936</v>
      </c>
      <c r="D5787" t="s">
        <v>2719</v>
      </c>
      <c r="F5787" t="s">
        <v>2444</v>
      </c>
      <c r="G5787" t="s">
        <v>2719</v>
      </c>
      <c r="I5787" t="s">
        <v>711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9937</v>
      </c>
      <c r="C5788" t="s">
        <v>9938</v>
      </c>
      <c r="D5788" t="s">
        <v>573</v>
      </c>
      <c r="E5788" t="s">
        <v>9939</v>
      </c>
      <c r="F5788" t="s">
        <v>9940</v>
      </c>
      <c r="G5788" t="s">
        <v>573</v>
      </c>
      <c r="H5788" t="s">
        <v>9941</v>
      </c>
      <c r="I5788" t="s">
        <v>711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9942</v>
      </c>
      <c r="C5789" t="s">
        <v>9943</v>
      </c>
      <c r="D5789" t="s">
        <v>2719</v>
      </c>
      <c r="F5789" t="s">
        <v>9942</v>
      </c>
      <c r="G5789" t="s">
        <v>2719</v>
      </c>
      <c r="I5789" t="s">
        <v>711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2529</v>
      </c>
      <c r="C5790" t="s">
        <v>9944</v>
      </c>
      <c r="D5790" t="s">
        <v>2719</v>
      </c>
      <c r="E5790" t="s">
        <v>9945</v>
      </c>
      <c r="F5790" t="s">
        <v>9946</v>
      </c>
      <c r="G5790" t="s">
        <v>2719</v>
      </c>
      <c r="H5790" t="s">
        <v>9947</v>
      </c>
      <c r="I5790" t="s">
        <v>576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9948</v>
      </c>
      <c r="C5791" t="s">
        <v>9949</v>
      </c>
      <c r="D5791" t="s">
        <v>2719</v>
      </c>
      <c r="F5791" t="s">
        <v>7241</v>
      </c>
      <c r="G5791" t="s">
        <v>2719</v>
      </c>
      <c r="H5791" t="s">
        <v>7241</v>
      </c>
      <c r="I5791" t="s">
        <v>711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9950</v>
      </c>
      <c r="C5792" t="s">
        <v>9951</v>
      </c>
      <c r="D5792" t="s">
        <v>2719</v>
      </c>
      <c r="F5792" t="s">
        <v>7241</v>
      </c>
      <c r="G5792" t="s">
        <v>2719</v>
      </c>
      <c r="H5792" t="s">
        <v>7241</v>
      </c>
      <c r="I5792" t="s">
        <v>711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2026-07-01T07:00:42Z</dcterms:modified>
</cp:coreProperties>
</file>