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Model 1" sheetId="2" r:id="rId5"/>
    <sheet state="visible" name="Model 2" sheetId="3" r:id="rId6"/>
    <sheet state="visible" name="Comparision Table" sheetId="4" r:id="rId7"/>
    <sheet state="visible" name="Finance" sheetId="5" r:id="rId8"/>
  </sheets>
  <definedNames/>
  <calcPr/>
</workbook>
</file>

<file path=xl/sharedStrings.xml><?xml version="1.0" encoding="utf-8"?>
<sst xmlns="http://schemas.openxmlformats.org/spreadsheetml/2006/main" count="311" uniqueCount="116">
  <si>
    <t>Established Patients (EP)</t>
  </si>
  <si>
    <t>Scheduled every 15 minutes</t>
  </si>
  <si>
    <t>Time doctors spend with patients</t>
  </si>
  <si>
    <t>Receptionists spend time checking out patients</t>
  </si>
  <si>
    <t>New Patients (NP)</t>
  </si>
  <si>
    <t>Scheduled every 1 hour</t>
  </si>
  <si>
    <t>Patient</t>
  </si>
  <si>
    <t>Time Spending (min)</t>
  </si>
  <si>
    <t>Time Spending</t>
  </si>
  <si>
    <t>Walk-in Patients</t>
  </si>
  <si>
    <t>Scheduled every 2 hours</t>
  </si>
  <si>
    <t>*** If EP, NP waiting more than 45 mins, they will</t>
  </si>
  <si>
    <t>leave, so walk-in patients can come to see doctor</t>
  </si>
  <si>
    <t>Patients are waiting to see receptionists check-in</t>
  </si>
  <si>
    <t>triangular(3, 9, 15) in minutes</t>
  </si>
  <si>
    <t>Receptionists spend time checking in patients</t>
  </si>
  <si>
    <t>Time spent by patients to see medical assistants</t>
  </si>
  <si>
    <t>(5, 17.5, 30)</t>
  </si>
  <si>
    <t>Time spent by medical assistants on patients</t>
  </si>
  <si>
    <t>Trainee</t>
  </si>
  <si>
    <t>(20, 25, 30)</t>
  </si>
  <si>
    <t>New Medical Assistant</t>
  </si>
  <si>
    <t>(18, 21.5, 25)</t>
  </si>
  <si>
    <t>Senior Medical Assistant 1</t>
  </si>
  <si>
    <t>(13, 18.5, 24)</t>
  </si>
  <si>
    <t>Mean</t>
  </si>
  <si>
    <t>Senior Medical Assistant 2</t>
  </si>
  <si>
    <t>(10, 15, 20)</t>
  </si>
  <si>
    <t>sd</t>
  </si>
  <si>
    <t>Waiting time for patients to see doctors</t>
  </si>
  <si>
    <t>(5, 12.5, 20)</t>
  </si>
  <si>
    <t>(15, 17.5 25)</t>
  </si>
  <si>
    <t>mean = 5.0 sd = 1.6028</t>
  </si>
  <si>
    <t>Min</t>
  </si>
  <si>
    <t>Max</t>
  </si>
  <si>
    <t xml:space="preserve">Operation of Primary &amp; Urgent Care Clinic </t>
  </si>
  <si>
    <t>[MainEntrance].NumberProcessed</t>
  </si>
  <si>
    <t>[Receptionist1].NumberProcessed</t>
  </si>
  <si>
    <t>Solutions after running the model</t>
  </si>
  <si>
    <t>Scheduled Time</t>
  </si>
  <si>
    <t xml:space="preserve">Monday </t>
  </si>
  <si>
    <t>[Receptionist2].NumberAdded</t>
  </si>
  <si>
    <t>Established Patient</t>
  </si>
  <si>
    <t>Walk-in Patient</t>
  </si>
  <si>
    <t>New Patient</t>
  </si>
  <si>
    <t>Establish Patient</t>
  </si>
  <si>
    <t>[WMAExit].NumberProcessed</t>
  </si>
  <si>
    <t>[WaitingArea].NumberProcessed</t>
  </si>
  <si>
    <t>[Trainee].NumberProcessed</t>
  </si>
  <si>
    <t>[NewMedicalAssistant].NumberProcessed</t>
  </si>
  <si>
    <t>[Senior1].NumberProcessed</t>
  </si>
  <si>
    <t>BREAK-TIME</t>
  </si>
  <si>
    <t>[Senior2].NumberProcessed</t>
  </si>
  <si>
    <t>[WaitingDoctor].NumberProcessed</t>
  </si>
  <si>
    <t>[Doctor].NumberProcessed</t>
  </si>
  <si>
    <t>[Exit].NumberProcessed</t>
  </si>
  <si>
    <t>[WDQExit].NumberProcessed</t>
  </si>
  <si>
    <t>[Receptionist1].Utilisation</t>
  </si>
  <si>
    <t>DON'T ACCEPTED PATIENTS</t>
  </si>
  <si>
    <t>[Receptionist2].Utilisation</t>
  </si>
  <si>
    <t>[Trainee].Utilisation</t>
  </si>
  <si>
    <t>[NewMedicalAssistant].Utilisation</t>
  </si>
  <si>
    <t>[Senior1].Utilisation</t>
  </si>
  <si>
    <t>[Senior2].Utilisation</t>
  </si>
  <si>
    <t>[Doctor].Utilisation</t>
  </si>
  <si>
    <t>NP</t>
  </si>
  <si>
    <t xml:space="preserve">0:30 1:30 2:30 3:30 5:30 6:30 7:30	</t>
  </si>
  <si>
    <t xml:space="preserve">Walk-in </t>
  </si>
  <si>
    <t>Run Duration 11.1 h = 11h 6 mins</t>
  </si>
  <si>
    <t>EP</t>
  </si>
  <si>
    <t>Scheduled every 30 mins</t>
  </si>
  <si>
    <t>Scheduled every 1 h</t>
  </si>
  <si>
    <t>WK</t>
  </si>
  <si>
    <t>Patients are waiting to see receptionist check-in</t>
  </si>
  <si>
    <t>Receptionist spend time checking in patients</t>
  </si>
  <si>
    <t>(15, 19.5, 24)</t>
  </si>
  <si>
    <t>(13, 17.5, 22)</t>
  </si>
  <si>
    <t>Time doctor and nurse spend with patients</t>
  </si>
  <si>
    <t>MODEL 1: CURRENT CLINIC OPERATION</t>
  </si>
  <si>
    <t xml:space="preserve">MODEL 2: NEW CLINIC OPERATIONS STRATEGY </t>
  </si>
  <si>
    <t>[WaitingMedicalProviders].NumberProcessed</t>
  </si>
  <si>
    <t>[DoctorQ].AverageQueueTime</t>
  </si>
  <si>
    <t>[h]</t>
  </si>
  <si>
    <t>=</t>
  </si>
  <si>
    <t>min</t>
  </si>
  <si>
    <t>[NurseQ].AverageQueueTime</t>
  </si>
  <si>
    <t>[Nurse].NumberProcessed</t>
  </si>
  <si>
    <t>[DoctorQ].NumberReneged</t>
  </si>
  <si>
    <t>[NurseQ].NumberReneged</t>
  </si>
  <si>
    <t>[New Medical Assistant].Utilisation</t>
  </si>
  <si>
    <t>[RegisteredNurse].Utilisation</t>
  </si>
  <si>
    <t>Run Duration</t>
  </si>
  <si>
    <t>11h 6 mins</t>
  </si>
  <si>
    <t>10h 30 mins</t>
  </si>
  <si>
    <t>Lunch Break</t>
  </si>
  <si>
    <t>&lt; 25 mins</t>
  </si>
  <si>
    <t>45 ≤x ≤60 mins</t>
  </si>
  <si>
    <t xml:space="preserve">Clinic Operation Time </t>
  </si>
  <si>
    <t>8:00 AM - 7:06 PM</t>
  </si>
  <si>
    <t>8:00 AM - 6:30 PM</t>
  </si>
  <si>
    <t>Total Revenue (34 patients)</t>
  </si>
  <si>
    <t>$215/patient</t>
  </si>
  <si>
    <t>Medical supplies</t>
  </si>
  <si>
    <t>$20/patient</t>
  </si>
  <si>
    <t>Staff wages</t>
  </si>
  <si>
    <t>Daily Profit</t>
  </si>
  <si>
    <t>Employee's Payment (Hourly Rate)</t>
  </si>
  <si>
    <t>Senior 1</t>
  </si>
  <si>
    <t>Senior 2</t>
  </si>
  <si>
    <t>Receptionist 1</t>
  </si>
  <si>
    <t>Receptionist 2</t>
  </si>
  <si>
    <t>Nurse</t>
  </si>
  <si>
    <t xml:space="preserve">Doctor </t>
  </si>
  <si>
    <t>MODEL 2: NEW CLINIC OPERATIONS STRATEGY</t>
  </si>
  <si>
    <t>Total Revenue (50 patients)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</si>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</sst>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00"/>
    <numFmt numFmtId="166" formatCode="&quot;$&quot;#,##0"/>
  </numFmts>
  <fonts count="25">
    <font>
      <sz val="10.0"/>
      <color rgb="FF000000"/>
      <name val="Arial"/>
      <scheme val="minor"/>
    </font>
    <font>
      <sz val="12.0"/>
      <color theme="1"/>
      <name val="Arial"/>
    </font>
    <font>
      <sz val="12.0"/>
      <color rgb="FF000000"/>
      <name val="Arial"/>
    </font>
    <font>
      <sz val="12.0"/>
      <color rgb="FF1F1F1F"/>
      <name val="&quot;Google Sans&quot;"/>
    </font>
    <font>
      <sz val="12.0"/>
      <color theme="1"/>
      <name val="Arial"/>
      <scheme val="minor"/>
    </font>
    <font>
      <color theme="1"/>
      <name val="Arial"/>
      <scheme val="minor"/>
    </font>
    <font>
      <sz val="12.0"/>
      <color rgb="FF1F1F1F"/>
      <name val="Arial"/>
    </font>
    <font>
      <sz val="11.0"/>
      <color theme="1"/>
      <name val="Arial"/>
    </font>
    <font>
      <sz val="12.0"/>
      <color rgb="FF374151"/>
      <name val="Söhne"/>
    </font>
    <font>
      <sz val="12.0"/>
      <color rgb="FF374151"/>
      <name val="Arial"/>
    </font>
    <font>
      <color theme="1"/>
      <name val="Arial"/>
    </font>
    <font>
      <b/>
      <sz val="12.0"/>
      <color rgb="FF000000"/>
      <name val="Söhne"/>
    </font>
    <font>
      <b/>
      <sz val="12.0"/>
      <color rgb="FF000000"/>
      <name val="Arial"/>
      <scheme val="minor"/>
    </font>
    <font>
      <sz val="12.0"/>
      <color rgb="FF000000"/>
      <name val="Calibri"/>
    </font>
    <font>
      <sz val="21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sz val="11.0"/>
      <color theme="1"/>
      <name val="&quot;Cambria Math&quot;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374151"/>
      <name val="Times New Roman"/>
    </font>
    <font>
      <sz val="12.0"/>
      <color rgb="FF000000"/>
      <name val="Times New Roman"/>
    </font>
    <font>
      <b/>
      <sz val="12.0"/>
      <color rgb="FF374151"/>
      <name val="Times New Roman"/>
    </font>
    <font>
      <b/>
      <sz val="12.0"/>
      <color rgb="FF1F1F1F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7F7F8"/>
        <bgColor rgb="FFF7F7F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2" fontId="2" numFmtId="0" xfId="0" applyAlignment="1" applyBorder="1" applyFill="1" applyFont="1">
      <alignment horizontal="left" readingOrder="0"/>
    </xf>
    <xf borderId="0" fillId="2" fontId="3" numFmtId="0" xfId="0" applyAlignment="1" applyFont="1">
      <alignment readingOrder="0"/>
    </xf>
    <xf borderId="0" fillId="0" fontId="4" numFmtId="0" xfId="0" applyFont="1"/>
    <xf borderId="1" fillId="2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2" fontId="6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2" fontId="1" numFmtId="0" xfId="0" applyBorder="1" applyFont="1"/>
    <xf borderId="1" fillId="0" fontId="7" numFmtId="0" xfId="0" applyAlignment="1" applyBorder="1" applyFont="1">
      <alignment readingOrder="0"/>
    </xf>
    <xf borderId="1" fillId="4" fontId="8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center" readingOrder="0"/>
    </xf>
    <xf borderId="1" fillId="3" fontId="8" numFmtId="0" xfId="0" applyAlignment="1" applyBorder="1" applyFont="1">
      <alignment horizontal="left" readingOrder="0"/>
    </xf>
    <xf borderId="1" fillId="3" fontId="1" numFmtId="0" xfId="0" applyBorder="1" applyFont="1"/>
    <xf borderId="1" fillId="3" fontId="1" numFmtId="0" xfId="0" applyAlignment="1" applyBorder="1" applyFont="1">
      <alignment horizontal="right" readingOrder="0"/>
    </xf>
    <xf borderId="1" fillId="3" fontId="8" numFmtId="0" xfId="0" applyAlignment="1" applyBorder="1" applyFont="1">
      <alignment horizontal="right" readingOrder="0"/>
    </xf>
    <xf borderId="1" fillId="0" fontId="5" numFmtId="0" xfId="0" applyBorder="1" applyFont="1"/>
    <xf borderId="1" fillId="2" fontId="4" numFmtId="0" xfId="0" applyAlignment="1" applyBorder="1" applyFont="1">
      <alignment horizontal="center" readingOrder="0"/>
    </xf>
    <xf borderId="1" fillId="4" fontId="9" numFmtId="0" xfId="0" applyAlignment="1" applyBorder="1" applyFont="1">
      <alignment vertical="bottom"/>
    </xf>
    <xf borderId="1" fillId="2" fontId="4" numFmtId="0" xfId="0" applyAlignment="1" applyBorder="1" applyFont="1">
      <alignment readingOrder="0"/>
    </xf>
    <xf borderId="1" fillId="4" fontId="9" numFmtId="0" xfId="0" applyAlignment="1" applyBorder="1" applyFont="1">
      <alignment vertical="bottom"/>
    </xf>
    <xf borderId="2" fillId="2" fontId="1" numFmtId="0" xfId="0" applyAlignment="1" applyBorder="1" applyFont="1">
      <alignment horizontal="center" vertical="bottom"/>
    </xf>
    <xf borderId="3" fillId="4" fontId="9" numFmtId="0" xfId="0" applyAlignment="1" applyBorder="1" applyFont="1">
      <alignment vertical="bottom"/>
    </xf>
    <xf borderId="4" fillId="2" fontId="1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vertical="bottom"/>
    </xf>
    <xf borderId="4" fillId="0" fontId="10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5" fontId="11" numFmtId="0" xfId="0" applyAlignment="1" applyFill="1" applyFont="1">
      <alignment readingOrder="0"/>
    </xf>
    <xf borderId="0" fillId="5" fontId="12" numFmtId="0" xfId="0" applyAlignment="1" applyFont="1">
      <alignment horizontal="center" readingOrder="0"/>
    </xf>
    <xf borderId="0" fillId="0" fontId="13" numFmtId="0" xfId="0" applyAlignment="1" applyFont="1">
      <alignment readingOrder="0" shrinkToFit="0" vertical="bottom" wrapText="0"/>
    </xf>
    <xf borderId="0" fillId="6" fontId="13" numFmtId="0" xfId="0" applyAlignment="1" applyFill="1" applyFont="1">
      <alignment readingOrder="0" shrinkToFit="0" vertical="bottom" wrapText="0"/>
    </xf>
    <xf borderId="0" fillId="2" fontId="14" numFmtId="0" xfId="0" applyAlignment="1" applyFont="1">
      <alignment readingOrder="0"/>
    </xf>
    <xf borderId="0" fillId="5" fontId="12" numFmtId="0" xfId="0" applyAlignment="1" applyFont="1">
      <alignment readingOrder="0"/>
    </xf>
    <xf borderId="0" fillId="0" fontId="13" numFmtId="0" xfId="0" applyAlignment="1" applyFont="1">
      <alignment horizontal="right" readingOrder="0" shrinkToFit="0" vertical="bottom" wrapText="0"/>
    </xf>
    <xf borderId="0" fillId="6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5" numFmtId="0" xfId="0" applyAlignment="1" applyFont="1">
      <alignment horizontal="center" readingOrder="0"/>
    </xf>
    <xf borderId="0" fillId="3" fontId="15" numFmtId="0" xfId="0" applyAlignment="1" applyFont="1">
      <alignment readingOrder="0"/>
    </xf>
    <xf borderId="0" fillId="3" fontId="15" numFmtId="0" xfId="0" applyAlignment="1" applyFont="1">
      <alignment horizontal="center" readingOrder="0"/>
    </xf>
    <xf borderId="0" fillId="0" fontId="5" numFmtId="20" xfId="0" applyAlignment="1" applyFont="1" applyNumberFormat="1">
      <alignment readingOrder="0"/>
    </xf>
    <xf borderId="0" fillId="7" fontId="5" numFmtId="0" xfId="0" applyAlignment="1" applyFill="1" applyFont="1">
      <alignment horizontal="center" readingOrder="0"/>
    </xf>
    <xf borderId="0" fillId="6" fontId="5" numFmtId="0" xfId="0" applyAlignment="1" applyFont="1">
      <alignment horizontal="center" readingOrder="0"/>
    </xf>
    <xf borderId="0" fillId="2" fontId="9" numFmtId="0" xfId="0" applyAlignment="1" applyFont="1">
      <alignment vertical="bottom"/>
    </xf>
    <xf borderId="0" fillId="8" fontId="5" numFmtId="0" xfId="0" applyAlignment="1" applyFill="1" applyFont="1">
      <alignment horizontal="center" readingOrder="0"/>
    </xf>
    <xf borderId="0" fillId="2" fontId="10" numFmtId="0" xfId="0" applyAlignment="1" applyFont="1">
      <alignment vertical="bottom"/>
    </xf>
    <xf borderId="0" fillId="2" fontId="10" numFmtId="164" xfId="0" applyAlignment="1" applyFont="1" applyNumberFormat="1">
      <alignment vertical="bottom"/>
    </xf>
    <xf borderId="0" fillId="0" fontId="5" numFmtId="0" xfId="0" applyAlignment="1" applyFont="1">
      <alignment horizontal="center" readingOrder="0" vertical="center"/>
    </xf>
    <xf borderId="0" fillId="8" fontId="13" numFmtId="0" xfId="0" applyAlignment="1" applyFont="1">
      <alignment readingOrder="0" shrinkToFit="0" vertical="bottom" wrapText="0"/>
    </xf>
    <xf borderId="0" fillId="8" fontId="13" numFmtId="0" xfId="0" applyAlignment="1" applyFont="1">
      <alignment horizontal="right" readingOrder="0" shrinkToFit="0" vertical="bottom" wrapText="0"/>
    </xf>
    <xf borderId="0" fillId="9" fontId="5" numFmtId="0" xfId="0" applyAlignment="1" applyFill="1" applyFont="1">
      <alignment horizontal="center" readingOrder="0"/>
    </xf>
    <xf borderId="0" fillId="10" fontId="13" numFmtId="0" xfId="0" applyAlignment="1" applyFill="1" applyFont="1">
      <alignment readingOrder="0" shrinkToFit="0" vertical="bottom" wrapText="0"/>
    </xf>
    <xf borderId="0" fillId="9" fontId="5" numFmtId="20" xfId="0" applyAlignment="1" applyFont="1" applyNumberFormat="1">
      <alignment readingOrder="0"/>
    </xf>
    <xf borderId="0" fillId="9" fontId="5" numFmtId="0" xfId="0" applyFont="1"/>
    <xf borderId="0" fillId="9" fontId="5" numFmtId="0" xfId="0" applyAlignment="1" applyFont="1">
      <alignment horizontal="center" readingOrder="0" vertical="center"/>
    </xf>
    <xf borderId="0" fillId="10" fontId="13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center"/>
    </xf>
    <xf borderId="0" fillId="11" fontId="5" numFmtId="0" xfId="0" applyAlignment="1" applyFill="1" applyFont="1">
      <alignment readingOrder="0"/>
    </xf>
    <xf borderId="0" fillId="11" fontId="5" numFmtId="0" xfId="0" applyFont="1"/>
    <xf borderId="0" fillId="2" fontId="1" numFmtId="0" xfId="0" applyAlignment="1" applyFont="1">
      <alignment vertical="bottom"/>
    </xf>
    <xf borderId="0" fillId="2" fontId="1" numFmtId="20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/>
    </xf>
    <xf borderId="3" fillId="4" fontId="9" numFmtId="0" xfId="0" applyAlignment="1" applyBorder="1" applyFont="1">
      <alignment readingOrder="0" vertical="bottom"/>
    </xf>
    <xf borderId="0" fillId="4" fontId="5" numFmtId="0" xfId="0" applyAlignment="1" applyFont="1">
      <alignment horizontal="center" readingOrder="0" vertical="center"/>
    </xf>
    <xf borderId="0" fillId="3" fontId="16" numFmtId="0" xfId="0" applyAlignment="1" applyFont="1">
      <alignment horizontal="center" readingOrder="0" vertical="center"/>
    </xf>
    <xf borderId="0" fillId="2" fontId="16" numFmtId="0" xfId="0" applyAlignment="1" applyFont="1">
      <alignment horizontal="center" readingOrder="0"/>
    </xf>
    <xf borderId="0" fillId="2" fontId="5" numFmtId="0" xfId="0" applyFont="1"/>
    <xf borderId="0" fillId="2" fontId="16" numFmtId="0" xfId="0" applyAlignment="1" applyFont="1">
      <alignment horizontal="center" readingOrder="0" vertical="center"/>
    </xf>
    <xf borderId="0" fillId="2" fontId="13" numFmtId="0" xfId="0" applyAlignment="1" applyFont="1">
      <alignment readingOrder="0" shrinkToFit="0" vertical="bottom" wrapText="0"/>
    </xf>
    <xf borderId="0" fillId="2" fontId="13" numFmtId="0" xfId="0" applyAlignment="1" applyFont="1">
      <alignment horizontal="right" readingOrder="0" shrinkToFit="0" vertical="bottom" wrapText="0"/>
    </xf>
    <xf borderId="0" fillId="2" fontId="5" numFmtId="0" xfId="0" applyAlignment="1" applyFont="1">
      <alignment readingOrder="0"/>
    </xf>
    <xf borderId="0" fillId="2" fontId="13" numFmtId="165" xfId="0" applyAlignment="1" applyFont="1" applyNumberFormat="1">
      <alignment readingOrder="0" shrinkToFit="0" vertical="bottom" wrapText="0"/>
    </xf>
    <xf quotePrefix="1" borderId="0" fillId="2" fontId="5" numFmtId="0" xfId="0" applyAlignment="1" applyFont="1">
      <alignment readingOrder="0"/>
    </xf>
    <xf borderId="0" fillId="2" fontId="5" numFmtId="165" xfId="0" applyAlignment="1" applyFont="1" applyNumberFormat="1">
      <alignment readingOrder="0"/>
    </xf>
    <xf borderId="0" fillId="2" fontId="13" numFmtId="165" xfId="0" applyAlignment="1" applyFont="1" applyNumberFormat="1">
      <alignment horizontal="right" readingOrder="0" shrinkToFit="0" vertical="bottom" wrapText="0"/>
    </xf>
    <xf borderId="0" fillId="2" fontId="17" numFmtId="0" xfId="0" applyAlignment="1" applyFont="1">
      <alignment horizontal="left" readingOrder="0"/>
    </xf>
    <xf borderId="0" fillId="2" fontId="5" numFmtId="0" xfId="0" applyAlignment="1" applyFont="1">
      <alignment horizontal="right" readingOrder="0"/>
    </xf>
    <xf borderId="0" fillId="2" fontId="18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13" numFmtId="165" xfId="0" applyAlignment="1" applyFont="1" applyNumberFormat="1">
      <alignment horizontal="right" readingOrder="0" shrinkToFit="0" vertical="bottom" wrapText="0"/>
    </xf>
    <xf borderId="0" fillId="0" fontId="13" numFmtId="165" xfId="0" applyAlignment="1" applyFont="1" applyNumberFormat="1">
      <alignment readingOrder="0" shrinkToFit="0" vertical="bottom" wrapText="0"/>
    </xf>
    <xf borderId="0" fillId="2" fontId="19" numFmtId="0" xfId="0" applyAlignment="1" applyFont="1">
      <alignment readingOrder="0" vertical="center"/>
    </xf>
    <xf borderId="0" fillId="2" fontId="20" numFmtId="0" xfId="0" applyAlignment="1" applyFont="1">
      <alignment vertical="center"/>
    </xf>
    <xf borderId="0" fillId="12" fontId="20" numFmtId="0" xfId="0" applyAlignment="1" applyFill="1" applyFont="1">
      <alignment readingOrder="0" vertical="center"/>
    </xf>
    <xf borderId="0" fillId="12" fontId="20" numFmtId="164" xfId="0" applyAlignment="1" applyFont="1" applyNumberFormat="1">
      <alignment vertical="center"/>
    </xf>
    <xf borderId="0" fillId="13" fontId="21" numFmtId="0" xfId="0" applyAlignment="1" applyFill="1" applyFont="1">
      <alignment vertical="bottom"/>
    </xf>
    <xf borderId="0" fillId="13" fontId="22" numFmtId="164" xfId="0" applyAlignment="1" applyFont="1" applyNumberFormat="1">
      <alignment horizontal="right" readingOrder="0"/>
    </xf>
    <xf borderId="0" fillId="13" fontId="20" numFmtId="164" xfId="0" applyAlignment="1" applyFont="1" applyNumberFormat="1">
      <alignment readingOrder="0"/>
    </xf>
    <xf borderId="0" fillId="2" fontId="20" numFmtId="0" xfId="0" applyFont="1"/>
    <xf borderId="0" fillId="13" fontId="23" numFmtId="0" xfId="0" applyAlignment="1" applyFont="1">
      <alignment readingOrder="0" vertical="bottom"/>
    </xf>
    <xf borderId="0" fillId="13" fontId="20" numFmtId="164" xfId="0" applyFont="1" applyNumberFormat="1"/>
    <xf borderId="0" fillId="2" fontId="20" numFmtId="0" xfId="0" applyAlignment="1" applyFont="1">
      <alignment readingOrder="0"/>
    </xf>
    <xf borderId="0" fillId="2" fontId="20" numFmtId="166" xfId="0" applyAlignment="1" applyFont="1" applyNumberFormat="1">
      <alignment readingOrder="0"/>
    </xf>
    <xf borderId="0" fillId="2" fontId="20" numFmtId="0" xfId="0" applyAlignment="1" applyFont="1">
      <alignment vertical="bottom"/>
    </xf>
    <xf borderId="0" fillId="2" fontId="22" numFmtId="164" xfId="0" applyAlignment="1" applyFont="1" applyNumberFormat="1">
      <alignment horizontal="right" readingOrder="0"/>
    </xf>
    <xf borderId="0" fillId="0" fontId="20" numFmtId="0" xfId="0" applyAlignment="1" applyFont="1">
      <alignment readingOrder="0"/>
    </xf>
    <xf borderId="0" fillId="0" fontId="5" numFmtId="166" xfId="0" applyAlignment="1" applyFont="1" applyNumberFormat="1">
      <alignment readingOrder="0"/>
    </xf>
    <xf borderId="0" fillId="2" fontId="2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4.63"/>
    <col customWidth="1" min="2" max="2" width="44.13"/>
    <col customWidth="1" min="7" max="7" width="24.25"/>
    <col customWidth="1" min="8" max="8" width="33.88"/>
  </cols>
  <sheetData>
    <row r="1">
      <c r="A1" s="1" t="s">
        <v>0</v>
      </c>
      <c r="B1" s="2" t="s">
        <v>1</v>
      </c>
      <c r="D1" s="3" t="s">
        <v>2</v>
      </c>
      <c r="E1" s="4"/>
      <c r="F1" s="4"/>
      <c r="G1" s="3" t="s">
        <v>3</v>
      </c>
    </row>
    <row r="2">
      <c r="A2" s="1" t="s">
        <v>4</v>
      </c>
      <c r="B2" s="5" t="s">
        <v>5</v>
      </c>
      <c r="D2" s="6" t="s">
        <v>6</v>
      </c>
      <c r="E2" s="6" t="s">
        <v>7</v>
      </c>
      <c r="G2" s="7" t="s">
        <v>6</v>
      </c>
      <c r="H2" s="7" t="s">
        <v>8</v>
      </c>
    </row>
    <row r="3">
      <c r="A3" s="8" t="s">
        <v>9</v>
      </c>
      <c r="B3" s="8" t="s">
        <v>10</v>
      </c>
      <c r="D3" s="7">
        <v>1.0</v>
      </c>
      <c r="E3" s="7">
        <v>17.0</v>
      </c>
      <c r="G3" s="7">
        <v>1.0</v>
      </c>
      <c r="H3" s="7">
        <v>3.0</v>
      </c>
    </row>
    <row r="4">
      <c r="A4" s="9" t="s">
        <v>11</v>
      </c>
      <c r="B4" s="10"/>
      <c r="D4" s="7">
        <f t="shared" ref="D4:D48" si="1">1+D3</f>
        <v>2</v>
      </c>
      <c r="E4" s="7">
        <v>17.6</v>
      </c>
      <c r="G4" s="7">
        <v>2.0</v>
      </c>
      <c r="H4" s="7">
        <v>3.5</v>
      </c>
    </row>
    <row r="5">
      <c r="A5" s="9" t="s">
        <v>12</v>
      </c>
      <c r="B5" s="10"/>
      <c r="D5" s="7">
        <f t="shared" si="1"/>
        <v>3</v>
      </c>
      <c r="E5" s="7">
        <v>23.0</v>
      </c>
      <c r="G5" s="7">
        <v>3.0</v>
      </c>
      <c r="H5" s="7">
        <v>4.0</v>
      </c>
    </row>
    <row r="6">
      <c r="A6" s="11" t="s">
        <v>13</v>
      </c>
      <c r="B6" s="5" t="s">
        <v>14</v>
      </c>
      <c r="D6" s="7">
        <f t="shared" si="1"/>
        <v>4</v>
      </c>
      <c r="E6" s="7">
        <v>17.0</v>
      </c>
      <c r="G6" s="7">
        <v>4.0</v>
      </c>
      <c r="H6" s="7">
        <v>2.9</v>
      </c>
    </row>
    <row r="7">
      <c r="A7" s="12" t="s">
        <v>15</v>
      </c>
      <c r="B7" s="5" t="s">
        <v>14</v>
      </c>
      <c r="D7" s="7">
        <f t="shared" si="1"/>
        <v>5</v>
      </c>
      <c r="E7" s="7">
        <v>20.0</v>
      </c>
      <c r="G7" s="7">
        <v>5.0</v>
      </c>
      <c r="H7" s="7">
        <v>7.0</v>
      </c>
    </row>
    <row r="8">
      <c r="A8" s="8"/>
      <c r="B8" s="5"/>
      <c r="D8" s="7">
        <f t="shared" si="1"/>
        <v>6</v>
      </c>
      <c r="E8" s="7">
        <v>19.5</v>
      </c>
      <c r="G8" s="7">
        <v>6.0</v>
      </c>
      <c r="H8" s="7">
        <v>6.5</v>
      </c>
    </row>
    <row r="9">
      <c r="A9" s="12" t="s">
        <v>16</v>
      </c>
      <c r="B9" s="13" t="s">
        <v>17</v>
      </c>
      <c r="D9" s="7">
        <f t="shared" si="1"/>
        <v>7</v>
      </c>
      <c r="E9" s="7">
        <v>21.3</v>
      </c>
      <c r="G9" s="7">
        <v>7.0</v>
      </c>
      <c r="H9" s="7">
        <v>4.9</v>
      </c>
    </row>
    <row r="10">
      <c r="A10" s="14" t="s">
        <v>18</v>
      </c>
      <c r="B10" s="15"/>
      <c r="D10" s="7">
        <f t="shared" si="1"/>
        <v>8</v>
      </c>
      <c r="E10" s="7">
        <v>27.0</v>
      </c>
      <c r="G10" s="7">
        <v>8.0</v>
      </c>
      <c r="H10" s="7">
        <v>6.4</v>
      </c>
    </row>
    <row r="11">
      <c r="A11" s="16" t="s">
        <v>19</v>
      </c>
      <c r="B11" s="13" t="s">
        <v>20</v>
      </c>
      <c r="D11" s="7">
        <f t="shared" si="1"/>
        <v>9</v>
      </c>
      <c r="E11" s="7">
        <v>19.5</v>
      </c>
      <c r="G11" s="7">
        <v>9.0</v>
      </c>
      <c r="H11" s="7">
        <v>5.0</v>
      </c>
    </row>
    <row r="12">
      <c r="A12" s="17" t="s">
        <v>21</v>
      </c>
      <c r="B12" s="13" t="s">
        <v>22</v>
      </c>
      <c r="D12" s="7">
        <f t="shared" si="1"/>
        <v>10</v>
      </c>
      <c r="E12" s="7">
        <v>24.5</v>
      </c>
      <c r="G12" s="7">
        <v>10.0</v>
      </c>
      <c r="H12" s="7">
        <v>6.8</v>
      </c>
    </row>
    <row r="13">
      <c r="A13" s="17" t="s">
        <v>23</v>
      </c>
      <c r="B13" s="13" t="s">
        <v>24</v>
      </c>
      <c r="D13" s="7">
        <f t="shared" si="1"/>
        <v>11</v>
      </c>
      <c r="E13" s="7">
        <v>16.5</v>
      </c>
      <c r="G13" s="7" t="s">
        <v>25</v>
      </c>
      <c r="H13" s="18">
        <f>AVERAGE(H3:H12)</f>
        <v>5</v>
      </c>
    </row>
    <row r="14">
      <c r="A14" s="17" t="s">
        <v>26</v>
      </c>
      <c r="B14" s="19" t="s">
        <v>27</v>
      </c>
      <c r="D14" s="7">
        <f t="shared" si="1"/>
        <v>12</v>
      </c>
      <c r="E14" s="7">
        <v>17.0</v>
      </c>
      <c r="G14" s="7" t="s">
        <v>28</v>
      </c>
      <c r="H14" s="18">
        <f>STDEV(H3:H12)</f>
        <v>1.602775371</v>
      </c>
    </row>
    <row r="15">
      <c r="A15" s="20"/>
      <c r="B15" s="21"/>
      <c r="D15" s="7">
        <f t="shared" si="1"/>
        <v>13</v>
      </c>
      <c r="E15" s="7">
        <v>22.0</v>
      </c>
    </row>
    <row r="16">
      <c r="A16" s="22" t="s">
        <v>29</v>
      </c>
      <c r="B16" s="23" t="s">
        <v>30</v>
      </c>
      <c r="D16" s="7">
        <f t="shared" si="1"/>
        <v>14</v>
      </c>
      <c r="E16" s="7">
        <v>20.0</v>
      </c>
    </row>
    <row r="17">
      <c r="A17" s="24" t="s">
        <v>2</v>
      </c>
      <c r="B17" s="25" t="s">
        <v>31</v>
      </c>
      <c r="D17" s="7">
        <f t="shared" si="1"/>
        <v>15</v>
      </c>
      <c r="E17" s="7">
        <v>16.8</v>
      </c>
    </row>
    <row r="18">
      <c r="A18" s="26"/>
      <c r="B18" s="27"/>
      <c r="D18" s="7">
        <f t="shared" si="1"/>
        <v>16</v>
      </c>
      <c r="E18" s="7">
        <v>17.8</v>
      </c>
    </row>
    <row r="19">
      <c r="A19" s="28"/>
      <c r="B19" s="29"/>
      <c r="D19" s="7">
        <f t="shared" si="1"/>
        <v>17</v>
      </c>
      <c r="E19" s="7">
        <v>18.5</v>
      </c>
    </row>
    <row r="20">
      <c r="A20" s="24" t="s">
        <v>3</v>
      </c>
      <c r="B20" s="30" t="s">
        <v>32</v>
      </c>
      <c r="D20" s="7">
        <f t="shared" si="1"/>
        <v>18</v>
      </c>
      <c r="E20" s="7">
        <v>21.2</v>
      </c>
    </row>
    <row r="21">
      <c r="D21" s="7">
        <f t="shared" si="1"/>
        <v>19</v>
      </c>
      <c r="E21" s="7">
        <v>19.5</v>
      </c>
    </row>
    <row r="22">
      <c r="D22" s="7">
        <f t="shared" si="1"/>
        <v>20</v>
      </c>
      <c r="E22" s="7">
        <v>26.3</v>
      </c>
    </row>
    <row r="23">
      <c r="D23" s="7">
        <f t="shared" si="1"/>
        <v>21</v>
      </c>
      <c r="E23" s="7">
        <v>18.2</v>
      </c>
    </row>
    <row r="24">
      <c r="D24" s="7">
        <f t="shared" si="1"/>
        <v>22</v>
      </c>
      <c r="E24" s="7">
        <v>15.9</v>
      </c>
    </row>
    <row r="25">
      <c r="D25" s="7">
        <f t="shared" si="1"/>
        <v>23</v>
      </c>
      <c r="E25" s="7">
        <v>22.1</v>
      </c>
    </row>
    <row r="26">
      <c r="D26" s="7">
        <f t="shared" si="1"/>
        <v>24</v>
      </c>
      <c r="E26" s="7">
        <v>20.7</v>
      </c>
    </row>
    <row r="27">
      <c r="D27" s="7">
        <f t="shared" si="1"/>
        <v>25</v>
      </c>
      <c r="E27" s="7">
        <v>20.5</v>
      </c>
    </row>
    <row r="28">
      <c r="D28" s="7">
        <f t="shared" si="1"/>
        <v>26</v>
      </c>
      <c r="E28" s="7">
        <v>19.8</v>
      </c>
    </row>
    <row r="29">
      <c r="D29" s="7">
        <f t="shared" si="1"/>
        <v>27</v>
      </c>
      <c r="E29" s="7">
        <v>18.5</v>
      </c>
    </row>
    <row r="30">
      <c r="D30" s="7">
        <f t="shared" si="1"/>
        <v>28</v>
      </c>
      <c r="E30" s="7">
        <v>27.0</v>
      </c>
    </row>
    <row r="31">
      <c r="D31" s="7">
        <f t="shared" si="1"/>
        <v>29</v>
      </c>
      <c r="E31" s="7">
        <v>19.5</v>
      </c>
    </row>
    <row r="32">
      <c r="D32" s="7">
        <f t="shared" si="1"/>
        <v>30</v>
      </c>
      <c r="E32" s="7">
        <v>26.0</v>
      </c>
    </row>
    <row r="33">
      <c r="D33" s="7">
        <f t="shared" si="1"/>
        <v>31</v>
      </c>
      <c r="E33" s="7">
        <v>17.0</v>
      </c>
    </row>
    <row r="34">
      <c r="D34" s="7">
        <f t="shared" si="1"/>
        <v>32</v>
      </c>
      <c r="E34" s="7">
        <v>16.9</v>
      </c>
    </row>
    <row r="35">
      <c r="D35" s="7">
        <f t="shared" si="1"/>
        <v>33</v>
      </c>
      <c r="E35" s="7">
        <v>22.5</v>
      </c>
    </row>
    <row r="36">
      <c r="D36" s="7">
        <f t="shared" si="1"/>
        <v>34</v>
      </c>
      <c r="E36" s="7">
        <v>20.1</v>
      </c>
    </row>
    <row r="37">
      <c r="D37" s="7">
        <f t="shared" si="1"/>
        <v>35</v>
      </c>
      <c r="E37" s="7">
        <v>25.0</v>
      </c>
    </row>
    <row r="38">
      <c r="D38" s="7">
        <f t="shared" si="1"/>
        <v>36</v>
      </c>
      <c r="E38" s="7">
        <v>23.0</v>
      </c>
    </row>
    <row r="39">
      <c r="D39" s="7">
        <f t="shared" si="1"/>
        <v>37</v>
      </c>
      <c r="E39" s="7">
        <v>24.0</v>
      </c>
    </row>
    <row r="40">
      <c r="D40" s="7">
        <f t="shared" si="1"/>
        <v>38</v>
      </c>
      <c r="E40" s="7">
        <v>26.4</v>
      </c>
    </row>
    <row r="41">
      <c r="D41" s="7">
        <f t="shared" si="1"/>
        <v>39</v>
      </c>
      <c r="E41" s="7">
        <v>22.3</v>
      </c>
    </row>
    <row r="42">
      <c r="D42" s="7">
        <f t="shared" si="1"/>
        <v>40</v>
      </c>
      <c r="E42" s="7">
        <v>24.5</v>
      </c>
    </row>
    <row r="43">
      <c r="D43" s="7">
        <f t="shared" si="1"/>
        <v>41</v>
      </c>
      <c r="E43" s="7">
        <v>23.2</v>
      </c>
    </row>
    <row r="44">
      <c r="D44" s="7">
        <f t="shared" si="1"/>
        <v>42</v>
      </c>
      <c r="E44" s="7">
        <v>19.9</v>
      </c>
    </row>
    <row r="45">
      <c r="D45" s="7">
        <f t="shared" si="1"/>
        <v>43</v>
      </c>
      <c r="E45" s="7">
        <v>30.7</v>
      </c>
    </row>
    <row r="46">
      <c r="D46" s="7">
        <f t="shared" si="1"/>
        <v>44</v>
      </c>
      <c r="E46" s="7">
        <v>17.2</v>
      </c>
    </row>
    <row r="47">
      <c r="D47" s="7">
        <f t="shared" si="1"/>
        <v>45</v>
      </c>
      <c r="E47" s="7">
        <v>20.6</v>
      </c>
    </row>
    <row r="48">
      <c r="D48" s="7">
        <f t="shared" si="1"/>
        <v>46</v>
      </c>
      <c r="E48" s="7">
        <v>19.9</v>
      </c>
    </row>
    <row r="49">
      <c r="D49" s="7" t="s">
        <v>25</v>
      </c>
      <c r="E49" s="18">
        <f>AVERAGE(E3:E48)</f>
        <v>20.94347826</v>
      </c>
    </row>
    <row r="50">
      <c r="D50" s="7" t="s">
        <v>28</v>
      </c>
      <c r="E50" s="18">
        <f>STDEV(E3:E48)</f>
        <v>3.44568343</v>
      </c>
    </row>
    <row r="51">
      <c r="D51" s="31" t="s">
        <v>33</v>
      </c>
      <c r="E51" s="32">
        <f>MIN(E3:E48)</f>
        <v>15.9</v>
      </c>
    </row>
    <row r="52">
      <c r="D52" s="31" t="s">
        <v>34</v>
      </c>
      <c r="E52" s="32">
        <f>MAX(E3:E48)</f>
        <v>30.7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  <col customWidth="1" min="3" max="3" width="27.25"/>
    <col customWidth="1" min="4" max="4" width="24.75"/>
    <col customWidth="1" min="6" max="6" width="38.0"/>
    <col customWidth="1" min="8" max="8" width="47.88"/>
    <col customWidth="1" min="9" max="9" width="41.5"/>
    <col customWidth="1" min="11" max="11" width="30.25"/>
    <col customWidth="1" min="12" max="12" width="32.0"/>
    <col customWidth="1" min="14" max="14" width="27.38"/>
    <col customWidth="1" min="15" max="15" width="28.88"/>
  </cols>
  <sheetData>
    <row r="1">
      <c r="A1" s="33" t="s">
        <v>35</v>
      </c>
      <c r="B1" s="34"/>
      <c r="C1" s="34"/>
      <c r="D1" s="34"/>
      <c r="E1" s="35"/>
      <c r="F1" s="36" t="s">
        <v>36</v>
      </c>
      <c r="H1" s="37"/>
    </row>
    <row r="2">
      <c r="A2" s="38"/>
      <c r="B2" s="34"/>
      <c r="C2" s="34"/>
      <c r="D2" s="34"/>
      <c r="E2" s="39"/>
      <c r="F2" s="40">
        <v>39.0</v>
      </c>
    </row>
    <row r="3">
      <c r="A3" s="38"/>
      <c r="B3" s="34"/>
      <c r="C3" s="34"/>
      <c r="D3" s="34"/>
      <c r="E3" s="41"/>
      <c r="F3" s="41"/>
    </row>
    <row r="4" ht="28.5" customHeight="1">
      <c r="A4" s="31"/>
      <c r="B4" s="42"/>
      <c r="C4" s="42"/>
      <c r="D4" s="42"/>
      <c r="E4" s="41"/>
      <c r="F4" s="35" t="s">
        <v>37</v>
      </c>
    </row>
    <row r="5">
      <c r="A5" s="43" t="s">
        <v>38</v>
      </c>
      <c r="B5" s="44"/>
      <c r="C5" s="44"/>
      <c r="D5" s="42"/>
      <c r="E5" s="41"/>
      <c r="F5" s="39">
        <v>17.0</v>
      </c>
    </row>
    <row r="6">
      <c r="A6" s="31"/>
      <c r="B6" s="42"/>
      <c r="C6" s="42"/>
      <c r="D6" s="42"/>
      <c r="E6" s="41"/>
      <c r="F6" s="41"/>
    </row>
    <row r="7">
      <c r="A7" s="31" t="s">
        <v>39</v>
      </c>
      <c r="B7" s="42"/>
      <c r="C7" s="42" t="s">
        <v>40</v>
      </c>
      <c r="E7" s="41"/>
      <c r="F7" s="35" t="s">
        <v>41</v>
      </c>
      <c r="H7" s="1" t="s">
        <v>0</v>
      </c>
      <c r="I7" s="2" t="s">
        <v>1</v>
      </c>
    </row>
    <row r="8">
      <c r="A8" s="45">
        <v>0.3333333333333333</v>
      </c>
      <c r="B8" s="45">
        <v>0.0</v>
      </c>
      <c r="C8" s="46" t="s">
        <v>42</v>
      </c>
      <c r="D8" s="47" t="s">
        <v>43</v>
      </c>
      <c r="E8" s="41"/>
      <c r="F8" s="39">
        <v>22.0</v>
      </c>
      <c r="H8" s="1" t="s">
        <v>4</v>
      </c>
      <c r="I8" s="5" t="s">
        <v>5</v>
      </c>
    </row>
    <row r="9">
      <c r="A9" s="45">
        <f t="shared" ref="A9:B9" si="1">A8+TIME(0,15,0)</f>
        <v>0.34375</v>
      </c>
      <c r="B9" s="45">
        <f t="shared" si="1"/>
        <v>0.01041666667</v>
      </c>
      <c r="C9" s="46" t="s">
        <v>42</v>
      </c>
      <c r="E9" s="41"/>
      <c r="F9" s="41"/>
      <c r="H9" s="8" t="s">
        <v>9</v>
      </c>
      <c r="I9" s="8" t="s">
        <v>10</v>
      </c>
      <c r="N9" s="48"/>
    </row>
    <row r="10">
      <c r="A10" s="45">
        <f t="shared" ref="A10:B10" si="2">A9+TIME(0,15,0)</f>
        <v>0.3541666667</v>
      </c>
      <c r="B10" s="45">
        <f t="shared" si="2"/>
        <v>0.02083333333</v>
      </c>
      <c r="C10" s="49" t="s">
        <v>44</v>
      </c>
      <c r="D10" s="46" t="s">
        <v>45</v>
      </c>
      <c r="E10" s="41"/>
      <c r="F10" s="35" t="s">
        <v>46</v>
      </c>
      <c r="H10" s="9" t="s">
        <v>11</v>
      </c>
      <c r="I10" s="10"/>
      <c r="N10" s="48"/>
    </row>
    <row r="11">
      <c r="A11" s="45">
        <f t="shared" ref="A11:B11" si="3">A10+TIME(0,15,0)</f>
        <v>0.3645833333</v>
      </c>
      <c r="B11" s="45">
        <f t="shared" si="3"/>
        <v>0.03125</v>
      </c>
      <c r="C11" s="46" t="s">
        <v>42</v>
      </c>
      <c r="E11" s="41"/>
      <c r="F11" s="39">
        <v>0.0</v>
      </c>
      <c r="H11" s="9" t="s">
        <v>12</v>
      </c>
      <c r="I11" s="10"/>
      <c r="N11" s="48"/>
    </row>
    <row r="12">
      <c r="A12" s="45">
        <f t="shared" ref="A12:B12" si="4">A11+TIME(0,15,0)</f>
        <v>0.375</v>
      </c>
      <c r="B12" s="45">
        <f t="shared" si="4"/>
        <v>0.04166666667</v>
      </c>
      <c r="C12" s="46" t="s">
        <v>42</v>
      </c>
      <c r="E12" s="41"/>
      <c r="F12" s="41"/>
      <c r="H12" s="11" t="s">
        <v>13</v>
      </c>
      <c r="I12" s="5" t="s">
        <v>14</v>
      </c>
      <c r="N12" s="50"/>
    </row>
    <row r="13">
      <c r="A13" s="45">
        <f t="shared" ref="A13:B13" si="5">A12+TIME(0,15,0)</f>
        <v>0.3854166667</v>
      </c>
      <c r="B13" s="45">
        <f t="shared" si="5"/>
        <v>0.05208333333</v>
      </c>
      <c r="C13" s="46" t="s">
        <v>42</v>
      </c>
      <c r="E13" s="41"/>
      <c r="F13" s="36" t="s">
        <v>47</v>
      </c>
      <c r="H13" s="12" t="s">
        <v>15</v>
      </c>
      <c r="I13" s="5" t="s">
        <v>14</v>
      </c>
      <c r="N13" s="51"/>
    </row>
    <row r="14">
      <c r="A14" s="45">
        <f t="shared" ref="A14:B14" si="6">A13+TIME(0,15,0)</f>
        <v>0.3958333333</v>
      </c>
      <c r="B14" s="45">
        <f t="shared" si="6"/>
        <v>0.0625</v>
      </c>
      <c r="C14" s="49" t="s">
        <v>44</v>
      </c>
      <c r="D14" s="46" t="s">
        <v>42</v>
      </c>
      <c r="E14" s="41"/>
      <c r="F14" s="40">
        <v>39.0</v>
      </c>
      <c r="H14" s="8"/>
      <c r="I14" s="5"/>
      <c r="N14" s="50"/>
    </row>
    <row r="15">
      <c r="A15" s="45">
        <f t="shared" ref="A15:B15" si="7">A14+TIME(0,15,0)</f>
        <v>0.40625</v>
      </c>
      <c r="B15" s="45">
        <f t="shared" si="7"/>
        <v>0.07291666667</v>
      </c>
      <c r="C15" s="46" t="s">
        <v>42</v>
      </c>
      <c r="E15" s="41"/>
      <c r="F15" s="41"/>
      <c r="H15" s="12" t="s">
        <v>16</v>
      </c>
      <c r="I15" s="13" t="s">
        <v>17</v>
      </c>
      <c r="N15" s="48"/>
    </row>
    <row r="16">
      <c r="A16" s="45">
        <f t="shared" ref="A16:B16" si="8">A15+TIME(0,15,0)</f>
        <v>0.4166666667</v>
      </c>
      <c r="B16" s="45">
        <f t="shared" si="8"/>
        <v>0.08333333333</v>
      </c>
      <c r="C16" s="46" t="s">
        <v>42</v>
      </c>
      <c r="D16" s="47" t="s">
        <v>43</v>
      </c>
      <c r="E16" s="41"/>
      <c r="F16" s="35" t="s">
        <v>48</v>
      </c>
      <c r="H16" s="14" t="s">
        <v>18</v>
      </c>
      <c r="I16" s="15"/>
      <c r="N16" s="48"/>
    </row>
    <row r="17">
      <c r="A17" s="45">
        <f t="shared" ref="A17:B17" si="9">A16+TIME(0,15,0)</f>
        <v>0.4270833333</v>
      </c>
      <c r="B17" s="45">
        <f t="shared" si="9"/>
        <v>0.09375</v>
      </c>
      <c r="C17" s="46" t="s">
        <v>42</v>
      </c>
      <c r="E17" s="41"/>
      <c r="F17" s="39">
        <v>4.0</v>
      </c>
      <c r="H17" s="16" t="s">
        <v>19</v>
      </c>
      <c r="I17" s="13" t="s">
        <v>20</v>
      </c>
      <c r="N17" s="48"/>
    </row>
    <row r="18">
      <c r="A18" s="45">
        <f t="shared" ref="A18:B18" si="10">A17+TIME(0,15,0)</f>
        <v>0.4375</v>
      </c>
      <c r="B18" s="45">
        <f t="shared" si="10"/>
        <v>0.1041666667</v>
      </c>
      <c r="C18" s="49" t="s">
        <v>44</v>
      </c>
      <c r="D18" s="46" t="s">
        <v>42</v>
      </c>
      <c r="E18" s="41"/>
      <c r="F18" s="41"/>
      <c r="H18" s="17" t="s">
        <v>21</v>
      </c>
      <c r="I18" s="13" t="s">
        <v>22</v>
      </c>
      <c r="N18" s="50"/>
    </row>
    <row r="19">
      <c r="A19" s="45">
        <f t="shared" ref="A19:B19" si="11">A18+TIME(0,15,0)</f>
        <v>0.4479166667</v>
      </c>
      <c r="B19" s="45">
        <f t="shared" si="11"/>
        <v>0.1145833333</v>
      </c>
      <c r="C19" s="46" t="s">
        <v>42</v>
      </c>
      <c r="E19" s="41"/>
      <c r="F19" s="35" t="s">
        <v>49</v>
      </c>
      <c r="H19" s="17" t="s">
        <v>23</v>
      </c>
      <c r="I19" s="13" t="s">
        <v>24</v>
      </c>
      <c r="N19" s="50"/>
    </row>
    <row r="20">
      <c r="A20" s="45">
        <f t="shared" ref="A20:B20" si="12">A19+TIME(0,15,0)</f>
        <v>0.4583333333</v>
      </c>
      <c r="B20" s="45">
        <f t="shared" si="12"/>
        <v>0.125</v>
      </c>
      <c r="C20" s="46" t="s">
        <v>42</v>
      </c>
      <c r="E20" s="41"/>
      <c r="F20" s="39">
        <v>5.0</v>
      </c>
      <c r="H20" s="17" t="s">
        <v>26</v>
      </c>
      <c r="I20" s="19" t="s">
        <v>27</v>
      </c>
      <c r="N20" s="48"/>
    </row>
    <row r="21">
      <c r="A21" s="45">
        <f t="shared" ref="A21:B21" si="13">A20+TIME(0,15,0)</f>
        <v>0.46875</v>
      </c>
      <c r="B21" s="45">
        <f t="shared" si="13"/>
        <v>0.1354166667</v>
      </c>
      <c r="C21" s="46" t="s">
        <v>42</v>
      </c>
      <c r="E21" s="41"/>
      <c r="F21" s="41"/>
      <c r="H21" s="20"/>
      <c r="I21" s="21"/>
      <c r="N21" s="48"/>
    </row>
    <row r="22">
      <c r="A22" s="45">
        <f t="shared" ref="A22:B22" si="14">A21+TIME(0,15,0)</f>
        <v>0.4791666667</v>
      </c>
      <c r="B22" s="45">
        <f t="shared" si="14"/>
        <v>0.1458333333</v>
      </c>
      <c r="C22" s="49" t="s">
        <v>44</v>
      </c>
      <c r="D22" s="46" t="s">
        <v>42</v>
      </c>
      <c r="E22" s="41"/>
      <c r="F22" s="35" t="s">
        <v>50</v>
      </c>
      <c r="H22" s="22" t="s">
        <v>29</v>
      </c>
      <c r="I22" s="23" t="s">
        <v>30</v>
      </c>
      <c r="N22" s="48"/>
    </row>
    <row r="23">
      <c r="A23" s="45">
        <f t="shared" ref="A23:B23" si="15">A22+TIME(0,15,0)</f>
        <v>0.4895833333</v>
      </c>
      <c r="B23" s="45">
        <f t="shared" si="15"/>
        <v>0.15625</v>
      </c>
      <c r="C23" s="46" t="s">
        <v>42</v>
      </c>
      <c r="E23" s="41"/>
      <c r="F23" s="39">
        <v>13.0</v>
      </c>
      <c r="H23" s="24" t="s">
        <v>2</v>
      </c>
      <c r="I23" s="25" t="s">
        <v>31</v>
      </c>
      <c r="N23" s="48"/>
    </row>
    <row r="24">
      <c r="A24" s="45">
        <f t="shared" ref="A24:B24" si="16">A23+TIME(0,15,0)</f>
        <v>0.5</v>
      </c>
      <c r="B24" s="45">
        <f t="shared" si="16"/>
        <v>0.1666666667</v>
      </c>
      <c r="C24" s="52" t="s">
        <v>51</v>
      </c>
      <c r="E24" s="41"/>
      <c r="F24" s="41"/>
      <c r="H24" s="26"/>
      <c r="I24" s="27"/>
    </row>
    <row r="25">
      <c r="A25" s="45">
        <f t="shared" ref="A25:B25" si="17">A24+TIME(0,15,0)</f>
        <v>0.5104166667</v>
      </c>
      <c r="B25" s="45">
        <f t="shared" si="17"/>
        <v>0.1770833333</v>
      </c>
      <c r="E25" s="41"/>
      <c r="F25" s="35" t="s">
        <v>52</v>
      </c>
      <c r="H25" s="28"/>
      <c r="I25" s="29"/>
    </row>
    <row r="26">
      <c r="A26" s="45">
        <f t="shared" ref="A26:B26" si="18">A25+TIME(0,15,0)</f>
        <v>0.5208333333</v>
      </c>
      <c r="B26" s="45">
        <f t="shared" si="18"/>
        <v>0.1875</v>
      </c>
      <c r="E26" s="41"/>
      <c r="F26" s="39">
        <v>17.0</v>
      </c>
      <c r="H26" s="24" t="s">
        <v>3</v>
      </c>
      <c r="I26" s="30" t="s">
        <v>32</v>
      </c>
    </row>
    <row r="27">
      <c r="A27" s="45">
        <f t="shared" ref="A27:B27" si="19">A26+TIME(0,15,0)</f>
        <v>0.53125</v>
      </c>
      <c r="B27" s="45">
        <f t="shared" si="19"/>
        <v>0.1979166667</v>
      </c>
      <c r="E27" s="41"/>
      <c r="F27" s="41"/>
    </row>
    <row r="28">
      <c r="A28" s="45">
        <f t="shared" ref="A28:B28" si="20">A27+TIME(0,15,0)</f>
        <v>0.5416666667</v>
      </c>
      <c r="B28" s="45">
        <f t="shared" si="20"/>
        <v>0.2083333333</v>
      </c>
      <c r="C28" s="46" t="s">
        <v>42</v>
      </c>
      <c r="D28" s="47" t="s">
        <v>43</v>
      </c>
      <c r="E28" s="41"/>
      <c r="F28" s="35" t="s">
        <v>53</v>
      </c>
    </row>
    <row r="29">
      <c r="A29" s="45">
        <f t="shared" ref="A29:B29" si="21">A28+TIME(0,15,0)</f>
        <v>0.5520833333</v>
      </c>
      <c r="B29" s="45">
        <f t="shared" si="21"/>
        <v>0.21875</v>
      </c>
      <c r="C29" s="46" t="s">
        <v>42</v>
      </c>
      <c r="E29" s="41"/>
      <c r="F29" s="39">
        <v>39.0</v>
      </c>
    </row>
    <row r="30">
      <c r="A30" s="45">
        <f t="shared" ref="A30:B30" si="22">A29+TIME(0,15,0)</f>
        <v>0.5625</v>
      </c>
      <c r="B30" s="45">
        <f t="shared" si="22"/>
        <v>0.2291666667</v>
      </c>
      <c r="C30" s="49" t="s">
        <v>44</v>
      </c>
      <c r="D30" s="46" t="s">
        <v>45</v>
      </c>
      <c r="E30" s="41"/>
      <c r="F30" s="41"/>
    </row>
    <row r="31">
      <c r="A31" s="45">
        <f t="shared" ref="A31:B31" si="23">A30+TIME(0,15,0)</f>
        <v>0.5729166667</v>
      </c>
      <c r="B31" s="45">
        <f t="shared" si="23"/>
        <v>0.2395833333</v>
      </c>
      <c r="C31" s="46" t="s">
        <v>42</v>
      </c>
      <c r="E31" s="41"/>
      <c r="F31" s="35" t="s">
        <v>54</v>
      </c>
    </row>
    <row r="32">
      <c r="A32" s="45">
        <f t="shared" ref="A32:B32" si="24">A31+TIME(0,15,0)</f>
        <v>0.5833333333</v>
      </c>
      <c r="B32" s="45">
        <f t="shared" si="24"/>
        <v>0.25</v>
      </c>
      <c r="C32" s="46" t="s">
        <v>42</v>
      </c>
      <c r="E32" s="41"/>
      <c r="F32" s="39">
        <v>34.0</v>
      </c>
    </row>
    <row r="33">
      <c r="A33" s="45">
        <f t="shared" ref="A33:B33" si="25">A32+TIME(0,15,0)</f>
        <v>0.59375</v>
      </c>
      <c r="B33" s="45">
        <f t="shared" si="25"/>
        <v>0.2604166667</v>
      </c>
      <c r="C33" s="46" t="s">
        <v>42</v>
      </c>
      <c r="E33" s="41"/>
      <c r="F33" s="41"/>
    </row>
    <row r="34">
      <c r="A34" s="45">
        <f t="shared" ref="A34:B34" si="26">A33+TIME(0,15,0)</f>
        <v>0.6041666667</v>
      </c>
      <c r="B34" s="45">
        <f t="shared" si="26"/>
        <v>0.2708333333</v>
      </c>
      <c r="C34" s="49" t="s">
        <v>44</v>
      </c>
      <c r="D34" s="46" t="s">
        <v>42</v>
      </c>
      <c r="E34" s="41"/>
      <c r="F34" s="35" t="s">
        <v>55</v>
      </c>
    </row>
    <row r="35">
      <c r="A35" s="45">
        <f t="shared" ref="A35:B35" si="27">A34+TIME(0,15,0)</f>
        <v>0.6145833333</v>
      </c>
      <c r="B35" s="45">
        <f t="shared" si="27"/>
        <v>0.28125</v>
      </c>
      <c r="C35" s="46" t="s">
        <v>42</v>
      </c>
      <c r="E35" s="41"/>
      <c r="F35" s="39">
        <v>34.0</v>
      </c>
    </row>
    <row r="36">
      <c r="A36" s="45">
        <f t="shared" ref="A36:B36" si="28">A35+TIME(0,15,0)</f>
        <v>0.625</v>
      </c>
      <c r="B36" s="45">
        <f t="shared" si="28"/>
        <v>0.2916666667</v>
      </c>
      <c r="C36" s="46" t="s">
        <v>42</v>
      </c>
      <c r="D36" s="47" t="s">
        <v>43</v>
      </c>
      <c r="E36" s="41"/>
      <c r="F36" s="41"/>
    </row>
    <row r="37">
      <c r="A37" s="45">
        <f t="shared" ref="A37:B37" si="29">A36+TIME(0,15,0)</f>
        <v>0.6354166667</v>
      </c>
      <c r="B37" s="45">
        <f t="shared" si="29"/>
        <v>0.3020833333</v>
      </c>
      <c r="C37" s="46" t="s">
        <v>42</v>
      </c>
      <c r="E37" s="41"/>
      <c r="F37" s="53" t="s">
        <v>56</v>
      </c>
    </row>
    <row r="38">
      <c r="A38" s="45">
        <f t="shared" ref="A38:B38" si="30">A37+TIME(0,15,0)</f>
        <v>0.6458333333</v>
      </c>
      <c r="B38" s="45">
        <f t="shared" si="30"/>
        <v>0.3125</v>
      </c>
      <c r="C38" s="49" t="s">
        <v>44</v>
      </c>
      <c r="D38" s="46" t="s">
        <v>42</v>
      </c>
      <c r="E38" s="41"/>
      <c r="F38" s="54">
        <v>5.0</v>
      </c>
    </row>
    <row r="39">
      <c r="A39" s="45">
        <f t="shared" ref="A39:B39" si="31">A38+TIME(0,15,0)</f>
        <v>0.65625</v>
      </c>
      <c r="B39" s="45">
        <f t="shared" si="31"/>
        <v>0.3229166667</v>
      </c>
      <c r="C39" s="46" t="s">
        <v>42</v>
      </c>
      <c r="E39" s="41"/>
      <c r="F39" s="41"/>
    </row>
    <row r="40">
      <c r="A40" s="45">
        <f t="shared" ref="A40:B40" si="32">A39+TIME(0,15,0)</f>
        <v>0.6666666667</v>
      </c>
      <c r="B40" s="45">
        <f t="shared" si="32"/>
        <v>0.3333333333</v>
      </c>
      <c r="C40" s="55"/>
      <c r="E40" s="41"/>
      <c r="F40" s="56" t="s">
        <v>57</v>
      </c>
    </row>
    <row r="41">
      <c r="A41" s="57">
        <f t="shared" ref="A41:A44" si="33">A40+TIME(0,15,0)</f>
        <v>0.6770833333</v>
      </c>
      <c r="B41" s="58"/>
      <c r="C41" s="59" t="s">
        <v>58</v>
      </c>
      <c r="E41" s="41"/>
      <c r="F41" s="60">
        <v>0.228905044</v>
      </c>
    </row>
    <row r="42">
      <c r="A42" s="57">
        <f t="shared" si="33"/>
        <v>0.6875</v>
      </c>
      <c r="B42" s="58"/>
      <c r="E42" s="41"/>
      <c r="F42" s="41"/>
    </row>
    <row r="43">
      <c r="A43" s="57">
        <f t="shared" si="33"/>
        <v>0.6979166667</v>
      </c>
      <c r="B43" s="58"/>
      <c r="E43" s="41"/>
      <c r="F43" s="56" t="s">
        <v>59</v>
      </c>
    </row>
    <row r="44">
      <c r="A44" s="57">
        <f t="shared" si="33"/>
        <v>0.7083333333</v>
      </c>
      <c r="B44" s="58"/>
      <c r="E44" s="41"/>
      <c r="F44" s="60">
        <v>0.293429557</v>
      </c>
    </row>
    <row r="45">
      <c r="C45" s="61"/>
      <c r="E45" s="41"/>
      <c r="F45" s="41"/>
    </row>
    <row r="46">
      <c r="C46" s="61"/>
      <c r="E46" s="41"/>
      <c r="F46" s="56" t="s">
        <v>60</v>
      </c>
    </row>
    <row r="47">
      <c r="C47" s="61"/>
      <c r="E47" s="41"/>
      <c r="F47" s="60">
        <v>0.148327481</v>
      </c>
    </row>
    <row r="48">
      <c r="C48" s="61"/>
      <c r="E48" s="41"/>
      <c r="F48" s="41"/>
    </row>
    <row r="49">
      <c r="C49" s="61"/>
      <c r="E49" s="41"/>
      <c r="F49" s="56" t="s">
        <v>61</v>
      </c>
    </row>
    <row r="50">
      <c r="C50" s="61"/>
      <c r="E50" s="41"/>
      <c r="F50" s="60">
        <v>0.168301071</v>
      </c>
    </row>
    <row r="51">
      <c r="C51" s="61"/>
      <c r="E51" s="41"/>
      <c r="F51" s="41"/>
    </row>
    <row r="52">
      <c r="C52" s="61"/>
      <c r="E52" s="41"/>
      <c r="F52" s="56" t="s">
        <v>62</v>
      </c>
    </row>
    <row r="53">
      <c r="C53" s="61"/>
      <c r="E53" s="41"/>
      <c r="F53" s="60">
        <v>0.36549697</v>
      </c>
    </row>
    <row r="54">
      <c r="C54" s="61"/>
      <c r="E54" s="41"/>
      <c r="F54" s="41"/>
    </row>
    <row r="55">
      <c r="C55" s="61"/>
      <c r="E55" s="41"/>
      <c r="F55" s="56" t="s">
        <v>63</v>
      </c>
    </row>
    <row r="56">
      <c r="C56" s="61"/>
      <c r="E56" s="41"/>
      <c r="F56" s="60">
        <v>0.397123266</v>
      </c>
    </row>
    <row r="57">
      <c r="C57" s="61"/>
      <c r="E57" s="41"/>
      <c r="F57" s="41"/>
    </row>
    <row r="58">
      <c r="C58" s="61"/>
      <c r="E58" s="41"/>
      <c r="F58" s="56" t="s">
        <v>64</v>
      </c>
    </row>
    <row r="59">
      <c r="C59" s="61"/>
      <c r="E59" s="41"/>
      <c r="F59" s="60">
        <v>0.893236744</v>
      </c>
    </row>
    <row r="60">
      <c r="C60" s="61"/>
    </row>
    <row r="61">
      <c r="A61" s="31" t="s">
        <v>65</v>
      </c>
      <c r="B61" s="31" t="s">
        <v>66</v>
      </c>
      <c r="C61" s="31" t="s">
        <v>67</v>
      </c>
      <c r="F61" s="62" t="s">
        <v>68</v>
      </c>
    </row>
    <row r="62">
      <c r="A62" s="31" t="s">
        <v>69</v>
      </c>
      <c r="B62" s="45">
        <v>0.0</v>
      </c>
      <c r="C62" s="31"/>
      <c r="F62" s="63"/>
    </row>
    <row r="63">
      <c r="B63" s="45">
        <v>0.010416666666666666</v>
      </c>
    </row>
    <row r="64">
      <c r="B64" s="45">
        <v>0.020833333333333332</v>
      </c>
      <c r="C64" s="31"/>
    </row>
    <row r="65">
      <c r="B65" s="45">
        <v>0.03125</v>
      </c>
    </row>
    <row r="66">
      <c r="B66" s="45">
        <v>0.041666666666666664</v>
      </c>
    </row>
    <row r="67">
      <c r="B67" s="45">
        <v>0.052083333333333336</v>
      </c>
    </row>
    <row r="68">
      <c r="B68" s="45">
        <v>0.0625</v>
      </c>
    </row>
    <row r="69">
      <c r="B69" s="45">
        <v>0.07291666666666667</v>
      </c>
    </row>
    <row r="70">
      <c r="B70" s="45">
        <v>0.08333333333333333</v>
      </c>
    </row>
    <row r="71">
      <c r="B71" s="45">
        <v>0.09375</v>
      </c>
    </row>
    <row r="72">
      <c r="B72" s="45">
        <v>0.10416666666666667</v>
      </c>
    </row>
    <row r="73">
      <c r="B73" s="45">
        <v>0.11458333333333333</v>
      </c>
    </row>
    <row r="74">
      <c r="B74" s="45">
        <v>0.125</v>
      </c>
    </row>
    <row r="75">
      <c r="B75" s="45">
        <v>0.13541666666666666</v>
      </c>
    </row>
    <row r="76">
      <c r="B76" s="45">
        <v>0.14583333333333334</v>
      </c>
    </row>
    <row r="77">
      <c r="B77" s="45">
        <v>0.15625</v>
      </c>
    </row>
    <row r="78">
      <c r="A78" s="64"/>
      <c r="B78" s="65">
        <v>0.20833333333333334</v>
      </c>
    </row>
    <row r="79">
      <c r="B79" s="45">
        <v>0.21875</v>
      </c>
    </row>
    <row r="80">
      <c r="B80" s="45">
        <v>0.22916666666666666</v>
      </c>
    </row>
    <row r="81">
      <c r="B81" s="45">
        <v>0.23958333333333334</v>
      </c>
    </row>
    <row r="82">
      <c r="B82" s="45">
        <v>0.25</v>
      </c>
    </row>
    <row r="83">
      <c r="B83" s="45">
        <v>0.2604166666666667</v>
      </c>
    </row>
    <row r="84">
      <c r="B84" s="45">
        <v>0.2708333333333333</v>
      </c>
    </row>
    <row r="85">
      <c r="B85" s="45">
        <v>0.28125</v>
      </c>
    </row>
    <row r="86">
      <c r="B86" s="45">
        <v>0.2916666666666667</v>
      </c>
    </row>
    <row r="87">
      <c r="B87" s="45">
        <v>0.3020833333333333</v>
      </c>
    </row>
    <row r="88">
      <c r="B88" s="45">
        <v>0.3125</v>
      </c>
    </row>
    <row r="89">
      <c r="B89" s="45">
        <v>0.3229166666666667</v>
      </c>
    </row>
    <row r="90">
      <c r="B90" s="45">
        <v>0.3333333333333333</v>
      </c>
    </row>
    <row r="91">
      <c r="C91" s="61"/>
    </row>
    <row r="92">
      <c r="C92" s="61"/>
    </row>
    <row r="93">
      <c r="C93" s="61"/>
    </row>
    <row r="94">
      <c r="C94" s="61"/>
    </row>
    <row r="95">
      <c r="C95" s="61"/>
    </row>
    <row r="96">
      <c r="C96" s="61"/>
    </row>
    <row r="97">
      <c r="C97" s="61"/>
    </row>
    <row r="98">
      <c r="C98" s="61"/>
    </row>
    <row r="99">
      <c r="C99" s="61"/>
    </row>
    <row r="100">
      <c r="C100" s="61"/>
    </row>
    <row r="101">
      <c r="C101" s="61"/>
    </row>
    <row r="102">
      <c r="C102" s="61"/>
    </row>
    <row r="103">
      <c r="C103" s="61"/>
    </row>
    <row r="104">
      <c r="C104" s="61"/>
    </row>
    <row r="105">
      <c r="C105" s="61"/>
    </row>
    <row r="106">
      <c r="C106" s="61"/>
    </row>
    <row r="107">
      <c r="C107" s="61"/>
    </row>
    <row r="108">
      <c r="C108" s="61"/>
    </row>
    <row r="109">
      <c r="C109" s="61"/>
    </row>
    <row r="110">
      <c r="C110" s="61"/>
    </row>
    <row r="111">
      <c r="C111" s="61"/>
    </row>
    <row r="112">
      <c r="C112" s="61"/>
    </row>
    <row r="113">
      <c r="C113" s="61"/>
    </row>
    <row r="114">
      <c r="C114" s="61"/>
    </row>
    <row r="115">
      <c r="C115" s="61"/>
    </row>
    <row r="116">
      <c r="C116" s="61"/>
    </row>
    <row r="117">
      <c r="C117" s="61"/>
    </row>
    <row r="118">
      <c r="C118" s="61"/>
    </row>
    <row r="119">
      <c r="C119" s="61"/>
    </row>
    <row r="120">
      <c r="C120" s="61"/>
    </row>
    <row r="121">
      <c r="C121" s="61"/>
    </row>
    <row r="122">
      <c r="C122" s="61"/>
    </row>
    <row r="123">
      <c r="C123" s="61"/>
    </row>
    <row r="124">
      <c r="C124" s="61"/>
    </row>
    <row r="125">
      <c r="C125" s="61"/>
    </row>
    <row r="126">
      <c r="C126" s="61"/>
    </row>
    <row r="127">
      <c r="C127" s="61"/>
    </row>
    <row r="128">
      <c r="C128" s="61"/>
    </row>
    <row r="129">
      <c r="C129" s="61"/>
    </row>
    <row r="130">
      <c r="C130" s="61"/>
    </row>
    <row r="131">
      <c r="C131" s="61"/>
    </row>
    <row r="132">
      <c r="C132" s="61"/>
    </row>
    <row r="133">
      <c r="C133" s="61"/>
    </row>
    <row r="134">
      <c r="C134" s="61"/>
    </row>
    <row r="135">
      <c r="C135" s="61"/>
    </row>
    <row r="136">
      <c r="C136" s="61"/>
    </row>
    <row r="137">
      <c r="C137" s="61"/>
    </row>
    <row r="138">
      <c r="C138" s="61"/>
    </row>
    <row r="139">
      <c r="C139" s="61"/>
    </row>
    <row r="140">
      <c r="C140" s="61"/>
    </row>
    <row r="141">
      <c r="C141" s="61"/>
    </row>
    <row r="142">
      <c r="C142" s="61"/>
    </row>
    <row r="143">
      <c r="C143" s="61"/>
    </row>
    <row r="144">
      <c r="C144" s="61"/>
    </row>
    <row r="145">
      <c r="C145" s="61"/>
    </row>
    <row r="146">
      <c r="C146" s="61"/>
    </row>
    <row r="147">
      <c r="C147" s="61"/>
    </row>
    <row r="148">
      <c r="C148" s="61"/>
    </row>
    <row r="149">
      <c r="C149" s="61"/>
    </row>
    <row r="150">
      <c r="C150" s="61"/>
    </row>
    <row r="151">
      <c r="C151" s="61"/>
    </row>
    <row r="152">
      <c r="C152" s="61"/>
    </row>
    <row r="153">
      <c r="C153" s="61"/>
    </row>
    <row r="154">
      <c r="C154" s="61"/>
    </row>
    <row r="155">
      <c r="C155" s="61"/>
    </row>
    <row r="156">
      <c r="C156" s="61"/>
    </row>
    <row r="157">
      <c r="C157" s="61"/>
    </row>
    <row r="158">
      <c r="C158" s="61"/>
    </row>
    <row r="159">
      <c r="C159" s="61"/>
    </row>
    <row r="160">
      <c r="C160" s="61"/>
    </row>
    <row r="161">
      <c r="C161" s="61"/>
    </row>
    <row r="162">
      <c r="C162" s="61"/>
    </row>
    <row r="163">
      <c r="C163" s="61"/>
    </row>
    <row r="164">
      <c r="C164" s="61"/>
    </row>
    <row r="165">
      <c r="C165" s="61"/>
    </row>
    <row r="166">
      <c r="C166" s="61"/>
    </row>
    <row r="167">
      <c r="C167" s="61"/>
    </row>
    <row r="168">
      <c r="C168" s="61"/>
    </row>
    <row r="169">
      <c r="C169" s="61"/>
    </row>
    <row r="170">
      <c r="C170" s="61"/>
    </row>
    <row r="171">
      <c r="C171" s="61"/>
    </row>
    <row r="172">
      <c r="C172" s="61"/>
    </row>
    <row r="173">
      <c r="C173" s="61"/>
    </row>
    <row r="174">
      <c r="C174" s="61"/>
    </row>
    <row r="175">
      <c r="C175" s="61"/>
    </row>
    <row r="176">
      <c r="C176" s="61"/>
    </row>
    <row r="177">
      <c r="C177" s="61"/>
    </row>
    <row r="178">
      <c r="C178" s="61"/>
    </row>
    <row r="179">
      <c r="C179" s="61"/>
    </row>
    <row r="180">
      <c r="C180" s="61"/>
    </row>
    <row r="181">
      <c r="C181" s="61"/>
    </row>
    <row r="182">
      <c r="C182" s="61"/>
    </row>
    <row r="183">
      <c r="C183" s="61"/>
    </row>
    <row r="184">
      <c r="C184" s="61"/>
    </row>
    <row r="185">
      <c r="C185" s="61"/>
    </row>
    <row r="186">
      <c r="C186" s="61"/>
    </row>
    <row r="187">
      <c r="C187" s="61"/>
    </row>
    <row r="188">
      <c r="C188" s="61"/>
    </row>
    <row r="189">
      <c r="C189" s="61"/>
    </row>
    <row r="190">
      <c r="C190" s="61"/>
    </row>
    <row r="191">
      <c r="C191" s="61"/>
    </row>
    <row r="192">
      <c r="C192" s="61"/>
    </row>
    <row r="193">
      <c r="C193" s="61"/>
    </row>
    <row r="194">
      <c r="C194" s="61"/>
    </row>
    <row r="195">
      <c r="C195" s="61"/>
    </row>
    <row r="196">
      <c r="C196" s="61"/>
    </row>
    <row r="197">
      <c r="C197" s="61"/>
    </row>
    <row r="198">
      <c r="C198" s="61"/>
    </row>
    <row r="199">
      <c r="C199" s="61"/>
    </row>
    <row r="200">
      <c r="C200" s="61"/>
    </row>
    <row r="201">
      <c r="C201" s="61"/>
    </row>
    <row r="202">
      <c r="C202" s="61"/>
    </row>
    <row r="203">
      <c r="C203" s="61"/>
    </row>
    <row r="204">
      <c r="C204" s="61"/>
    </row>
    <row r="205">
      <c r="C205" s="61"/>
    </row>
    <row r="206">
      <c r="C206" s="61"/>
    </row>
    <row r="207">
      <c r="C207" s="61"/>
    </row>
    <row r="208">
      <c r="C208" s="61"/>
    </row>
    <row r="209">
      <c r="C209" s="61"/>
    </row>
    <row r="210">
      <c r="C210" s="61"/>
    </row>
    <row r="211">
      <c r="C211" s="61"/>
    </row>
    <row r="212">
      <c r="C212" s="61"/>
    </row>
    <row r="213">
      <c r="C213" s="61"/>
    </row>
    <row r="214">
      <c r="C214" s="61"/>
    </row>
    <row r="215">
      <c r="C215" s="61"/>
    </row>
    <row r="216">
      <c r="C216" s="61"/>
    </row>
    <row r="217">
      <c r="C217" s="61"/>
    </row>
    <row r="218">
      <c r="C218" s="61"/>
    </row>
    <row r="219">
      <c r="C219" s="61"/>
    </row>
    <row r="220">
      <c r="C220" s="61"/>
    </row>
    <row r="221">
      <c r="C221" s="61"/>
    </row>
    <row r="222">
      <c r="C222" s="61"/>
    </row>
    <row r="223">
      <c r="C223" s="61"/>
    </row>
    <row r="224">
      <c r="C224" s="61"/>
    </row>
    <row r="225">
      <c r="C225" s="61"/>
    </row>
    <row r="226">
      <c r="C226" s="61"/>
    </row>
    <row r="227">
      <c r="C227" s="61"/>
    </row>
    <row r="228">
      <c r="C228" s="61"/>
    </row>
    <row r="229">
      <c r="C229" s="61"/>
    </row>
    <row r="230">
      <c r="C230" s="61"/>
    </row>
    <row r="231">
      <c r="C231" s="61"/>
    </row>
    <row r="232">
      <c r="C232" s="61"/>
    </row>
    <row r="233">
      <c r="C233" s="61"/>
    </row>
    <row r="234">
      <c r="C234" s="61"/>
    </row>
    <row r="235">
      <c r="C235" s="61"/>
    </row>
    <row r="236">
      <c r="C236" s="61"/>
    </row>
    <row r="237">
      <c r="C237" s="61"/>
    </row>
    <row r="238">
      <c r="C238" s="61"/>
    </row>
    <row r="239">
      <c r="C239" s="61"/>
    </row>
    <row r="240">
      <c r="C240" s="61"/>
    </row>
    <row r="241">
      <c r="C241" s="61"/>
    </row>
    <row r="242">
      <c r="C242" s="61"/>
    </row>
    <row r="243">
      <c r="C243" s="61"/>
    </row>
    <row r="244">
      <c r="C244" s="61"/>
    </row>
    <row r="245">
      <c r="C245" s="61"/>
    </row>
    <row r="246">
      <c r="C246" s="61"/>
    </row>
    <row r="247">
      <c r="C247" s="61"/>
    </row>
    <row r="248">
      <c r="C248" s="61"/>
    </row>
    <row r="249">
      <c r="C249" s="61"/>
    </row>
    <row r="250">
      <c r="C250" s="61"/>
    </row>
    <row r="251">
      <c r="C251" s="61"/>
    </row>
    <row r="252">
      <c r="C252" s="61"/>
    </row>
    <row r="253">
      <c r="C253" s="61"/>
    </row>
    <row r="254">
      <c r="C254" s="61"/>
    </row>
    <row r="255">
      <c r="C255" s="61"/>
    </row>
    <row r="256">
      <c r="C256" s="61"/>
    </row>
    <row r="257">
      <c r="C257" s="61"/>
    </row>
    <row r="258">
      <c r="C258" s="61"/>
    </row>
    <row r="259">
      <c r="C259" s="61"/>
    </row>
    <row r="260">
      <c r="C260" s="61"/>
    </row>
    <row r="261">
      <c r="C261" s="61"/>
    </row>
    <row r="262">
      <c r="C262" s="61"/>
    </row>
    <row r="263">
      <c r="C263" s="61"/>
    </row>
    <row r="264">
      <c r="C264" s="61"/>
    </row>
    <row r="265">
      <c r="C265" s="61"/>
    </row>
    <row r="266">
      <c r="C266" s="61"/>
    </row>
    <row r="267">
      <c r="C267" s="61"/>
    </row>
    <row r="268">
      <c r="C268" s="61"/>
    </row>
    <row r="269">
      <c r="C269" s="61"/>
    </row>
    <row r="270">
      <c r="C270" s="61"/>
    </row>
    <row r="271">
      <c r="C271" s="61"/>
    </row>
    <row r="272">
      <c r="C272" s="61"/>
    </row>
    <row r="273">
      <c r="C273" s="61"/>
    </row>
    <row r="274">
      <c r="C274" s="61"/>
    </row>
    <row r="275">
      <c r="C275" s="61"/>
    </row>
    <row r="276">
      <c r="C276" s="61"/>
    </row>
    <row r="277">
      <c r="C277" s="61"/>
    </row>
    <row r="278">
      <c r="C278" s="61"/>
    </row>
    <row r="279">
      <c r="C279" s="61"/>
    </row>
    <row r="280">
      <c r="C280" s="61"/>
    </row>
    <row r="281">
      <c r="C281" s="61"/>
    </row>
    <row r="282">
      <c r="C282" s="61"/>
    </row>
    <row r="283">
      <c r="C283" s="61"/>
    </row>
    <row r="284">
      <c r="C284" s="61"/>
    </row>
    <row r="285">
      <c r="C285" s="61"/>
    </row>
    <row r="286">
      <c r="C286" s="61"/>
    </row>
    <row r="287">
      <c r="C287" s="61"/>
    </row>
    <row r="288">
      <c r="C288" s="61"/>
    </row>
    <row r="289">
      <c r="C289" s="61"/>
    </row>
    <row r="290">
      <c r="C290" s="61"/>
    </row>
    <row r="291">
      <c r="C291" s="61"/>
    </row>
    <row r="292">
      <c r="C292" s="61"/>
    </row>
    <row r="293">
      <c r="C293" s="61"/>
    </row>
    <row r="294">
      <c r="C294" s="61"/>
    </row>
    <row r="295">
      <c r="C295" s="61"/>
    </row>
    <row r="296">
      <c r="C296" s="61"/>
    </row>
    <row r="297">
      <c r="C297" s="61"/>
    </row>
    <row r="298">
      <c r="C298" s="61"/>
    </row>
    <row r="299">
      <c r="C299" s="61"/>
    </row>
    <row r="300">
      <c r="C300" s="61"/>
    </row>
    <row r="301">
      <c r="C301" s="61"/>
    </row>
    <row r="302">
      <c r="C302" s="61"/>
    </row>
    <row r="303">
      <c r="C303" s="61"/>
    </row>
    <row r="304">
      <c r="C304" s="61"/>
    </row>
    <row r="305">
      <c r="C305" s="61"/>
    </row>
    <row r="306">
      <c r="C306" s="61"/>
    </row>
    <row r="307">
      <c r="C307" s="61"/>
    </row>
    <row r="308">
      <c r="C308" s="61"/>
    </row>
    <row r="309">
      <c r="C309" s="61"/>
    </row>
    <row r="310">
      <c r="C310" s="61"/>
    </row>
    <row r="311">
      <c r="C311" s="61"/>
    </row>
    <row r="312">
      <c r="C312" s="61"/>
    </row>
    <row r="313">
      <c r="C313" s="61"/>
    </row>
    <row r="314">
      <c r="C314" s="61"/>
    </row>
    <row r="315">
      <c r="C315" s="61"/>
    </row>
    <row r="316">
      <c r="C316" s="61"/>
    </row>
    <row r="317">
      <c r="C317" s="61"/>
    </row>
    <row r="318">
      <c r="C318" s="61"/>
    </row>
    <row r="319">
      <c r="C319" s="61"/>
    </row>
    <row r="320">
      <c r="C320" s="61"/>
    </row>
    <row r="321">
      <c r="C321" s="61"/>
    </row>
    <row r="322">
      <c r="C322" s="61"/>
    </row>
    <row r="323">
      <c r="C323" s="61"/>
    </row>
    <row r="324">
      <c r="C324" s="61"/>
    </row>
    <row r="325">
      <c r="C325" s="61"/>
    </row>
    <row r="326">
      <c r="C326" s="61"/>
    </row>
    <row r="327">
      <c r="C327" s="61"/>
    </row>
    <row r="328">
      <c r="C328" s="61"/>
    </row>
    <row r="329">
      <c r="C329" s="61"/>
    </row>
    <row r="330">
      <c r="C330" s="61"/>
    </row>
    <row r="331">
      <c r="C331" s="61"/>
    </row>
    <row r="332">
      <c r="C332" s="61"/>
    </row>
    <row r="333">
      <c r="C333" s="61"/>
    </row>
    <row r="334">
      <c r="C334" s="61"/>
    </row>
    <row r="335">
      <c r="C335" s="61"/>
    </row>
    <row r="336">
      <c r="C336" s="61"/>
    </row>
    <row r="337">
      <c r="C337" s="61"/>
    </row>
    <row r="338">
      <c r="C338" s="61"/>
    </row>
    <row r="339">
      <c r="C339" s="61"/>
    </row>
    <row r="340">
      <c r="C340" s="61"/>
    </row>
    <row r="341">
      <c r="C341" s="61"/>
    </row>
    <row r="342">
      <c r="C342" s="61"/>
    </row>
    <row r="343">
      <c r="C343" s="61"/>
    </row>
    <row r="344">
      <c r="C344" s="61"/>
    </row>
    <row r="345">
      <c r="C345" s="61"/>
    </row>
    <row r="346">
      <c r="C346" s="61"/>
    </row>
    <row r="347">
      <c r="C347" s="61"/>
    </row>
    <row r="348">
      <c r="C348" s="61"/>
    </row>
    <row r="349">
      <c r="C349" s="61"/>
    </row>
    <row r="350">
      <c r="C350" s="61"/>
    </row>
    <row r="351">
      <c r="C351" s="61"/>
    </row>
    <row r="352">
      <c r="C352" s="61"/>
    </row>
    <row r="353">
      <c r="C353" s="61"/>
    </row>
    <row r="354">
      <c r="C354" s="61"/>
    </row>
    <row r="355">
      <c r="C355" s="61"/>
    </row>
    <row r="356">
      <c r="C356" s="61"/>
    </row>
    <row r="357">
      <c r="C357" s="61"/>
    </row>
    <row r="358">
      <c r="C358" s="61"/>
    </row>
    <row r="359">
      <c r="C359" s="61"/>
    </row>
    <row r="360">
      <c r="C360" s="61"/>
    </row>
    <row r="361">
      <c r="C361" s="61"/>
    </row>
    <row r="362">
      <c r="C362" s="61"/>
    </row>
    <row r="363">
      <c r="C363" s="61"/>
    </row>
    <row r="364">
      <c r="C364" s="61"/>
    </row>
    <row r="365">
      <c r="C365" s="61"/>
    </row>
    <row r="366">
      <c r="C366" s="61"/>
    </row>
    <row r="367">
      <c r="C367" s="61"/>
    </row>
    <row r="368">
      <c r="C368" s="61"/>
    </row>
    <row r="369">
      <c r="C369" s="61"/>
    </row>
    <row r="370">
      <c r="C370" s="61"/>
    </row>
    <row r="371">
      <c r="C371" s="61"/>
    </row>
    <row r="372">
      <c r="C372" s="61"/>
    </row>
    <row r="373">
      <c r="C373" s="61"/>
    </row>
    <row r="374">
      <c r="C374" s="61"/>
    </row>
    <row r="375">
      <c r="C375" s="61"/>
    </row>
    <row r="376">
      <c r="C376" s="61"/>
    </row>
    <row r="377">
      <c r="C377" s="61"/>
    </row>
    <row r="378">
      <c r="C378" s="61"/>
    </row>
    <row r="379">
      <c r="C379" s="61"/>
    </row>
    <row r="380">
      <c r="C380" s="61"/>
    </row>
    <row r="381">
      <c r="C381" s="61"/>
    </row>
    <row r="382">
      <c r="C382" s="61"/>
    </row>
    <row r="383">
      <c r="C383" s="61"/>
    </row>
    <row r="384">
      <c r="C384" s="61"/>
    </row>
    <row r="385">
      <c r="C385" s="61"/>
    </row>
    <row r="386">
      <c r="C386" s="61"/>
    </row>
    <row r="387">
      <c r="C387" s="61"/>
    </row>
    <row r="388">
      <c r="C388" s="61"/>
    </row>
    <row r="389">
      <c r="C389" s="61"/>
    </row>
    <row r="390">
      <c r="C390" s="61"/>
    </row>
    <row r="391">
      <c r="C391" s="61"/>
    </row>
    <row r="392">
      <c r="C392" s="61"/>
    </row>
    <row r="393">
      <c r="C393" s="61"/>
    </row>
    <row r="394">
      <c r="C394" s="61"/>
    </row>
    <row r="395">
      <c r="C395" s="61"/>
    </row>
    <row r="396">
      <c r="C396" s="61"/>
    </row>
    <row r="397">
      <c r="C397" s="61"/>
    </row>
    <row r="398">
      <c r="C398" s="61"/>
    </row>
    <row r="399">
      <c r="C399" s="61"/>
    </row>
    <row r="400">
      <c r="C400" s="61"/>
    </row>
    <row r="401">
      <c r="C401" s="61"/>
    </row>
    <row r="402">
      <c r="C402" s="61"/>
    </row>
    <row r="403">
      <c r="C403" s="61"/>
    </row>
    <row r="404">
      <c r="C404" s="61"/>
    </row>
    <row r="405">
      <c r="C405" s="61"/>
    </row>
    <row r="406">
      <c r="C406" s="61"/>
    </row>
    <row r="407">
      <c r="C407" s="61"/>
    </row>
    <row r="408">
      <c r="C408" s="61"/>
    </row>
    <row r="409">
      <c r="C409" s="61"/>
    </row>
    <row r="410">
      <c r="C410" s="61"/>
    </row>
    <row r="411">
      <c r="C411" s="61"/>
    </row>
    <row r="412">
      <c r="C412" s="61"/>
    </row>
    <row r="413">
      <c r="C413" s="61"/>
    </row>
    <row r="414">
      <c r="C414" s="61"/>
    </row>
    <row r="415">
      <c r="C415" s="61"/>
    </row>
    <row r="416">
      <c r="C416" s="61"/>
    </row>
    <row r="417">
      <c r="C417" s="61"/>
    </row>
    <row r="418">
      <c r="C418" s="61"/>
    </row>
    <row r="419">
      <c r="C419" s="61"/>
    </row>
    <row r="420">
      <c r="C420" s="61"/>
    </row>
    <row r="421">
      <c r="C421" s="61"/>
    </row>
    <row r="422">
      <c r="C422" s="61"/>
    </row>
    <row r="423">
      <c r="C423" s="61"/>
    </row>
    <row r="424">
      <c r="C424" s="61"/>
    </row>
    <row r="425">
      <c r="C425" s="61"/>
    </row>
    <row r="426">
      <c r="C426" s="61"/>
    </row>
    <row r="427">
      <c r="C427" s="61"/>
    </row>
    <row r="428">
      <c r="C428" s="61"/>
    </row>
    <row r="429">
      <c r="C429" s="61"/>
    </row>
    <row r="430">
      <c r="C430" s="61"/>
    </row>
    <row r="431">
      <c r="C431" s="61"/>
    </row>
    <row r="432">
      <c r="C432" s="61"/>
    </row>
    <row r="433">
      <c r="C433" s="61"/>
    </row>
    <row r="434">
      <c r="C434" s="61"/>
    </row>
    <row r="435">
      <c r="C435" s="61"/>
    </row>
    <row r="436">
      <c r="C436" s="61"/>
    </row>
    <row r="437">
      <c r="C437" s="61"/>
    </row>
    <row r="438">
      <c r="C438" s="61"/>
    </row>
    <row r="439">
      <c r="C439" s="61"/>
    </row>
    <row r="440">
      <c r="C440" s="61"/>
    </row>
    <row r="441">
      <c r="C441" s="61"/>
    </row>
    <row r="442">
      <c r="C442" s="61"/>
    </row>
    <row r="443">
      <c r="C443" s="61"/>
    </row>
    <row r="444">
      <c r="C444" s="61"/>
    </row>
    <row r="445">
      <c r="C445" s="61"/>
    </row>
    <row r="446">
      <c r="C446" s="61"/>
    </row>
    <row r="447">
      <c r="C447" s="61"/>
    </row>
    <row r="448">
      <c r="C448" s="61"/>
    </row>
    <row r="449">
      <c r="C449" s="61"/>
    </row>
    <row r="450">
      <c r="C450" s="61"/>
    </row>
    <row r="451">
      <c r="C451" s="61"/>
    </row>
    <row r="452">
      <c r="C452" s="61"/>
    </row>
    <row r="453">
      <c r="C453" s="61"/>
    </row>
    <row r="454">
      <c r="C454" s="61"/>
    </row>
    <row r="455">
      <c r="C455" s="61"/>
    </row>
    <row r="456">
      <c r="C456" s="61"/>
    </row>
    <row r="457">
      <c r="C457" s="61"/>
    </row>
    <row r="458">
      <c r="C458" s="61"/>
    </row>
    <row r="459">
      <c r="C459" s="61"/>
    </row>
    <row r="460">
      <c r="C460" s="61"/>
    </row>
    <row r="461">
      <c r="C461" s="61"/>
    </row>
    <row r="462">
      <c r="C462" s="61"/>
    </row>
    <row r="463">
      <c r="C463" s="61"/>
    </row>
    <row r="464">
      <c r="C464" s="61"/>
    </row>
    <row r="465">
      <c r="C465" s="61"/>
    </row>
    <row r="466">
      <c r="C466" s="61"/>
    </row>
    <row r="467">
      <c r="C467" s="61"/>
    </row>
    <row r="468">
      <c r="C468" s="61"/>
    </row>
    <row r="469">
      <c r="C469" s="61"/>
    </row>
    <row r="470">
      <c r="C470" s="61"/>
    </row>
    <row r="471">
      <c r="C471" s="61"/>
    </row>
    <row r="472">
      <c r="C472" s="61"/>
    </row>
    <row r="473">
      <c r="C473" s="61"/>
    </row>
    <row r="474">
      <c r="C474" s="61"/>
    </row>
    <row r="475">
      <c r="C475" s="61"/>
    </row>
    <row r="476">
      <c r="C476" s="61"/>
    </row>
    <row r="477">
      <c r="C477" s="61"/>
    </row>
    <row r="478">
      <c r="C478" s="61"/>
    </row>
    <row r="479">
      <c r="C479" s="61"/>
    </row>
    <row r="480">
      <c r="C480" s="61"/>
    </row>
    <row r="481">
      <c r="C481" s="61"/>
    </row>
    <row r="482">
      <c r="C482" s="61"/>
    </row>
    <row r="483">
      <c r="C483" s="61"/>
    </row>
    <row r="484">
      <c r="C484" s="61"/>
    </row>
    <row r="485">
      <c r="C485" s="61"/>
    </row>
    <row r="486">
      <c r="C486" s="61"/>
    </row>
    <row r="487">
      <c r="C487" s="61"/>
    </row>
    <row r="488">
      <c r="C488" s="61"/>
    </row>
    <row r="489">
      <c r="C489" s="61"/>
    </row>
    <row r="490">
      <c r="C490" s="61"/>
    </row>
    <row r="491">
      <c r="C491" s="61"/>
    </row>
    <row r="492">
      <c r="C492" s="61"/>
    </row>
    <row r="493">
      <c r="C493" s="61"/>
    </row>
    <row r="494">
      <c r="C494" s="61"/>
    </row>
    <row r="495">
      <c r="C495" s="61"/>
    </row>
    <row r="496">
      <c r="C496" s="61"/>
    </row>
    <row r="497">
      <c r="C497" s="61"/>
    </row>
    <row r="498">
      <c r="C498" s="61"/>
    </row>
    <row r="499">
      <c r="C499" s="61"/>
    </row>
    <row r="500">
      <c r="C500" s="61"/>
    </row>
    <row r="501">
      <c r="C501" s="61"/>
    </row>
    <row r="502">
      <c r="C502" s="61"/>
    </row>
    <row r="503">
      <c r="C503" s="61"/>
    </row>
    <row r="504">
      <c r="C504" s="61"/>
    </row>
    <row r="505">
      <c r="C505" s="61"/>
    </row>
    <row r="506">
      <c r="C506" s="61"/>
    </row>
    <row r="507">
      <c r="C507" s="61"/>
    </row>
    <row r="508">
      <c r="C508" s="61"/>
    </row>
    <row r="509">
      <c r="C509" s="61"/>
    </row>
    <row r="510">
      <c r="C510" s="61"/>
    </row>
    <row r="511">
      <c r="C511" s="61"/>
    </row>
    <row r="512">
      <c r="C512" s="61"/>
    </row>
    <row r="513">
      <c r="C513" s="61"/>
    </row>
    <row r="514">
      <c r="C514" s="61"/>
    </row>
    <row r="515">
      <c r="C515" s="61"/>
    </row>
    <row r="516">
      <c r="C516" s="61"/>
    </row>
    <row r="517">
      <c r="C517" s="61"/>
    </row>
    <row r="518">
      <c r="C518" s="61"/>
    </row>
    <row r="519">
      <c r="C519" s="61"/>
    </row>
    <row r="520">
      <c r="C520" s="61"/>
    </row>
    <row r="521">
      <c r="C521" s="61"/>
    </row>
    <row r="522">
      <c r="C522" s="61"/>
    </row>
    <row r="523">
      <c r="C523" s="61"/>
    </row>
    <row r="524">
      <c r="C524" s="61"/>
    </row>
    <row r="525">
      <c r="C525" s="61"/>
    </row>
    <row r="526">
      <c r="C526" s="61"/>
    </row>
    <row r="527">
      <c r="C527" s="61"/>
    </row>
    <row r="528">
      <c r="C528" s="61"/>
    </row>
    <row r="529">
      <c r="C529" s="61"/>
    </row>
    <row r="530">
      <c r="C530" s="61"/>
    </row>
    <row r="531">
      <c r="C531" s="61"/>
    </row>
    <row r="532">
      <c r="C532" s="61"/>
    </row>
    <row r="533">
      <c r="C533" s="61"/>
    </row>
    <row r="534">
      <c r="C534" s="61"/>
    </row>
    <row r="535">
      <c r="C535" s="61"/>
    </row>
    <row r="536">
      <c r="C536" s="61"/>
    </row>
    <row r="537">
      <c r="C537" s="61"/>
    </row>
    <row r="538">
      <c r="C538" s="61"/>
    </row>
    <row r="539">
      <c r="C539" s="61"/>
    </row>
    <row r="540">
      <c r="C540" s="61"/>
    </row>
    <row r="541">
      <c r="C541" s="61"/>
    </row>
    <row r="542">
      <c r="C542" s="61"/>
    </row>
    <row r="543">
      <c r="C543" s="61"/>
    </row>
    <row r="544">
      <c r="C544" s="61"/>
    </row>
    <row r="545">
      <c r="C545" s="61"/>
    </row>
    <row r="546">
      <c r="C546" s="61"/>
    </row>
    <row r="547">
      <c r="C547" s="61"/>
    </row>
    <row r="548">
      <c r="C548" s="61"/>
    </row>
    <row r="549">
      <c r="C549" s="61"/>
    </row>
    <row r="550">
      <c r="C550" s="61"/>
    </row>
    <row r="551">
      <c r="C551" s="61"/>
    </row>
    <row r="552">
      <c r="C552" s="61"/>
    </row>
    <row r="553">
      <c r="C553" s="61"/>
    </row>
    <row r="554">
      <c r="C554" s="61"/>
    </row>
    <row r="555">
      <c r="C555" s="61"/>
    </row>
    <row r="556">
      <c r="C556" s="61"/>
    </row>
    <row r="557">
      <c r="C557" s="61"/>
    </row>
    <row r="558">
      <c r="C558" s="61"/>
    </row>
    <row r="559">
      <c r="C559" s="61"/>
    </row>
    <row r="560">
      <c r="C560" s="61"/>
    </row>
    <row r="561">
      <c r="C561" s="61"/>
    </row>
    <row r="562">
      <c r="C562" s="61"/>
    </row>
    <row r="563">
      <c r="C563" s="61"/>
    </row>
    <row r="564">
      <c r="C564" s="61"/>
    </row>
    <row r="565">
      <c r="C565" s="61"/>
    </row>
    <row r="566">
      <c r="C566" s="61"/>
    </row>
    <row r="567">
      <c r="C567" s="61"/>
    </row>
    <row r="568">
      <c r="C568" s="61"/>
    </row>
    <row r="569">
      <c r="C569" s="61"/>
    </row>
    <row r="570">
      <c r="C570" s="61"/>
    </row>
    <row r="571">
      <c r="C571" s="61"/>
    </row>
    <row r="572">
      <c r="C572" s="61"/>
    </row>
    <row r="573">
      <c r="C573" s="61"/>
    </row>
    <row r="574">
      <c r="C574" s="61"/>
    </row>
    <row r="575">
      <c r="C575" s="61"/>
    </row>
    <row r="576">
      <c r="C576" s="61"/>
    </row>
    <row r="577">
      <c r="C577" s="61"/>
    </row>
    <row r="578">
      <c r="C578" s="61"/>
    </row>
    <row r="579">
      <c r="C579" s="61"/>
    </row>
    <row r="580">
      <c r="C580" s="61"/>
    </row>
    <row r="581">
      <c r="C581" s="61"/>
    </row>
    <row r="582">
      <c r="C582" s="61"/>
    </row>
    <row r="583">
      <c r="C583" s="61"/>
    </row>
    <row r="584">
      <c r="C584" s="61"/>
    </row>
    <row r="585">
      <c r="C585" s="61"/>
    </row>
    <row r="586">
      <c r="C586" s="61"/>
    </row>
    <row r="587">
      <c r="C587" s="61"/>
    </row>
    <row r="588">
      <c r="C588" s="61"/>
    </row>
    <row r="589">
      <c r="C589" s="61"/>
    </row>
    <row r="590">
      <c r="C590" s="61"/>
    </row>
    <row r="591">
      <c r="C591" s="61"/>
    </row>
    <row r="592">
      <c r="C592" s="61"/>
    </row>
    <row r="593">
      <c r="C593" s="61"/>
    </row>
    <row r="594">
      <c r="C594" s="61"/>
    </row>
    <row r="595">
      <c r="C595" s="61"/>
    </row>
    <row r="596">
      <c r="C596" s="61"/>
    </row>
    <row r="597">
      <c r="C597" s="61"/>
    </row>
    <row r="598">
      <c r="C598" s="61"/>
    </row>
    <row r="599">
      <c r="C599" s="61"/>
    </row>
    <row r="600">
      <c r="C600" s="61"/>
    </row>
    <row r="601">
      <c r="C601" s="61"/>
    </row>
    <row r="602">
      <c r="C602" s="61"/>
    </row>
    <row r="603">
      <c r="C603" s="61"/>
    </row>
    <row r="604">
      <c r="C604" s="61"/>
    </row>
    <row r="605">
      <c r="C605" s="61"/>
    </row>
    <row r="606">
      <c r="C606" s="61"/>
    </row>
    <row r="607">
      <c r="C607" s="61"/>
    </row>
    <row r="608">
      <c r="C608" s="61"/>
    </row>
    <row r="609">
      <c r="C609" s="61"/>
    </row>
    <row r="610">
      <c r="C610" s="61"/>
    </row>
    <row r="611">
      <c r="C611" s="61"/>
    </row>
    <row r="612">
      <c r="C612" s="61"/>
    </row>
    <row r="613">
      <c r="C613" s="61"/>
    </row>
    <row r="614">
      <c r="C614" s="61"/>
    </row>
    <row r="615">
      <c r="C615" s="61"/>
    </row>
    <row r="616">
      <c r="C616" s="61"/>
    </row>
    <row r="617">
      <c r="C617" s="61"/>
    </row>
    <row r="618">
      <c r="C618" s="61"/>
    </row>
    <row r="619">
      <c r="C619" s="61"/>
    </row>
    <row r="620">
      <c r="C620" s="61"/>
    </row>
    <row r="621">
      <c r="C621" s="61"/>
    </row>
    <row r="622">
      <c r="C622" s="61"/>
    </row>
    <row r="623">
      <c r="C623" s="61"/>
    </row>
    <row r="624">
      <c r="C624" s="61"/>
    </row>
    <row r="625">
      <c r="C625" s="61"/>
    </row>
    <row r="626">
      <c r="C626" s="61"/>
    </row>
    <row r="627">
      <c r="C627" s="61"/>
    </row>
    <row r="628">
      <c r="C628" s="61"/>
    </row>
    <row r="629">
      <c r="C629" s="61"/>
    </row>
    <row r="630">
      <c r="C630" s="61"/>
    </row>
    <row r="631">
      <c r="C631" s="61"/>
    </row>
    <row r="632">
      <c r="C632" s="61"/>
    </row>
    <row r="633">
      <c r="C633" s="61"/>
    </row>
    <row r="634">
      <c r="C634" s="61"/>
    </row>
    <row r="635">
      <c r="C635" s="61"/>
    </row>
    <row r="636">
      <c r="C636" s="61"/>
    </row>
    <row r="637">
      <c r="C637" s="61"/>
    </row>
    <row r="638">
      <c r="C638" s="61"/>
    </row>
    <row r="639">
      <c r="C639" s="61"/>
    </row>
    <row r="640">
      <c r="C640" s="61"/>
    </row>
    <row r="641">
      <c r="C641" s="61"/>
    </row>
    <row r="642">
      <c r="C642" s="61"/>
    </row>
    <row r="643">
      <c r="C643" s="61"/>
    </row>
    <row r="644">
      <c r="C644" s="61"/>
    </row>
    <row r="645">
      <c r="C645" s="61"/>
    </row>
    <row r="646">
      <c r="C646" s="61"/>
    </row>
    <row r="647">
      <c r="C647" s="61"/>
    </row>
    <row r="648">
      <c r="C648" s="61"/>
    </row>
    <row r="649">
      <c r="C649" s="61"/>
    </row>
    <row r="650">
      <c r="C650" s="61"/>
    </row>
    <row r="651">
      <c r="C651" s="61"/>
    </row>
    <row r="652">
      <c r="C652" s="61"/>
    </row>
    <row r="653">
      <c r="C653" s="61"/>
    </row>
    <row r="654">
      <c r="C654" s="61"/>
    </row>
    <row r="655">
      <c r="C655" s="61"/>
    </row>
    <row r="656">
      <c r="C656" s="61"/>
    </row>
    <row r="657">
      <c r="C657" s="61"/>
    </row>
    <row r="658">
      <c r="C658" s="61"/>
    </row>
    <row r="659">
      <c r="C659" s="61"/>
    </row>
    <row r="660">
      <c r="C660" s="61"/>
    </row>
    <row r="661">
      <c r="C661" s="61"/>
    </row>
    <row r="662">
      <c r="C662" s="61"/>
    </row>
    <row r="663">
      <c r="C663" s="61"/>
    </row>
    <row r="664">
      <c r="C664" s="61"/>
    </row>
    <row r="665">
      <c r="C665" s="61"/>
    </row>
    <row r="666">
      <c r="C666" s="61"/>
    </row>
    <row r="667">
      <c r="C667" s="61"/>
    </row>
    <row r="668">
      <c r="C668" s="61"/>
    </row>
    <row r="669">
      <c r="C669" s="61"/>
    </row>
    <row r="670">
      <c r="C670" s="61"/>
    </row>
    <row r="671">
      <c r="C671" s="61"/>
    </row>
    <row r="672">
      <c r="C672" s="61"/>
    </row>
    <row r="673">
      <c r="C673" s="61"/>
    </row>
    <row r="674">
      <c r="C674" s="61"/>
    </row>
    <row r="675">
      <c r="C675" s="61"/>
    </row>
    <row r="676">
      <c r="C676" s="61"/>
    </row>
    <row r="677">
      <c r="C677" s="61"/>
    </row>
    <row r="678">
      <c r="C678" s="61"/>
    </row>
    <row r="679">
      <c r="C679" s="61"/>
    </row>
    <row r="680">
      <c r="C680" s="61"/>
    </row>
    <row r="681">
      <c r="C681" s="61"/>
    </row>
    <row r="682">
      <c r="C682" s="61"/>
    </row>
    <row r="683">
      <c r="C683" s="61"/>
    </row>
    <row r="684">
      <c r="C684" s="61"/>
    </row>
    <row r="685">
      <c r="C685" s="61"/>
    </row>
    <row r="686">
      <c r="C686" s="61"/>
    </row>
    <row r="687">
      <c r="C687" s="61"/>
    </row>
    <row r="688">
      <c r="C688" s="61"/>
    </row>
    <row r="689">
      <c r="C689" s="61"/>
    </row>
    <row r="690">
      <c r="C690" s="61"/>
    </row>
    <row r="691">
      <c r="C691" s="61"/>
    </row>
    <row r="692">
      <c r="C692" s="61"/>
    </row>
    <row r="693">
      <c r="C693" s="61"/>
    </row>
    <row r="694">
      <c r="C694" s="61"/>
    </row>
    <row r="695">
      <c r="C695" s="61"/>
    </row>
    <row r="696">
      <c r="C696" s="61"/>
    </row>
    <row r="697">
      <c r="C697" s="61"/>
    </row>
    <row r="698">
      <c r="C698" s="61"/>
    </row>
    <row r="699">
      <c r="C699" s="61"/>
    </row>
    <row r="700">
      <c r="C700" s="61"/>
    </row>
    <row r="701">
      <c r="C701" s="61"/>
    </row>
    <row r="702">
      <c r="C702" s="61"/>
    </row>
    <row r="703">
      <c r="C703" s="61"/>
    </row>
    <row r="704">
      <c r="C704" s="61"/>
    </row>
    <row r="705">
      <c r="C705" s="61"/>
    </row>
    <row r="706">
      <c r="C706" s="61"/>
    </row>
    <row r="707">
      <c r="C707" s="61"/>
    </row>
    <row r="708">
      <c r="C708" s="61"/>
    </row>
    <row r="709">
      <c r="C709" s="61"/>
    </row>
    <row r="710">
      <c r="C710" s="61"/>
    </row>
    <row r="711">
      <c r="C711" s="61"/>
    </row>
    <row r="712">
      <c r="C712" s="61"/>
    </row>
    <row r="713">
      <c r="C713" s="61"/>
    </row>
    <row r="714">
      <c r="C714" s="61"/>
    </row>
    <row r="715">
      <c r="C715" s="61"/>
    </row>
    <row r="716">
      <c r="C716" s="61"/>
    </row>
    <row r="717">
      <c r="C717" s="61"/>
    </row>
    <row r="718">
      <c r="C718" s="61"/>
    </row>
    <row r="719">
      <c r="C719" s="61"/>
    </row>
    <row r="720">
      <c r="C720" s="61"/>
    </row>
    <row r="721">
      <c r="C721" s="61"/>
    </row>
    <row r="722">
      <c r="C722" s="61"/>
    </row>
    <row r="723">
      <c r="C723" s="61"/>
    </row>
    <row r="724">
      <c r="C724" s="61"/>
    </row>
    <row r="725">
      <c r="C725" s="61"/>
    </row>
    <row r="726">
      <c r="C726" s="61"/>
    </row>
    <row r="727">
      <c r="C727" s="61"/>
    </row>
    <row r="728">
      <c r="C728" s="61"/>
    </row>
    <row r="729">
      <c r="C729" s="61"/>
    </row>
    <row r="730">
      <c r="C730" s="61"/>
    </row>
    <row r="731">
      <c r="C731" s="61"/>
    </row>
    <row r="732">
      <c r="C732" s="61"/>
    </row>
    <row r="733">
      <c r="C733" s="61"/>
    </row>
    <row r="734">
      <c r="C734" s="61"/>
    </row>
    <row r="735">
      <c r="C735" s="61"/>
    </row>
    <row r="736">
      <c r="C736" s="61"/>
    </row>
    <row r="737">
      <c r="C737" s="61"/>
    </row>
    <row r="738">
      <c r="C738" s="61"/>
    </row>
    <row r="739">
      <c r="C739" s="61"/>
    </row>
    <row r="740">
      <c r="C740" s="61"/>
    </row>
    <row r="741">
      <c r="C741" s="61"/>
    </row>
    <row r="742">
      <c r="C742" s="61"/>
    </row>
    <row r="743">
      <c r="C743" s="61"/>
    </row>
    <row r="744">
      <c r="C744" s="61"/>
    </row>
    <row r="745">
      <c r="C745" s="61"/>
    </row>
    <row r="746">
      <c r="C746" s="61"/>
    </row>
    <row r="747">
      <c r="C747" s="61"/>
    </row>
    <row r="748">
      <c r="C748" s="61"/>
    </row>
    <row r="749">
      <c r="C749" s="61"/>
    </row>
    <row r="750">
      <c r="C750" s="61"/>
    </row>
    <row r="751">
      <c r="C751" s="61"/>
    </row>
    <row r="752">
      <c r="C752" s="61"/>
    </row>
    <row r="753">
      <c r="C753" s="61"/>
    </row>
    <row r="754">
      <c r="C754" s="61"/>
    </row>
    <row r="755">
      <c r="C755" s="61"/>
    </row>
    <row r="756">
      <c r="C756" s="61"/>
    </row>
    <row r="757">
      <c r="C757" s="61"/>
    </row>
    <row r="758">
      <c r="C758" s="61"/>
    </row>
    <row r="759">
      <c r="C759" s="61"/>
    </row>
    <row r="760">
      <c r="C760" s="61"/>
    </row>
    <row r="761">
      <c r="C761" s="61"/>
    </row>
    <row r="762">
      <c r="C762" s="61"/>
    </row>
    <row r="763">
      <c r="C763" s="61"/>
    </row>
    <row r="764">
      <c r="C764" s="61"/>
    </row>
    <row r="765">
      <c r="C765" s="61"/>
    </row>
    <row r="766">
      <c r="C766" s="61"/>
    </row>
    <row r="767">
      <c r="C767" s="61"/>
    </row>
    <row r="768">
      <c r="C768" s="61"/>
    </row>
    <row r="769">
      <c r="C769" s="61"/>
    </row>
    <row r="770">
      <c r="C770" s="61"/>
    </row>
    <row r="771">
      <c r="C771" s="61"/>
    </row>
    <row r="772">
      <c r="C772" s="61"/>
    </row>
    <row r="773">
      <c r="C773" s="61"/>
    </row>
    <row r="774">
      <c r="C774" s="61"/>
    </row>
    <row r="775">
      <c r="C775" s="61"/>
    </row>
    <row r="776">
      <c r="C776" s="61"/>
    </row>
    <row r="777">
      <c r="C777" s="61"/>
    </row>
    <row r="778">
      <c r="C778" s="61"/>
    </row>
    <row r="779">
      <c r="C779" s="61"/>
    </row>
    <row r="780">
      <c r="C780" s="61"/>
    </row>
    <row r="781">
      <c r="C781" s="61"/>
    </row>
    <row r="782">
      <c r="C782" s="61"/>
    </row>
    <row r="783">
      <c r="C783" s="61"/>
    </row>
    <row r="784">
      <c r="C784" s="61"/>
    </row>
    <row r="785">
      <c r="C785" s="61"/>
    </row>
    <row r="786">
      <c r="C786" s="61"/>
    </row>
    <row r="787">
      <c r="C787" s="61"/>
    </row>
    <row r="788">
      <c r="C788" s="61"/>
    </row>
    <row r="789">
      <c r="C789" s="61"/>
    </row>
    <row r="790">
      <c r="C790" s="61"/>
    </row>
    <row r="791">
      <c r="C791" s="61"/>
    </row>
    <row r="792">
      <c r="C792" s="61"/>
    </row>
    <row r="793">
      <c r="C793" s="61"/>
    </row>
    <row r="794">
      <c r="C794" s="61"/>
    </row>
    <row r="795">
      <c r="C795" s="61"/>
    </row>
    <row r="796">
      <c r="C796" s="61"/>
    </row>
    <row r="797">
      <c r="C797" s="61"/>
    </row>
    <row r="798">
      <c r="C798" s="61"/>
    </row>
    <row r="799">
      <c r="C799" s="61"/>
    </row>
    <row r="800">
      <c r="C800" s="61"/>
    </row>
    <row r="801">
      <c r="C801" s="61"/>
    </row>
    <row r="802">
      <c r="C802" s="61"/>
    </row>
    <row r="803">
      <c r="C803" s="61"/>
    </row>
    <row r="804">
      <c r="C804" s="61"/>
    </row>
    <row r="805">
      <c r="C805" s="61"/>
    </row>
    <row r="806">
      <c r="C806" s="61"/>
    </row>
    <row r="807">
      <c r="C807" s="61"/>
    </row>
    <row r="808">
      <c r="C808" s="61"/>
    </row>
    <row r="809">
      <c r="C809" s="61"/>
    </row>
    <row r="810">
      <c r="C810" s="61"/>
    </row>
    <row r="811">
      <c r="C811" s="61"/>
    </row>
    <row r="812">
      <c r="C812" s="61"/>
    </row>
    <row r="813">
      <c r="C813" s="61"/>
    </row>
    <row r="814">
      <c r="C814" s="61"/>
    </row>
    <row r="815">
      <c r="C815" s="61"/>
    </row>
    <row r="816">
      <c r="C816" s="61"/>
    </row>
    <row r="817">
      <c r="C817" s="61"/>
    </row>
    <row r="818">
      <c r="C818" s="61"/>
    </row>
    <row r="819">
      <c r="C819" s="61"/>
    </row>
    <row r="820">
      <c r="C820" s="61"/>
    </row>
    <row r="821">
      <c r="C821" s="61"/>
    </row>
    <row r="822">
      <c r="C822" s="61"/>
    </row>
    <row r="823">
      <c r="C823" s="61"/>
    </row>
    <row r="824">
      <c r="C824" s="61"/>
    </row>
    <row r="825">
      <c r="C825" s="61"/>
    </row>
    <row r="826">
      <c r="C826" s="61"/>
    </row>
    <row r="827">
      <c r="C827" s="61"/>
    </row>
    <row r="828">
      <c r="C828" s="61"/>
    </row>
    <row r="829">
      <c r="C829" s="61"/>
    </row>
    <row r="830">
      <c r="C830" s="61"/>
    </row>
    <row r="831">
      <c r="C831" s="61"/>
    </row>
    <row r="832">
      <c r="C832" s="61"/>
    </row>
    <row r="833">
      <c r="C833" s="61"/>
    </row>
    <row r="834">
      <c r="C834" s="61"/>
    </row>
    <row r="835">
      <c r="C835" s="61"/>
    </row>
    <row r="836">
      <c r="C836" s="61"/>
    </row>
    <row r="837">
      <c r="C837" s="61"/>
    </row>
    <row r="838">
      <c r="C838" s="61"/>
    </row>
    <row r="839">
      <c r="C839" s="61"/>
    </row>
    <row r="840">
      <c r="C840" s="61"/>
    </row>
    <row r="841">
      <c r="C841" s="61"/>
    </row>
    <row r="842">
      <c r="C842" s="61"/>
    </row>
    <row r="843">
      <c r="C843" s="61"/>
    </row>
    <row r="844">
      <c r="C844" s="61"/>
    </row>
    <row r="845">
      <c r="C845" s="61"/>
    </row>
    <row r="846">
      <c r="C846" s="61"/>
    </row>
    <row r="847">
      <c r="C847" s="61"/>
    </row>
    <row r="848">
      <c r="C848" s="61"/>
    </row>
    <row r="849">
      <c r="C849" s="61"/>
    </row>
    <row r="850">
      <c r="C850" s="61"/>
    </row>
    <row r="851">
      <c r="C851" s="61"/>
    </row>
    <row r="852">
      <c r="C852" s="61"/>
    </row>
    <row r="853">
      <c r="C853" s="61"/>
    </row>
    <row r="854">
      <c r="C854" s="61"/>
    </row>
    <row r="855">
      <c r="C855" s="61"/>
    </row>
    <row r="856">
      <c r="C856" s="61"/>
    </row>
    <row r="857">
      <c r="C857" s="61"/>
    </row>
    <row r="858">
      <c r="C858" s="61"/>
    </row>
    <row r="859">
      <c r="C859" s="61"/>
    </row>
    <row r="860">
      <c r="C860" s="61"/>
    </row>
    <row r="861">
      <c r="C861" s="61"/>
    </row>
    <row r="862">
      <c r="C862" s="61"/>
    </row>
    <row r="863">
      <c r="C863" s="61"/>
    </row>
    <row r="864">
      <c r="C864" s="61"/>
    </row>
    <row r="865">
      <c r="C865" s="61"/>
    </row>
    <row r="866">
      <c r="C866" s="61"/>
    </row>
    <row r="867">
      <c r="C867" s="61"/>
    </row>
    <row r="868">
      <c r="C868" s="61"/>
    </row>
    <row r="869">
      <c r="C869" s="61"/>
    </row>
    <row r="870">
      <c r="C870" s="61"/>
    </row>
    <row r="871">
      <c r="C871" s="61"/>
    </row>
    <row r="872">
      <c r="C872" s="61"/>
    </row>
    <row r="873">
      <c r="C873" s="61"/>
    </row>
    <row r="874">
      <c r="C874" s="61"/>
    </row>
    <row r="875">
      <c r="C875" s="61"/>
    </row>
    <row r="876">
      <c r="C876" s="61"/>
    </row>
    <row r="877">
      <c r="C877" s="61"/>
    </row>
    <row r="878">
      <c r="C878" s="61"/>
    </row>
    <row r="879">
      <c r="C879" s="61"/>
    </row>
    <row r="880">
      <c r="C880" s="61"/>
    </row>
    <row r="881">
      <c r="C881" s="61"/>
    </row>
    <row r="882">
      <c r="C882" s="61"/>
    </row>
    <row r="883">
      <c r="C883" s="61"/>
    </row>
    <row r="884">
      <c r="C884" s="61"/>
    </row>
    <row r="885">
      <c r="C885" s="61"/>
    </row>
    <row r="886">
      <c r="C886" s="61"/>
    </row>
    <row r="887">
      <c r="C887" s="61"/>
    </row>
    <row r="888">
      <c r="C888" s="61"/>
    </row>
    <row r="889">
      <c r="C889" s="61"/>
    </row>
    <row r="890">
      <c r="C890" s="61"/>
    </row>
    <row r="891">
      <c r="C891" s="61"/>
    </row>
    <row r="892">
      <c r="C892" s="61"/>
    </row>
    <row r="893">
      <c r="C893" s="61"/>
    </row>
    <row r="894">
      <c r="C894" s="61"/>
    </row>
    <row r="895">
      <c r="C895" s="61"/>
    </row>
    <row r="896">
      <c r="C896" s="61"/>
    </row>
    <row r="897">
      <c r="C897" s="61"/>
    </row>
    <row r="898">
      <c r="C898" s="61"/>
    </row>
    <row r="899">
      <c r="C899" s="61"/>
    </row>
    <row r="900">
      <c r="C900" s="61"/>
    </row>
    <row r="901">
      <c r="C901" s="61"/>
    </row>
    <row r="902">
      <c r="C902" s="61"/>
    </row>
    <row r="903">
      <c r="C903" s="61"/>
    </row>
    <row r="904">
      <c r="C904" s="61"/>
    </row>
    <row r="905">
      <c r="C905" s="61"/>
    </row>
    <row r="906">
      <c r="C906" s="61"/>
    </row>
    <row r="907">
      <c r="C907" s="61"/>
    </row>
    <row r="908">
      <c r="C908" s="61"/>
    </row>
    <row r="909">
      <c r="C909" s="61"/>
    </row>
    <row r="910">
      <c r="C910" s="61"/>
    </row>
    <row r="911">
      <c r="C911" s="61"/>
    </row>
    <row r="912">
      <c r="C912" s="61"/>
    </row>
    <row r="913">
      <c r="C913" s="61"/>
    </row>
    <row r="914">
      <c r="C914" s="61"/>
    </row>
    <row r="915">
      <c r="C915" s="61"/>
    </row>
    <row r="916">
      <c r="C916" s="61"/>
    </row>
    <row r="917">
      <c r="C917" s="61"/>
    </row>
    <row r="918">
      <c r="C918" s="61"/>
    </row>
    <row r="919">
      <c r="C919" s="61"/>
    </row>
    <row r="920">
      <c r="C920" s="61"/>
    </row>
    <row r="921">
      <c r="C921" s="61"/>
    </row>
    <row r="922">
      <c r="C922" s="61"/>
    </row>
    <row r="923">
      <c r="C923" s="61"/>
    </row>
    <row r="924">
      <c r="C924" s="61"/>
    </row>
    <row r="925">
      <c r="C925" s="61"/>
    </row>
    <row r="926">
      <c r="C926" s="61"/>
    </row>
    <row r="927">
      <c r="C927" s="61"/>
    </row>
    <row r="928">
      <c r="C928" s="61"/>
    </row>
    <row r="929">
      <c r="C929" s="61"/>
    </row>
    <row r="930">
      <c r="C930" s="61"/>
    </row>
    <row r="931">
      <c r="C931" s="61"/>
    </row>
    <row r="932">
      <c r="C932" s="61"/>
    </row>
    <row r="933">
      <c r="C933" s="61"/>
    </row>
    <row r="934">
      <c r="C934" s="61"/>
    </row>
    <row r="935">
      <c r="C935" s="61"/>
    </row>
    <row r="936">
      <c r="C936" s="61"/>
    </row>
    <row r="937">
      <c r="C937" s="61"/>
    </row>
    <row r="938">
      <c r="C938" s="61"/>
    </row>
    <row r="939">
      <c r="C939" s="61"/>
    </row>
    <row r="940">
      <c r="C940" s="61"/>
    </row>
    <row r="941">
      <c r="C941" s="61"/>
    </row>
    <row r="942">
      <c r="C942" s="61"/>
    </row>
    <row r="943">
      <c r="C943" s="61"/>
    </row>
    <row r="944">
      <c r="C944" s="61"/>
    </row>
    <row r="945">
      <c r="C945" s="61"/>
    </row>
    <row r="946">
      <c r="C946" s="61"/>
    </row>
    <row r="947">
      <c r="C947" s="61"/>
    </row>
    <row r="948">
      <c r="C948" s="61"/>
    </row>
    <row r="949">
      <c r="C949" s="61"/>
    </row>
    <row r="950">
      <c r="C950" s="61"/>
    </row>
    <row r="951">
      <c r="C951" s="61"/>
    </row>
    <row r="952">
      <c r="C952" s="61"/>
    </row>
    <row r="953">
      <c r="C953" s="61"/>
    </row>
    <row r="954">
      <c r="C954" s="61"/>
    </row>
    <row r="955">
      <c r="C955" s="61"/>
    </row>
    <row r="956">
      <c r="C956" s="61"/>
    </row>
    <row r="957">
      <c r="C957" s="61"/>
    </row>
    <row r="958">
      <c r="C958" s="61"/>
    </row>
    <row r="959">
      <c r="C959" s="61"/>
    </row>
    <row r="960">
      <c r="C960" s="61"/>
    </row>
    <row r="961">
      <c r="C961" s="61"/>
    </row>
    <row r="962">
      <c r="C962" s="61"/>
    </row>
    <row r="963">
      <c r="C963" s="61"/>
    </row>
    <row r="964">
      <c r="C964" s="61"/>
    </row>
    <row r="965">
      <c r="C965" s="61"/>
    </row>
    <row r="966">
      <c r="C966" s="61"/>
    </row>
    <row r="967">
      <c r="C967" s="61"/>
    </row>
  </sheetData>
  <mergeCells count="21">
    <mergeCell ref="C7:D7"/>
    <mergeCell ref="C9:D9"/>
    <mergeCell ref="C11:D11"/>
    <mergeCell ref="C12:D12"/>
    <mergeCell ref="C13:D13"/>
    <mergeCell ref="C15:D15"/>
    <mergeCell ref="C17:D17"/>
    <mergeCell ref="C32:D32"/>
    <mergeCell ref="C33:D33"/>
    <mergeCell ref="C35:D35"/>
    <mergeCell ref="C37:D37"/>
    <mergeCell ref="C39:D39"/>
    <mergeCell ref="C40:D40"/>
    <mergeCell ref="C41:D44"/>
    <mergeCell ref="C19:D19"/>
    <mergeCell ref="C20:D20"/>
    <mergeCell ref="C21:D21"/>
    <mergeCell ref="C23:D23"/>
    <mergeCell ref="C24:D27"/>
    <mergeCell ref="C29:D29"/>
    <mergeCell ref="C31:D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88"/>
    <col customWidth="1" min="2" max="2" width="50.0"/>
    <col customWidth="1" min="6" max="6" width="25.75"/>
    <col customWidth="1" min="7" max="7" width="24.88"/>
  </cols>
  <sheetData>
    <row r="1">
      <c r="A1" s="1" t="s">
        <v>0</v>
      </c>
      <c r="B1" s="2" t="s">
        <v>1</v>
      </c>
    </row>
    <row r="2">
      <c r="A2" s="1" t="s">
        <v>4</v>
      </c>
      <c r="B2" s="5" t="s">
        <v>70</v>
      </c>
      <c r="D2" s="31" t="s">
        <v>39</v>
      </c>
      <c r="E2" s="42"/>
      <c r="F2" s="42" t="s">
        <v>40</v>
      </c>
    </row>
    <row r="3">
      <c r="A3" s="8" t="s">
        <v>9</v>
      </c>
      <c r="B3" s="8" t="s">
        <v>71</v>
      </c>
      <c r="D3" s="45">
        <v>0.3333333333333333</v>
      </c>
      <c r="E3" s="45">
        <v>0.0</v>
      </c>
      <c r="F3" s="46" t="s">
        <v>42</v>
      </c>
      <c r="G3" s="47" t="s">
        <v>43</v>
      </c>
      <c r="H3" s="66" t="s">
        <v>69</v>
      </c>
      <c r="I3" s="45">
        <v>0.0</v>
      </c>
      <c r="J3" s="66" t="s">
        <v>65</v>
      </c>
      <c r="K3" s="45">
        <v>0.020833333333333332</v>
      </c>
      <c r="L3" s="66" t="s">
        <v>72</v>
      </c>
      <c r="M3" s="45">
        <v>0.0</v>
      </c>
    </row>
    <row r="4">
      <c r="A4" s="9" t="s">
        <v>11</v>
      </c>
      <c r="B4" s="10"/>
      <c r="D4" s="45">
        <f t="shared" ref="D4:E4" si="1">D3+TIME(0,15,0)</f>
        <v>0.34375</v>
      </c>
      <c r="E4" s="45">
        <f t="shared" si="1"/>
        <v>0.01041666667</v>
      </c>
      <c r="F4" s="46" t="s">
        <v>42</v>
      </c>
      <c r="G4" s="47" t="s">
        <v>43</v>
      </c>
      <c r="I4" s="45">
        <v>0.010416666666666666</v>
      </c>
      <c r="K4" s="45">
        <v>0.041666666666666664</v>
      </c>
      <c r="M4" s="45">
        <v>0.010416666666666666</v>
      </c>
    </row>
    <row r="5">
      <c r="A5" s="9" t="s">
        <v>12</v>
      </c>
      <c r="B5" s="10"/>
      <c r="D5" s="45">
        <f t="shared" ref="D5:E5" si="2">D4+TIME(0,15,0)</f>
        <v>0.3541666667</v>
      </c>
      <c r="E5" s="45">
        <f t="shared" si="2"/>
        <v>0.02083333333</v>
      </c>
      <c r="F5" s="49" t="s">
        <v>44</v>
      </c>
      <c r="G5" s="46" t="s">
        <v>45</v>
      </c>
      <c r="I5" s="45">
        <v>0.020833333333333332</v>
      </c>
      <c r="K5" s="45">
        <v>0.0625</v>
      </c>
      <c r="M5" s="45">
        <v>0.03125</v>
      </c>
    </row>
    <row r="6">
      <c r="A6" s="11" t="s">
        <v>73</v>
      </c>
      <c r="B6" s="5" t="s">
        <v>14</v>
      </c>
      <c r="D6" s="45">
        <f t="shared" ref="D6:E6" si="3">D5+TIME(0,15,0)</f>
        <v>0.3645833333</v>
      </c>
      <c r="E6" s="45">
        <f t="shared" si="3"/>
        <v>0.03125</v>
      </c>
      <c r="F6" s="47" t="s">
        <v>43</v>
      </c>
      <c r="G6" s="46" t="s">
        <v>45</v>
      </c>
      <c r="I6" s="45">
        <v>0.03125</v>
      </c>
      <c r="K6" s="45">
        <v>0.08333333333333333</v>
      </c>
      <c r="M6" s="45">
        <v>0.052083333333333336</v>
      </c>
    </row>
    <row r="7">
      <c r="A7" s="12" t="s">
        <v>74</v>
      </c>
      <c r="B7" s="5" t="s">
        <v>14</v>
      </c>
      <c r="D7" s="45">
        <f t="shared" ref="D7:E7" si="4">D6+TIME(0,15,0)</f>
        <v>0.375</v>
      </c>
      <c r="E7" s="45">
        <f t="shared" si="4"/>
        <v>0.04166666667</v>
      </c>
      <c r="F7" s="49" t="s">
        <v>44</v>
      </c>
      <c r="G7" s="46" t="s">
        <v>45</v>
      </c>
      <c r="I7" s="45">
        <v>0.041666666666666664</v>
      </c>
      <c r="K7" s="45">
        <v>0.10416666666666667</v>
      </c>
      <c r="M7" s="45">
        <v>0.07291666666666667</v>
      </c>
    </row>
    <row r="8">
      <c r="A8" s="8"/>
      <c r="B8" s="5"/>
      <c r="D8" s="45">
        <f t="shared" ref="D8:E8" si="5">D7+TIME(0,15,0)</f>
        <v>0.3854166667</v>
      </c>
      <c r="E8" s="45">
        <f t="shared" si="5"/>
        <v>0.05208333333</v>
      </c>
      <c r="F8" s="47" t="s">
        <v>43</v>
      </c>
      <c r="G8" s="46" t="s">
        <v>45</v>
      </c>
      <c r="I8" s="45">
        <v>0.052083333333333336</v>
      </c>
      <c r="K8" s="45">
        <v>0.125</v>
      </c>
      <c r="M8" s="45">
        <v>0.09375</v>
      </c>
    </row>
    <row r="9">
      <c r="A9" s="12" t="s">
        <v>16</v>
      </c>
      <c r="B9" s="13" t="s">
        <v>17</v>
      </c>
      <c r="D9" s="45">
        <f t="shared" ref="D9:E9" si="6">D8+TIME(0,15,0)</f>
        <v>0.3958333333</v>
      </c>
      <c r="E9" s="45">
        <f t="shared" si="6"/>
        <v>0.0625</v>
      </c>
      <c r="F9" s="49" t="s">
        <v>44</v>
      </c>
      <c r="G9" s="46" t="s">
        <v>45</v>
      </c>
      <c r="I9" s="45">
        <v>0.0625</v>
      </c>
      <c r="K9" s="45">
        <v>0.14583333333333334</v>
      </c>
      <c r="M9" s="45">
        <v>0.11458333333333333</v>
      </c>
    </row>
    <row r="10">
      <c r="A10" s="14" t="s">
        <v>18</v>
      </c>
      <c r="B10" s="15"/>
      <c r="D10" s="45">
        <f t="shared" ref="D10:E10" si="7">D9+TIME(0,15,0)</f>
        <v>0.40625</v>
      </c>
      <c r="E10" s="45">
        <f t="shared" si="7"/>
        <v>0.07291666667</v>
      </c>
      <c r="F10" s="47" t="s">
        <v>43</v>
      </c>
      <c r="G10" s="46" t="s">
        <v>45</v>
      </c>
      <c r="I10" s="45">
        <v>0.07291666666666667</v>
      </c>
      <c r="K10" s="45">
        <v>0.22916666666666666</v>
      </c>
      <c r="M10" s="45">
        <v>0.13541666666666666</v>
      </c>
    </row>
    <row r="11">
      <c r="A11" s="16"/>
      <c r="B11" s="13"/>
      <c r="D11" s="45">
        <f t="shared" ref="D11:E11" si="8">D10+TIME(0,15,0)</f>
        <v>0.4166666667</v>
      </c>
      <c r="E11" s="45">
        <f t="shared" si="8"/>
        <v>0.08333333333</v>
      </c>
      <c r="F11" s="49" t="s">
        <v>44</v>
      </c>
      <c r="G11" s="46" t="s">
        <v>45</v>
      </c>
      <c r="I11" s="45">
        <v>0.08333333333333333</v>
      </c>
      <c r="K11" s="45">
        <v>0.25</v>
      </c>
      <c r="M11" s="45">
        <v>0.20833333333333334</v>
      </c>
    </row>
    <row r="12">
      <c r="A12" s="17" t="s">
        <v>21</v>
      </c>
      <c r="B12" s="13" t="s">
        <v>75</v>
      </c>
      <c r="D12" s="45">
        <f t="shared" ref="D12:E12" si="9">D11+TIME(0,15,0)</f>
        <v>0.4270833333</v>
      </c>
      <c r="E12" s="45">
        <f t="shared" si="9"/>
        <v>0.09375</v>
      </c>
      <c r="F12" s="47" t="s">
        <v>43</v>
      </c>
      <c r="G12" s="46" t="s">
        <v>45</v>
      </c>
      <c r="I12" s="45">
        <v>0.09375</v>
      </c>
      <c r="K12" s="45">
        <v>0.2708333333333333</v>
      </c>
      <c r="M12" s="45">
        <v>0.21875</v>
      </c>
    </row>
    <row r="13">
      <c r="A13" s="17" t="s">
        <v>23</v>
      </c>
      <c r="B13" s="13" t="s">
        <v>76</v>
      </c>
      <c r="D13" s="45">
        <f t="shared" ref="D13:E13" si="10">D12+TIME(0,15,0)</f>
        <v>0.4375</v>
      </c>
      <c r="E13" s="45">
        <f t="shared" si="10"/>
        <v>0.1041666667</v>
      </c>
      <c r="F13" s="49" t="s">
        <v>44</v>
      </c>
      <c r="G13" s="46" t="s">
        <v>45</v>
      </c>
      <c r="I13" s="45">
        <v>0.10416666666666667</v>
      </c>
      <c r="K13" s="45">
        <v>0.2916666666666667</v>
      </c>
      <c r="M13" s="45">
        <v>0.23958333333333334</v>
      </c>
    </row>
    <row r="14">
      <c r="A14" s="17" t="s">
        <v>26</v>
      </c>
      <c r="B14" s="19" t="s">
        <v>27</v>
      </c>
      <c r="D14" s="45">
        <f t="shared" ref="D14:E14" si="11">D13+TIME(0,15,0)</f>
        <v>0.4479166667</v>
      </c>
      <c r="E14" s="45">
        <f t="shared" si="11"/>
        <v>0.1145833333</v>
      </c>
      <c r="F14" s="47" t="s">
        <v>43</v>
      </c>
      <c r="G14" s="46" t="s">
        <v>45</v>
      </c>
      <c r="I14" s="45">
        <v>0.11458333333333333</v>
      </c>
      <c r="K14" s="45">
        <v>0.3125</v>
      </c>
      <c r="M14" s="45">
        <v>0.2604166666666667</v>
      </c>
    </row>
    <row r="15">
      <c r="A15" s="20"/>
      <c r="B15" s="21"/>
      <c r="D15" s="45">
        <f t="shared" ref="D15:E15" si="12">D14+TIME(0,15,0)</f>
        <v>0.4583333333</v>
      </c>
      <c r="E15" s="45">
        <f t="shared" si="12"/>
        <v>0.125</v>
      </c>
      <c r="F15" s="49" t="s">
        <v>44</v>
      </c>
      <c r="G15" s="46" t="s">
        <v>45</v>
      </c>
      <c r="I15" s="45">
        <v>0.125</v>
      </c>
      <c r="M15" s="45">
        <v>0.28125</v>
      </c>
    </row>
    <row r="16">
      <c r="A16" s="22" t="s">
        <v>29</v>
      </c>
      <c r="B16" s="23" t="s">
        <v>30</v>
      </c>
      <c r="D16" s="45">
        <f t="shared" ref="D16:E16" si="13">D15+TIME(0,15,0)</f>
        <v>0.46875</v>
      </c>
      <c r="E16" s="45">
        <f t="shared" si="13"/>
        <v>0.1354166667</v>
      </c>
      <c r="F16" s="47" t="s">
        <v>43</v>
      </c>
      <c r="G16" s="46" t="s">
        <v>45</v>
      </c>
      <c r="I16" s="45">
        <v>0.13541666666666666</v>
      </c>
      <c r="M16" s="45">
        <v>0.3020833333333333</v>
      </c>
    </row>
    <row r="17">
      <c r="A17" s="67" t="s">
        <v>77</v>
      </c>
      <c r="B17" s="25" t="s">
        <v>27</v>
      </c>
      <c r="D17" s="45">
        <f t="shared" ref="D17:E17" si="14">D16+TIME(0,15,0)</f>
        <v>0.4791666667</v>
      </c>
      <c r="E17" s="45">
        <f t="shared" si="14"/>
        <v>0.1458333333</v>
      </c>
      <c r="F17" s="68" t="s">
        <v>51</v>
      </c>
      <c r="I17" s="45">
        <v>0.14583333333333334</v>
      </c>
    </row>
    <row r="18">
      <c r="A18" s="26"/>
      <c r="B18" s="27"/>
      <c r="D18" s="45">
        <f t="shared" ref="D18:E18" si="15">D17+TIME(0,15,0)</f>
        <v>0.4895833333</v>
      </c>
      <c r="E18" s="45">
        <f t="shared" si="15"/>
        <v>0.15625</v>
      </c>
      <c r="I18" s="45">
        <v>0.20833333333333334</v>
      </c>
    </row>
    <row r="19">
      <c r="A19" s="28"/>
      <c r="B19" s="29"/>
      <c r="D19" s="45">
        <f t="shared" ref="D19:E19" si="16">D18+TIME(0,15,0)</f>
        <v>0.5</v>
      </c>
      <c r="E19" s="45">
        <f t="shared" si="16"/>
        <v>0.1666666667</v>
      </c>
      <c r="I19" s="45">
        <v>0.21875</v>
      </c>
    </row>
    <row r="20">
      <c r="A20" s="24" t="s">
        <v>3</v>
      </c>
      <c r="B20" s="30" t="s">
        <v>32</v>
      </c>
      <c r="D20" s="45">
        <f t="shared" ref="D20:E20" si="17">D19+TIME(0,15,0)</f>
        <v>0.5104166667</v>
      </c>
      <c r="E20" s="45">
        <f t="shared" si="17"/>
        <v>0.1770833333</v>
      </c>
      <c r="I20" s="45">
        <v>0.22916666666666666</v>
      </c>
    </row>
    <row r="21">
      <c r="D21" s="45">
        <f t="shared" ref="D21:E21" si="18">D20+TIME(0,15,0)</f>
        <v>0.5208333333</v>
      </c>
      <c r="E21" s="45">
        <f t="shared" si="18"/>
        <v>0.1875</v>
      </c>
      <c r="I21" s="45">
        <v>0.23958333333333334</v>
      </c>
    </row>
    <row r="22">
      <c r="D22" s="45">
        <f t="shared" ref="D22:E22" si="19">D21+TIME(0,15,0)</f>
        <v>0.53125</v>
      </c>
      <c r="E22" s="45">
        <f t="shared" si="19"/>
        <v>0.1979166667</v>
      </c>
      <c r="I22" s="45">
        <v>0.25</v>
      </c>
    </row>
    <row r="23">
      <c r="D23" s="45">
        <f t="shared" ref="D23:E23" si="20">D22+TIME(0,15,0)</f>
        <v>0.5416666667</v>
      </c>
      <c r="E23" s="45">
        <f t="shared" si="20"/>
        <v>0.2083333333</v>
      </c>
      <c r="F23" s="46" t="s">
        <v>42</v>
      </c>
      <c r="G23" s="47" t="s">
        <v>43</v>
      </c>
      <c r="I23" s="45">
        <v>0.2604166666666667</v>
      </c>
    </row>
    <row r="24">
      <c r="D24" s="45">
        <f t="shared" ref="D24:E24" si="21">D23+TIME(0,15,0)</f>
        <v>0.5520833333</v>
      </c>
      <c r="E24" s="45">
        <f t="shared" si="21"/>
        <v>0.21875</v>
      </c>
      <c r="F24" s="46" t="s">
        <v>42</v>
      </c>
      <c r="G24" s="47" t="s">
        <v>43</v>
      </c>
      <c r="I24" s="45">
        <v>0.2708333333333333</v>
      </c>
    </row>
    <row r="25">
      <c r="D25" s="45">
        <f t="shared" ref="D25:E25" si="22">D24+TIME(0,15,0)</f>
        <v>0.5625</v>
      </c>
      <c r="E25" s="45">
        <f t="shared" si="22"/>
        <v>0.2291666667</v>
      </c>
      <c r="F25" s="49" t="s">
        <v>44</v>
      </c>
      <c r="G25" s="46" t="s">
        <v>45</v>
      </c>
      <c r="I25" s="45">
        <v>0.28125</v>
      </c>
    </row>
    <row r="26">
      <c r="D26" s="45">
        <f t="shared" ref="D26:E26" si="23">D25+TIME(0,15,0)</f>
        <v>0.5729166667</v>
      </c>
      <c r="E26" s="45">
        <f t="shared" si="23"/>
        <v>0.2395833333</v>
      </c>
      <c r="F26" s="47" t="s">
        <v>43</v>
      </c>
      <c r="G26" s="46" t="s">
        <v>45</v>
      </c>
      <c r="I26" s="45">
        <v>0.2916666666666667</v>
      </c>
    </row>
    <row r="27">
      <c r="D27" s="45">
        <f t="shared" ref="D27:E27" si="24">D26+TIME(0,15,0)</f>
        <v>0.5833333333</v>
      </c>
      <c r="E27" s="45">
        <f t="shared" si="24"/>
        <v>0.25</v>
      </c>
      <c r="F27" s="49" t="s">
        <v>44</v>
      </c>
      <c r="G27" s="46" t="s">
        <v>45</v>
      </c>
      <c r="I27" s="45">
        <v>0.3020833333333333</v>
      </c>
    </row>
    <row r="28">
      <c r="D28" s="45">
        <f t="shared" ref="D28:E28" si="25">D27+TIME(0,15,0)</f>
        <v>0.59375</v>
      </c>
      <c r="E28" s="45">
        <f t="shared" si="25"/>
        <v>0.2604166667</v>
      </c>
      <c r="F28" s="47" t="s">
        <v>43</v>
      </c>
      <c r="G28" s="46" t="s">
        <v>45</v>
      </c>
      <c r="I28" s="45">
        <v>0.3125</v>
      </c>
    </row>
    <row r="29">
      <c r="D29" s="45">
        <f t="shared" ref="D29:E29" si="26">D28+TIME(0,15,0)</f>
        <v>0.6041666667</v>
      </c>
      <c r="E29" s="45">
        <f t="shared" si="26"/>
        <v>0.2708333333</v>
      </c>
      <c r="F29" s="49" t="s">
        <v>44</v>
      </c>
      <c r="G29" s="46" t="s">
        <v>45</v>
      </c>
    </row>
    <row r="30">
      <c r="D30" s="45">
        <f t="shared" ref="D30:E30" si="27">D29+TIME(0,15,0)</f>
        <v>0.6145833333</v>
      </c>
      <c r="E30" s="45">
        <f t="shared" si="27"/>
        <v>0.28125</v>
      </c>
      <c r="F30" s="47" t="s">
        <v>43</v>
      </c>
      <c r="G30" s="46" t="s">
        <v>45</v>
      </c>
    </row>
    <row r="31">
      <c r="D31" s="45">
        <f t="shared" ref="D31:E31" si="28">D30+TIME(0,15,0)</f>
        <v>0.625</v>
      </c>
      <c r="E31" s="45">
        <f t="shared" si="28"/>
        <v>0.2916666667</v>
      </c>
      <c r="F31" s="49" t="s">
        <v>44</v>
      </c>
      <c r="G31" s="46" t="s">
        <v>45</v>
      </c>
    </row>
    <row r="32">
      <c r="D32" s="45">
        <f t="shared" ref="D32:E32" si="29">D31+TIME(0,15,0)</f>
        <v>0.6354166667</v>
      </c>
      <c r="E32" s="45">
        <f t="shared" si="29"/>
        <v>0.3020833333</v>
      </c>
      <c r="F32" s="47" t="s">
        <v>43</v>
      </c>
      <c r="G32" s="46" t="s">
        <v>45</v>
      </c>
    </row>
    <row r="33">
      <c r="D33" s="45">
        <f t="shared" ref="D33:E33" si="30">D32+TIME(0,15,0)</f>
        <v>0.6458333333</v>
      </c>
      <c r="E33" s="45">
        <f t="shared" si="30"/>
        <v>0.3125</v>
      </c>
      <c r="F33" s="49" t="s">
        <v>44</v>
      </c>
      <c r="G33" s="46" t="s">
        <v>45</v>
      </c>
    </row>
    <row r="34">
      <c r="D34" s="45">
        <f t="shared" ref="D34:E34" si="31">D33+TIME(0,15,0)</f>
        <v>0.65625</v>
      </c>
      <c r="E34" s="45">
        <f t="shared" si="31"/>
        <v>0.3229166667</v>
      </c>
      <c r="F34" s="69" t="s">
        <v>58</v>
      </c>
    </row>
    <row r="35">
      <c r="D35" s="45">
        <f t="shared" ref="D35:E35" si="32">D34+TIME(0,15,0)</f>
        <v>0.6666666667</v>
      </c>
      <c r="E35" s="45">
        <f t="shared" si="32"/>
        <v>0.3333333333</v>
      </c>
    </row>
    <row r="36">
      <c r="D36" s="57">
        <f t="shared" ref="D36:D39" si="33">D35+TIME(0,15,0)</f>
        <v>0.6770833333</v>
      </c>
      <c r="E36" s="58"/>
    </row>
    <row r="37">
      <c r="D37" s="57">
        <f t="shared" si="33"/>
        <v>0.6875</v>
      </c>
      <c r="E37" s="58"/>
    </row>
    <row r="38">
      <c r="D38" s="57">
        <f t="shared" si="33"/>
        <v>0.6979166667</v>
      </c>
      <c r="E38" s="58"/>
    </row>
    <row r="39">
      <c r="D39" s="57">
        <f t="shared" si="33"/>
        <v>0.7083333333</v>
      </c>
      <c r="E39" s="58"/>
    </row>
  </sheetData>
  <mergeCells count="3">
    <mergeCell ref="F2:G2"/>
    <mergeCell ref="F17:G22"/>
    <mergeCell ref="F34:G3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20.13"/>
    <col customWidth="1" min="3" max="3" width="3.75"/>
    <col customWidth="1" min="4" max="4" width="3.63"/>
    <col customWidth="1" min="5" max="5" width="6.25"/>
    <col customWidth="1" min="8" max="8" width="50.0"/>
    <col customWidth="1" min="9" max="9" width="12.75"/>
    <col customWidth="1" min="10" max="10" width="4.0"/>
    <col customWidth="1" min="11" max="11" width="3.38"/>
    <col customWidth="1" min="12" max="12" width="5.25"/>
  </cols>
  <sheetData>
    <row r="1">
      <c r="A1" s="70" t="s">
        <v>78</v>
      </c>
      <c r="C1" s="71"/>
      <c r="D1" s="71"/>
      <c r="E1" s="71"/>
      <c r="H1" s="72" t="s">
        <v>79</v>
      </c>
      <c r="J1" s="71"/>
      <c r="K1" s="71"/>
      <c r="L1" s="71"/>
      <c r="M1" s="71"/>
    </row>
    <row r="2">
      <c r="A2" s="73" t="s">
        <v>37</v>
      </c>
      <c r="B2" s="74">
        <v>17.0</v>
      </c>
      <c r="C2" s="71"/>
      <c r="D2" s="71"/>
      <c r="E2" s="71"/>
      <c r="H2" s="73" t="s">
        <v>37</v>
      </c>
      <c r="I2" s="74">
        <v>50.0</v>
      </c>
      <c r="J2" s="71"/>
      <c r="K2" s="71"/>
      <c r="L2" s="71"/>
      <c r="M2" s="71"/>
    </row>
    <row r="3">
      <c r="A3" s="73" t="s">
        <v>41</v>
      </c>
      <c r="B3" s="74">
        <v>22.0</v>
      </c>
      <c r="C3" s="71"/>
      <c r="D3" s="71"/>
      <c r="E3" s="71"/>
      <c r="H3" s="73"/>
      <c r="I3" s="74"/>
      <c r="J3" s="71"/>
      <c r="K3" s="71"/>
      <c r="L3" s="71"/>
      <c r="M3" s="71"/>
    </row>
    <row r="4">
      <c r="A4" s="73"/>
      <c r="B4" s="74"/>
      <c r="C4" s="71"/>
      <c r="D4" s="71"/>
      <c r="E4" s="71"/>
      <c r="H4" s="71"/>
      <c r="I4" s="71"/>
      <c r="J4" s="71"/>
      <c r="K4" s="71"/>
      <c r="L4" s="71"/>
      <c r="M4" s="71"/>
    </row>
    <row r="5">
      <c r="A5" s="73" t="s">
        <v>47</v>
      </c>
      <c r="B5" s="74">
        <v>39.0</v>
      </c>
      <c r="C5" s="71"/>
      <c r="D5" s="71"/>
      <c r="E5" s="71"/>
      <c r="H5" s="73" t="s">
        <v>47</v>
      </c>
      <c r="I5" s="74">
        <v>50.0</v>
      </c>
      <c r="J5" s="71"/>
      <c r="K5" s="71"/>
      <c r="L5" s="71"/>
      <c r="M5" s="71"/>
    </row>
    <row r="6">
      <c r="A6" s="71"/>
      <c r="B6" s="71"/>
      <c r="C6" s="71"/>
      <c r="D6" s="71"/>
      <c r="E6" s="71"/>
      <c r="H6" s="73"/>
      <c r="I6" s="74"/>
      <c r="J6" s="71"/>
      <c r="K6" s="71"/>
      <c r="L6" s="71"/>
      <c r="M6" s="71"/>
    </row>
    <row r="7">
      <c r="A7" s="73" t="s">
        <v>48</v>
      </c>
      <c r="B7" s="75">
        <v>4.0</v>
      </c>
      <c r="C7" s="71"/>
      <c r="D7" s="71"/>
      <c r="E7" s="71"/>
      <c r="H7" s="73" t="s">
        <v>49</v>
      </c>
      <c r="I7" s="74">
        <v>12.0</v>
      </c>
      <c r="J7" s="71"/>
      <c r="K7" s="71"/>
      <c r="L7" s="71"/>
      <c r="M7" s="71"/>
    </row>
    <row r="8">
      <c r="A8" s="75" t="s">
        <v>49</v>
      </c>
      <c r="B8" s="74">
        <v>5.0</v>
      </c>
      <c r="C8" s="71"/>
      <c r="D8" s="71"/>
      <c r="E8" s="71"/>
      <c r="H8" s="73" t="s">
        <v>50</v>
      </c>
      <c r="I8" s="74">
        <v>15.0</v>
      </c>
      <c r="J8" s="71"/>
      <c r="K8" s="71"/>
      <c r="L8" s="71"/>
      <c r="M8" s="71"/>
    </row>
    <row r="9">
      <c r="A9" s="73" t="s">
        <v>50</v>
      </c>
      <c r="B9" s="75">
        <v>13.0</v>
      </c>
      <c r="C9" s="71"/>
      <c r="D9" s="71"/>
      <c r="E9" s="71"/>
      <c r="H9" s="73" t="s">
        <v>52</v>
      </c>
      <c r="I9" s="74">
        <v>23.0</v>
      </c>
      <c r="J9" s="71"/>
      <c r="K9" s="71"/>
      <c r="L9" s="71"/>
      <c r="M9" s="71"/>
    </row>
    <row r="10">
      <c r="A10" s="75" t="s">
        <v>52</v>
      </c>
      <c r="B10" s="74">
        <v>17.0</v>
      </c>
      <c r="C10" s="71"/>
      <c r="D10" s="71"/>
      <c r="E10" s="71"/>
      <c r="H10" s="73"/>
      <c r="I10" s="74"/>
      <c r="J10" s="71"/>
      <c r="K10" s="71"/>
      <c r="L10" s="71"/>
      <c r="M10" s="71"/>
    </row>
    <row r="11">
      <c r="A11" s="71"/>
      <c r="B11" s="71"/>
      <c r="C11" s="71"/>
      <c r="D11" s="71"/>
      <c r="E11" s="71"/>
      <c r="H11" s="71"/>
      <c r="I11" s="71"/>
      <c r="J11" s="71"/>
      <c r="K11" s="71"/>
      <c r="L11" s="71"/>
      <c r="M11" s="71"/>
    </row>
    <row r="12">
      <c r="A12" s="73" t="s">
        <v>80</v>
      </c>
      <c r="B12" s="74">
        <v>39.0</v>
      </c>
      <c r="C12" s="71"/>
      <c r="D12" s="71"/>
      <c r="E12" s="71"/>
      <c r="H12" s="73" t="s">
        <v>80</v>
      </c>
      <c r="I12" s="74">
        <v>50.0</v>
      </c>
      <c r="J12" s="71"/>
      <c r="K12" s="71"/>
      <c r="L12" s="71"/>
      <c r="M12" s="71"/>
    </row>
    <row r="13">
      <c r="A13" s="73"/>
      <c r="B13" s="74"/>
      <c r="C13" s="71"/>
      <c r="D13" s="71"/>
      <c r="E13" s="71"/>
      <c r="H13" s="73"/>
      <c r="I13" s="74"/>
      <c r="J13" s="71"/>
      <c r="K13" s="71"/>
      <c r="L13" s="71"/>
      <c r="M13" s="71"/>
    </row>
    <row r="14">
      <c r="A14" s="73" t="s">
        <v>81</v>
      </c>
      <c r="B14" s="76">
        <v>1.18533441477208</v>
      </c>
      <c r="C14" s="75" t="s">
        <v>82</v>
      </c>
      <c r="D14" s="77" t="s">
        <v>83</v>
      </c>
      <c r="E14" s="75">
        <v>71.1</v>
      </c>
      <c r="F14" s="31" t="s">
        <v>84</v>
      </c>
      <c r="H14" s="73" t="s">
        <v>81</v>
      </c>
      <c r="I14" s="76">
        <v>0.156306000324074</v>
      </c>
      <c r="J14" s="75" t="s">
        <v>82</v>
      </c>
      <c r="K14" s="77" t="s">
        <v>83</v>
      </c>
      <c r="L14" s="75">
        <v>9.36</v>
      </c>
      <c r="M14" s="75" t="s">
        <v>84</v>
      </c>
    </row>
    <row r="15">
      <c r="A15" s="73"/>
      <c r="B15" s="74"/>
      <c r="C15" s="71"/>
      <c r="D15" s="71"/>
      <c r="E15" s="71"/>
      <c r="H15" s="73" t="s">
        <v>85</v>
      </c>
      <c r="I15" s="76">
        <v>0.0800536353472221</v>
      </c>
      <c r="J15" s="75" t="s">
        <v>82</v>
      </c>
      <c r="K15" s="77" t="s">
        <v>83</v>
      </c>
      <c r="L15" s="75">
        <v>4.8</v>
      </c>
      <c r="M15" s="75" t="s">
        <v>84</v>
      </c>
    </row>
    <row r="16">
      <c r="A16" s="73"/>
      <c r="B16" s="74"/>
      <c r="C16" s="71"/>
      <c r="D16" s="71"/>
      <c r="E16" s="71"/>
      <c r="H16" s="73"/>
      <c r="I16" s="74"/>
      <c r="J16" s="71"/>
      <c r="K16" s="71"/>
      <c r="L16" s="71"/>
      <c r="M16" s="71"/>
    </row>
    <row r="17">
      <c r="A17" s="73" t="s">
        <v>54</v>
      </c>
      <c r="B17" s="74">
        <v>34.0</v>
      </c>
      <c r="C17" s="71"/>
      <c r="D17" s="71"/>
      <c r="E17" s="71"/>
      <c r="H17" s="73" t="s">
        <v>86</v>
      </c>
      <c r="I17" s="74">
        <v>30.0</v>
      </c>
      <c r="J17" s="71"/>
      <c r="K17" s="71"/>
      <c r="L17" s="71"/>
      <c r="M17" s="71"/>
    </row>
    <row r="18">
      <c r="A18" s="73"/>
      <c r="B18" s="74"/>
      <c r="C18" s="71"/>
      <c r="D18" s="71"/>
      <c r="E18" s="71"/>
      <c r="H18" s="73" t="s">
        <v>54</v>
      </c>
      <c r="I18" s="74">
        <v>20.0</v>
      </c>
      <c r="J18" s="71"/>
      <c r="K18" s="71"/>
      <c r="L18" s="71"/>
      <c r="M18" s="71"/>
    </row>
    <row r="19">
      <c r="A19" s="75"/>
      <c r="B19" s="75"/>
      <c r="C19" s="71"/>
      <c r="D19" s="71"/>
      <c r="E19" s="71"/>
      <c r="F19" s="35"/>
      <c r="G19" s="39"/>
      <c r="H19" s="73"/>
      <c r="I19" s="74"/>
      <c r="J19" s="71"/>
      <c r="K19" s="71"/>
      <c r="L19" s="71"/>
      <c r="M19" s="71"/>
    </row>
    <row r="20">
      <c r="A20" s="75" t="s">
        <v>87</v>
      </c>
      <c r="B20" s="75">
        <v>5.0</v>
      </c>
      <c r="C20" s="71"/>
      <c r="D20" s="71"/>
      <c r="E20" s="71"/>
      <c r="F20" s="35"/>
      <c r="G20" s="39"/>
      <c r="H20" s="75" t="s">
        <v>87</v>
      </c>
      <c r="I20" s="75">
        <v>0.0</v>
      </c>
      <c r="J20" s="71"/>
      <c r="K20" s="71"/>
      <c r="L20" s="71"/>
      <c r="M20" s="71"/>
    </row>
    <row r="21">
      <c r="A21" s="75"/>
      <c r="B21" s="74"/>
      <c r="C21" s="71"/>
      <c r="D21" s="71"/>
      <c r="E21" s="71"/>
      <c r="F21" s="35"/>
      <c r="G21" s="39"/>
      <c r="H21" s="75" t="s">
        <v>88</v>
      </c>
      <c r="I21" s="75">
        <v>0.0</v>
      </c>
      <c r="J21" s="71"/>
      <c r="K21" s="71"/>
      <c r="L21" s="71"/>
      <c r="M21" s="71"/>
    </row>
    <row r="22">
      <c r="A22" s="75"/>
      <c r="B22" s="74"/>
      <c r="C22" s="71"/>
      <c r="D22" s="71"/>
      <c r="E22" s="71"/>
      <c r="F22" s="35"/>
      <c r="G22" s="39"/>
      <c r="H22" s="73"/>
      <c r="I22" s="74"/>
      <c r="J22" s="71"/>
      <c r="K22" s="71"/>
      <c r="L22" s="71"/>
      <c r="M22" s="71"/>
    </row>
    <row r="23">
      <c r="A23" s="75" t="s">
        <v>55</v>
      </c>
      <c r="B23" s="74">
        <v>34.0</v>
      </c>
      <c r="C23" s="71"/>
      <c r="D23" s="71"/>
      <c r="E23" s="71"/>
      <c r="F23" s="35"/>
      <c r="G23" s="39"/>
      <c r="H23" s="73" t="s">
        <v>55</v>
      </c>
      <c r="I23" s="74">
        <v>50.0</v>
      </c>
      <c r="J23" s="71"/>
      <c r="K23" s="71"/>
      <c r="L23" s="71"/>
      <c r="M23" s="71"/>
    </row>
    <row r="24">
      <c r="A24" s="71"/>
      <c r="B24" s="71"/>
      <c r="C24" s="71"/>
      <c r="D24" s="71"/>
      <c r="E24" s="71"/>
      <c r="F24" s="35"/>
      <c r="G24" s="39"/>
      <c r="H24" s="73"/>
      <c r="I24" s="74"/>
      <c r="J24" s="71"/>
      <c r="K24" s="71"/>
      <c r="L24" s="71"/>
      <c r="M24" s="71"/>
    </row>
    <row r="25">
      <c r="A25" s="75" t="s">
        <v>57</v>
      </c>
      <c r="B25" s="78">
        <v>0.228905044</v>
      </c>
      <c r="C25" s="71"/>
      <c r="D25" s="71"/>
      <c r="E25" s="71"/>
      <c r="F25" s="35"/>
      <c r="G25" s="39"/>
      <c r="H25" s="73" t="s">
        <v>57</v>
      </c>
      <c r="I25" s="79">
        <v>0.763080013</v>
      </c>
      <c r="J25" s="71"/>
      <c r="K25" s="71"/>
      <c r="L25" s="71"/>
      <c r="M25" s="71"/>
    </row>
    <row r="26">
      <c r="A26" s="73" t="s">
        <v>59</v>
      </c>
      <c r="B26" s="79">
        <v>0.29342956</v>
      </c>
      <c r="C26" s="71"/>
      <c r="D26" s="71"/>
      <c r="E26" s="71"/>
      <c r="F26" s="35"/>
      <c r="G26" s="39"/>
      <c r="H26" s="73"/>
      <c r="I26" s="74"/>
      <c r="J26" s="71"/>
      <c r="K26" s="71"/>
      <c r="L26" s="71"/>
      <c r="M26" s="71"/>
    </row>
    <row r="27">
      <c r="A27" s="75"/>
      <c r="B27" s="78"/>
      <c r="C27" s="71"/>
      <c r="D27" s="71"/>
      <c r="E27" s="71"/>
      <c r="F27" s="35"/>
      <c r="G27" s="39"/>
      <c r="H27" s="73"/>
      <c r="I27" s="74"/>
      <c r="J27" s="71"/>
      <c r="K27" s="71"/>
      <c r="L27" s="71"/>
      <c r="M27" s="71"/>
    </row>
    <row r="28">
      <c r="A28" s="75" t="s">
        <v>60</v>
      </c>
      <c r="B28" s="78">
        <v>0.148327481</v>
      </c>
      <c r="C28" s="71"/>
      <c r="D28" s="71"/>
      <c r="E28" s="71"/>
      <c r="F28" s="35"/>
      <c r="G28" s="39"/>
      <c r="H28" s="73" t="s">
        <v>89</v>
      </c>
      <c r="I28" s="79">
        <v>0.378934084</v>
      </c>
      <c r="J28" s="71"/>
      <c r="K28" s="71"/>
      <c r="L28" s="71"/>
      <c r="M28" s="71"/>
    </row>
    <row r="29">
      <c r="A29" s="75" t="s">
        <v>61</v>
      </c>
      <c r="B29" s="78">
        <v>0.168301071</v>
      </c>
      <c r="C29" s="71"/>
      <c r="D29" s="71"/>
      <c r="E29" s="71"/>
      <c r="F29" s="35"/>
      <c r="G29" s="39"/>
      <c r="H29" s="73" t="s">
        <v>62</v>
      </c>
      <c r="I29" s="79">
        <v>0.415289176</v>
      </c>
      <c r="J29" s="71"/>
      <c r="K29" s="71"/>
      <c r="L29" s="71"/>
      <c r="M29" s="71"/>
    </row>
    <row r="30">
      <c r="A30" s="75" t="s">
        <v>62</v>
      </c>
      <c r="B30" s="79">
        <v>0.36549697</v>
      </c>
      <c r="C30" s="71"/>
      <c r="D30" s="71"/>
      <c r="E30" s="71"/>
      <c r="F30" s="35"/>
      <c r="G30" s="39"/>
      <c r="H30" s="73" t="s">
        <v>63</v>
      </c>
      <c r="I30" s="79">
        <v>0.552349004</v>
      </c>
      <c r="J30" s="71"/>
      <c r="K30" s="71"/>
      <c r="L30" s="71"/>
      <c r="M30" s="71"/>
    </row>
    <row r="31">
      <c r="A31" s="75" t="s">
        <v>63</v>
      </c>
      <c r="B31" s="79">
        <v>0.39712327</v>
      </c>
      <c r="C31" s="71"/>
      <c r="D31" s="71"/>
      <c r="E31" s="71"/>
      <c r="F31" s="35"/>
      <c r="G31" s="39"/>
      <c r="H31" s="73"/>
      <c r="I31" s="74"/>
      <c r="J31" s="71"/>
      <c r="K31" s="71"/>
      <c r="L31" s="71"/>
      <c r="M31" s="71"/>
    </row>
    <row r="32">
      <c r="A32" s="73"/>
      <c r="B32" s="79"/>
      <c r="C32" s="71"/>
      <c r="D32" s="71"/>
      <c r="E32" s="71"/>
      <c r="F32" s="35"/>
      <c r="G32" s="39"/>
      <c r="H32" s="73"/>
      <c r="I32" s="74"/>
      <c r="J32" s="71"/>
      <c r="K32" s="71"/>
      <c r="L32" s="71"/>
      <c r="M32" s="71"/>
    </row>
    <row r="33">
      <c r="A33" s="73" t="s">
        <v>64</v>
      </c>
      <c r="B33" s="79">
        <v>0.89323674</v>
      </c>
      <c r="C33" s="71"/>
      <c r="D33" s="71"/>
      <c r="E33" s="71"/>
      <c r="F33" s="35"/>
      <c r="G33" s="39"/>
      <c r="H33" s="73" t="s">
        <v>64</v>
      </c>
      <c r="I33" s="79">
        <v>0.476113827</v>
      </c>
      <c r="J33" s="71"/>
      <c r="K33" s="71"/>
      <c r="L33" s="71"/>
      <c r="M33" s="71"/>
    </row>
    <row r="34">
      <c r="A34" s="73"/>
      <c r="B34" s="74"/>
      <c r="C34" s="71"/>
      <c r="D34" s="71"/>
      <c r="E34" s="71"/>
      <c r="F34" s="39"/>
      <c r="G34" s="39"/>
      <c r="H34" s="73" t="s">
        <v>90</v>
      </c>
      <c r="I34" s="79">
        <v>0.714136061</v>
      </c>
      <c r="J34" s="71"/>
      <c r="K34" s="71"/>
      <c r="L34" s="71"/>
      <c r="M34" s="71"/>
    </row>
    <row r="35">
      <c r="A35" s="73"/>
      <c r="B35" s="74"/>
      <c r="C35" s="71"/>
      <c r="D35" s="71"/>
      <c r="E35" s="71"/>
      <c r="F35" s="35"/>
      <c r="G35" s="39"/>
      <c r="H35" s="73"/>
      <c r="I35" s="74"/>
      <c r="J35" s="71"/>
      <c r="K35" s="71"/>
      <c r="L35" s="71"/>
      <c r="M35" s="71"/>
    </row>
    <row r="36">
      <c r="A36" s="75" t="s">
        <v>91</v>
      </c>
      <c r="B36" s="74">
        <v>11.1</v>
      </c>
      <c r="C36" s="75" t="s">
        <v>82</v>
      </c>
      <c r="D36" s="77" t="s">
        <v>83</v>
      </c>
      <c r="E36" s="80" t="s">
        <v>92</v>
      </c>
      <c r="H36" s="75" t="s">
        <v>91</v>
      </c>
      <c r="I36" s="74">
        <v>10.5</v>
      </c>
      <c r="J36" s="75" t="s">
        <v>82</v>
      </c>
      <c r="K36" s="77" t="s">
        <v>83</v>
      </c>
      <c r="L36" s="75" t="s">
        <v>93</v>
      </c>
      <c r="M36" s="71"/>
    </row>
    <row r="37">
      <c r="A37" s="75" t="s">
        <v>94</v>
      </c>
      <c r="B37" s="81" t="s">
        <v>95</v>
      </c>
      <c r="C37" s="71"/>
      <c r="D37" s="71"/>
      <c r="E37" s="71"/>
      <c r="H37" s="75" t="s">
        <v>94</v>
      </c>
      <c r="I37" s="82" t="s">
        <v>96</v>
      </c>
      <c r="J37" s="71"/>
      <c r="K37" s="71"/>
      <c r="L37" s="71"/>
      <c r="M37" s="71"/>
    </row>
    <row r="38">
      <c r="A38" s="73" t="s">
        <v>97</v>
      </c>
      <c r="B38" s="74" t="s">
        <v>98</v>
      </c>
      <c r="C38" s="71"/>
      <c r="D38" s="71"/>
      <c r="E38" s="71"/>
      <c r="H38" s="73" t="s">
        <v>97</v>
      </c>
      <c r="I38" s="73" t="s">
        <v>99</v>
      </c>
      <c r="J38" s="71"/>
      <c r="K38" s="71"/>
      <c r="L38" s="71"/>
      <c r="M38" s="71"/>
      <c r="N38" s="39"/>
    </row>
    <row r="39">
      <c r="F39" s="75"/>
      <c r="G39" s="74"/>
      <c r="H39" s="75"/>
      <c r="I39" s="75"/>
      <c r="J39" s="80"/>
    </row>
    <row r="40">
      <c r="H40" s="35"/>
      <c r="I40" s="39"/>
    </row>
    <row r="41">
      <c r="H41" s="41"/>
      <c r="I41" s="41"/>
    </row>
    <row r="44">
      <c r="B44" s="83"/>
      <c r="F44" s="35"/>
      <c r="G44" s="39"/>
    </row>
    <row r="45">
      <c r="A45" s="35"/>
      <c r="B45" s="84"/>
      <c r="F45" s="35"/>
      <c r="G45" s="39"/>
    </row>
    <row r="46">
      <c r="B46" s="83"/>
    </row>
    <row r="47">
      <c r="B47" s="83"/>
    </row>
    <row r="48">
      <c r="B48" s="83"/>
      <c r="G48" s="39"/>
    </row>
    <row r="49">
      <c r="B49" s="84"/>
      <c r="G49" s="39"/>
    </row>
    <row r="50">
      <c r="B50" s="84"/>
      <c r="G50" s="39"/>
    </row>
    <row r="51">
      <c r="K51" s="31"/>
      <c r="L51" s="31"/>
      <c r="M51" s="31"/>
    </row>
    <row r="52">
      <c r="A52" s="35"/>
      <c r="B52" s="85"/>
      <c r="C52" s="31"/>
      <c r="D52" s="31"/>
      <c r="E52" s="31"/>
      <c r="G52" s="83"/>
      <c r="K52" s="31"/>
      <c r="L52" s="31"/>
      <c r="M52" s="31"/>
    </row>
    <row r="53">
      <c r="F53" s="35"/>
      <c r="G53" s="84"/>
    </row>
    <row r="54">
      <c r="A54" s="35"/>
      <c r="B54" s="85"/>
      <c r="G54" s="83"/>
    </row>
    <row r="55">
      <c r="A55" s="35"/>
      <c r="B55" s="85"/>
      <c r="G55" s="83"/>
    </row>
    <row r="56">
      <c r="A56" s="35"/>
      <c r="B56" s="85"/>
      <c r="G56" s="83"/>
    </row>
    <row r="57">
      <c r="A57" s="35"/>
      <c r="B57" s="35"/>
      <c r="G57" s="84"/>
    </row>
    <row r="58">
      <c r="A58" s="35"/>
      <c r="B58" s="83"/>
      <c r="G58" s="84"/>
    </row>
    <row r="59">
      <c r="F59" s="35"/>
      <c r="G59" s="84"/>
    </row>
    <row r="60">
      <c r="A60" s="35"/>
      <c r="B60" s="35"/>
      <c r="F60" s="35"/>
      <c r="G60" s="84"/>
    </row>
    <row r="61">
      <c r="F61" s="35"/>
      <c r="G61" s="39"/>
    </row>
    <row r="62">
      <c r="F62" s="35"/>
      <c r="G62" s="39"/>
    </row>
    <row r="63">
      <c r="F63" s="75"/>
      <c r="G63" s="74"/>
      <c r="H63" s="75"/>
      <c r="I63" s="75"/>
      <c r="J63" s="80"/>
    </row>
    <row r="64">
      <c r="G64" s="66"/>
    </row>
    <row r="65">
      <c r="F65" s="35"/>
      <c r="G65" s="39"/>
    </row>
  </sheetData>
  <mergeCells count="2">
    <mergeCell ref="A1:B1"/>
    <mergeCell ref="H1:I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37.88"/>
  </cols>
  <sheetData>
    <row r="1">
      <c r="A1" s="86" t="s">
        <v>78</v>
      </c>
      <c r="B1" s="87"/>
      <c r="C1" s="31"/>
    </row>
    <row r="2">
      <c r="A2" s="88" t="s">
        <v>100</v>
      </c>
      <c r="B2" s="89">
        <f>215*34</f>
        <v>7310</v>
      </c>
      <c r="C2" s="31" t="s">
        <v>101</v>
      </c>
      <c r="D2" s="31">
        <v>10.1</v>
      </c>
    </row>
    <row r="4">
      <c r="A4" s="90" t="s">
        <v>102</v>
      </c>
      <c r="B4" s="91">
        <f>34*20</f>
        <v>680</v>
      </c>
      <c r="C4" s="31" t="s">
        <v>103</v>
      </c>
    </row>
    <row r="5">
      <c r="A5" s="90" t="s">
        <v>104</v>
      </c>
      <c r="B5" s="92">
        <f>(B11*10.1+B12*10.1+B13*10.1+B14*10.1+B15*10.1+B16*10.1)+(B18*D2)</f>
        <v>1333.2</v>
      </c>
    </row>
    <row r="6">
      <c r="A6" s="93"/>
      <c r="B6" s="93"/>
    </row>
    <row r="7">
      <c r="A7" s="94" t="s">
        <v>105</v>
      </c>
      <c r="B7" s="95">
        <f>B2-(B4+B5)</f>
        <v>5296.8</v>
      </c>
    </row>
    <row r="10">
      <c r="A10" s="93"/>
      <c r="B10" s="96" t="s">
        <v>106</v>
      </c>
    </row>
    <row r="11">
      <c r="A11" s="96" t="s">
        <v>19</v>
      </c>
      <c r="B11" s="97">
        <v>12.0</v>
      </c>
      <c r="E11" s="98"/>
      <c r="F11" s="99"/>
    </row>
    <row r="12">
      <c r="A12" s="96" t="s">
        <v>21</v>
      </c>
      <c r="B12" s="97">
        <v>14.0</v>
      </c>
    </row>
    <row r="13">
      <c r="A13" s="96" t="s">
        <v>107</v>
      </c>
      <c r="B13" s="97">
        <v>15.0</v>
      </c>
    </row>
    <row r="14">
      <c r="A14" s="96" t="s">
        <v>108</v>
      </c>
      <c r="B14" s="97">
        <v>17.0</v>
      </c>
    </row>
    <row r="15">
      <c r="A15" s="96" t="s">
        <v>109</v>
      </c>
      <c r="B15" s="97">
        <v>13.0</v>
      </c>
    </row>
    <row r="16">
      <c r="A16" s="96" t="s">
        <v>110</v>
      </c>
      <c r="B16" s="97">
        <v>13.0</v>
      </c>
    </row>
    <row r="17">
      <c r="A17" s="100" t="s">
        <v>111</v>
      </c>
      <c r="B17" s="101">
        <v>33.0</v>
      </c>
    </row>
    <row r="18">
      <c r="A18" s="31" t="s">
        <v>112</v>
      </c>
      <c r="B18" s="101">
        <v>48.0</v>
      </c>
    </row>
    <row r="20">
      <c r="A20" s="102" t="s">
        <v>113</v>
      </c>
    </row>
    <row r="21">
      <c r="A21" s="88" t="s">
        <v>114</v>
      </c>
      <c r="B21" s="89">
        <f>215*50</f>
        <v>10750</v>
      </c>
      <c r="D21" s="31">
        <v>9.5</v>
      </c>
      <c r="E21" s="31" t="s">
        <v>115</v>
      </c>
    </row>
    <row r="23">
      <c r="A23" s="90" t="s">
        <v>102</v>
      </c>
      <c r="B23" s="91">
        <f>50*20</f>
        <v>1000</v>
      </c>
    </row>
    <row r="24">
      <c r="A24" s="90" t="s">
        <v>104</v>
      </c>
      <c r="B24" s="92">
        <f>B12*D21+B13*D21+B14*D21+B15*D21+B17*D21+B18*D21</f>
        <v>1330</v>
      </c>
    </row>
    <row r="25">
      <c r="A25" s="93"/>
      <c r="B25" s="93"/>
    </row>
    <row r="26">
      <c r="A26" s="94" t="s">
        <v>105</v>
      </c>
      <c r="B26" s="95">
        <f>B21-(B23+B24)</f>
        <v>8420</v>
      </c>
    </row>
  </sheetData>
  <drawing r:id="rId1"/>
</worksheet>
</file>