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eien\Module\GKI\"/>
    </mc:Choice>
  </mc:AlternateContent>
  <xr:revisionPtr revIDLastSave="0" documentId="8_{2C4D2AD6-DF23-4A85-8120-03EB1F4A05E3}" xr6:coauthVersionLast="47" xr6:coauthVersionMax="47" xr10:uidLastSave="{00000000-0000-0000-0000-000000000000}"/>
  <bookViews>
    <workbookView xWindow="-108" yWindow="-108" windowWidth="23256" windowHeight="12576" activeTab="2" xr2:uid="{B0942B02-E8F0-422C-9B6E-62ED488E544B}"/>
  </bookViews>
  <sheets>
    <sheet name="Beschreibung" sheetId="3" r:id="rId1"/>
    <sheet name="PSO" sheetId="1" r:id="rId2"/>
    <sheet name="Griewank Funk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" l="1"/>
  <c r="E45" i="1"/>
  <c r="F45" i="1"/>
  <c r="E46" i="1"/>
  <c r="F46" i="1"/>
  <c r="E47" i="1"/>
  <c r="F47" i="1"/>
  <c r="E48" i="1"/>
  <c r="F48" i="1"/>
  <c r="F44" i="1"/>
  <c r="E44" i="1"/>
  <c r="G34" i="1"/>
  <c r="G35" i="1"/>
  <c r="G36" i="1"/>
  <c r="G37" i="1"/>
  <c r="G38" i="1"/>
  <c r="J35" i="1"/>
  <c r="J36" i="1"/>
  <c r="J37" i="1"/>
  <c r="J38" i="1"/>
  <c r="J34" i="1"/>
  <c r="O37" i="1"/>
  <c r="P36" i="1"/>
  <c r="P35" i="1"/>
  <c r="O35" i="1"/>
  <c r="P34" i="1"/>
  <c r="P37" i="1"/>
  <c r="P38" i="1"/>
  <c r="O36" i="1"/>
  <c r="G45" i="1"/>
  <c r="H45" i="1"/>
  <c r="G46" i="1"/>
  <c r="H46" i="1"/>
  <c r="G47" i="1"/>
  <c r="H47" i="1"/>
  <c r="G48" i="1"/>
  <c r="H48" i="1"/>
  <c r="H44" i="1"/>
  <c r="G44" i="1"/>
  <c r="O34" i="1" l="1"/>
  <c r="M34" i="1" s="1"/>
  <c r="O38" i="1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D48" i="1"/>
  <c r="C48" i="1"/>
  <c r="D47" i="1"/>
  <c r="C47" i="1"/>
  <c r="D46" i="1"/>
  <c r="C46" i="1"/>
  <c r="D45" i="1"/>
  <c r="C45" i="1"/>
  <c r="D44" i="1"/>
  <c r="C44" i="1"/>
  <c r="N37" i="1" l="1"/>
  <c r="F25" i="2"/>
  <c r="G25" i="2"/>
  <c r="N34" i="1"/>
  <c r="N35" i="1"/>
  <c r="M36" i="1"/>
  <c r="M38" i="1"/>
  <c r="N38" i="1"/>
  <c r="N36" i="1"/>
  <c r="M37" i="1"/>
  <c r="M35" i="1"/>
</calcChain>
</file>

<file path=xl/sharedStrings.xml><?xml version="1.0" encoding="utf-8"?>
<sst xmlns="http://schemas.openxmlformats.org/spreadsheetml/2006/main" count="57" uniqueCount="37">
  <si>
    <t>Partikel-ID</t>
  </si>
  <si>
    <t>X-Achse</t>
  </si>
  <si>
    <t>Y-Achse</t>
  </si>
  <si>
    <t>Bewertungsfunktion</t>
  </si>
  <si>
    <t>Erstellung Initialpopulation</t>
  </si>
  <si>
    <t>r1</t>
  </si>
  <si>
    <t>r2</t>
  </si>
  <si>
    <t>Bewertung</t>
  </si>
  <si>
    <t>Bewegung v_t+1</t>
  </si>
  <si>
    <t>Position x_t</t>
  </si>
  <si>
    <t>Bewegung v_t</t>
  </si>
  <si>
    <t>Individueller Bestwert p</t>
  </si>
  <si>
    <t>Position x_t+1</t>
  </si>
  <si>
    <t>Position x_1</t>
  </si>
  <si>
    <t>Bewegung v_1</t>
  </si>
  <si>
    <t>Zufallsparameter</t>
  </si>
  <si>
    <t>Hyperparameter</t>
  </si>
  <si>
    <t>w =</t>
  </si>
  <si>
    <t>c1 =</t>
  </si>
  <si>
    <t>c2 =</t>
  </si>
  <si>
    <t>bisheriger, pop.weiter Bestwert g</t>
  </si>
  <si>
    <t>Max</t>
  </si>
  <si>
    <t>Min</t>
  </si>
  <si>
    <t>Y- Achse</t>
  </si>
  <si>
    <t>Hyperparameter w, c1 und c2 festlegen (L42:L44).</t>
  </si>
  <si>
    <t>Vergleiche Bewertungsfunktion der augenblicklichen Position (G34:G38) mit der Bewertung der bisher individuell besten Position (J34:J38).</t>
  </si>
  <si>
    <t>Übertrage augenblickliche Position (C34:F38) in die Position des bisherigen individuellen Bestwerts (H34:I38), wenn die Bewertung des bisherigen individuellen Bestwerts dadurch steigt (Maximierungsproblem).</t>
  </si>
  <si>
    <t>Vergleiche individuelle Bestwerte (J34:J38) mit dem bisherigen globalen Bestwert (P43).</t>
  </si>
  <si>
    <t>Übertrage den individuellen Bestwert inklusive seiner Position (H34:J38) in den globalen Bestwert (N43:P43), wenn dieser dadurch steigt (Maximierungsproblem).</t>
  </si>
  <si>
    <t>Kopiere die automatisch berechneten Werte für x_t+1 und v_t+1 (M34:P38) in die augenblickliche Position (C34:F38) und starte eine neue Iteration.</t>
  </si>
  <si>
    <t>Algorithmusablauf</t>
  </si>
  <si>
    <t>Iteration</t>
  </si>
  <si>
    <t>Position x_1 und Geschwindigkeit v_1 aus Initialpopulation (C44:F48) in Iterationsschema (C34:F38) kopieren.</t>
  </si>
  <si>
    <t>Zufallsparameter r1 und r2 aus Initialpopulation (G44:H48) in Iterationsschema (K34:L38) kopieren.</t>
  </si>
  <si>
    <t>Partikel-Schwarm-Optimierung</t>
  </si>
  <si>
    <t>Gib die Position des globalen Bestwerts und dessen Position aus.</t>
  </si>
  <si>
    <t>Wiederhole folgende Iteration bis zum gewünschten Abbruchkriterium (Anzahl Iterationen, gewünschten Zielfunktionswert, 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</si>
</sst>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b/>
      <sz val="26"/>
      <color theme="1"/>
      <name val="Times New Roman"/>
      <family val="1"/>
    </font>
    <font>
      <b/>
      <sz val="14"/>
      <color theme="1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2" xfId="0" applyBorder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righ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right"/>
    </xf>
    <xf numFmtId="0" fontId="0" fillId="0" borderId="12" xfId="0" applyBorder="1" applyAlignment="1">
      <alignment horizontal="left"/>
    </xf>
    <xf numFmtId="164" fontId="0" fillId="0" borderId="34" xfId="0" applyNumberFormat="1" applyBorder="1" applyAlignment="1">
      <alignment horizontal="center" vertical="center"/>
    </xf>
    <xf numFmtId="164" fontId="0" fillId="0" borderId="35" xfId="0" applyNumberFormat="1" applyBorder="1" applyAlignment="1">
      <alignment horizontal="center" vertical="center"/>
    </xf>
    <xf numFmtId="164" fontId="0" fillId="0" borderId="33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30" xfId="0" applyNumberFormat="1" applyBorder="1"/>
    <xf numFmtId="164" fontId="0" fillId="0" borderId="19" xfId="0" applyNumberFormat="1" applyBorder="1" applyAlignment="1">
      <alignment horizontal="center" vertical="center"/>
    </xf>
    <xf numFmtId="164" fontId="0" fillId="0" borderId="23" xfId="0" applyNumberFormat="1" applyBorder="1" applyAlignment="1">
      <alignment horizontal="center" vertical="center"/>
    </xf>
    <xf numFmtId="164" fontId="0" fillId="0" borderId="20" xfId="0" applyNumberFormat="1" applyBorder="1" applyAlignment="1">
      <alignment horizontal="center" vertical="center"/>
    </xf>
    <xf numFmtId="164" fontId="0" fillId="0" borderId="24" xfId="0" applyNumberForma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164" fontId="0" fillId="0" borderId="22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28" xfId="0" applyNumberFormat="1" applyBorder="1"/>
    <xf numFmtId="164" fontId="0" fillId="0" borderId="29" xfId="0" applyNumberFormat="1" applyBorder="1"/>
    <xf numFmtId="164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36" xfId="0" applyFont="1" applyFill="1" applyBorder="1" applyAlignment="1">
      <alignment horizontal="center" vertical="center"/>
    </xf>
    <xf numFmtId="0" fontId="1" fillId="2" borderId="36" xfId="0" applyFont="1" applyFill="1" applyBorder="1"/>
    <xf numFmtId="0" fontId="1" fillId="0" borderId="0" xfId="0" applyFont="1"/>
    <xf numFmtId="164" fontId="0" fillId="4" borderId="7" xfId="0" applyNumberFormat="1" applyFill="1" applyBorder="1"/>
    <xf numFmtId="164" fontId="0" fillId="3" borderId="9" xfId="0" applyNumberFormat="1" applyFill="1" applyBorder="1"/>
    <xf numFmtId="0" fontId="1" fillId="2" borderId="2" xfId="0" applyFont="1" applyFill="1" applyBorder="1"/>
    <xf numFmtId="0" fontId="1" fillId="2" borderId="4" xfId="0" applyFont="1" applyFill="1" applyBorder="1"/>
    <xf numFmtId="164" fontId="0" fillId="0" borderId="1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38" xfId="0" applyFont="1" applyFill="1" applyBorder="1" applyAlignment="1">
      <alignment horizontal="center"/>
    </xf>
    <xf numFmtId="0" fontId="1" fillId="2" borderId="39" xfId="0" applyFont="1" applyFill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4" fillId="0" borderId="0" xfId="0" applyFont="1"/>
    <xf numFmtId="0" fontId="2" fillId="0" borderId="0" xfId="0" applyFont="1" applyAlignment="1">
      <alignment vertical="center"/>
    </xf>
    <xf numFmtId="0" fontId="2" fillId="0" borderId="42" xfId="0" applyFont="1" applyBorder="1" applyAlignment="1">
      <alignment vertical="center"/>
    </xf>
    <xf numFmtId="0" fontId="2" fillId="0" borderId="42" xfId="0" applyFont="1" applyBorder="1" applyAlignment="1">
      <alignment horizontal="left" wrapText="1"/>
    </xf>
    <xf numFmtId="0" fontId="5" fillId="0" borderId="42" xfId="0" applyFont="1" applyBorder="1" applyAlignment="1">
      <alignment horizontal="left"/>
    </xf>
    <xf numFmtId="0" fontId="3" fillId="0" borderId="0" xfId="0" applyFont="1" applyAlignment="1">
      <alignment horizontal="center" vertical="center" textRotation="90" wrapText="1"/>
    </xf>
    <xf numFmtId="0" fontId="2" fillId="0" borderId="0" xfId="0" applyFont="1" applyAlignment="1">
      <alignment horizontal="left" wrapText="1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/>
    </xf>
    <xf numFmtId="0" fontId="1" fillId="2" borderId="31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 wrapText="1"/>
    </xf>
    <xf numFmtId="0" fontId="1" fillId="2" borderId="3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textRotation="90"/>
    </xf>
    <xf numFmtId="0" fontId="1" fillId="2" borderId="7" xfId="0" applyFont="1" applyFill="1" applyBorder="1" applyAlignment="1">
      <alignment horizontal="center" vertical="center" textRotation="90"/>
    </xf>
    <xf numFmtId="0" fontId="0" fillId="2" borderId="40" xfId="0" applyFill="1" applyBorder="1" applyAlignment="1">
      <alignment horizontal="center"/>
    </xf>
    <xf numFmtId="0" fontId="0" fillId="2" borderId="41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9" xfId="0" applyFill="1" applyBorder="1" applyAlignment="1">
      <alignment horizontal="center"/>
    </xf>
  </cellXfs>
  <cellStyles count="1">
    <cellStyle name="Standard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Second-Order Griewank Funktion (Kontur-Plot)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Chart>
        <c:wireframe val="1"/>
        <c:ser>
          <c:idx val="0"/>
          <c:order val="0"/>
          <c:tx>
            <c:strRef>
              <c:f>'Griewank Funktion'!$B$3</c:f>
              <c:strCache>
                <c:ptCount val="1"/>
                <c:pt idx="0">
                  <c:v>1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'Griewank Funktion'!$C$2:$V$2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'Griewank Funktion'!$C$3:$V$3</c:f>
              <c:numCache>
                <c:formatCode>0.0000</c:formatCode>
                <c:ptCount val="20"/>
                <c:pt idx="0">
                  <c:v>0.58973809117624243</c:v>
                </c:pt>
                <c:pt idx="1">
                  <c:v>0.91699326213267085</c:v>
                </c:pt>
                <c:pt idx="2">
                  <c:v>1.2851504493620487</c:v>
                </c:pt>
                <c:pt idx="3">
                  <c:v>1.518273691844322</c:v>
                </c:pt>
                <c:pt idx="4">
                  <c:v>1.5054170196249803</c:v>
                </c:pt>
                <c:pt idx="5">
                  <c:v>1.2538242452736126</c:v>
                </c:pt>
                <c:pt idx="6">
                  <c:v>0.8854554774812482</c:v>
                </c:pt>
                <c:pt idx="7">
                  <c:v>0.57850593106051829</c:v>
                </c:pt>
                <c:pt idx="8">
                  <c:v>0.48195939589246595</c:v>
                </c:pt>
                <c:pt idx="9">
                  <c:v>0.64414889978228418</c:v>
                </c:pt>
                <c:pt idx="10">
                  <c:v>0.98958049934734083</c:v>
                </c:pt>
                <c:pt idx="11">
                  <c:v>1.3551334416452825</c:v>
                </c:pt>
                <c:pt idx="12">
                  <c:v>1.5682783278680748</c:v>
                </c:pt>
                <c:pt idx="13">
                  <c:v>1.529806824397044</c:v>
                </c:pt>
                <c:pt idx="14">
                  <c:v>1.2614031308032752</c:v>
                </c:pt>
                <c:pt idx="15">
                  <c:v>0.89524617183709843</c:v>
                </c:pt>
                <c:pt idx="16">
                  <c:v>0.61062837470483633</c:v>
                </c:pt>
                <c:pt idx="17">
                  <c:v>0.54798301281652573</c:v>
                </c:pt>
                <c:pt idx="18">
                  <c:v>0.74154493368509189</c:v>
                </c:pt>
                <c:pt idx="19">
                  <c:v>1.1029345796073207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4D-4E0E-B779-EEF769C64306}"/>
            </c:ext>
          </c:extLst>
        </c:ser>
        <c:ser>
          <c:idx val="1"/>
          <c:order val="1"/>
          <c:tx>
            <c:strRef>
              <c:f>'Griewank Funktion'!$B$4</c:f>
              <c:strCache>
                <c:ptCount val="1"/>
                <c:pt idx="0">
                  <c:v>2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'Griewank Funktion'!$C$2:$V$2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'Griewank Funktion'!$C$4:$V$4</c:f>
              <c:numCache>
                <c:formatCode>0.0000</c:formatCode>
                <c:ptCount val="20"/>
                <c:pt idx="0">
                  <c:v>1.3176233840750804</c:v>
                </c:pt>
                <c:pt idx="1">
                  <c:v>1.0668954752560835</c:v>
                </c:pt>
                <c:pt idx="2">
                  <c:v>0.78554948480110531</c:v>
                </c:pt>
                <c:pt idx="3">
                  <c:v>0.6090932438228347</c:v>
                </c:pt>
                <c:pt idx="4">
                  <c:v>0.62297857054003725</c:v>
                </c:pt>
                <c:pt idx="5">
                  <c:v>0.82162620006223341</c:v>
                </c:pt>
                <c:pt idx="6">
                  <c:v>1.1111011021933774</c:v>
                </c:pt>
                <c:pt idx="7">
                  <c:v>1.3541553434585876</c:v>
                </c:pt>
                <c:pt idx="8">
                  <c:v>1.4360399542857618</c:v>
                </c:pt>
                <c:pt idx="9">
                  <c:v>1.3195282998754081</c:v>
                </c:pt>
                <c:pt idx="10">
                  <c:v>1.0627666538523872</c:v>
                </c:pt>
                <c:pt idx="11">
                  <c:v>0.79139243174295204</c:v>
                </c:pt>
                <c:pt idx="12">
                  <c:v>0.63828969261100321</c:v>
                </c:pt>
                <c:pt idx="13">
                  <c:v>0.67986979681190562</c:v>
                </c:pt>
                <c:pt idx="14">
                  <c:v>0.89943133301248868</c:v>
                </c:pt>
                <c:pt idx="15">
                  <c:v>1.1951686253982274</c:v>
                </c:pt>
                <c:pt idx="16">
                  <c:v>1.4289886553230391</c:v>
                </c:pt>
                <c:pt idx="17">
                  <c:v>1.4927281559623531</c:v>
                </c:pt>
                <c:pt idx="18">
                  <c:v>1.3600190675513926</c:v>
                </c:pt>
                <c:pt idx="19">
                  <c:v>1.0989323069716492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4D-4E0E-B779-EEF769C64306}"/>
            </c:ext>
          </c:extLst>
        </c:ser>
        <c:ser>
          <c:idx val="2"/>
          <c:order val="2"/>
          <c:tx>
            <c:strRef>
              <c:f>'Griewank Funktion'!$B$5</c:f>
              <c:strCache>
                <c:ptCount val="1"/>
                <c:pt idx="0">
                  <c:v>3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'Griewank Funktion'!$C$2:$V$2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'Griewank Funktion'!$C$5:$V$5</c:f>
              <c:numCache>
                <c:formatCode>0.0000</c:formatCode>
                <c:ptCount val="20"/>
                <c:pt idx="0">
                  <c:v>1.7551364466859027</c:v>
                </c:pt>
                <c:pt idx="1">
                  <c:v>1.1576330877098708</c:v>
                </c:pt>
                <c:pt idx="2">
                  <c:v>0.48660136993666214</c:v>
                </c:pt>
                <c:pt idx="3">
                  <c:v>6.4407641613082989E-2</c:v>
                </c:pt>
                <c:pt idx="4">
                  <c:v>9.4337501542091973E-2</c:v>
                </c:pt>
                <c:pt idx="5">
                  <c:v>0.56311815778334984</c:v>
                </c:pt>
                <c:pt idx="6">
                  <c:v>1.2472828748123936</c:v>
                </c:pt>
                <c:pt idx="7">
                  <c:v>1.8203256879523608</c:v>
                </c:pt>
                <c:pt idx="8">
                  <c:v>2.0092645416106087</c:v>
                </c:pt>
                <c:pt idx="9">
                  <c:v>1.7255391347381916</c:v>
                </c:pt>
                <c:pt idx="10">
                  <c:v>1.1074765421520449</c:v>
                </c:pt>
                <c:pt idx="11">
                  <c:v>0.45396188741881882</c:v>
                </c:pt>
                <c:pt idx="12">
                  <c:v>8.1119696397234375E-2</c:v>
                </c:pt>
                <c:pt idx="13">
                  <c:v>0.17072877109501539</c:v>
                </c:pt>
                <c:pt idx="14">
                  <c:v>0.68305728983194824</c:v>
                </c:pt>
                <c:pt idx="15">
                  <c:v>1.3759146450715987</c:v>
                </c:pt>
                <c:pt idx="16">
                  <c:v>1.9207844568101025</c:v>
                </c:pt>
                <c:pt idx="17">
                  <c:v>2.0603517266863309</c:v>
                </c:pt>
                <c:pt idx="18">
                  <c:v>1.7318881602030025</c:v>
                </c:pt>
                <c:pt idx="19">
                  <c:v>1.0973310617705891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B4D-4E0E-B779-EEF769C64306}"/>
            </c:ext>
          </c:extLst>
        </c:ser>
        <c:ser>
          <c:idx val="3"/>
          <c:order val="3"/>
          <c:tx>
            <c:strRef>
              <c:f>'Griewank Funktion'!$B$6</c:f>
              <c:strCache>
                <c:ptCount val="1"/>
                <c:pt idx="0">
                  <c:v>4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'Griewank Funktion'!$C$2:$V$2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'Griewank Funktion'!$C$6:$V$6</c:f>
              <c:numCache>
                <c:formatCode>0.0000</c:formatCode>
                <c:ptCount val="20"/>
                <c:pt idx="0">
                  <c:v>1.5011790311745128</c:v>
                </c:pt>
                <c:pt idx="1">
                  <c:v>1.1069316012972892</c:v>
                </c:pt>
                <c:pt idx="2">
                  <c:v>0.66430686714055021</c:v>
                </c:pt>
                <c:pt idx="3">
                  <c:v>0.38614756017568874</c:v>
                </c:pt>
                <c:pt idx="4">
                  <c:v>0.40667321774998766</c:v>
                </c:pt>
                <c:pt idx="5">
                  <c:v>0.71712046457257927</c:v>
                </c:pt>
                <c:pt idx="6">
                  <c:v>1.1699451458621242</c:v>
                </c:pt>
                <c:pt idx="7">
                  <c:v>1.5495713439042824</c:v>
                </c:pt>
                <c:pt idx="8">
                  <c:v>1.6757623600764981</c:v>
                </c:pt>
                <c:pt idx="9">
                  <c:v>1.4900461594480177</c:v>
                </c:pt>
                <c:pt idx="10">
                  <c:v>1.083753343369152</c:v>
                </c:pt>
                <c:pt idx="11">
                  <c:v>0.654223139219137</c:v>
                </c:pt>
                <c:pt idx="12">
                  <c:v>0.41017710845995092</c:v>
                </c:pt>
                <c:pt idx="13">
                  <c:v>0.47163490250167162</c:v>
                </c:pt>
                <c:pt idx="14">
                  <c:v>0.81236354293714685</c:v>
                </c:pt>
                <c:pt idx="15">
                  <c:v>1.2724564181578202</c:v>
                </c:pt>
                <c:pt idx="16">
                  <c:v>1.6350102315466897</c:v>
                </c:pt>
                <c:pt idx="17">
                  <c:v>1.7301324760303776</c:v>
                </c:pt>
                <c:pt idx="18">
                  <c:v>1.5164067270535471</c:v>
                </c:pt>
                <c:pt idx="19">
                  <c:v>1.1007522656928033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B4D-4E0E-B779-EEF769C64306}"/>
            </c:ext>
          </c:extLst>
        </c:ser>
        <c:ser>
          <c:idx val="4"/>
          <c:order val="4"/>
          <c:tx>
            <c:strRef>
              <c:f>'Griewank Funktion'!$B$7</c:f>
              <c:strCache>
                <c:ptCount val="1"/>
                <c:pt idx="0">
                  <c:v>5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numRef>
              <c:f>'Griewank Funktion'!$C$2:$V$2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'Griewank Funktion'!$C$7:$V$7</c:f>
              <c:numCache>
                <c:formatCode>0.0000</c:formatCode>
                <c:ptCount val="20"/>
                <c:pt idx="0">
                  <c:v>0.79084735610691714</c:v>
                </c:pt>
                <c:pt idx="1">
                  <c:v>0.96301467073364355</c:v>
                </c:pt>
                <c:pt idx="2">
                  <c:v>1.1568933037438653</c:v>
                </c:pt>
                <c:pt idx="3">
                  <c:v>1.2801157440933093</c:v>
                </c:pt>
                <c:pt idx="4">
                  <c:v>1.2744346440216008</c:v>
                </c:pt>
                <c:pt idx="5">
                  <c:v>1.1436530517153916</c:v>
                </c:pt>
                <c:pt idx="6">
                  <c:v>0.951800808607698</c:v>
                </c:pt>
                <c:pt idx="7">
                  <c:v>0.79243154851398612</c:v>
                </c:pt>
                <c:pt idx="8">
                  <c:v>0.7437627192912426</c:v>
                </c:pt>
                <c:pt idx="9">
                  <c:v>0.83116947138463637</c:v>
                </c:pt>
                <c:pt idx="10">
                  <c:v>1.0150169989890254</c:v>
                </c:pt>
                <c:pt idx="11">
                  <c:v>1.2096658577202362</c:v>
                </c:pt>
                <c:pt idx="12">
                  <c:v>1.3245370036041584</c:v>
                </c:pt>
                <c:pt idx="13">
                  <c:v>1.3075454234457793</c:v>
                </c:pt>
                <c:pt idx="14">
                  <c:v>1.1700754614789657</c:v>
                </c:pt>
                <c:pt idx="15">
                  <c:v>0.98152190328882316</c:v>
                </c:pt>
                <c:pt idx="16">
                  <c:v>0.83601442625408184</c:v>
                </c:pt>
                <c:pt idx="17">
                  <c:v>0.80728140209293997</c:v>
                </c:pt>
                <c:pt idx="18">
                  <c:v>0.91329634592655407</c:v>
                </c:pt>
                <c:pt idx="19">
                  <c:v>1.1076594215593603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B4D-4E0E-B779-EEF769C64306}"/>
            </c:ext>
          </c:extLst>
        </c:ser>
        <c:ser>
          <c:idx val="5"/>
          <c:order val="5"/>
          <c:tx>
            <c:strRef>
              <c:f>'Griewank Funktion'!$B$8</c:f>
              <c:strCache>
                <c:ptCount val="1"/>
                <c:pt idx="0">
                  <c:v>6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numRef>
              <c:f>'Griewank Funktion'!$C$2:$V$2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'Griewank Funktion'!$C$8:$V$8</c:f>
              <c:numCache>
                <c:formatCode>0.0000</c:formatCode>
                <c:ptCount val="20"/>
                <c:pt idx="0">
                  <c:v>0.27928572730150025</c:v>
                </c:pt>
                <c:pt idx="1">
                  <c:v>0.86026749789581314</c:v>
                </c:pt>
                <c:pt idx="2">
                  <c:v>1.5135476212358532</c:v>
                </c:pt>
                <c:pt idx="3">
                  <c:v>1.9264706074411837</c:v>
                </c:pt>
                <c:pt idx="4">
                  <c:v>1.9018745665532548</c:v>
                </c:pt>
                <c:pt idx="5">
                  <c:v>1.4526324652720846</c:v>
                </c:pt>
                <c:pt idx="6">
                  <c:v>0.79547940032027353</c:v>
                </c:pt>
                <c:pt idx="7">
                  <c:v>0.24708577755784045</c:v>
                </c:pt>
                <c:pt idx="8">
                  <c:v>7.2210430479843546E-2</c:v>
                </c:pt>
                <c:pt idx="9">
                  <c:v>0.35674589861158745</c:v>
                </c:pt>
                <c:pt idx="10">
                  <c:v>0.96653202666445381</c:v>
                </c:pt>
                <c:pt idx="11">
                  <c:v>1.6116872087111349</c:v>
                </c:pt>
                <c:pt idx="12">
                  <c:v>1.9856097506445662</c:v>
                </c:pt>
                <c:pt idx="13">
                  <c:v>1.9119966955937948</c:v>
                </c:pt>
                <c:pt idx="14">
                  <c:v>1.4293829968466816</c:v>
                </c:pt>
                <c:pt idx="15">
                  <c:v>0.77266359134549945</c:v>
                </c:pt>
                <c:pt idx="16">
                  <c:v>0.26045873918395324</c:v>
                </c:pt>
                <c:pt idx="17">
                  <c:v>0.14233216592991316</c:v>
                </c:pt>
                <c:pt idx="18">
                  <c:v>0.47912255946774918</c:v>
                </c:pt>
                <c:pt idx="19">
                  <c:v>1.1137707617441219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B4D-4E0E-B779-EEF769C64306}"/>
            </c:ext>
          </c:extLst>
        </c:ser>
        <c:ser>
          <c:idx val="6"/>
          <c:order val="6"/>
          <c:tx>
            <c:strRef>
              <c:f>'Griewank Funktion'!$B$9</c:f>
              <c:strCache>
                <c:ptCount val="1"/>
                <c:pt idx="0">
                  <c:v>7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numRef>
              <c:f>'Griewank Funktion'!$C$2:$V$2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'Griewank Funktion'!$C$9:$V$9</c:f>
              <c:numCache>
                <c:formatCode>0.0000</c:formatCode>
                <c:ptCount val="20"/>
                <c:pt idx="0">
                  <c:v>0.43934988441236533</c:v>
                </c:pt>
                <c:pt idx="1">
                  <c:v>0.89568369696576</c:v>
                </c:pt>
                <c:pt idx="2">
                  <c:v>1.4088918222277607</c:v>
                </c:pt>
                <c:pt idx="3">
                  <c:v>1.7334848069931748</c:v>
                </c:pt>
                <c:pt idx="4">
                  <c:v>1.7146559514745263</c:v>
                </c:pt>
                <c:pt idx="5">
                  <c:v>1.3625127946679314</c:v>
                </c:pt>
                <c:pt idx="6">
                  <c:v>0.84723044018392457</c:v>
                </c:pt>
                <c:pt idx="7">
                  <c:v>0.4174507551797747</c:v>
                </c:pt>
                <c:pt idx="8">
                  <c:v>0.28105590827117322</c:v>
                </c:pt>
                <c:pt idx="9">
                  <c:v>0.50548662333773553</c:v>
                </c:pt>
                <c:pt idx="10">
                  <c:v>0.98540362366846757</c:v>
                </c:pt>
                <c:pt idx="11">
                  <c:v>1.4931989534249759</c:v>
                </c:pt>
                <c:pt idx="12">
                  <c:v>1.7881364519631202</c:v>
                </c:pt>
                <c:pt idx="13">
                  <c:v>1.731787344220419</c:v>
                </c:pt>
                <c:pt idx="14">
                  <c:v>1.3544083341989108</c:v>
                </c:pt>
                <c:pt idx="15">
                  <c:v>0.84043318844681214</c:v>
                </c:pt>
                <c:pt idx="16">
                  <c:v>0.44003475203526288</c:v>
                </c:pt>
                <c:pt idx="17">
                  <c:v>0.34916436601679313</c:v>
                </c:pt>
                <c:pt idx="18">
                  <c:v>0.6155910819700805</c:v>
                </c:pt>
                <c:pt idx="19">
                  <c:v>1.1159958855828331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B4D-4E0E-B779-EEF769C64306}"/>
            </c:ext>
          </c:extLst>
        </c:ser>
        <c:ser>
          <c:idx val="7"/>
          <c:order val="7"/>
          <c:tx>
            <c:strRef>
              <c:f>'Griewank Funktion'!$B$10</c:f>
              <c:strCache>
                <c:ptCount val="1"/>
                <c:pt idx="0">
                  <c:v>8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numRef>
              <c:f>'Griewank Funktion'!$C$2:$V$2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'Griewank Funktion'!$C$10:$V$10</c:f>
              <c:numCache>
                <c:formatCode>0.0000</c:formatCode>
                <c:ptCount val="20"/>
                <c:pt idx="0">
                  <c:v>1.1268656145773202</c:v>
                </c:pt>
                <c:pt idx="1">
                  <c:v>1.039689812860602</c:v>
                </c:pt>
                <c:pt idx="2">
                  <c:v>0.9421340006945399</c:v>
                </c:pt>
                <c:pt idx="3">
                  <c:v>0.8815766326934209</c:v>
                </c:pt>
                <c:pt idx="4">
                  <c:v>0.88789476509777587</c:v>
                </c:pt>
                <c:pt idx="5">
                  <c:v>0.95913768446009295</c:v>
                </c:pt>
                <c:pt idx="6">
                  <c:v>1.0624622958220149</c:v>
                </c:pt>
                <c:pt idx="7">
                  <c:v>1.1498817416443872</c:v>
                </c:pt>
                <c:pt idx="8">
                  <c:v>1.1812756185360063</c:v>
                </c:pt>
                <c:pt idx="9">
                  <c:v>1.1436281442147129</c:v>
                </c:pt>
                <c:pt idx="10">
                  <c:v>1.0572693657582624</c:v>
                </c:pt>
                <c:pt idx="11">
                  <c:v>0.96612668234712507</c:v>
                </c:pt>
                <c:pt idx="12">
                  <c:v>0.9166611826846226</c:v>
                </c:pt>
                <c:pt idx="13">
                  <c:v>0.93558905091218691</c:v>
                </c:pt>
                <c:pt idx="14">
                  <c:v>1.0170708676224987</c:v>
                </c:pt>
                <c:pt idx="15">
                  <c:v>1.1255116745651805</c:v>
                </c:pt>
                <c:pt idx="16">
                  <c:v>1.2126291417615866</c:v>
                </c:pt>
                <c:pt idx="17">
                  <c:v>1.2406054664611201</c:v>
                </c:pt>
                <c:pt idx="18">
                  <c:v>1.2002214182135975</c:v>
                </c:pt>
                <c:pt idx="19">
                  <c:v>1.1152770594917241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B4D-4E0E-B779-EEF769C64306}"/>
            </c:ext>
          </c:extLst>
        </c:ser>
        <c:ser>
          <c:idx val="8"/>
          <c:order val="8"/>
          <c:tx>
            <c:strRef>
              <c:f>'Griewank Funktion'!$B$11</c:f>
              <c:strCache>
                <c:ptCount val="1"/>
                <c:pt idx="0">
                  <c:v>9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numRef>
              <c:f>'Griewank Funktion'!$C$2:$V$2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'Griewank Funktion'!$C$11:$V$11</c:f>
              <c:numCache>
                <c:formatCode>0.0000</c:formatCode>
                <c:ptCount val="20"/>
                <c:pt idx="0">
                  <c:v>1.7131818588299297</c:v>
                </c:pt>
                <c:pt idx="1">
                  <c:v>1.1633350194508396</c:v>
                </c:pt>
                <c:pt idx="2">
                  <c:v>0.54585687789584392</c:v>
                </c:pt>
                <c:pt idx="3">
                  <c:v>0.15743426392327131</c:v>
                </c:pt>
                <c:pt idx="4">
                  <c:v>0.18515916207921945</c:v>
                </c:pt>
                <c:pt idx="5">
                  <c:v>0.61681608342001504</c:v>
                </c:pt>
                <c:pt idx="6">
                  <c:v>1.246739524459431</c:v>
                </c:pt>
                <c:pt idx="7">
                  <c:v>1.7744327984806549</c:v>
                </c:pt>
                <c:pt idx="8">
                  <c:v>1.9486594439387419</c:v>
                </c:pt>
                <c:pt idx="9">
                  <c:v>1.6879138225946195</c:v>
                </c:pt>
                <c:pt idx="10">
                  <c:v>1.1195039537883194</c:v>
                </c:pt>
                <c:pt idx="11">
                  <c:v>0.51850594349423307</c:v>
                </c:pt>
                <c:pt idx="12">
                  <c:v>0.1758620190755974</c:v>
                </c:pt>
                <c:pt idx="13">
                  <c:v>0.25887058738612145</c:v>
                </c:pt>
                <c:pt idx="14">
                  <c:v>0.73096484088235458</c:v>
                </c:pt>
                <c:pt idx="15">
                  <c:v>1.3692469369761628</c:v>
                </c:pt>
                <c:pt idx="16">
                  <c:v>1.8713699221561084</c:v>
                </c:pt>
                <c:pt idx="17">
                  <c:v>2.000516363311633</c:v>
                </c:pt>
                <c:pt idx="18">
                  <c:v>1.6989548659229317</c:v>
                </c:pt>
                <c:pt idx="19">
                  <c:v>1.1157229015699131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B4D-4E0E-B779-EEF769C64306}"/>
            </c:ext>
          </c:extLst>
        </c:ser>
        <c:ser>
          <c:idx val="9"/>
          <c:order val="9"/>
          <c:tx>
            <c:strRef>
              <c:f>'Griewank Funktion'!$B$12</c:f>
              <c:strCache>
                <c:ptCount val="1"/>
                <c:pt idx="0">
                  <c:v>10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numRef>
              <c:f>'Griewank Funktion'!$C$2:$V$2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'Griewank Funktion'!$C$12:$V$12</c:f>
              <c:numCache>
                <c:formatCode>0.0000</c:formatCode>
                <c:ptCount val="20"/>
                <c:pt idx="0">
                  <c:v>1.6631495965403604</c:v>
                </c:pt>
                <c:pt idx="1">
                  <c:v>1.1568479144166139</c:v>
                </c:pt>
                <c:pt idx="2">
                  <c:v>0.58830324340733031</c:v>
                </c:pt>
                <c:pt idx="3">
                  <c:v>0.23073828537648822</c:v>
                </c:pt>
                <c:pt idx="4">
                  <c:v>0.25644844540296285</c:v>
                </c:pt>
                <c:pt idx="5">
                  <c:v>0.65418432324711906</c:v>
                </c:pt>
                <c:pt idx="6">
                  <c:v>1.2345459223250335</c:v>
                </c:pt>
                <c:pt idx="7">
                  <c:v>1.7208019946982009</c:v>
                </c:pt>
                <c:pt idx="8">
                  <c:v>1.8815856647760532</c:v>
                </c:pt>
                <c:pt idx="9">
                  <c:v>1.6418373462770988</c:v>
                </c:pt>
                <c:pt idx="10">
                  <c:v>1.1187966249334329</c:v>
                </c:pt>
                <c:pt idx="11">
                  <c:v>0.56578461025896876</c:v>
                </c:pt>
                <c:pt idx="12">
                  <c:v>0.25073372618792433</c:v>
                </c:pt>
                <c:pt idx="13">
                  <c:v>0.3277112185611184</c:v>
                </c:pt>
                <c:pt idx="14">
                  <c:v>0.76304224591794445</c:v>
                </c:pt>
                <c:pt idx="15">
                  <c:v>1.3514573298619748</c:v>
                </c:pt>
                <c:pt idx="16">
                  <c:v>1.8145212880629806</c:v>
                </c:pt>
                <c:pt idx="17">
                  <c:v>1.934145912912743</c:v>
                </c:pt>
                <c:pt idx="18">
                  <c:v>1.6571656237013763</c:v>
                </c:pt>
                <c:pt idx="19">
                  <c:v>1.1208309370669398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B4D-4E0E-B779-EEF769C64306}"/>
            </c:ext>
          </c:extLst>
        </c:ser>
        <c:ser>
          <c:idx val="10"/>
          <c:order val="10"/>
          <c:tx>
            <c:strRef>
              <c:f>'Griewank Funktion'!$B$13</c:f>
              <c:strCache>
                <c:ptCount val="1"/>
                <c:pt idx="0">
                  <c:v>11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numRef>
              <c:f>'Griewank Funktion'!$C$2:$V$2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'Griewank Funktion'!$C$13:$V$13</c:f>
              <c:numCache>
                <c:formatCode>0.0000</c:formatCode>
                <c:ptCount val="20"/>
                <c:pt idx="0">
                  <c:v>1.027135387016296</c:v>
                </c:pt>
                <c:pt idx="1">
                  <c:v>1.0305598403038276</c:v>
                </c:pt>
                <c:pt idx="2">
                  <c:v>1.0348152326234357</c:v>
                </c:pt>
                <c:pt idx="3">
                  <c:v>1.0384604458820523</c:v>
                </c:pt>
                <c:pt idx="4">
                  <c:v>1.0405867048427839</c:v>
                </c:pt>
                <c:pt idx="5">
                  <c:v>1.0412533446710861</c:v>
                </c:pt>
                <c:pt idx="6">
                  <c:v>1.0414593590817633</c:v>
                </c:pt>
                <c:pt idx="7">
                  <c:v>1.0426643720577433</c:v>
                </c:pt>
                <c:pt idx="8">
                  <c:v>1.0460887323777888</c:v>
                </c:pt>
                <c:pt idx="9">
                  <c:v>1.0521283431901749</c:v>
                </c:pt>
                <c:pt idx="10">
                  <c:v>1.0601648221750239</c:v>
                </c:pt>
                <c:pt idx="11">
                  <c:v>1.0688620225488299</c:v>
                </c:pt>
                <c:pt idx="12">
                  <c:v>1.0768067298853512</c:v>
                </c:pt>
                <c:pt idx="13">
                  <c:v>1.083186313703975</c:v>
                </c:pt>
                <c:pt idx="14">
                  <c:v>1.0881783925663324</c:v>
                </c:pt>
                <c:pt idx="15">
                  <c:v>1.0928656640566774</c:v>
                </c:pt>
                <c:pt idx="16">
                  <c:v>1.0987167395907702</c:v>
                </c:pt>
                <c:pt idx="17">
                  <c:v>1.1068819293724286</c:v>
                </c:pt>
                <c:pt idx="18">
                  <c:v>1.1176416562207179</c:v>
                </c:pt>
                <c:pt idx="19">
                  <c:v>1.1302719897980038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B4D-4E0E-B779-EEF769C64306}"/>
            </c:ext>
          </c:extLst>
        </c:ser>
        <c:ser>
          <c:idx val="11"/>
          <c:order val="11"/>
          <c:tx>
            <c:strRef>
              <c:f>'Griewank Funktion'!$B$14</c:f>
              <c:strCache>
                <c:ptCount val="1"/>
                <c:pt idx="0">
                  <c:v>12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numRef>
              <c:f>'Griewank Funktion'!$C$2:$V$2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'Griewank Funktion'!$C$14:$V$14</c:f>
              <c:numCache>
                <c:formatCode>0.0000</c:formatCode>
                <c:ptCount val="20"/>
                <c:pt idx="0">
                  <c:v>0.39471458715274121</c:v>
                </c:pt>
                <c:pt idx="1">
                  <c:v>0.90540629583286736</c:v>
                </c:pt>
                <c:pt idx="2">
                  <c:v>1.4796986076427965</c:v>
                </c:pt>
                <c:pt idx="3">
                  <c:v>1.8428115418611235</c:v>
                </c:pt>
                <c:pt idx="4">
                  <c:v>1.8214676666969545</c:v>
                </c:pt>
                <c:pt idx="5">
                  <c:v>1.4269805002433535</c:v>
                </c:pt>
                <c:pt idx="6">
                  <c:v>0.84982955629955836</c:v>
                </c:pt>
                <c:pt idx="7">
                  <c:v>0.36832335921142567</c:v>
                </c:pt>
                <c:pt idx="8">
                  <c:v>0.21514749908778208</c:v>
                </c:pt>
                <c:pt idx="9">
                  <c:v>0.46578937697794609</c:v>
                </c:pt>
                <c:pt idx="10">
                  <c:v>1.0023411803631463</c:v>
                </c:pt>
                <c:pt idx="11">
                  <c:v>1.5700379533532558</c:v>
                </c:pt>
                <c:pt idx="12">
                  <c:v>1.8994201459876883</c:v>
                </c:pt>
                <c:pt idx="13">
                  <c:v>1.8355423801806376</c:v>
                </c:pt>
                <c:pt idx="14">
                  <c:v>1.412271432829538</c:v>
                </c:pt>
                <c:pt idx="15">
                  <c:v>0.83604675033347842</c:v>
                </c:pt>
                <c:pt idx="16">
                  <c:v>0.38689050329140595</c:v>
                </c:pt>
                <c:pt idx="17">
                  <c:v>0.28413392982271324</c:v>
                </c:pt>
                <c:pt idx="18">
                  <c:v>0.58124563682880348</c:v>
                </c:pt>
                <c:pt idx="19">
                  <c:v>1.140192825210194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B4D-4E0E-B779-EEF769C64306}"/>
            </c:ext>
          </c:extLst>
        </c:ser>
        <c:ser>
          <c:idx val="12"/>
          <c:order val="12"/>
          <c:tx>
            <c:strRef>
              <c:f>'Griewank Funktion'!$B$15</c:f>
              <c:strCache>
                <c:ptCount val="1"/>
                <c:pt idx="0">
                  <c:v>13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numRef>
              <c:f>'Griewank Funktion'!$C$2:$V$2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'Griewank Funktion'!$C$15:$V$15</c:f>
              <c:numCache>
                <c:formatCode>0.0000</c:formatCode>
                <c:ptCount val="20"/>
                <c:pt idx="0">
                  <c:v>0.35261848726881828</c:v>
                </c:pt>
                <c:pt idx="1">
                  <c:v>0.90173939609770903</c:v>
                </c:pt>
                <c:pt idx="2">
                  <c:v>1.5192161686399297</c:v>
                </c:pt>
                <c:pt idx="3">
                  <c:v>1.9095614086081909</c:v>
                </c:pt>
                <c:pt idx="4">
                  <c:v>1.886439499336328</c:v>
                </c:pt>
                <c:pt idx="5">
                  <c:v>1.4620165454852128</c:v>
                </c:pt>
                <c:pt idx="6">
                  <c:v>0.84112659439278081</c:v>
                </c:pt>
                <c:pt idx="7">
                  <c:v>0.32305149696975566</c:v>
                </c:pt>
                <c:pt idx="8">
                  <c:v>0.15801202619355059</c:v>
                </c:pt>
                <c:pt idx="9">
                  <c:v>0.42718431261776946</c:v>
                </c:pt>
                <c:pt idx="10">
                  <c:v>1.0037750125947698</c:v>
                </c:pt>
                <c:pt idx="11">
                  <c:v>1.6138200866643966</c:v>
                </c:pt>
                <c:pt idx="12">
                  <c:v>1.9675535168890985</c:v>
                </c:pt>
                <c:pt idx="13">
                  <c:v>1.8983532436227457</c:v>
                </c:pt>
                <c:pt idx="14">
                  <c:v>1.4426382436037182</c:v>
                </c:pt>
                <c:pt idx="15">
                  <c:v>0.82240523707090185</c:v>
                </c:pt>
                <c:pt idx="16">
                  <c:v>0.33877886154616166</c:v>
                </c:pt>
                <c:pt idx="17">
                  <c:v>0.22761915423532375</c:v>
                </c:pt>
                <c:pt idx="18">
                  <c:v>0.54642411552009307</c:v>
                </c:pt>
                <c:pt idx="19">
                  <c:v>1.1467587964603361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B4D-4E0E-B779-EEF769C64306}"/>
            </c:ext>
          </c:extLst>
        </c:ser>
        <c:ser>
          <c:idx val="13"/>
          <c:order val="13"/>
          <c:tx>
            <c:strRef>
              <c:f>'Griewank Funktion'!$B$16</c:f>
              <c:strCache>
                <c:ptCount val="1"/>
                <c:pt idx="0">
                  <c:v>14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numRef>
              <c:f>'Griewank Funktion'!$C$2:$V$2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'Griewank Funktion'!$C$16:$V$16</c:f>
              <c:numCache>
                <c:formatCode>0.0000</c:formatCode>
                <c:ptCount val="20"/>
                <c:pt idx="0">
                  <c:v>0.94529626863834304</c:v>
                </c:pt>
                <c:pt idx="1">
                  <c:v>1.0286766929807309</c:v>
                </c:pt>
                <c:pt idx="2">
                  <c:v>1.122781873455289</c:v>
                </c:pt>
                <c:pt idx="3">
                  <c:v>1.1830867476454312</c:v>
                </c:pt>
                <c:pt idx="4">
                  <c:v>1.181513620641871</c:v>
                </c:pt>
                <c:pt idx="5">
                  <c:v>1.1198957231549473</c:v>
                </c:pt>
                <c:pt idx="6">
                  <c:v>1.0290981575794049</c:v>
                </c:pt>
                <c:pt idx="7">
                  <c:v>0.95421774787248337</c:v>
                </c:pt>
                <c:pt idx="8">
                  <c:v>0.9329586251569657</c:v>
                </c:pt>
                <c:pt idx="9">
                  <c:v>0.97755268942266382</c:v>
                </c:pt>
                <c:pt idx="10">
                  <c:v>1.0688942813052444</c:v>
                </c:pt>
                <c:pt idx="11">
                  <c:v>1.1657015522042899</c:v>
                </c:pt>
                <c:pt idx="12">
                  <c:v>1.2243115567726122</c:v>
                </c:pt>
                <c:pt idx="13">
                  <c:v>1.2196171070254114</c:v>
                </c:pt>
                <c:pt idx="14">
                  <c:v>1.1571059402834631</c:v>
                </c:pt>
                <c:pt idx="15">
                  <c:v>1.0702292898281474</c:v>
                </c:pt>
                <c:pt idx="16">
                  <c:v>1.0043616570740592</c:v>
                </c:pt>
                <c:pt idx="17">
                  <c:v>0.99504324783071307</c:v>
                </c:pt>
                <c:pt idx="18">
                  <c:v>1.0509380595747901</c:v>
                </c:pt>
                <c:pt idx="19">
                  <c:v>1.1496794010382256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8B4D-4E0E-B779-EEF769C64306}"/>
            </c:ext>
          </c:extLst>
        </c:ser>
        <c:ser>
          <c:idx val="14"/>
          <c:order val="14"/>
          <c:tx>
            <c:strRef>
              <c:f>'Griewank Funktion'!$B$17</c:f>
              <c:strCache>
                <c:ptCount val="1"/>
                <c:pt idx="0">
                  <c:v>15</c:v>
                </c:pt>
              </c:strCache>
            </c:strRef>
          </c:tx>
          <c:spPr>
            <a:ln w="952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cat>
            <c:numRef>
              <c:f>'Griewank Funktion'!$C$2:$V$2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'Griewank Funktion'!$C$17:$V$17</c:f>
              <c:numCache>
                <c:formatCode>0.0000</c:formatCode>
                <c:ptCount val="20"/>
                <c:pt idx="0">
                  <c:v>1.634048631214581</c:v>
                </c:pt>
                <c:pt idx="1">
                  <c:v>1.1757185399998002</c:v>
                </c:pt>
                <c:pt idx="2">
                  <c:v>0.6610815037019917</c:v>
                </c:pt>
                <c:pt idx="3">
                  <c:v>0.33751093082323547</c:v>
                </c:pt>
                <c:pt idx="4">
                  <c:v>0.36100155142379764</c:v>
                </c:pt>
                <c:pt idx="5">
                  <c:v>0.72136825840277519</c:v>
                </c:pt>
                <c:pt idx="6">
                  <c:v>1.2471299764117061</c:v>
                </c:pt>
                <c:pt idx="7">
                  <c:v>1.6877366904827185</c:v>
                </c:pt>
                <c:pt idx="8">
                  <c:v>1.8337108856111888</c:v>
                </c:pt>
                <c:pt idx="9">
                  <c:v>1.6170942787827998</c:v>
                </c:pt>
                <c:pt idx="10">
                  <c:v>1.1440345500258338</c:v>
                </c:pt>
                <c:pt idx="11">
                  <c:v>0.6438863828218353</c:v>
                </c:pt>
                <c:pt idx="12">
                  <c:v>0.35923341500419459</c:v>
                </c:pt>
                <c:pt idx="13">
                  <c:v>0.42956676309493824</c:v>
                </c:pt>
                <c:pt idx="14">
                  <c:v>0.82439752461251281</c:v>
                </c:pt>
                <c:pt idx="15">
                  <c:v>1.3578765362701584</c:v>
                </c:pt>
                <c:pt idx="16">
                  <c:v>1.777911056029855</c:v>
                </c:pt>
                <c:pt idx="17">
                  <c:v>1.8870459569855946</c:v>
                </c:pt>
                <c:pt idx="18">
                  <c:v>1.6371455943850455</c:v>
                </c:pt>
                <c:pt idx="19">
                  <c:v>1.1524753674347887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8B4D-4E0E-B779-EEF769C64306}"/>
            </c:ext>
          </c:extLst>
        </c:ser>
        <c:ser>
          <c:idx val="15"/>
          <c:order val="15"/>
          <c:tx>
            <c:strRef>
              <c:f>'Griewank Funktion'!$B$18</c:f>
              <c:strCache>
                <c:ptCount val="1"/>
                <c:pt idx="0">
                  <c:v>16</c:v>
                </c:pt>
              </c:strCache>
            </c:strRef>
          </c:tx>
          <c:spPr>
            <a:ln w="952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cat>
            <c:numRef>
              <c:f>'Griewank Funktion'!$C$2:$V$2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'Griewank Funktion'!$C$18:$V$18</c:f>
              <c:numCache>
                <c:formatCode>0.0000</c:formatCode>
                <c:ptCount val="20"/>
                <c:pt idx="0">
                  <c:v>1.792305445754109</c:v>
                </c:pt>
                <c:pt idx="1">
                  <c:v>1.214340957688717</c:v>
                </c:pt>
                <c:pt idx="2">
                  <c:v>0.56526586665578582</c:v>
                </c:pt>
                <c:pt idx="3">
                  <c:v>0.15691808112017136</c:v>
                </c:pt>
                <c:pt idx="4">
                  <c:v>0.18594392070083976</c:v>
                </c:pt>
                <c:pt idx="5">
                  <c:v>0.63950408098318801</c:v>
                </c:pt>
                <c:pt idx="6">
                  <c:v>1.3014302187254276</c:v>
                </c:pt>
                <c:pt idx="7">
                  <c:v>1.8558800083254425</c:v>
                </c:pt>
                <c:pt idx="8">
                  <c:v>2.0387869498913975</c:v>
                </c:pt>
                <c:pt idx="9">
                  <c:v>1.7644831094025299</c:v>
                </c:pt>
                <c:pt idx="10">
                  <c:v>1.1667778187868432</c:v>
                </c:pt>
                <c:pt idx="11">
                  <c:v>0.53479465533822568</c:v>
                </c:pt>
                <c:pt idx="12">
                  <c:v>0.17433356217839036</c:v>
                </c:pt>
                <c:pt idx="13">
                  <c:v>0.26123647110208192</c:v>
                </c:pt>
                <c:pt idx="14">
                  <c:v>0.75706919616018031</c:v>
                </c:pt>
                <c:pt idx="15">
                  <c:v>1.4275510411363042</c:v>
                </c:pt>
                <c:pt idx="16">
                  <c:v>1.9548949249843295</c:v>
                </c:pt>
                <c:pt idx="17">
                  <c:v>2.0901897211491374</c:v>
                </c:pt>
                <c:pt idx="18">
                  <c:v>1.7727558324457779</c:v>
                </c:pt>
                <c:pt idx="19">
                  <c:v>1.1592417136041975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8B4D-4E0E-B779-EEF769C64306}"/>
            </c:ext>
          </c:extLst>
        </c:ser>
        <c:ser>
          <c:idx val="16"/>
          <c:order val="16"/>
          <c:tx>
            <c:strRef>
              <c:f>'Griewank Funktion'!$B$19</c:f>
              <c:strCache>
                <c:ptCount val="1"/>
                <c:pt idx="0">
                  <c:v>17</c:v>
                </c:pt>
              </c:strCache>
            </c:strRef>
          </c:tx>
          <c:spPr>
            <a:ln w="952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cat>
            <c:numRef>
              <c:f>'Griewank Funktion'!$C$2:$V$2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'Griewank Funktion'!$C$19:$V$19</c:f>
              <c:numCache>
                <c:formatCode>0.0000</c:formatCode>
                <c:ptCount val="20"/>
                <c:pt idx="0">
                  <c:v>1.2816914410670217</c:v>
                </c:pt>
                <c:pt idx="1">
                  <c:v>1.1161599875997397</c:v>
                </c:pt>
                <c:pt idx="2">
                  <c:v>0.93055273139954719</c:v>
                </c:pt>
                <c:pt idx="3">
                  <c:v>0.81446974596568267</c:v>
                </c:pt>
                <c:pt idx="4">
                  <c:v>0.82441322109910153</c:v>
                </c:pt>
                <c:pt idx="5">
                  <c:v>0.95669405233880067</c:v>
                </c:pt>
                <c:pt idx="6">
                  <c:v>1.149200806414775</c:v>
                </c:pt>
                <c:pt idx="7">
                  <c:v>1.3111828246677373</c:v>
                </c:pt>
                <c:pt idx="8">
                  <c:v>1.366766144514137</c:v>
                </c:pt>
                <c:pt idx="9">
                  <c:v>1.2913358843875358</c:v>
                </c:pt>
                <c:pt idx="10">
                  <c:v>1.1233393454344023</c:v>
                </c:pt>
                <c:pt idx="11">
                  <c:v>0.9458501151586578</c:v>
                </c:pt>
                <c:pt idx="12">
                  <c:v>0.84673338453292801</c:v>
                </c:pt>
                <c:pt idx="13">
                  <c:v>0.87651363946920346</c:v>
                </c:pt>
                <c:pt idx="14">
                  <c:v>1.0241476238640888</c:v>
                </c:pt>
                <c:pt idx="15">
                  <c:v>1.2223197002321358</c:v>
                </c:pt>
                <c:pt idx="16">
                  <c:v>1.3797204252827115</c:v>
                </c:pt>
                <c:pt idx="17">
                  <c:v>1.424830414653891</c:v>
                </c:pt>
                <c:pt idx="18">
                  <c:v>1.3402146605416485</c:v>
                </c:pt>
                <c:pt idx="19">
                  <c:v>1.1708828063419447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8B4D-4E0E-B779-EEF769C64306}"/>
            </c:ext>
          </c:extLst>
        </c:ser>
        <c:ser>
          <c:idx val="17"/>
          <c:order val="17"/>
          <c:tx>
            <c:strRef>
              <c:f>'Griewank Funktion'!$B$20</c:f>
              <c:strCache>
                <c:ptCount val="1"/>
                <c:pt idx="0">
                  <c:v>18</c:v>
                </c:pt>
              </c:strCache>
            </c:strRef>
          </c:tx>
          <c:spPr>
            <a:ln w="952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cat>
            <c:numRef>
              <c:f>'Griewank Funktion'!$C$2:$V$2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'Griewank Funktion'!$C$20:$V$20</c:f>
              <c:numCache>
                <c:formatCode>0.0000</c:formatCode>
                <c:ptCount val="20"/>
                <c:pt idx="0">
                  <c:v>0.5792477901986729</c:v>
                </c:pt>
                <c:pt idx="1">
                  <c:v>0.97902777280110831</c:v>
                </c:pt>
                <c:pt idx="2">
                  <c:v>1.4286840510477241</c:v>
                </c:pt>
                <c:pt idx="3">
                  <c:v>1.7132009691088506</c:v>
                </c:pt>
                <c:pt idx="4">
                  <c:v>1.6969887342376331</c:v>
                </c:pt>
                <c:pt idx="5">
                  <c:v>1.3889001875549374</c:v>
                </c:pt>
                <c:pt idx="6">
                  <c:v>0.9379857710694347</c:v>
                </c:pt>
                <c:pt idx="7">
                  <c:v>0.56202223011790997</c:v>
                </c:pt>
                <c:pt idx="8">
                  <c:v>0.44308631071370819</c:v>
                </c:pt>
                <c:pt idx="9">
                  <c:v>0.64024699233955551</c:v>
                </c:pt>
                <c:pt idx="10">
                  <c:v>1.0612412739951373</c:v>
                </c:pt>
                <c:pt idx="11">
                  <c:v>1.5067152801567794</c:v>
                </c:pt>
                <c:pt idx="12">
                  <c:v>1.7658165982788767</c:v>
                </c:pt>
                <c:pt idx="13">
                  <c:v>1.7173002890487865</c:v>
                </c:pt>
                <c:pt idx="14">
                  <c:v>1.3876671449417151</c:v>
                </c:pt>
                <c:pt idx="15">
                  <c:v>0.93845627386530106</c:v>
                </c:pt>
                <c:pt idx="16">
                  <c:v>0.58878535135073773</c:v>
                </c:pt>
                <c:pt idx="17">
                  <c:v>0.51028132738310827</c:v>
                </c:pt>
                <c:pt idx="18">
                  <c:v>0.74478344930867491</c:v>
                </c:pt>
                <c:pt idx="19">
                  <c:v>1.1842808906237716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8B4D-4E0E-B779-EEF769C64306}"/>
            </c:ext>
          </c:extLst>
        </c:ser>
        <c:ser>
          <c:idx val="18"/>
          <c:order val="18"/>
          <c:tx>
            <c:strRef>
              <c:f>'Griewank Funktion'!$B$21</c:f>
              <c:strCache>
                <c:ptCount val="1"/>
                <c:pt idx="0">
                  <c:v>19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cat>
            <c:numRef>
              <c:f>'Griewank Funktion'!$C$2:$V$2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'Griewank Funktion'!$C$21:$V$21</c:f>
              <c:numCache>
                <c:formatCode>0.0000</c:formatCode>
                <c:ptCount val="20"/>
                <c:pt idx="0">
                  <c:v>0.33884265591986096</c:v>
                </c:pt>
                <c:pt idx="1">
                  <c:v>0.93706774880838184</c:v>
                </c:pt>
                <c:pt idx="2">
                  <c:v>1.6097248972133689</c:v>
                </c:pt>
                <c:pt idx="3">
                  <c:v>2.0348671183505411</c:v>
                </c:pt>
                <c:pt idx="4">
                  <c:v>2.0094732670723268</c:v>
                </c:pt>
                <c:pt idx="5">
                  <c:v>1.5467988687819032</c:v>
                </c:pt>
                <c:pt idx="6">
                  <c:v>0.87001995176517866</c:v>
                </c:pt>
                <c:pt idx="7">
                  <c:v>0.30521773002128616</c:v>
                </c:pt>
                <c:pt idx="8">
                  <c:v>0.12501913756573246</c:v>
                </c:pt>
                <c:pt idx="9">
                  <c:v>0.41786926760454501</c:v>
                </c:pt>
                <c:pt idx="10">
                  <c:v>1.0456209946176869</c:v>
                </c:pt>
                <c:pt idx="11">
                  <c:v>1.709778013842854</c:v>
                </c:pt>
                <c:pt idx="12">
                  <c:v>2.0946270449149189</c:v>
                </c:pt>
                <c:pt idx="13">
                  <c:v>2.0186257613509651</c:v>
                </c:pt>
                <c:pt idx="14">
                  <c:v>1.5214542978177608</c:v>
                </c:pt>
                <c:pt idx="15">
                  <c:v>0.84498819678151338</c:v>
                </c:pt>
                <c:pt idx="16">
                  <c:v>0.31731647222479686</c:v>
                </c:pt>
                <c:pt idx="17">
                  <c:v>0.19541938216164922</c:v>
                </c:pt>
                <c:pt idx="18">
                  <c:v>0.54194361803004165</c:v>
                </c:pt>
                <c:pt idx="19">
                  <c:v>1.1951625391967053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8B4D-4E0E-B779-EEF769C64306}"/>
            </c:ext>
          </c:extLst>
        </c:ser>
        <c:ser>
          <c:idx val="19"/>
          <c:order val="19"/>
          <c:tx>
            <c:strRef>
              <c:f>'Griewank Funktion'!$B$22</c:f>
              <c:strCache>
                <c:ptCount val="1"/>
                <c:pt idx="0">
                  <c:v>20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cat>
            <c:numRef>
              <c:f>'Griewank Funktion'!$C$2:$V$2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'Griewank Funktion'!$C$22:$V$22</c:f>
              <c:numCache>
                <c:formatCode>0.0000</c:formatCode>
                <c:ptCount val="20"/>
                <c:pt idx="0">
                  <c:v>0.79000781734288561</c:v>
                </c:pt>
                <c:pt idx="1">
                  <c:v>1.0373621755133478</c:v>
                </c:pt>
                <c:pt idx="2">
                  <c:v>1.3157315581858655</c:v>
                </c:pt>
                <c:pt idx="3">
                  <c:v>1.4922342268588342</c:v>
                </c:pt>
                <c:pt idx="4">
                  <c:v>1.4830743885526609</c:v>
                </c:pt>
                <c:pt idx="5">
                  <c:v>1.2937231840281425</c:v>
                </c:pt>
                <c:pt idx="6">
                  <c:v>1.0162952166713448</c:v>
                </c:pt>
                <c:pt idx="7">
                  <c:v>0.78537860479351151</c:v>
                </c:pt>
                <c:pt idx="8">
                  <c:v>0.71349852456197649</c:v>
                </c:pt>
                <c:pt idx="9">
                  <c:v>0.83716017209789173</c:v>
                </c:pt>
                <c:pt idx="10">
                  <c:v>1.0993441274665099</c:v>
                </c:pt>
                <c:pt idx="11">
                  <c:v>1.3768477826791203</c:v>
                </c:pt>
                <c:pt idx="12">
                  <c:v>1.5393623235323834</c:v>
                </c:pt>
                <c:pt idx="13">
                  <c:v>1.5119572141161681</c:v>
                </c:pt>
                <c:pt idx="14">
                  <c:v>1.3110101984704956</c:v>
                </c:pt>
                <c:pt idx="15">
                  <c:v>1.0363539953429248</c:v>
                </c:pt>
                <c:pt idx="16">
                  <c:v>0.82340543077183992</c:v>
                </c:pt>
                <c:pt idx="17">
                  <c:v>0.77823160670730696</c:v>
                </c:pt>
                <c:pt idx="18">
                  <c:v>0.92668957948095498</c:v>
                </c:pt>
                <c:pt idx="19">
                  <c:v>1.2020276218875234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8B4D-4E0E-B779-EEF769C64306}"/>
            </c:ext>
          </c:extLst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647843448"/>
        <c:axId val="647843776"/>
        <c:axId val="655167032"/>
      </c:surfaceChart>
      <c:catAx>
        <c:axId val="647843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47843776"/>
        <c:crosses val="autoZero"/>
        <c:auto val="1"/>
        <c:lblAlgn val="ctr"/>
        <c:lblOffset val="100"/>
        <c:tickLblSkip val="1"/>
        <c:noMultiLvlLbl val="0"/>
      </c:catAx>
      <c:valAx>
        <c:axId val="64784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47843448"/>
        <c:crossesAt val="1"/>
        <c:crossBetween val="midCat"/>
      </c:valAx>
      <c:serAx>
        <c:axId val="65516703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47843776"/>
        <c:crosses val="autoZero"/>
      </c:serAx>
      <c:spPr>
        <a:ln>
          <a:noFill/>
        </a:ln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7256651831951947E-2"/>
          <c:y val="9.4877421842025203E-2"/>
          <c:w val="0.8681151853812723"/>
          <c:h val="0.83479681890679469"/>
        </c:manualLayout>
      </c:layout>
      <c:scatterChart>
        <c:scatterStyle val="lineMarker"/>
        <c:varyColors val="0"/>
        <c:ser>
          <c:idx val="0"/>
          <c:order val="0"/>
          <c:tx>
            <c:strRef>
              <c:f>PSO!$B$32</c:f>
              <c:strCache>
                <c:ptCount val="1"/>
                <c:pt idx="0">
                  <c:v>Partikel-ID</c:v>
                </c:pt>
              </c:strCache>
            </c:strRef>
          </c:tx>
          <c:spPr>
            <a:ln w="25400" cap="rnd">
              <a:noFill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47625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r>
                      <a:rPr lang="en-US">
                        <a:solidFill>
                          <a:sysClr val="windowText" lastClr="000000"/>
                        </a:solidFill>
                      </a:rPr>
                      <a:t>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31FA-4A4F-BBAE-009D7B704EF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DBF922AF-FED5-4DD4-875F-4F0AF35B0476}" type="CELLREF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[ZELLBEZ]</a:t>
                    </a:fld>
                    <a:endParaRPr lang="de-DE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{DBF922AF-FED5-4DD4-875F-4F0AF35B0476}</c15:txfldGUID>
                      <c15:f>PSO!$B$35</c15:f>
                      <c15:dlblFieldTableCache>
                        <c:ptCount val="1"/>
                        <c:pt idx="0">
                          <c:v>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5-31FA-4A4F-BBAE-009D7B704EF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51DC64EE-C457-4B07-BC29-FEB617DB94E8}" type="CELLREF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[ZELLBEZ]</a:t>
                    </a:fld>
                    <a:endParaRPr lang="de-DE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{51DC64EE-C457-4B07-BC29-FEB617DB94E8}</c15:txfldGUID>
                      <c15:f>PSO!$B$36</c15:f>
                      <c15:dlblFieldTableCache>
                        <c:ptCount val="1"/>
                        <c:pt idx="0">
                          <c:v>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4-31FA-4A4F-BBAE-009D7B704EFE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>
                        <a:solidFill>
                          <a:sysClr val="windowText" lastClr="000000"/>
                        </a:solidFill>
                      </a:rPr>
                      <a:t>4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31FA-4A4F-BBAE-009D7B704EFE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>
                        <a:solidFill>
                          <a:sysClr val="windowText" lastClr="000000"/>
                        </a:solidFill>
                      </a:rPr>
                      <a:t>5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31FA-4A4F-BBAE-009D7B704EF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PSO!$C$34:$C$38</c:f>
              <c:numCache>
                <c:formatCode>0.0000</c:formatCode>
                <c:ptCount val="5"/>
              </c:numCache>
            </c:numRef>
          </c:xVal>
          <c:yVal>
            <c:numRef>
              <c:f>PSO!$D$34:$D$38</c:f>
              <c:numCache>
                <c:formatCode>0.0000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D0-4591-87F3-4511E5FCB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9093200"/>
        <c:axId val="649087296"/>
      </c:scatterChart>
      <c:valAx>
        <c:axId val="649093200"/>
        <c:scaling>
          <c:orientation val="minMax"/>
          <c:max val="20"/>
          <c:min val="0"/>
        </c:scaling>
        <c:delete val="1"/>
        <c:axPos val="b"/>
        <c:majorGridlines>
          <c:spPr>
            <a:ln w="9525" cap="flat" cmpd="sng" algn="ctr">
              <a:solidFill>
                <a:schemeClr val="tx1">
                  <a:alpha val="0"/>
                </a:schemeClr>
              </a:solidFill>
              <a:round/>
            </a:ln>
            <a:effectLst/>
          </c:spPr>
        </c:majorGridlines>
        <c:numFmt formatCode="0.0000" sourceLinked="1"/>
        <c:majorTickMark val="out"/>
        <c:minorTickMark val="none"/>
        <c:tickLblPos val="nextTo"/>
        <c:crossAx val="649087296"/>
        <c:crosses val="autoZero"/>
        <c:crossBetween val="midCat"/>
        <c:majorUnit val="2"/>
        <c:minorUnit val="1"/>
      </c:valAx>
      <c:valAx>
        <c:axId val="649087296"/>
        <c:scaling>
          <c:orientation val="minMax"/>
          <c:max val="20"/>
          <c:min val="0"/>
        </c:scaling>
        <c:delete val="1"/>
        <c:axPos val="l"/>
        <c:majorGridlines>
          <c:spPr>
            <a:ln w="9525" cap="flat" cmpd="sng" algn="ctr">
              <a:solidFill>
                <a:schemeClr val="tx1">
                  <a:alpha val="0"/>
                </a:schemeClr>
              </a:solidFill>
              <a:round/>
            </a:ln>
            <a:effectLst/>
          </c:spPr>
        </c:majorGridlines>
        <c:numFmt formatCode="0.0000" sourceLinked="1"/>
        <c:majorTickMark val="out"/>
        <c:minorTickMark val="none"/>
        <c:tickLblPos val="nextTo"/>
        <c:crossAx val="649093200"/>
        <c:crossesAt val="0"/>
        <c:crossBetween val="midCat"/>
        <c:min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de-DE" sz="1800" b="0" i="0" baseline="0">
                <a:effectLst/>
              </a:rPr>
              <a:t>Second-Order Griewank Funktion </a:t>
            </a:r>
            <a:endParaRPr lang="de-DE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 w="6350" cap="flat" cmpd="sng" algn="ctr">
          <a:noFill/>
          <a:prstDash val="solid"/>
          <a:round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'Griewank Funktion'!$B$3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'Griewank Funktion'!$C$2:$V$2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'Griewank Funktion'!$C$3:$V$3</c:f>
              <c:numCache>
                <c:formatCode>0.0000</c:formatCode>
                <c:ptCount val="20"/>
                <c:pt idx="0">
                  <c:v>0.58973809117624243</c:v>
                </c:pt>
                <c:pt idx="1">
                  <c:v>0.91699326213267085</c:v>
                </c:pt>
                <c:pt idx="2">
                  <c:v>1.2851504493620487</c:v>
                </c:pt>
                <c:pt idx="3">
                  <c:v>1.518273691844322</c:v>
                </c:pt>
                <c:pt idx="4">
                  <c:v>1.5054170196249803</c:v>
                </c:pt>
                <c:pt idx="5">
                  <c:v>1.2538242452736126</c:v>
                </c:pt>
                <c:pt idx="6">
                  <c:v>0.8854554774812482</c:v>
                </c:pt>
                <c:pt idx="7">
                  <c:v>0.57850593106051829</c:v>
                </c:pt>
                <c:pt idx="8">
                  <c:v>0.48195939589246595</c:v>
                </c:pt>
                <c:pt idx="9">
                  <c:v>0.64414889978228418</c:v>
                </c:pt>
                <c:pt idx="10">
                  <c:v>0.98958049934734083</c:v>
                </c:pt>
                <c:pt idx="11">
                  <c:v>1.3551334416452825</c:v>
                </c:pt>
                <c:pt idx="12">
                  <c:v>1.5682783278680748</c:v>
                </c:pt>
                <c:pt idx="13">
                  <c:v>1.529806824397044</c:v>
                </c:pt>
                <c:pt idx="14">
                  <c:v>1.2614031308032752</c:v>
                </c:pt>
                <c:pt idx="15">
                  <c:v>0.89524617183709843</c:v>
                </c:pt>
                <c:pt idx="16">
                  <c:v>0.61062837470483633</c:v>
                </c:pt>
                <c:pt idx="17">
                  <c:v>0.54798301281652573</c:v>
                </c:pt>
                <c:pt idx="18">
                  <c:v>0.74154493368509189</c:v>
                </c:pt>
                <c:pt idx="19">
                  <c:v>1.1029345796073207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07-4C92-ABB7-6EF3FAB93960}"/>
            </c:ext>
          </c:extLst>
        </c:ser>
        <c:ser>
          <c:idx val="1"/>
          <c:order val="1"/>
          <c:tx>
            <c:strRef>
              <c:f>'Griewank Funktion'!$B$4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'Griewank Funktion'!$C$2:$V$2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'Griewank Funktion'!$C$4:$V$4</c:f>
              <c:numCache>
                <c:formatCode>0.0000</c:formatCode>
                <c:ptCount val="20"/>
                <c:pt idx="0">
                  <c:v>1.3176233840750804</c:v>
                </c:pt>
                <c:pt idx="1">
                  <c:v>1.0668954752560835</c:v>
                </c:pt>
                <c:pt idx="2">
                  <c:v>0.78554948480110531</c:v>
                </c:pt>
                <c:pt idx="3">
                  <c:v>0.6090932438228347</c:v>
                </c:pt>
                <c:pt idx="4">
                  <c:v>0.62297857054003725</c:v>
                </c:pt>
                <c:pt idx="5">
                  <c:v>0.82162620006223341</c:v>
                </c:pt>
                <c:pt idx="6">
                  <c:v>1.1111011021933774</c:v>
                </c:pt>
                <c:pt idx="7">
                  <c:v>1.3541553434585876</c:v>
                </c:pt>
                <c:pt idx="8">
                  <c:v>1.4360399542857618</c:v>
                </c:pt>
                <c:pt idx="9">
                  <c:v>1.3195282998754081</c:v>
                </c:pt>
                <c:pt idx="10">
                  <c:v>1.0627666538523872</c:v>
                </c:pt>
                <c:pt idx="11">
                  <c:v>0.79139243174295204</c:v>
                </c:pt>
                <c:pt idx="12">
                  <c:v>0.63828969261100321</c:v>
                </c:pt>
                <c:pt idx="13">
                  <c:v>0.67986979681190562</c:v>
                </c:pt>
                <c:pt idx="14">
                  <c:v>0.89943133301248868</c:v>
                </c:pt>
                <c:pt idx="15">
                  <c:v>1.1951686253982274</c:v>
                </c:pt>
                <c:pt idx="16">
                  <c:v>1.4289886553230391</c:v>
                </c:pt>
                <c:pt idx="17">
                  <c:v>1.4927281559623531</c:v>
                </c:pt>
                <c:pt idx="18">
                  <c:v>1.3600190675513926</c:v>
                </c:pt>
                <c:pt idx="19">
                  <c:v>1.0989323069716492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07-4C92-ABB7-6EF3FAB93960}"/>
            </c:ext>
          </c:extLst>
        </c:ser>
        <c:ser>
          <c:idx val="2"/>
          <c:order val="2"/>
          <c:tx>
            <c:strRef>
              <c:f>'Griewank Funktion'!$B$5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'Griewank Funktion'!$C$2:$V$2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'Griewank Funktion'!$C$5:$V$5</c:f>
              <c:numCache>
                <c:formatCode>0.0000</c:formatCode>
                <c:ptCount val="20"/>
                <c:pt idx="0">
                  <c:v>1.7551364466859027</c:v>
                </c:pt>
                <c:pt idx="1">
                  <c:v>1.1576330877098708</c:v>
                </c:pt>
                <c:pt idx="2">
                  <c:v>0.48660136993666214</c:v>
                </c:pt>
                <c:pt idx="3">
                  <c:v>6.4407641613082989E-2</c:v>
                </c:pt>
                <c:pt idx="4">
                  <c:v>9.4337501542091973E-2</c:v>
                </c:pt>
                <c:pt idx="5">
                  <c:v>0.56311815778334984</c:v>
                </c:pt>
                <c:pt idx="6">
                  <c:v>1.2472828748123936</c:v>
                </c:pt>
                <c:pt idx="7">
                  <c:v>1.8203256879523608</c:v>
                </c:pt>
                <c:pt idx="8">
                  <c:v>2.0092645416106087</c:v>
                </c:pt>
                <c:pt idx="9">
                  <c:v>1.7255391347381916</c:v>
                </c:pt>
                <c:pt idx="10">
                  <c:v>1.1074765421520449</c:v>
                </c:pt>
                <c:pt idx="11">
                  <c:v>0.45396188741881882</c:v>
                </c:pt>
                <c:pt idx="12">
                  <c:v>8.1119696397234375E-2</c:v>
                </c:pt>
                <c:pt idx="13">
                  <c:v>0.17072877109501539</c:v>
                </c:pt>
                <c:pt idx="14">
                  <c:v>0.68305728983194824</c:v>
                </c:pt>
                <c:pt idx="15">
                  <c:v>1.3759146450715987</c:v>
                </c:pt>
                <c:pt idx="16">
                  <c:v>1.9207844568101025</c:v>
                </c:pt>
                <c:pt idx="17">
                  <c:v>2.0603517266863309</c:v>
                </c:pt>
                <c:pt idx="18">
                  <c:v>1.7318881602030025</c:v>
                </c:pt>
                <c:pt idx="19">
                  <c:v>1.0973310617705891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407-4C92-ABB7-6EF3FAB93960}"/>
            </c:ext>
          </c:extLst>
        </c:ser>
        <c:ser>
          <c:idx val="3"/>
          <c:order val="3"/>
          <c:tx>
            <c:strRef>
              <c:f>'Griewank Funktion'!$B$6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'Griewank Funktion'!$C$2:$V$2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'Griewank Funktion'!$C$6:$V$6</c:f>
              <c:numCache>
                <c:formatCode>0.0000</c:formatCode>
                <c:ptCount val="20"/>
                <c:pt idx="0">
                  <c:v>1.5011790311745128</c:v>
                </c:pt>
                <c:pt idx="1">
                  <c:v>1.1069316012972892</c:v>
                </c:pt>
                <c:pt idx="2">
                  <c:v>0.66430686714055021</c:v>
                </c:pt>
                <c:pt idx="3">
                  <c:v>0.38614756017568874</c:v>
                </c:pt>
                <c:pt idx="4">
                  <c:v>0.40667321774998766</c:v>
                </c:pt>
                <c:pt idx="5">
                  <c:v>0.71712046457257927</c:v>
                </c:pt>
                <c:pt idx="6">
                  <c:v>1.1699451458621242</c:v>
                </c:pt>
                <c:pt idx="7">
                  <c:v>1.5495713439042824</c:v>
                </c:pt>
                <c:pt idx="8">
                  <c:v>1.6757623600764981</c:v>
                </c:pt>
                <c:pt idx="9">
                  <c:v>1.4900461594480177</c:v>
                </c:pt>
                <c:pt idx="10">
                  <c:v>1.083753343369152</c:v>
                </c:pt>
                <c:pt idx="11">
                  <c:v>0.654223139219137</c:v>
                </c:pt>
                <c:pt idx="12">
                  <c:v>0.41017710845995092</c:v>
                </c:pt>
                <c:pt idx="13">
                  <c:v>0.47163490250167162</c:v>
                </c:pt>
                <c:pt idx="14">
                  <c:v>0.81236354293714685</c:v>
                </c:pt>
                <c:pt idx="15">
                  <c:v>1.2724564181578202</c:v>
                </c:pt>
                <c:pt idx="16">
                  <c:v>1.6350102315466897</c:v>
                </c:pt>
                <c:pt idx="17">
                  <c:v>1.7301324760303776</c:v>
                </c:pt>
                <c:pt idx="18">
                  <c:v>1.5164067270535471</c:v>
                </c:pt>
                <c:pt idx="19">
                  <c:v>1.1007522656928033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407-4C92-ABB7-6EF3FAB93960}"/>
            </c:ext>
          </c:extLst>
        </c:ser>
        <c:ser>
          <c:idx val="4"/>
          <c:order val="4"/>
          <c:tx>
            <c:strRef>
              <c:f>'Griewank Funktion'!$B$7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'Griewank Funktion'!$C$2:$V$2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'Griewank Funktion'!$C$7:$V$7</c:f>
              <c:numCache>
                <c:formatCode>0.0000</c:formatCode>
                <c:ptCount val="20"/>
                <c:pt idx="0">
                  <c:v>0.79084735610691714</c:v>
                </c:pt>
                <c:pt idx="1">
                  <c:v>0.96301467073364355</c:v>
                </c:pt>
                <c:pt idx="2">
                  <c:v>1.1568933037438653</c:v>
                </c:pt>
                <c:pt idx="3">
                  <c:v>1.2801157440933093</c:v>
                </c:pt>
                <c:pt idx="4">
                  <c:v>1.2744346440216008</c:v>
                </c:pt>
                <c:pt idx="5">
                  <c:v>1.1436530517153916</c:v>
                </c:pt>
                <c:pt idx="6">
                  <c:v>0.951800808607698</c:v>
                </c:pt>
                <c:pt idx="7">
                  <c:v>0.79243154851398612</c:v>
                </c:pt>
                <c:pt idx="8">
                  <c:v>0.7437627192912426</c:v>
                </c:pt>
                <c:pt idx="9">
                  <c:v>0.83116947138463637</c:v>
                </c:pt>
                <c:pt idx="10">
                  <c:v>1.0150169989890254</c:v>
                </c:pt>
                <c:pt idx="11">
                  <c:v>1.2096658577202362</c:v>
                </c:pt>
                <c:pt idx="12">
                  <c:v>1.3245370036041584</c:v>
                </c:pt>
                <c:pt idx="13">
                  <c:v>1.3075454234457793</c:v>
                </c:pt>
                <c:pt idx="14">
                  <c:v>1.1700754614789657</c:v>
                </c:pt>
                <c:pt idx="15">
                  <c:v>0.98152190328882316</c:v>
                </c:pt>
                <c:pt idx="16">
                  <c:v>0.83601442625408184</c:v>
                </c:pt>
                <c:pt idx="17">
                  <c:v>0.80728140209293997</c:v>
                </c:pt>
                <c:pt idx="18">
                  <c:v>0.91329634592655407</c:v>
                </c:pt>
                <c:pt idx="19">
                  <c:v>1.1076594215593603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407-4C92-ABB7-6EF3FAB93960}"/>
            </c:ext>
          </c:extLst>
        </c:ser>
        <c:ser>
          <c:idx val="5"/>
          <c:order val="5"/>
          <c:tx>
            <c:strRef>
              <c:f>'Griewank Funktion'!$B$8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'Griewank Funktion'!$C$2:$V$2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'Griewank Funktion'!$C$8:$V$8</c:f>
              <c:numCache>
                <c:formatCode>0.0000</c:formatCode>
                <c:ptCount val="20"/>
                <c:pt idx="0">
                  <c:v>0.27928572730150025</c:v>
                </c:pt>
                <c:pt idx="1">
                  <c:v>0.86026749789581314</c:v>
                </c:pt>
                <c:pt idx="2">
                  <c:v>1.5135476212358532</c:v>
                </c:pt>
                <c:pt idx="3">
                  <c:v>1.9264706074411837</c:v>
                </c:pt>
                <c:pt idx="4">
                  <c:v>1.9018745665532548</c:v>
                </c:pt>
                <c:pt idx="5">
                  <c:v>1.4526324652720846</c:v>
                </c:pt>
                <c:pt idx="6">
                  <c:v>0.79547940032027353</c:v>
                </c:pt>
                <c:pt idx="7">
                  <c:v>0.24708577755784045</c:v>
                </c:pt>
                <c:pt idx="8">
                  <c:v>7.2210430479843546E-2</c:v>
                </c:pt>
                <c:pt idx="9">
                  <c:v>0.35674589861158745</c:v>
                </c:pt>
                <c:pt idx="10">
                  <c:v>0.96653202666445381</c:v>
                </c:pt>
                <c:pt idx="11">
                  <c:v>1.6116872087111349</c:v>
                </c:pt>
                <c:pt idx="12">
                  <c:v>1.9856097506445662</c:v>
                </c:pt>
                <c:pt idx="13">
                  <c:v>1.9119966955937948</c:v>
                </c:pt>
                <c:pt idx="14">
                  <c:v>1.4293829968466816</c:v>
                </c:pt>
                <c:pt idx="15">
                  <c:v>0.77266359134549945</c:v>
                </c:pt>
                <c:pt idx="16">
                  <c:v>0.26045873918395324</c:v>
                </c:pt>
                <c:pt idx="17">
                  <c:v>0.14233216592991316</c:v>
                </c:pt>
                <c:pt idx="18">
                  <c:v>0.47912255946774918</c:v>
                </c:pt>
                <c:pt idx="19">
                  <c:v>1.1137707617441219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407-4C92-ABB7-6EF3FAB93960}"/>
            </c:ext>
          </c:extLst>
        </c:ser>
        <c:ser>
          <c:idx val="6"/>
          <c:order val="6"/>
          <c:tx>
            <c:strRef>
              <c:f>'Griewank Funktion'!$B$9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'Griewank Funktion'!$C$2:$V$2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'Griewank Funktion'!$C$9:$V$9</c:f>
              <c:numCache>
                <c:formatCode>0.0000</c:formatCode>
                <c:ptCount val="20"/>
                <c:pt idx="0">
                  <c:v>0.43934988441236533</c:v>
                </c:pt>
                <c:pt idx="1">
                  <c:v>0.89568369696576</c:v>
                </c:pt>
                <c:pt idx="2">
                  <c:v>1.4088918222277607</c:v>
                </c:pt>
                <c:pt idx="3">
                  <c:v>1.7334848069931748</c:v>
                </c:pt>
                <c:pt idx="4">
                  <c:v>1.7146559514745263</c:v>
                </c:pt>
                <c:pt idx="5">
                  <c:v>1.3625127946679314</c:v>
                </c:pt>
                <c:pt idx="6">
                  <c:v>0.84723044018392457</c:v>
                </c:pt>
                <c:pt idx="7">
                  <c:v>0.4174507551797747</c:v>
                </c:pt>
                <c:pt idx="8">
                  <c:v>0.28105590827117322</c:v>
                </c:pt>
                <c:pt idx="9">
                  <c:v>0.50548662333773553</c:v>
                </c:pt>
                <c:pt idx="10">
                  <c:v>0.98540362366846757</c:v>
                </c:pt>
                <c:pt idx="11">
                  <c:v>1.4931989534249759</c:v>
                </c:pt>
                <c:pt idx="12">
                  <c:v>1.7881364519631202</c:v>
                </c:pt>
                <c:pt idx="13">
                  <c:v>1.731787344220419</c:v>
                </c:pt>
                <c:pt idx="14">
                  <c:v>1.3544083341989108</c:v>
                </c:pt>
                <c:pt idx="15">
                  <c:v>0.84043318844681214</c:v>
                </c:pt>
                <c:pt idx="16">
                  <c:v>0.44003475203526288</c:v>
                </c:pt>
                <c:pt idx="17">
                  <c:v>0.34916436601679313</c:v>
                </c:pt>
                <c:pt idx="18">
                  <c:v>0.6155910819700805</c:v>
                </c:pt>
                <c:pt idx="19">
                  <c:v>1.1159958855828331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407-4C92-ABB7-6EF3FAB93960}"/>
            </c:ext>
          </c:extLst>
        </c:ser>
        <c:ser>
          <c:idx val="7"/>
          <c:order val="7"/>
          <c:tx>
            <c:strRef>
              <c:f>'Griewank Funktion'!$B$10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'Griewank Funktion'!$C$2:$V$2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'Griewank Funktion'!$C$10:$V$10</c:f>
              <c:numCache>
                <c:formatCode>0.0000</c:formatCode>
                <c:ptCount val="20"/>
                <c:pt idx="0">
                  <c:v>1.1268656145773202</c:v>
                </c:pt>
                <c:pt idx="1">
                  <c:v>1.039689812860602</c:v>
                </c:pt>
                <c:pt idx="2">
                  <c:v>0.9421340006945399</c:v>
                </c:pt>
                <c:pt idx="3">
                  <c:v>0.8815766326934209</c:v>
                </c:pt>
                <c:pt idx="4">
                  <c:v>0.88789476509777587</c:v>
                </c:pt>
                <c:pt idx="5">
                  <c:v>0.95913768446009295</c:v>
                </c:pt>
                <c:pt idx="6">
                  <c:v>1.0624622958220149</c:v>
                </c:pt>
                <c:pt idx="7">
                  <c:v>1.1498817416443872</c:v>
                </c:pt>
                <c:pt idx="8">
                  <c:v>1.1812756185360063</c:v>
                </c:pt>
                <c:pt idx="9">
                  <c:v>1.1436281442147129</c:v>
                </c:pt>
                <c:pt idx="10">
                  <c:v>1.0572693657582624</c:v>
                </c:pt>
                <c:pt idx="11">
                  <c:v>0.96612668234712507</c:v>
                </c:pt>
                <c:pt idx="12">
                  <c:v>0.9166611826846226</c:v>
                </c:pt>
                <c:pt idx="13">
                  <c:v>0.93558905091218691</c:v>
                </c:pt>
                <c:pt idx="14">
                  <c:v>1.0170708676224987</c:v>
                </c:pt>
                <c:pt idx="15">
                  <c:v>1.1255116745651805</c:v>
                </c:pt>
                <c:pt idx="16">
                  <c:v>1.2126291417615866</c:v>
                </c:pt>
                <c:pt idx="17">
                  <c:v>1.2406054664611201</c:v>
                </c:pt>
                <c:pt idx="18">
                  <c:v>1.2002214182135975</c:v>
                </c:pt>
                <c:pt idx="19">
                  <c:v>1.1152770594917241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407-4C92-ABB7-6EF3FAB93960}"/>
            </c:ext>
          </c:extLst>
        </c:ser>
        <c:ser>
          <c:idx val="8"/>
          <c:order val="8"/>
          <c:tx>
            <c:strRef>
              <c:f>'Griewank Funktion'!$B$11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'Griewank Funktion'!$C$2:$V$2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'Griewank Funktion'!$C$11:$V$11</c:f>
              <c:numCache>
                <c:formatCode>0.0000</c:formatCode>
                <c:ptCount val="20"/>
                <c:pt idx="0">
                  <c:v>1.7131818588299297</c:v>
                </c:pt>
                <c:pt idx="1">
                  <c:v>1.1633350194508396</c:v>
                </c:pt>
                <c:pt idx="2">
                  <c:v>0.54585687789584392</c:v>
                </c:pt>
                <c:pt idx="3">
                  <c:v>0.15743426392327131</c:v>
                </c:pt>
                <c:pt idx="4">
                  <c:v>0.18515916207921945</c:v>
                </c:pt>
                <c:pt idx="5">
                  <c:v>0.61681608342001504</c:v>
                </c:pt>
                <c:pt idx="6">
                  <c:v>1.246739524459431</c:v>
                </c:pt>
                <c:pt idx="7">
                  <c:v>1.7744327984806549</c:v>
                </c:pt>
                <c:pt idx="8">
                  <c:v>1.9486594439387419</c:v>
                </c:pt>
                <c:pt idx="9">
                  <c:v>1.6879138225946195</c:v>
                </c:pt>
                <c:pt idx="10">
                  <c:v>1.1195039537883194</c:v>
                </c:pt>
                <c:pt idx="11">
                  <c:v>0.51850594349423307</c:v>
                </c:pt>
                <c:pt idx="12">
                  <c:v>0.1758620190755974</c:v>
                </c:pt>
                <c:pt idx="13">
                  <c:v>0.25887058738612145</c:v>
                </c:pt>
                <c:pt idx="14">
                  <c:v>0.73096484088235458</c:v>
                </c:pt>
                <c:pt idx="15">
                  <c:v>1.3692469369761628</c:v>
                </c:pt>
                <c:pt idx="16">
                  <c:v>1.8713699221561084</c:v>
                </c:pt>
                <c:pt idx="17">
                  <c:v>2.000516363311633</c:v>
                </c:pt>
                <c:pt idx="18">
                  <c:v>1.6989548659229317</c:v>
                </c:pt>
                <c:pt idx="19">
                  <c:v>1.1157229015699131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407-4C92-ABB7-6EF3FAB93960}"/>
            </c:ext>
          </c:extLst>
        </c:ser>
        <c:ser>
          <c:idx val="9"/>
          <c:order val="9"/>
          <c:tx>
            <c:strRef>
              <c:f>'Griewank Funktion'!$B$12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'Griewank Funktion'!$C$2:$V$2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'Griewank Funktion'!$C$12:$V$12</c:f>
              <c:numCache>
                <c:formatCode>0.0000</c:formatCode>
                <c:ptCount val="20"/>
                <c:pt idx="0">
                  <c:v>1.6631495965403604</c:v>
                </c:pt>
                <c:pt idx="1">
                  <c:v>1.1568479144166139</c:v>
                </c:pt>
                <c:pt idx="2">
                  <c:v>0.58830324340733031</c:v>
                </c:pt>
                <c:pt idx="3">
                  <c:v>0.23073828537648822</c:v>
                </c:pt>
                <c:pt idx="4">
                  <c:v>0.25644844540296285</c:v>
                </c:pt>
                <c:pt idx="5">
                  <c:v>0.65418432324711906</c:v>
                </c:pt>
                <c:pt idx="6">
                  <c:v>1.2345459223250335</c:v>
                </c:pt>
                <c:pt idx="7">
                  <c:v>1.7208019946982009</c:v>
                </c:pt>
                <c:pt idx="8">
                  <c:v>1.8815856647760532</c:v>
                </c:pt>
                <c:pt idx="9">
                  <c:v>1.6418373462770988</c:v>
                </c:pt>
                <c:pt idx="10">
                  <c:v>1.1187966249334329</c:v>
                </c:pt>
                <c:pt idx="11">
                  <c:v>0.56578461025896876</c:v>
                </c:pt>
                <c:pt idx="12">
                  <c:v>0.25073372618792433</c:v>
                </c:pt>
                <c:pt idx="13">
                  <c:v>0.3277112185611184</c:v>
                </c:pt>
                <c:pt idx="14">
                  <c:v>0.76304224591794445</c:v>
                </c:pt>
                <c:pt idx="15">
                  <c:v>1.3514573298619748</c:v>
                </c:pt>
                <c:pt idx="16">
                  <c:v>1.8145212880629806</c:v>
                </c:pt>
                <c:pt idx="17">
                  <c:v>1.934145912912743</c:v>
                </c:pt>
                <c:pt idx="18">
                  <c:v>1.6571656237013763</c:v>
                </c:pt>
                <c:pt idx="19">
                  <c:v>1.1208309370669398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407-4C92-ABB7-6EF3FAB93960}"/>
            </c:ext>
          </c:extLst>
        </c:ser>
        <c:ser>
          <c:idx val="10"/>
          <c:order val="10"/>
          <c:tx>
            <c:strRef>
              <c:f>'Griewank Funktion'!$B$13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numRef>
              <c:f>'Griewank Funktion'!$C$2:$V$2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'Griewank Funktion'!$C$13:$V$13</c:f>
              <c:numCache>
                <c:formatCode>0.0000</c:formatCode>
                <c:ptCount val="20"/>
                <c:pt idx="0">
                  <c:v>1.027135387016296</c:v>
                </c:pt>
                <c:pt idx="1">
                  <c:v>1.0305598403038276</c:v>
                </c:pt>
                <c:pt idx="2">
                  <c:v>1.0348152326234357</c:v>
                </c:pt>
                <c:pt idx="3">
                  <c:v>1.0384604458820523</c:v>
                </c:pt>
                <c:pt idx="4">
                  <c:v>1.0405867048427839</c:v>
                </c:pt>
                <c:pt idx="5">
                  <c:v>1.0412533446710861</c:v>
                </c:pt>
                <c:pt idx="6">
                  <c:v>1.0414593590817633</c:v>
                </c:pt>
                <c:pt idx="7">
                  <c:v>1.0426643720577433</c:v>
                </c:pt>
                <c:pt idx="8">
                  <c:v>1.0460887323777888</c:v>
                </c:pt>
                <c:pt idx="9">
                  <c:v>1.0521283431901749</c:v>
                </c:pt>
                <c:pt idx="10">
                  <c:v>1.0601648221750239</c:v>
                </c:pt>
                <c:pt idx="11">
                  <c:v>1.0688620225488299</c:v>
                </c:pt>
                <c:pt idx="12">
                  <c:v>1.0768067298853512</c:v>
                </c:pt>
                <c:pt idx="13">
                  <c:v>1.083186313703975</c:v>
                </c:pt>
                <c:pt idx="14">
                  <c:v>1.0881783925663324</c:v>
                </c:pt>
                <c:pt idx="15">
                  <c:v>1.0928656640566774</c:v>
                </c:pt>
                <c:pt idx="16">
                  <c:v>1.0987167395907702</c:v>
                </c:pt>
                <c:pt idx="17">
                  <c:v>1.1068819293724286</c:v>
                </c:pt>
                <c:pt idx="18">
                  <c:v>1.1176416562207179</c:v>
                </c:pt>
                <c:pt idx="19">
                  <c:v>1.1302719897980038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407-4C92-ABB7-6EF3FAB93960}"/>
            </c:ext>
          </c:extLst>
        </c:ser>
        <c:ser>
          <c:idx val="11"/>
          <c:order val="11"/>
          <c:tx>
            <c:strRef>
              <c:f>'Griewank Funktion'!$B$14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cat>
            <c:numRef>
              <c:f>'Griewank Funktion'!$C$2:$V$2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'Griewank Funktion'!$C$14:$V$14</c:f>
              <c:numCache>
                <c:formatCode>0.0000</c:formatCode>
                <c:ptCount val="20"/>
                <c:pt idx="0">
                  <c:v>0.39471458715274121</c:v>
                </c:pt>
                <c:pt idx="1">
                  <c:v>0.90540629583286736</c:v>
                </c:pt>
                <c:pt idx="2">
                  <c:v>1.4796986076427965</c:v>
                </c:pt>
                <c:pt idx="3">
                  <c:v>1.8428115418611235</c:v>
                </c:pt>
                <c:pt idx="4">
                  <c:v>1.8214676666969545</c:v>
                </c:pt>
                <c:pt idx="5">
                  <c:v>1.4269805002433535</c:v>
                </c:pt>
                <c:pt idx="6">
                  <c:v>0.84982955629955836</c:v>
                </c:pt>
                <c:pt idx="7">
                  <c:v>0.36832335921142567</c:v>
                </c:pt>
                <c:pt idx="8">
                  <c:v>0.21514749908778208</c:v>
                </c:pt>
                <c:pt idx="9">
                  <c:v>0.46578937697794609</c:v>
                </c:pt>
                <c:pt idx="10">
                  <c:v>1.0023411803631463</c:v>
                </c:pt>
                <c:pt idx="11">
                  <c:v>1.5700379533532558</c:v>
                </c:pt>
                <c:pt idx="12">
                  <c:v>1.8994201459876883</c:v>
                </c:pt>
                <c:pt idx="13">
                  <c:v>1.8355423801806376</c:v>
                </c:pt>
                <c:pt idx="14">
                  <c:v>1.412271432829538</c:v>
                </c:pt>
                <c:pt idx="15">
                  <c:v>0.83604675033347842</c:v>
                </c:pt>
                <c:pt idx="16">
                  <c:v>0.38689050329140595</c:v>
                </c:pt>
                <c:pt idx="17">
                  <c:v>0.28413392982271324</c:v>
                </c:pt>
                <c:pt idx="18">
                  <c:v>0.58124563682880348</c:v>
                </c:pt>
                <c:pt idx="19">
                  <c:v>1.140192825210194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407-4C92-ABB7-6EF3FAB93960}"/>
            </c:ext>
          </c:extLst>
        </c:ser>
        <c:ser>
          <c:idx val="12"/>
          <c:order val="12"/>
          <c:tx>
            <c:strRef>
              <c:f>'Griewank Funktion'!$B$15</c:f>
              <c:strCache>
                <c:ptCount val="1"/>
                <c:pt idx="0">
                  <c:v>13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'Griewank Funktion'!$C$2:$V$2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'Griewank Funktion'!$C$15:$V$15</c:f>
              <c:numCache>
                <c:formatCode>0.0000</c:formatCode>
                <c:ptCount val="20"/>
                <c:pt idx="0">
                  <c:v>0.35261848726881828</c:v>
                </c:pt>
                <c:pt idx="1">
                  <c:v>0.90173939609770903</c:v>
                </c:pt>
                <c:pt idx="2">
                  <c:v>1.5192161686399297</c:v>
                </c:pt>
                <c:pt idx="3">
                  <c:v>1.9095614086081909</c:v>
                </c:pt>
                <c:pt idx="4">
                  <c:v>1.886439499336328</c:v>
                </c:pt>
                <c:pt idx="5">
                  <c:v>1.4620165454852128</c:v>
                </c:pt>
                <c:pt idx="6">
                  <c:v>0.84112659439278081</c:v>
                </c:pt>
                <c:pt idx="7">
                  <c:v>0.32305149696975566</c:v>
                </c:pt>
                <c:pt idx="8">
                  <c:v>0.15801202619355059</c:v>
                </c:pt>
                <c:pt idx="9">
                  <c:v>0.42718431261776946</c:v>
                </c:pt>
                <c:pt idx="10">
                  <c:v>1.0037750125947698</c:v>
                </c:pt>
                <c:pt idx="11">
                  <c:v>1.6138200866643966</c:v>
                </c:pt>
                <c:pt idx="12">
                  <c:v>1.9675535168890985</c:v>
                </c:pt>
                <c:pt idx="13">
                  <c:v>1.8983532436227457</c:v>
                </c:pt>
                <c:pt idx="14">
                  <c:v>1.4426382436037182</c:v>
                </c:pt>
                <c:pt idx="15">
                  <c:v>0.82240523707090185</c:v>
                </c:pt>
                <c:pt idx="16">
                  <c:v>0.33877886154616166</c:v>
                </c:pt>
                <c:pt idx="17">
                  <c:v>0.22761915423532375</c:v>
                </c:pt>
                <c:pt idx="18">
                  <c:v>0.54642411552009307</c:v>
                </c:pt>
                <c:pt idx="19">
                  <c:v>1.1467587964603361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407-4C92-ABB7-6EF3FAB93960}"/>
            </c:ext>
          </c:extLst>
        </c:ser>
        <c:ser>
          <c:idx val="13"/>
          <c:order val="13"/>
          <c:tx>
            <c:strRef>
              <c:f>'Griewank Funktion'!$B$16</c:f>
              <c:strCache>
                <c:ptCount val="1"/>
                <c:pt idx="0">
                  <c:v>14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'Griewank Funktion'!$C$2:$V$2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'Griewank Funktion'!$C$16:$V$16</c:f>
              <c:numCache>
                <c:formatCode>0.0000</c:formatCode>
                <c:ptCount val="20"/>
                <c:pt idx="0">
                  <c:v>0.94529626863834304</c:v>
                </c:pt>
                <c:pt idx="1">
                  <c:v>1.0286766929807309</c:v>
                </c:pt>
                <c:pt idx="2">
                  <c:v>1.122781873455289</c:v>
                </c:pt>
                <c:pt idx="3">
                  <c:v>1.1830867476454312</c:v>
                </c:pt>
                <c:pt idx="4">
                  <c:v>1.181513620641871</c:v>
                </c:pt>
                <c:pt idx="5">
                  <c:v>1.1198957231549473</c:v>
                </c:pt>
                <c:pt idx="6">
                  <c:v>1.0290981575794049</c:v>
                </c:pt>
                <c:pt idx="7">
                  <c:v>0.95421774787248337</c:v>
                </c:pt>
                <c:pt idx="8">
                  <c:v>0.9329586251569657</c:v>
                </c:pt>
                <c:pt idx="9">
                  <c:v>0.97755268942266382</c:v>
                </c:pt>
                <c:pt idx="10">
                  <c:v>1.0688942813052444</c:v>
                </c:pt>
                <c:pt idx="11">
                  <c:v>1.1657015522042899</c:v>
                </c:pt>
                <c:pt idx="12">
                  <c:v>1.2243115567726122</c:v>
                </c:pt>
                <c:pt idx="13">
                  <c:v>1.2196171070254114</c:v>
                </c:pt>
                <c:pt idx="14">
                  <c:v>1.1571059402834631</c:v>
                </c:pt>
                <c:pt idx="15">
                  <c:v>1.0702292898281474</c:v>
                </c:pt>
                <c:pt idx="16">
                  <c:v>1.0043616570740592</c:v>
                </c:pt>
                <c:pt idx="17">
                  <c:v>0.99504324783071307</c:v>
                </c:pt>
                <c:pt idx="18">
                  <c:v>1.0509380595747901</c:v>
                </c:pt>
                <c:pt idx="19">
                  <c:v>1.1496794010382256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407-4C92-ABB7-6EF3FAB93960}"/>
            </c:ext>
          </c:extLst>
        </c:ser>
        <c:ser>
          <c:idx val="14"/>
          <c:order val="14"/>
          <c:tx>
            <c:strRef>
              <c:f>'Griewank Funktion'!$B$17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'Griewank Funktion'!$C$2:$V$2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'Griewank Funktion'!$C$17:$V$17</c:f>
              <c:numCache>
                <c:formatCode>0.0000</c:formatCode>
                <c:ptCount val="20"/>
                <c:pt idx="0">
                  <c:v>1.634048631214581</c:v>
                </c:pt>
                <c:pt idx="1">
                  <c:v>1.1757185399998002</c:v>
                </c:pt>
                <c:pt idx="2">
                  <c:v>0.6610815037019917</c:v>
                </c:pt>
                <c:pt idx="3">
                  <c:v>0.33751093082323547</c:v>
                </c:pt>
                <c:pt idx="4">
                  <c:v>0.36100155142379764</c:v>
                </c:pt>
                <c:pt idx="5">
                  <c:v>0.72136825840277519</c:v>
                </c:pt>
                <c:pt idx="6">
                  <c:v>1.2471299764117061</c:v>
                </c:pt>
                <c:pt idx="7">
                  <c:v>1.6877366904827185</c:v>
                </c:pt>
                <c:pt idx="8">
                  <c:v>1.8337108856111888</c:v>
                </c:pt>
                <c:pt idx="9">
                  <c:v>1.6170942787827998</c:v>
                </c:pt>
                <c:pt idx="10">
                  <c:v>1.1440345500258338</c:v>
                </c:pt>
                <c:pt idx="11">
                  <c:v>0.6438863828218353</c:v>
                </c:pt>
                <c:pt idx="12">
                  <c:v>0.35923341500419459</c:v>
                </c:pt>
                <c:pt idx="13">
                  <c:v>0.42956676309493824</c:v>
                </c:pt>
                <c:pt idx="14">
                  <c:v>0.82439752461251281</c:v>
                </c:pt>
                <c:pt idx="15">
                  <c:v>1.3578765362701584</c:v>
                </c:pt>
                <c:pt idx="16">
                  <c:v>1.777911056029855</c:v>
                </c:pt>
                <c:pt idx="17">
                  <c:v>1.8870459569855946</c:v>
                </c:pt>
                <c:pt idx="18">
                  <c:v>1.6371455943850455</c:v>
                </c:pt>
                <c:pt idx="19">
                  <c:v>1.1524753674347887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407-4C92-ABB7-6EF3FAB93960}"/>
            </c:ext>
          </c:extLst>
        </c:ser>
        <c:ser>
          <c:idx val="15"/>
          <c:order val="15"/>
          <c:tx>
            <c:strRef>
              <c:f>'Griewank Funktion'!$B$18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'Griewank Funktion'!$C$2:$V$2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'Griewank Funktion'!$C$18:$V$18</c:f>
              <c:numCache>
                <c:formatCode>0.0000</c:formatCode>
                <c:ptCount val="20"/>
                <c:pt idx="0">
                  <c:v>1.792305445754109</c:v>
                </c:pt>
                <c:pt idx="1">
                  <c:v>1.214340957688717</c:v>
                </c:pt>
                <c:pt idx="2">
                  <c:v>0.56526586665578582</c:v>
                </c:pt>
                <c:pt idx="3">
                  <c:v>0.15691808112017136</c:v>
                </c:pt>
                <c:pt idx="4">
                  <c:v>0.18594392070083976</c:v>
                </c:pt>
                <c:pt idx="5">
                  <c:v>0.63950408098318801</c:v>
                </c:pt>
                <c:pt idx="6">
                  <c:v>1.3014302187254276</c:v>
                </c:pt>
                <c:pt idx="7">
                  <c:v>1.8558800083254425</c:v>
                </c:pt>
                <c:pt idx="8">
                  <c:v>2.0387869498913975</c:v>
                </c:pt>
                <c:pt idx="9">
                  <c:v>1.7644831094025299</c:v>
                </c:pt>
                <c:pt idx="10">
                  <c:v>1.1667778187868432</c:v>
                </c:pt>
                <c:pt idx="11">
                  <c:v>0.53479465533822568</c:v>
                </c:pt>
                <c:pt idx="12">
                  <c:v>0.17433356217839036</c:v>
                </c:pt>
                <c:pt idx="13">
                  <c:v>0.26123647110208192</c:v>
                </c:pt>
                <c:pt idx="14">
                  <c:v>0.75706919616018031</c:v>
                </c:pt>
                <c:pt idx="15">
                  <c:v>1.4275510411363042</c:v>
                </c:pt>
                <c:pt idx="16">
                  <c:v>1.9548949249843295</c:v>
                </c:pt>
                <c:pt idx="17">
                  <c:v>2.0901897211491374</c:v>
                </c:pt>
                <c:pt idx="18">
                  <c:v>1.7727558324457779</c:v>
                </c:pt>
                <c:pt idx="19">
                  <c:v>1.1592417136041975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407-4C92-ABB7-6EF3FAB93960}"/>
            </c:ext>
          </c:extLst>
        </c:ser>
        <c:ser>
          <c:idx val="16"/>
          <c:order val="16"/>
          <c:tx>
            <c:strRef>
              <c:f>'Griewank Funktion'!$B$19</c:f>
              <c:strCache>
                <c:ptCount val="1"/>
                <c:pt idx="0">
                  <c:v>17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'Griewank Funktion'!$C$2:$V$2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'Griewank Funktion'!$C$19:$V$19</c:f>
              <c:numCache>
                <c:formatCode>0.0000</c:formatCode>
                <c:ptCount val="20"/>
                <c:pt idx="0">
                  <c:v>1.2816914410670217</c:v>
                </c:pt>
                <c:pt idx="1">
                  <c:v>1.1161599875997397</c:v>
                </c:pt>
                <c:pt idx="2">
                  <c:v>0.93055273139954719</c:v>
                </c:pt>
                <c:pt idx="3">
                  <c:v>0.81446974596568267</c:v>
                </c:pt>
                <c:pt idx="4">
                  <c:v>0.82441322109910153</c:v>
                </c:pt>
                <c:pt idx="5">
                  <c:v>0.95669405233880067</c:v>
                </c:pt>
                <c:pt idx="6">
                  <c:v>1.149200806414775</c:v>
                </c:pt>
                <c:pt idx="7">
                  <c:v>1.3111828246677373</c:v>
                </c:pt>
                <c:pt idx="8">
                  <c:v>1.366766144514137</c:v>
                </c:pt>
                <c:pt idx="9">
                  <c:v>1.2913358843875358</c:v>
                </c:pt>
                <c:pt idx="10">
                  <c:v>1.1233393454344023</c:v>
                </c:pt>
                <c:pt idx="11">
                  <c:v>0.9458501151586578</c:v>
                </c:pt>
                <c:pt idx="12">
                  <c:v>0.84673338453292801</c:v>
                </c:pt>
                <c:pt idx="13">
                  <c:v>0.87651363946920346</c:v>
                </c:pt>
                <c:pt idx="14">
                  <c:v>1.0241476238640888</c:v>
                </c:pt>
                <c:pt idx="15">
                  <c:v>1.2223197002321358</c:v>
                </c:pt>
                <c:pt idx="16">
                  <c:v>1.3797204252827115</c:v>
                </c:pt>
                <c:pt idx="17">
                  <c:v>1.424830414653891</c:v>
                </c:pt>
                <c:pt idx="18">
                  <c:v>1.3402146605416485</c:v>
                </c:pt>
                <c:pt idx="19">
                  <c:v>1.1708828063419447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B407-4C92-ABB7-6EF3FAB93960}"/>
            </c:ext>
          </c:extLst>
        </c:ser>
        <c:ser>
          <c:idx val="17"/>
          <c:order val="17"/>
          <c:tx>
            <c:strRef>
              <c:f>'Griewank Funktion'!$B$20</c:f>
              <c:strCache>
                <c:ptCount val="1"/>
                <c:pt idx="0">
                  <c:v>18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'Griewank Funktion'!$C$2:$V$2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'Griewank Funktion'!$C$20:$V$20</c:f>
              <c:numCache>
                <c:formatCode>0.0000</c:formatCode>
                <c:ptCount val="20"/>
                <c:pt idx="0">
                  <c:v>0.5792477901986729</c:v>
                </c:pt>
                <c:pt idx="1">
                  <c:v>0.97902777280110831</c:v>
                </c:pt>
                <c:pt idx="2">
                  <c:v>1.4286840510477241</c:v>
                </c:pt>
                <c:pt idx="3">
                  <c:v>1.7132009691088506</c:v>
                </c:pt>
                <c:pt idx="4">
                  <c:v>1.6969887342376331</c:v>
                </c:pt>
                <c:pt idx="5">
                  <c:v>1.3889001875549374</c:v>
                </c:pt>
                <c:pt idx="6">
                  <c:v>0.9379857710694347</c:v>
                </c:pt>
                <c:pt idx="7">
                  <c:v>0.56202223011790997</c:v>
                </c:pt>
                <c:pt idx="8">
                  <c:v>0.44308631071370819</c:v>
                </c:pt>
                <c:pt idx="9">
                  <c:v>0.64024699233955551</c:v>
                </c:pt>
                <c:pt idx="10">
                  <c:v>1.0612412739951373</c:v>
                </c:pt>
                <c:pt idx="11">
                  <c:v>1.5067152801567794</c:v>
                </c:pt>
                <c:pt idx="12">
                  <c:v>1.7658165982788767</c:v>
                </c:pt>
                <c:pt idx="13">
                  <c:v>1.7173002890487865</c:v>
                </c:pt>
                <c:pt idx="14">
                  <c:v>1.3876671449417151</c:v>
                </c:pt>
                <c:pt idx="15">
                  <c:v>0.93845627386530106</c:v>
                </c:pt>
                <c:pt idx="16">
                  <c:v>0.58878535135073773</c:v>
                </c:pt>
                <c:pt idx="17">
                  <c:v>0.51028132738310827</c:v>
                </c:pt>
                <c:pt idx="18">
                  <c:v>0.74478344930867491</c:v>
                </c:pt>
                <c:pt idx="19">
                  <c:v>1.1842808906237716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B407-4C92-ABB7-6EF3FAB93960}"/>
            </c:ext>
          </c:extLst>
        </c:ser>
        <c:ser>
          <c:idx val="18"/>
          <c:order val="18"/>
          <c:tx>
            <c:strRef>
              <c:f>'Griewank Funktion'!$B$21</c:f>
              <c:strCache>
                <c:ptCount val="1"/>
                <c:pt idx="0">
                  <c:v>19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/>
            <a:effectLst/>
            <a:sp3d/>
          </c:spPr>
          <c:cat>
            <c:numRef>
              <c:f>'Griewank Funktion'!$C$2:$V$2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'Griewank Funktion'!$C$21:$V$21</c:f>
              <c:numCache>
                <c:formatCode>0.0000</c:formatCode>
                <c:ptCount val="20"/>
                <c:pt idx="0">
                  <c:v>0.33884265591986096</c:v>
                </c:pt>
                <c:pt idx="1">
                  <c:v>0.93706774880838184</c:v>
                </c:pt>
                <c:pt idx="2">
                  <c:v>1.6097248972133689</c:v>
                </c:pt>
                <c:pt idx="3">
                  <c:v>2.0348671183505411</c:v>
                </c:pt>
                <c:pt idx="4">
                  <c:v>2.0094732670723268</c:v>
                </c:pt>
                <c:pt idx="5">
                  <c:v>1.5467988687819032</c:v>
                </c:pt>
                <c:pt idx="6">
                  <c:v>0.87001995176517866</c:v>
                </c:pt>
                <c:pt idx="7">
                  <c:v>0.30521773002128616</c:v>
                </c:pt>
                <c:pt idx="8">
                  <c:v>0.12501913756573246</c:v>
                </c:pt>
                <c:pt idx="9">
                  <c:v>0.41786926760454501</c:v>
                </c:pt>
                <c:pt idx="10">
                  <c:v>1.0456209946176869</c:v>
                </c:pt>
                <c:pt idx="11">
                  <c:v>1.709778013842854</c:v>
                </c:pt>
                <c:pt idx="12">
                  <c:v>2.0946270449149189</c:v>
                </c:pt>
                <c:pt idx="13">
                  <c:v>2.0186257613509651</c:v>
                </c:pt>
                <c:pt idx="14">
                  <c:v>1.5214542978177608</c:v>
                </c:pt>
                <c:pt idx="15">
                  <c:v>0.84498819678151338</c:v>
                </c:pt>
                <c:pt idx="16">
                  <c:v>0.31731647222479686</c:v>
                </c:pt>
                <c:pt idx="17">
                  <c:v>0.19541938216164922</c:v>
                </c:pt>
                <c:pt idx="18">
                  <c:v>0.54194361803004165</c:v>
                </c:pt>
                <c:pt idx="19">
                  <c:v>1.1951625391967053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B407-4C92-ABB7-6EF3FAB93960}"/>
            </c:ext>
          </c:extLst>
        </c:ser>
        <c:ser>
          <c:idx val="19"/>
          <c:order val="19"/>
          <c:tx>
            <c:strRef>
              <c:f>'Griewank Funktion'!$B$22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/>
            <a:effectLst/>
            <a:sp3d/>
          </c:spPr>
          <c:cat>
            <c:numRef>
              <c:f>'Griewank Funktion'!$C$2:$V$2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'Griewank Funktion'!$C$22:$V$22</c:f>
              <c:numCache>
                <c:formatCode>0.0000</c:formatCode>
                <c:ptCount val="20"/>
                <c:pt idx="0">
                  <c:v>0.79000781734288561</c:v>
                </c:pt>
                <c:pt idx="1">
                  <c:v>1.0373621755133478</c:v>
                </c:pt>
                <c:pt idx="2">
                  <c:v>1.3157315581858655</c:v>
                </c:pt>
                <c:pt idx="3">
                  <c:v>1.4922342268588342</c:v>
                </c:pt>
                <c:pt idx="4">
                  <c:v>1.4830743885526609</c:v>
                </c:pt>
                <c:pt idx="5">
                  <c:v>1.2937231840281425</c:v>
                </c:pt>
                <c:pt idx="6">
                  <c:v>1.0162952166713448</c:v>
                </c:pt>
                <c:pt idx="7">
                  <c:v>0.78537860479351151</c:v>
                </c:pt>
                <c:pt idx="8">
                  <c:v>0.71349852456197649</c:v>
                </c:pt>
                <c:pt idx="9">
                  <c:v>0.83716017209789173</c:v>
                </c:pt>
                <c:pt idx="10">
                  <c:v>1.0993441274665099</c:v>
                </c:pt>
                <c:pt idx="11">
                  <c:v>1.3768477826791203</c:v>
                </c:pt>
                <c:pt idx="12">
                  <c:v>1.5393623235323834</c:v>
                </c:pt>
                <c:pt idx="13">
                  <c:v>1.5119572141161681</c:v>
                </c:pt>
                <c:pt idx="14">
                  <c:v>1.3110101984704956</c:v>
                </c:pt>
                <c:pt idx="15">
                  <c:v>1.0363539953429248</c:v>
                </c:pt>
                <c:pt idx="16">
                  <c:v>0.82340543077183992</c:v>
                </c:pt>
                <c:pt idx="17">
                  <c:v>0.77823160670730696</c:v>
                </c:pt>
                <c:pt idx="18">
                  <c:v>0.92668957948095498</c:v>
                </c:pt>
                <c:pt idx="19">
                  <c:v>1.2020276218875234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B407-4C92-ABB7-6EF3FAB93960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649098448"/>
        <c:axId val="649104024"/>
        <c:axId val="653194576"/>
      </c:surface3DChart>
      <c:catAx>
        <c:axId val="649098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49104024"/>
        <c:crosses val="autoZero"/>
        <c:auto val="1"/>
        <c:lblAlgn val="ctr"/>
        <c:lblOffset val="100"/>
        <c:noMultiLvlLbl val="0"/>
      </c:catAx>
      <c:valAx>
        <c:axId val="649104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49098448"/>
        <c:crosses val="autoZero"/>
        <c:crossBetween val="midCat"/>
      </c:valAx>
      <c:serAx>
        <c:axId val="65319457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49104024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333375</xdr:colOff>
      <xdr:row>0</xdr:row>
      <xdr:rowOff>123825</xdr:rowOff>
    </xdr:from>
    <xdr:to>
      <xdr:col>9</xdr:col>
      <xdr:colOff>433389</xdr:colOff>
      <xdr:row>30</xdr:row>
      <xdr:rowOff>42863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43C42A93-2983-4F7B-A542-97496C40F2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328612</xdr:colOff>
      <xdr:row>0</xdr:row>
      <xdr:rowOff>128587</xdr:rowOff>
    </xdr:from>
    <xdr:to>
      <xdr:col>9</xdr:col>
      <xdr:colOff>438150</xdr:colOff>
      <xdr:row>30</xdr:row>
      <xdr:rowOff>47625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A0CF254F-3279-4BCD-B891-20D25D5773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761999</xdr:colOff>
      <xdr:row>1</xdr:row>
      <xdr:rowOff>190499</xdr:rowOff>
    </xdr:from>
    <xdr:to>
      <xdr:col>19</xdr:col>
      <xdr:colOff>657224</xdr:colOff>
      <xdr:row>22</xdr:row>
      <xdr:rowOff>66674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5297E84A-CC97-4203-B3F3-402FF627A7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6A7EC-0C27-41D3-833B-CD2A8381B92E}">
  <dimension ref="B2:D14"/>
  <sheetViews>
    <sheetView showGridLines="0" topLeftCell="A2" workbookViewId="0"/>
  </sheetViews>
  <sheetFormatPr baseColWidth="10" defaultRowHeight="14.4" x14ac:dyDescent="0.3"/>
  <cols>
    <col min="2" max="2" width="4.88671875" customWidth="1"/>
    <col min="3" max="3" width="5.33203125" customWidth="1"/>
    <col min="4" max="4" width="105.33203125" customWidth="1"/>
  </cols>
  <sheetData>
    <row r="2" spans="2:4" ht="31.8" x14ac:dyDescent="0.5">
      <c r="B2" s="80" t="s">
        <v>34</v>
      </c>
    </row>
    <row r="4" spans="2:4" ht="15" customHeight="1" x14ac:dyDescent="0.4">
      <c r="B4" s="84" t="s">
        <v>30</v>
      </c>
      <c r="C4" s="84"/>
      <c r="D4" s="84"/>
    </row>
    <row r="5" spans="2:4" x14ac:dyDescent="0.3">
      <c r="B5" s="81">
        <v>1</v>
      </c>
      <c r="C5" s="86" t="s">
        <v>24</v>
      </c>
      <c r="D5" s="86"/>
    </row>
    <row r="6" spans="2:4" ht="30" customHeight="1" x14ac:dyDescent="0.3">
      <c r="B6" s="81">
        <v>2</v>
      </c>
      <c r="C6" s="86" t="s">
        <v>32</v>
      </c>
      <c r="D6" s="86"/>
    </row>
    <row r="7" spans="2:4" ht="30" customHeight="1" x14ac:dyDescent="0.3">
      <c r="B7" s="81">
        <v>3</v>
      </c>
      <c r="C7" s="86" t="s">
        <v>33</v>
      </c>
      <c r="D7" s="86"/>
    </row>
    <row r="8" spans="2:4" ht="30" customHeight="1" x14ac:dyDescent="0.3">
      <c r="B8" s="81">
        <v>4</v>
      </c>
      <c r="C8" s="86" t="s">
        <v>36</v>
      </c>
      <c r="D8" s="86"/>
    </row>
    <row r="9" spans="2:4" ht="28.8" x14ac:dyDescent="0.3">
      <c r="B9" s="81">
        <v>5</v>
      </c>
      <c r="C9" s="85" t="s">
        <v>31</v>
      </c>
      <c r="D9" s="79" t="s">
        <v>25</v>
      </c>
    </row>
    <row r="10" spans="2:4" ht="43.2" x14ac:dyDescent="0.3">
      <c r="B10" s="81">
        <v>6</v>
      </c>
      <c r="C10" s="85"/>
      <c r="D10" s="78" t="s">
        <v>26</v>
      </c>
    </row>
    <row r="11" spans="2:4" ht="28.8" x14ac:dyDescent="0.3">
      <c r="B11" s="81">
        <v>7</v>
      </c>
      <c r="C11" s="85"/>
      <c r="D11" s="78" t="s">
        <v>27</v>
      </c>
    </row>
    <row r="12" spans="2:4" ht="30" customHeight="1" x14ac:dyDescent="0.3">
      <c r="B12" s="81">
        <v>8</v>
      </c>
      <c r="C12" s="85"/>
      <c r="D12" s="79" t="s">
        <v>28</v>
      </c>
    </row>
    <row r="13" spans="2:4" ht="28.8" x14ac:dyDescent="0.3">
      <c r="B13" s="81">
        <v>9</v>
      </c>
      <c r="C13" s="85"/>
      <c r="D13" s="78" t="s">
        <v>29</v>
      </c>
    </row>
    <row r="14" spans="2:4" x14ac:dyDescent="0.3">
      <c r="B14" s="82">
        <v>10</v>
      </c>
      <c r="C14" s="83" t="s">
        <v>35</v>
      </c>
      <c r="D14" s="83"/>
    </row>
  </sheetData>
  <mergeCells count="7">
    <mergeCell ref="C14:D14"/>
    <mergeCell ref="B4:D4"/>
    <mergeCell ref="C9:C13"/>
    <mergeCell ref="C5:D5"/>
    <mergeCell ref="C6:D6"/>
    <mergeCell ref="C7:D7"/>
    <mergeCell ref="C8:D8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F1935-F867-49E7-9923-25F59972DCBC}">
  <dimension ref="B31:P49"/>
  <sheetViews>
    <sheetView workbookViewId="0">
      <selection activeCell="C44" sqref="C44"/>
    </sheetView>
  </sheetViews>
  <sheetFormatPr baseColWidth="10" defaultRowHeight="14.4" x14ac:dyDescent="0.3"/>
  <cols>
    <col min="13" max="13" width="11.88671875" customWidth="1"/>
    <col min="16" max="16" width="11.109375" customWidth="1"/>
    <col min="17" max="17" width="12.33203125" bestFit="1" customWidth="1"/>
    <col min="18" max="19" width="12.5546875" bestFit="1" customWidth="1"/>
  </cols>
  <sheetData>
    <row r="31" spans="2:16" ht="15" thickBot="1" x14ac:dyDescent="0.35"/>
    <row r="32" spans="2:16" ht="15" customHeight="1" x14ac:dyDescent="0.3">
      <c r="B32" s="91" t="s">
        <v>0</v>
      </c>
      <c r="C32" s="99" t="s">
        <v>9</v>
      </c>
      <c r="D32" s="100"/>
      <c r="E32" s="101" t="s">
        <v>10</v>
      </c>
      <c r="F32" s="102"/>
      <c r="G32" s="103" t="s">
        <v>3</v>
      </c>
      <c r="H32" s="91" t="s">
        <v>11</v>
      </c>
      <c r="I32" s="97"/>
      <c r="J32" s="92"/>
      <c r="K32" s="91" t="s">
        <v>15</v>
      </c>
      <c r="L32" s="92"/>
      <c r="M32" s="91" t="s">
        <v>12</v>
      </c>
      <c r="N32" s="92"/>
      <c r="O32" s="91" t="s">
        <v>8</v>
      </c>
      <c r="P32" s="92"/>
    </row>
    <row r="33" spans="2:16" ht="15" thickBot="1" x14ac:dyDescent="0.35">
      <c r="B33" s="96"/>
      <c r="C33" s="26" t="s">
        <v>1</v>
      </c>
      <c r="D33" s="21" t="s">
        <v>2</v>
      </c>
      <c r="E33" s="26" t="s">
        <v>1</v>
      </c>
      <c r="F33" s="21" t="s">
        <v>2</v>
      </c>
      <c r="G33" s="104"/>
      <c r="H33" s="9" t="s">
        <v>1</v>
      </c>
      <c r="I33" s="20" t="s">
        <v>2</v>
      </c>
      <c r="J33" s="58" t="s">
        <v>7</v>
      </c>
      <c r="K33" s="25" t="s">
        <v>5</v>
      </c>
      <c r="L33" s="27" t="s">
        <v>6</v>
      </c>
      <c r="M33" s="26" t="s">
        <v>1</v>
      </c>
      <c r="N33" s="21" t="s">
        <v>2</v>
      </c>
      <c r="O33" s="26" t="s">
        <v>1</v>
      </c>
      <c r="P33" s="21" t="s">
        <v>2</v>
      </c>
    </row>
    <row r="34" spans="2:16" x14ac:dyDescent="0.3">
      <c r="B34" s="22">
        <v>1</v>
      </c>
      <c r="C34" s="47"/>
      <c r="D34" s="37"/>
      <c r="E34" s="41"/>
      <c r="F34" s="42"/>
      <c r="G34" s="34">
        <f>IF(OR(C34&lt;1,C34&gt;20,D34&lt;1,D34&gt;20),0,1+(1/4000)*(D34*D34)+(1/4000)*(C34*C34)-COS(D34)*(COS((1/2)*C34*SQRT(2))))</f>
        <v>0</v>
      </c>
      <c r="H34" s="47"/>
      <c r="I34" s="50"/>
      <c r="J34" s="37">
        <f>1+(1/4000)*(I34*I34)+(1/4000)*(H34*H34)-COS(I34)*(COS((1/2)*H34*SQRT(2)))</f>
        <v>0</v>
      </c>
      <c r="K34" s="6">
        <v>0.51519999999999999</v>
      </c>
      <c r="L34" s="17">
        <v>0.42870000000000003</v>
      </c>
      <c r="M34" s="47" t="str">
        <f t="shared" ref="M34:N38" si="0">IF(O34="","",C34+O34)</f>
        <v/>
      </c>
      <c r="N34" s="37" t="str">
        <f t="shared" si="0"/>
        <v/>
      </c>
      <c r="O34" s="47" t="str">
        <f t="shared" ref="O34:P38" si="1">IF(H34="","",(E34*$L$42)+($K34*$L$43*(H34-C34))+($L34*$L$44*(N$43-C34)))</f>
        <v/>
      </c>
      <c r="P34" s="37" t="str">
        <f t="shared" si="1"/>
        <v/>
      </c>
    </row>
    <row r="35" spans="2:16" x14ac:dyDescent="0.3">
      <c r="B35" s="23">
        <v>2</v>
      </c>
      <c r="C35" s="48"/>
      <c r="D35" s="38"/>
      <c r="E35" s="43"/>
      <c r="F35" s="44"/>
      <c r="G35" s="35">
        <f t="shared" ref="G35:G38" si="2">IF(OR(C35&lt;1,C35&gt;20,D35&lt;1,D35&gt;20),0,1+(1/4000)*(D35*D35)+(1/4000)*(C35*C35)-COS(D35)*(COS((1/2)*C35*SQRT(2))))</f>
        <v>0</v>
      </c>
      <c r="H35" s="48"/>
      <c r="I35" s="51"/>
      <c r="J35" s="38">
        <f t="shared" ref="J35:J38" si="3">1+(1/4000)*(I35*I35)+(1/4000)*(H35*H35)-COS(I35)*(COS((1/2)*H35*SQRT(2)))</f>
        <v>0</v>
      </c>
      <c r="K35" s="2">
        <v>0.55640000000000001</v>
      </c>
      <c r="L35" s="18">
        <v>0.78590000000000004</v>
      </c>
      <c r="M35" s="48" t="str">
        <f t="shared" si="0"/>
        <v/>
      </c>
      <c r="N35" s="38" t="str">
        <f t="shared" si="0"/>
        <v/>
      </c>
      <c r="O35" s="48" t="str">
        <f t="shared" si="1"/>
        <v/>
      </c>
      <c r="P35" s="38" t="str">
        <f t="shared" si="1"/>
        <v/>
      </c>
    </row>
    <row r="36" spans="2:16" x14ac:dyDescent="0.3">
      <c r="B36" s="23">
        <v>3</v>
      </c>
      <c r="C36" s="48"/>
      <c r="D36" s="38"/>
      <c r="E36" s="43"/>
      <c r="F36" s="44"/>
      <c r="G36" s="35">
        <f t="shared" si="2"/>
        <v>0</v>
      </c>
      <c r="H36" s="48"/>
      <c r="I36" s="51"/>
      <c r="J36" s="38">
        <f t="shared" si="3"/>
        <v>0</v>
      </c>
      <c r="K36" s="2">
        <v>2.6499999999999999E-2</v>
      </c>
      <c r="L36" s="18">
        <v>0.27679999999999999</v>
      </c>
      <c r="M36" s="48" t="str">
        <f t="shared" si="0"/>
        <v/>
      </c>
      <c r="N36" s="38" t="str">
        <f t="shared" si="0"/>
        <v/>
      </c>
      <c r="O36" s="48" t="str">
        <f t="shared" si="1"/>
        <v/>
      </c>
      <c r="P36" s="38" t="str">
        <f t="shared" si="1"/>
        <v/>
      </c>
    </row>
    <row r="37" spans="2:16" x14ac:dyDescent="0.3">
      <c r="B37" s="23">
        <v>4</v>
      </c>
      <c r="C37" s="48"/>
      <c r="D37" s="38"/>
      <c r="E37" s="43"/>
      <c r="F37" s="44"/>
      <c r="G37" s="35">
        <f t="shared" si="2"/>
        <v>0</v>
      </c>
      <c r="H37" s="48"/>
      <c r="I37" s="51"/>
      <c r="J37" s="38">
        <f t="shared" si="3"/>
        <v>0</v>
      </c>
      <c r="K37" s="2">
        <v>0.83450000000000002</v>
      </c>
      <c r="L37" s="18">
        <v>0.97389999999999999</v>
      </c>
      <c r="M37" s="48" t="str">
        <f t="shared" si="0"/>
        <v/>
      </c>
      <c r="N37" s="38" t="str">
        <f t="shared" si="0"/>
        <v/>
      </c>
      <c r="O37" s="48" t="str">
        <f t="shared" si="1"/>
        <v/>
      </c>
      <c r="P37" s="38" t="str">
        <f t="shared" si="1"/>
        <v/>
      </c>
    </row>
    <row r="38" spans="2:16" ht="15" thickBot="1" x14ac:dyDescent="0.35">
      <c r="B38" s="24">
        <v>5</v>
      </c>
      <c r="C38" s="49"/>
      <c r="D38" s="39"/>
      <c r="E38" s="45"/>
      <c r="F38" s="46"/>
      <c r="G38" s="36">
        <f t="shared" si="2"/>
        <v>0</v>
      </c>
      <c r="H38" s="49"/>
      <c r="I38" s="52"/>
      <c r="J38" s="39">
        <f t="shared" si="3"/>
        <v>0</v>
      </c>
      <c r="K38" s="4">
        <v>0.36270000000000002</v>
      </c>
      <c r="L38" s="19">
        <v>9.7100000000000006E-2</v>
      </c>
      <c r="M38" s="49" t="str">
        <f t="shared" si="0"/>
        <v/>
      </c>
      <c r="N38" s="39" t="str">
        <f t="shared" si="0"/>
        <v/>
      </c>
      <c r="O38" s="49" t="str">
        <f t="shared" si="1"/>
        <v/>
      </c>
      <c r="P38" s="39" t="str">
        <f t="shared" si="1"/>
        <v/>
      </c>
    </row>
    <row r="39" spans="2:16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2:16" ht="15" thickBot="1" x14ac:dyDescent="0.35"/>
    <row r="41" spans="2:16" ht="15" thickBot="1" x14ac:dyDescent="0.35">
      <c r="B41" s="93" t="s">
        <v>4</v>
      </c>
      <c r="C41" s="94"/>
      <c r="D41" s="94"/>
      <c r="E41" s="94"/>
      <c r="F41" s="95"/>
      <c r="G41" s="60"/>
      <c r="H41" s="60"/>
      <c r="K41" s="93" t="s">
        <v>16</v>
      </c>
      <c r="L41" s="95"/>
      <c r="N41" s="87" t="s">
        <v>20</v>
      </c>
      <c r="O41" s="98"/>
      <c r="P41" s="88"/>
    </row>
    <row r="42" spans="2:16" ht="15" thickBot="1" x14ac:dyDescent="0.35">
      <c r="B42" s="91" t="s">
        <v>0</v>
      </c>
      <c r="C42" s="87" t="s">
        <v>13</v>
      </c>
      <c r="D42" s="88"/>
      <c r="E42" s="89" t="s">
        <v>14</v>
      </c>
      <c r="F42" s="90"/>
      <c r="G42" s="87" t="s">
        <v>15</v>
      </c>
      <c r="H42" s="88"/>
      <c r="K42" s="32" t="s">
        <v>17</v>
      </c>
      <c r="L42" s="33">
        <v>0.9</v>
      </c>
      <c r="N42" s="26" t="s">
        <v>1</v>
      </c>
      <c r="O42" s="20" t="s">
        <v>2</v>
      </c>
      <c r="P42" s="59" t="s">
        <v>7</v>
      </c>
    </row>
    <row r="43" spans="2:16" ht="15" thickBot="1" x14ac:dyDescent="0.35">
      <c r="B43" s="96"/>
      <c r="C43" s="26" t="s">
        <v>2</v>
      </c>
      <c r="D43" s="21" t="s">
        <v>1</v>
      </c>
      <c r="E43" s="26" t="s">
        <v>2</v>
      </c>
      <c r="F43" s="21" t="s">
        <v>1</v>
      </c>
      <c r="G43" s="16" t="s">
        <v>5</v>
      </c>
      <c r="H43" s="8" t="s">
        <v>6</v>
      </c>
      <c r="K43" s="28" t="s">
        <v>18</v>
      </c>
      <c r="L43" s="29">
        <v>2</v>
      </c>
      <c r="N43" s="53"/>
      <c r="O43" s="54"/>
      <c r="P43" s="40"/>
    </row>
    <row r="44" spans="2:16" ht="15" thickBot="1" x14ac:dyDescent="0.35">
      <c r="B44" s="10">
        <v>1</v>
      </c>
      <c r="C44" s="6">
        <f ca="1">RANDBETWEEN(1,20)</f>
        <v>5</v>
      </c>
      <c r="D44" s="7">
        <f ca="1">RANDBETWEEN(1,20)</f>
        <v>15</v>
      </c>
      <c r="E44" s="13">
        <f ca="1">RANDBETWEEN(-3,3)</f>
        <v>-2</v>
      </c>
      <c r="F44" s="17">
        <f ca="1">RANDBETWEEN(-3,3)</f>
        <v>-2</v>
      </c>
      <c r="G44" s="56">
        <f ca="1">ROUND(RAND(),4)</f>
        <v>0.68230000000000002</v>
      </c>
      <c r="H44" s="57">
        <f ca="1">ROUND(RAND(),4)</f>
        <v>0.45129999999999998</v>
      </c>
      <c r="K44" s="30" t="s">
        <v>19</v>
      </c>
      <c r="L44" s="31">
        <v>2</v>
      </c>
    </row>
    <row r="45" spans="2:16" x14ac:dyDescent="0.3">
      <c r="B45" s="11">
        <v>2</v>
      </c>
      <c r="C45" s="2">
        <f t="shared" ref="C45:D48" ca="1" si="4">RANDBETWEEN(1,20)</f>
        <v>19</v>
      </c>
      <c r="D45" s="3">
        <f t="shared" ca="1" si="4"/>
        <v>2</v>
      </c>
      <c r="E45" s="14">
        <f t="shared" ref="E45:F48" ca="1" si="5">RANDBETWEEN(-3,3)</f>
        <v>3</v>
      </c>
      <c r="F45" s="18">
        <f t="shared" ca="1" si="5"/>
        <v>2</v>
      </c>
      <c r="G45" s="2">
        <f t="shared" ref="G45:H48" ca="1" si="6">ROUND(RAND(),4)</f>
        <v>0.76990000000000003</v>
      </c>
      <c r="H45" s="3">
        <f t="shared" ca="1" si="6"/>
        <v>0.92120000000000002</v>
      </c>
    </row>
    <row r="46" spans="2:16" x14ac:dyDescent="0.3">
      <c r="B46" s="11">
        <v>3</v>
      </c>
      <c r="C46" s="2">
        <f t="shared" ca="1" si="4"/>
        <v>11</v>
      </c>
      <c r="D46" s="3">
        <f t="shared" ca="1" si="4"/>
        <v>17</v>
      </c>
      <c r="E46" s="14">
        <f t="shared" ca="1" si="5"/>
        <v>-1</v>
      </c>
      <c r="F46" s="18">
        <f t="shared" ca="1" si="5"/>
        <v>0</v>
      </c>
      <c r="G46" s="2">
        <f t="shared" ca="1" si="6"/>
        <v>0.34560000000000002</v>
      </c>
      <c r="H46" s="3">
        <f t="shared" ca="1" si="6"/>
        <v>0.66080000000000005</v>
      </c>
    </row>
    <row r="47" spans="2:16" x14ac:dyDescent="0.3">
      <c r="B47" s="11">
        <v>4</v>
      </c>
      <c r="C47" s="2">
        <f t="shared" ca="1" si="4"/>
        <v>12</v>
      </c>
      <c r="D47" s="3">
        <f t="shared" ca="1" si="4"/>
        <v>5</v>
      </c>
      <c r="E47" s="14">
        <f t="shared" ca="1" si="5"/>
        <v>0</v>
      </c>
      <c r="F47" s="18">
        <f t="shared" ca="1" si="5"/>
        <v>-2</v>
      </c>
      <c r="G47" s="2">
        <f t="shared" ca="1" si="6"/>
        <v>0.30790000000000001</v>
      </c>
      <c r="H47" s="3">
        <f t="shared" ca="1" si="6"/>
        <v>0.91410000000000002</v>
      </c>
    </row>
    <row r="48" spans="2:16" ht="15" thickBot="1" x14ac:dyDescent="0.35">
      <c r="B48" s="12">
        <v>5</v>
      </c>
      <c r="C48" s="4">
        <f t="shared" ca="1" si="4"/>
        <v>11</v>
      </c>
      <c r="D48" s="5">
        <f t="shared" ca="1" si="4"/>
        <v>11</v>
      </c>
      <c r="E48" s="15">
        <f t="shared" ca="1" si="5"/>
        <v>-3</v>
      </c>
      <c r="F48" s="19">
        <f t="shared" ca="1" si="5"/>
        <v>-2</v>
      </c>
      <c r="G48" s="4">
        <f t="shared" ca="1" si="6"/>
        <v>0.89149999999999996</v>
      </c>
      <c r="H48" s="5">
        <f t="shared" ca="1" si="6"/>
        <v>0.34820000000000001</v>
      </c>
    </row>
    <row r="49" spans="8:8" x14ac:dyDescent="0.3">
      <c r="H49" s="55"/>
    </row>
  </sheetData>
  <mergeCells count="15">
    <mergeCell ref="O32:P32"/>
    <mergeCell ref="K41:L41"/>
    <mergeCell ref="N41:P41"/>
    <mergeCell ref="C32:D32"/>
    <mergeCell ref="E32:F32"/>
    <mergeCell ref="G32:G33"/>
    <mergeCell ref="C42:D42"/>
    <mergeCell ref="E42:F42"/>
    <mergeCell ref="G42:H42"/>
    <mergeCell ref="K32:L32"/>
    <mergeCell ref="M32:N32"/>
    <mergeCell ref="B41:F41"/>
    <mergeCell ref="B42:B43"/>
    <mergeCell ref="B32:B33"/>
    <mergeCell ref="H32:J32"/>
  </mergeCells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F0B5C-AEE0-4D3B-BB74-326C608BB55E}">
  <dimension ref="A1:V25"/>
  <sheetViews>
    <sheetView tabSelected="1" workbookViewId="0">
      <selection activeCell="Y8" sqref="Y8"/>
    </sheetView>
  </sheetViews>
  <sheetFormatPr baseColWidth="10" defaultRowHeight="14.4" x14ac:dyDescent="0.3"/>
  <cols>
    <col min="1" max="1" width="5.109375" bestFit="1" customWidth="1"/>
    <col min="2" max="2" width="3" bestFit="1" customWidth="1"/>
    <col min="3" max="22" width="6.5546875" bestFit="1" customWidth="1"/>
  </cols>
  <sheetData>
    <row r="1" spans="1:22" x14ac:dyDescent="0.3">
      <c r="A1" s="107"/>
      <c r="B1" s="108"/>
      <c r="C1" s="98" t="s">
        <v>1</v>
      </c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88"/>
    </row>
    <row r="2" spans="1:22" ht="15" thickBot="1" x14ac:dyDescent="0.35">
      <c r="A2" s="109"/>
      <c r="B2" s="110"/>
      <c r="C2" s="71">
        <v>1</v>
      </c>
      <c r="D2" s="71">
        <v>2</v>
      </c>
      <c r="E2" s="71">
        <v>3</v>
      </c>
      <c r="F2" s="71">
        <v>4</v>
      </c>
      <c r="G2" s="71">
        <v>5</v>
      </c>
      <c r="H2" s="71">
        <v>6</v>
      </c>
      <c r="I2" s="71">
        <v>7</v>
      </c>
      <c r="J2" s="71">
        <v>8</v>
      </c>
      <c r="K2" s="71">
        <v>9</v>
      </c>
      <c r="L2" s="71">
        <v>10</v>
      </c>
      <c r="M2" s="71">
        <v>11</v>
      </c>
      <c r="N2" s="71">
        <v>12</v>
      </c>
      <c r="O2" s="71">
        <v>13</v>
      </c>
      <c r="P2" s="71">
        <v>14</v>
      </c>
      <c r="Q2" s="71">
        <v>15</v>
      </c>
      <c r="R2" s="71">
        <v>16</v>
      </c>
      <c r="S2" s="71">
        <v>17</v>
      </c>
      <c r="T2" s="71">
        <v>18</v>
      </c>
      <c r="U2" s="71">
        <v>19</v>
      </c>
      <c r="V2" s="72">
        <v>20</v>
      </c>
    </row>
    <row r="3" spans="1:22" x14ac:dyDescent="0.3">
      <c r="A3" s="105" t="s">
        <v>23</v>
      </c>
      <c r="B3" s="69">
        <v>1</v>
      </c>
      <c r="C3" s="73">
        <f>1+(1/4000)*($B3*$B3)+(1/4000)*(C$2*C$2)-COS($B3)*(COS((1/2)*C$2*SQRT(2)))</f>
        <v>0.58973809117624243</v>
      </c>
      <c r="D3" s="74">
        <f t="shared" ref="D3:V17" si="0">1+(1/4000)*($B3*$B3)+(1/4000)*(D$2*D$2)-COS($B3)*(COS((1/2)*D$2*SQRT(2)))</f>
        <v>0.91699326213267085</v>
      </c>
      <c r="E3" s="74">
        <f t="shared" si="0"/>
        <v>1.2851504493620487</v>
      </c>
      <c r="F3" s="74">
        <f t="shared" si="0"/>
        <v>1.518273691844322</v>
      </c>
      <c r="G3" s="74">
        <f t="shared" si="0"/>
        <v>1.5054170196249803</v>
      </c>
      <c r="H3" s="74">
        <f t="shared" si="0"/>
        <v>1.2538242452736126</v>
      </c>
      <c r="I3" s="74">
        <f t="shared" si="0"/>
        <v>0.8854554774812482</v>
      </c>
      <c r="J3" s="74">
        <f t="shared" si="0"/>
        <v>0.57850593106051829</v>
      </c>
      <c r="K3" s="74">
        <f t="shared" si="0"/>
        <v>0.48195939589246595</v>
      </c>
      <c r="L3" s="74">
        <f t="shared" si="0"/>
        <v>0.64414889978228418</v>
      </c>
      <c r="M3" s="74">
        <f t="shared" si="0"/>
        <v>0.98958049934734083</v>
      </c>
      <c r="N3" s="74">
        <f t="shared" si="0"/>
        <v>1.3551334416452825</v>
      </c>
      <c r="O3" s="74">
        <f t="shared" si="0"/>
        <v>1.5682783278680748</v>
      </c>
      <c r="P3" s="74">
        <f t="shared" si="0"/>
        <v>1.529806824397044</v>
      </c>
      <c r="Q3" s="74">
        <f t="shared" si="0"/>
        <v>1.2614031308032752</v>
      </c>
      <c r="R3" s="74">
        <f t="shared" si="0"/>
        <v>0.89524617183709843</v>
      </c>
      <c r="S3" s="74">
        <f t="shared" si="0"/>
        <v>0.61062837470483633</v>
      </c>
      <c r="T3" s="74">
        <f t="shared" si="0"/>
        <v>0.54798301281652573</v>
      </c>
      <c r="U3" s="74">
        <f t="shared" si="0"/>
        <v>0.74154493368509189</v>
      </c>
      <c r="V3" s="75">
        <f t="shared" si="0"/>
        <v>1.1029345796073207</v>
      </c>
    </row>
    <row r="4" spans="1:22" x14ac:dyDescent="0.3">
      <c r="A4" s="105"/>
      <c r="B4" s="69">
        <v>2</v>
      </c>
      <c r="C4" s="76">
        <f t="shared" ref="C4:R22" si="1">1+(1/4000)*($B4*$B4)+(1/4000)*(C$2*C$2)-COS($B4)*(COS((1/2)*C$2*SQRT(2)))</f>
        <v>1.3176233840750804</v>
      </c>
      <c r="D4" s="65">
        <f t="shared" si="1"/>
        <v>1.0668954752560835</v>
      </c>
      <c r="E4" s="65">
        <f t="shared" si="1"/>
        <v>0.78554948480110531</v>
      </c>
      <c r="F4" s="65">
        <f t="shared" si="1"/>
        <v>0.6090932438228347</v>
      </c>
      <c r="G4" s="65">
        <f t="shared" si="1"/>
        <v>0.62297857054003725</v>
      </c>
      <c r="H4" s="65">
        <f t="shared" si="1"/>
        <v>0.82162620006223341</v>
      </c>
      <c r="I4" s="65">
        <f t="shared" si="1"/>
        <v>1.1111011021933774</v>
      </c>
      <c r="J4" s="65">
        <f t="shared" si="1"/>
        <v>1.3541553434585876</v>
      </c>
      <c r="K4" s="65">
        <f t="shared" si="1"/>
        <v>1.4360399542857618</v>
      </c>
      <c r="L4" s="65">
        <f t="shared" si="1"/>
        <v>1.3195282998754081</v>
      </c>
      <c r="M4" s="65">
        <f t="shared" si="1"/>
        <v>1.0627666538523872</v>
      </c>
      <c r="N4" s="65">
        <f t="shared" si="1"/>
        <v>0.79139243174295204</v>
      </c>
      <c r="O4" s="65">
        <f t="shared" si="1"/>
        <v>0.63828969261100321</v>
      </c>
      <c r="P4" s="65">
        <f t="shared" si="1"/>
        <v>0.67986979681190562</v>
      </c>
      <c r="Q4" s="65">
        <f t="shared" si="1"/>
        <v>0.89943133301248868</v>
      </c>
      <c r="R4" s="65">
        <f t="shared" si="1"/>
        <v>1.1951686253982274</v>
      </c>
      <c r="S4" s="65">
        <f t="shared" si="0"/>
        <v>1.4289886553230391</v>
      </c>
      <c r="T4" s="65">
        <f t="shared" si="0"/>
        <v>1.4927281559623531</v>
      </c>
      <c r="U4" s="65">
        <f t="shared" si="0"/>
        <v>1.3600190675513926</v>
      </c>
      <c r="V4" s="66">
        <f t="shared" si="0"/>
        <v>1.0989323069716492</v>
      </c>
    </row>
    <row r="5" spans="1:22" x14ac:dyDescent="0.3">
      <c r="A5" s="105"/>
      <c r="B5" s="69">
        <v>3</v>
      </c>
      <c r="C5" s="76">
        <f t="shared" si="1"/>
        <v>1.7551364466859027</v>
      </c>
      <c r="D5" s="65">
        <f t="shared" si="0"/>
        <v>1.1576330877098708</v>
      </c>
      <c r="E5" s="65">
        <f t="shared" si="0"/>
        <v>0.48660136993666214</v>
      </c>
      <c r="F5" s="65">
        <f t="shared" si="0"/>
        <v>6.4407641613082989E-2</v>
      </c>
      <c r="G5" s="65">
        <f t="shared" si="0"/>
        <v>9.4337501542091973E-2</v>
      </c>
      <c r="H5" s="65">
        <f t="shared" si="0"/>
        <v>0.56311815778334984</v>
      </c>
      <c r="I5" s="65">
        <f t="shared" si="0"/>
        <v>1.2472828748123936</v>
      </c>
      <c r="J5" s="65">
        <f t="shared" si="0"/>
        <v>1.8203256879523608</v>
      </c>
      <c r="K5" s="65">
        <f t="shared" si="0"/>
        <v>2.0092645416106087</v>
      </c>
      <c r="L5" s="65">
        <f t="shared" si="0"/>
        <v>1.7255391347381916</v>
      </c>
      <c r="M5" s="65">
        <f t="shared" si="0"/>
        <v>1.1074765421520449</v>
      </c>
      <c r="N5" s="65">
        <f t="shared" si="0"/>
        <v>0.45396188741881882</v>
      </c>
      <c r="O5" s="65">
        <f t="shared" si="0"/>
        <v>8.1119696397234375E-2</v>
      </c>
      <c r="P5" s="65">
        <f t="shared" si="0"/>
        <v>0.17072877109501539</v>
      </c>
      <c r="Q5" s="65">
        <f t="shared" si="0"/>
        <v>0.68305728983194824</v>
      </c>
      <c r="R5" s="65">
        <f t="shared" si="0"/>
        <v>1.3759146450715987</v>
      </c>
      <c r="S5" s="65">
        <f t="shared" si="0"/>
        <v>1.9207844568101025</v>
      </c>
      <c r="T5" s="65">
        <f t="shared" si="0"/>
        <v>2.0603517266863309</v>
      </c>
      <c r="U5" s="65">
        <f t="shared" si="0"/>
        <v>1.7318881602030025</v>
      </c>
      <c r="V5" s="66">
        <f t="shared" si="0"/>
        <v>1.0973310617705891</v>
      </c>
    </row>
    <row r="6" spans="1:22" x14ac:dyDescent="0.3">
      <c r="A6" s="105"/>
      <c r="B6" s="69">
        <v>4</v>
      </c>
      <c r="C6" s="76">
        <f t="shared" si="1"/>
        <v>1.5011790311745128</v>
      </c>
      <c r="D6" s="65">
        <f t="shared" si="0"/>
        <v>1.1069316012972892</v>
      </c>
      <c r="E6" s="65">
        <f t="shared" si="0"/>
        <v>0.66430686714055021</v>
      </c>
      <c r="F6" s="65">
        <f t="shared" si="0"/>
        <v>0.38614756017568874</v>
      </c>
      <c r="G6" s="65">
        <f t="shared" si="0"/>
        <v>0.40667321774998766</v>
      </c>
      <c r="H6" s="65">
        <f t="shared" si="0"/>
        <v>0.71712046457257927</v>
      </c>
      <c r="I6" s="65">
        <f t="shared" si="0"/>
        <v>1.1699451458621242</v>
      </c>
      <c r="J6" s="65">
        <f t="shared" si="0"/>
        <v>1.5495713439042824</v>
      </c>
      <c r="K6" s="65">
        <f t="shared" si="0"/>
        <v>1.6757623600764981</v>
      </c>
      <c r="L6" s="65">
        <f t="shared" si="0"/>
        <v>1.4900461594480177</v>
      </c>
      <c r="M6" s="65">
        <f t="shared" si="0"/>
        <v>1.083753343369152</v>
      </c>
      <c r="N6" s="65">
        <f t="shared" si="0"/>
        <v>0.654223139219137</v>
      </c>
      <c r="O6" s="65">
        <f t="shared" si="0"/>
        <v>0.41017710845995092</v>
      </c>
      <c r="P6" s="65">
        <f t="shared" si="0"/>
        <v>0.47163490250167162</v>
      </c>
      <c r="Q6" s="65">
        <f t="shared" si="0"/>
        <v>0.81236354293714685</v>
      </c>
      <c r="R6" s="65">
        <f t="shared" si="0"/>
        <v>1.2724564181578202</v>
      </c>
      <c r="S6" s="65">
        <f t="shared" si="0"/>
        <v>1.6350102315466897</v>
      </c>
      <c r="T6" s="65">
        <f t="shared" si="0"/>
        <v>1.7301324760303776</v>
      </c>
      <c r="U6" s="65">
        <f t="shared" si="0"/>
        <v>1.5164067270535471</v>
      </c>
      <c r="V6" s="66">
        <f t="shared" si="0"/>
        <v>1.1007522656928033</v>
      </c>
    </row>
    <row r="7" spans="1:22" x14ac:dyDescent="0.3">
      <c r="A7" s="105"/>
      <c r="B7" s="69">
        <v>5</v>
      </c>
      <c r="C7" s="76">
        <f t="shared" si="1"/>
        <v>0.79084735610691714</v>
      </c>
      <c r="D7" s="65">
        <f t="shared" si="0"/>
        <v>0.96301467073364355</v>
      </c>
      <c r="E7" s="65">
        <f t="shared" si="0"/>
        <v>1.1568933037438653</v>
      </c>
      <c r="F7" s="65">
        <f t="shared" si="0"/>
        <v>1.2801157440933093</v>
      </c>
      <c r="G7" s="65">
        <f t="shared" si="0"/>
        <v>1.2744346440216008</v>
      </c>
      <c r="H7" s="65">
        <f t="shared" si="0"/>
        <v>1.1436530517153916</v>
      </c>
      <c r="I7" s="65">
        <f t="shared" si="0"/>
        <v>0.951800808607698</v>
      </c>
      <c r="J7" s="65">
        <f t="shared" si="0"/>
        <v>0.79243154851398612</v>
      </c>
      <c r="K7" s="65">
        <f t="shared" si="0"/>
        <v>0.7437627192912426</v>
      </c>
      <c r="L7" s="65">
        <f t="shared" si="0"/>
        <v>0.83116947138463637</v>
      </c>
      <c r="M7" s="65">
        <f t="shared" si="0"/>
        <v>1.0150169989890254</v>
      </c>
      <c r="N7" s="65">
        <f t="shared" si="0"/>
        <v>1.2096658577202362</v>
      </c>
      <c r="O7" s="65">
        <f t="shared" si="0"/>
        <v>1.3245370036041584</v>
      </c>
      <c r="P7" s="65">
        <f t="shared" si="0"/>
        <v>1.3075454234457793</v>
      </c>
      <c r="Q7" s="65">
        <f t="shared" si="0"/>
        <v>1.1700754614789657</v>
      </c>
      <c r="R7" s="65">
        <f t="shared" si="0"/>
        <v>0.98152190328882316</v>
      </c>
      <c r="S7" s="65">
        <f t="shared" si="0"/>
        <v>0.83601442625408184</v>
      </c>
      <c r="T7" s="65">
        <f t="shared" si="0"/>
        <v>0.80728140209293997</v>
      </c>
      <c r="U7" s="65">
        <f t="shared" si="0"/>
        <v>0.91329634592655407</v>
      </c>
      <c r="V7" s="66">
        <f t="shared" si="0"/>
        <v>1.1076594215593603</v>
      </c>
    </row>
    <row r="8" spans="1:22" x14ac:dyDescent="0.3">
      <c r="A8" s="105"/>
      <c r="B8" s="69">
        <v>6</v>
      </c>
      <c r="C8" s="76">
        <f t="shared" si="1"/>
        <v>0.27928572730150025</v>
      </c>
      <c r="D8" s="65">
        <f t="shared" si="0"/>
        <v>0.86026749789581314</v>
      </c>
      <c r="E8" s="65">
        <f t="shared" si="0"/>
        <v>1.5135476212358532</v>
      </c>
      <c r="F8" s="65">
        <f t="shared" si="0"/>
        <v>1.9264706074411837</v>
      </c>
      <c r="G8" s="65">
        <f t="shared" si="0"/>
        <v>1.9018745665532548</v>
      </c>
      <c r="H8" s="65">
        <f t="shared" si="0"/>
        <v>1.4526324652720846</v>
      </c>
      <c r="I8" s="65">
        <f t="shared" si="0"/>
        <v>0.79547940032027353</v>
      </c>
      <c r="J8" s="65">
        <f t="shared" si="0"/>
        <v>0.24708577755784045</v>
      </c>
      <c r="K8" s="65">
        <f t="shared" si="0"/>
        <v>7.2210430479843546E-2</v>
      </c>
      <c r="L8" s="65">
        <f t="shared" si="0"/>
        <v>0.35674589861158745</v>
      </c>
      <c r="M8" s="65">
        <f t="shared" si="0"/>
        <v>0.96653202666445381</v>
      </c>
      <c r="N8" s="65">
        <f t="shared" si="0"/>
        <v>1.6116872087111349</v>
      </c>
      <c r="O8" s="65">
        <f t="shared" si="0"/>
        <v>1.9856097506445662</v>
      </c>
      <c r="P8" s="65">
        <f t="shared" si="0"/>
        <v>1.9119966955937948</v>
      </c>
      <c r="Q8" s="65">
        <f t="shared" si="0"/>
        <v>1.4293829968466816</v>
      </c>
      <c r="R8" s="65">
        <f t="shared" si="0"/>
        <v>0.77266359134549945</v>
      </c>
      <c r="S8" s="65">
        <f t="shared" si="0"/>
        <v>0.26045873918395324</v>
      </c>
      <c r="T8" s="65">
        <f t="shared" si="0"/>
        <v>0.14233216592991316</v>
      </c>
      <c r="U8" s="65">
        <f t="shared" si="0"/>
        <v>0.47912255946774918</v>
      </c>
      <c r="V8" s="66">
        <f t="shared" si="0"/>
        <v>1.1137707617441219</v>
      </c>
    </row>
    <row r="9" spans="1:22" x14ac:dyDescent="0.3">
      <c r="A9" s="105"/>
      <c r="B9" s="69">
        <v>7</v>
      </c>
      <c r="C9" s="76">
        <f t="shared" si="1"/>
        <v>0.43934988441236533</v>
      </c>
      <c r="D9" s="65">
        <f t="shared" si="0"/>
        <v>0.89568369696576</v>
      </c>
      <c r="E9" s="65">
        <f t="shared" si="0"/>
        <v>1.4088918222277607</v>
      </c>
      <c r="F9" s="65">
        <f t="shared" si="0"/>
        <v>1.7334848069931748</v>
      </c>
      <c r="G9" s="65">
        <f t="shared" si="0"/>
        <v>1.7146559514745263</v>
      </c>
      <c r="H9" s="65">
        <f t="shared" si="0"/>
        <v>1.3625127946679314</v>
      </c>
      <c r="I9" s="65">
        <f t="shared" si="0"/>
        <v>0.84723044018392457</v>
      </c>
      <c r="J9" s="65">
        <f t="shared" si="0"/>
        <v>0.4174507551797747</v>
      </c>
      <c r="K9" s="65">
        <f t="shared" si="0"/>
        <v>0.28105590827117322</v>
      </c>
      <c r="L9" s="65">
        <f t="shared" si="0"/>
        <v>0.50548662333773553</v>
      </c>
      <c r="M9" s="65">
        <f t="shared" si="0"/>
        <v>0.98540362366846757</v>
      </c>
      <c r="N9" s="65">
        <f t="shared" si="0"/>
        <v>1.4931989534249759</v>
      </c>
      <c r="O9" s="65">
        <f t="shared" si="0"/>
        <v>1.7881364519631202</v>
      </c>
      <c r="P9" s="65">
        <f t="shared" si="0"/>
        <v>1.731787344220419</v>
      </c>
      <c r="Q9" s="65">
        <f t="shared" si="0"/>
        <v>1.3544083341989108</v>
      </c>
      <c r="R9" s="65">
        <f t="shared" si="0"/>
        <v>0.84043318844681214</v>
      </c>
      <c r="S9" s="65">
        <f t="shared" si="0"/>
        <v>0.44003475203526288</v>
      </c>
      <c r="T9" s="65">
        <f t="shared" si="0"/>
        <v>0.34916436601679313</v>
      </c>
      <c r="U9" s="65">
        <f t="shared" si="0"/>
        <v>0.6155910819700805</v>
      </c>
      <c r="V9" s="66">
        <f t="shared" si="0"/>
        <v>1.1159958855828331</v>
      </c>
    </row>
    <row r="10" spans="1:22" x14ac:dyDescent="0.3">
      <c r="A10" s="105"/>
      <c r="B10" s="69">
        <v>8</v>
      </c>
      <c r="C10" s="76">
        <f t="shared" si="1"/>
        <v>1.1268656145773202</v>
      </c>
      <c r="D10" s="65">
        <f t="shared" si="0"/>
        <v>1.039689812860602</v>
      </c>
      <c r="E10" s="65">
        <f t="shared" si="0"/>
        <v>0.9421340006945399</v>
      </c>
      <c r="F10" s="65">
        <f t="shared" si="0"/>
        <v>0.8815766326934209</v>
      </c>
      <c r="G10" s="65">
        <f t="shared" si="0"/>
        <v>0.88789476509777587</v>
      </c>
      <c r="H10" s="65">
        <f t="shared" si="0"/>
        <v>0.95913768446009295</v>
      </c>
      <c r="I10" s="65">
        <f t="shared" si="0"/>
        <v>1.0624622958220149</v>
      </c>
      <c r="J10" s="65">
        <f t="shared" si="0"/>
        <v>1.1498817416443872</v>
      </c>
      <c r="K10" s="65">
        <f t="shared" si="0"/>
        <v>1.1812756185360063</v>
      </c>
      <c r="L10" s="65">
        <f t="shared" si="0"/>
        <v>1.1436281442147129</v>
      </c>
      <c r="M10" s="65">
        <f t="shared" si="0"/>
        <v>1.0572693657582624</v>
      </c>
      <c r="N10" s="65">
        <f t="shared" si="0"/>
        <v>0.96612668234712507</v>
      </c>
      <c r="O10" s="65">
        <f t="shared" si="0"/>
        <v>0.9166611826846226</v>
      </c>
      <c r="P10" s="65">
        <f t="shared" si="0"/>
        <v>0.93558905091218691</v>
      </c>
      <c r="Q10" s="65">
        <f t="shared" si="0"/>
        <v>1.0170708676224987</v>
      </c>
      <c r="R10" s="65">
        <f t="shared" si="0"/>
        <v>1.1255116745651805</v>
      </c>
      <c r="S10" s="65">
        <f t="shared" si="0"/>
        <v>1.2126291417615866</v>
      </c>
      <c r="T10" s="65">
        <f t="shared" si="0"/>
        <v>1.2406054664611201</v>
      </c>
      <c r="U10" s="65">
        <f t="shared" si="0"/>
        <v>1.2002214182135975</v>
      </c>
      <c r="V10" s="66">
        <f t="shared" si="0"/>
        <v>1.1152770594917241</v>
      </c>
    </row>
    <row r="11" spans="1:22" x14ac:dyDescent="0.3">
      <c r="A11" s="105"/>
      <c r="B11" s="69">
        <v>9</v>
      </c>
      <c r="C11" s="76">
        <f t="shared" si="1"/>
        <v>1.7131818588299297</v>
      </c>
      <c r="D11" s="65">
        <f t="shared" si="0"/>
        <v>1.1633350194508396</v>
      </c>
      <c r="E11" s="65">
        <f t="shared" si="0"/>
        <v>0.54585687789584392</v>
      </c>
      <c r="F11" s="65">
        <f t="shared" si="0"/>
        <v>0.15743426392327131</v>
      </c>
      <c r="G11" s="65">
        <f t="shared" si="0"/>
        <v>0.18515916207921945</v>
      </c>
      <c r="H11" s="65">
        <f t="shared" si="0"/>
        <v>0.61681608342001504</v>
      </c>
      <c r="I11" s="65">
        <f t="shared" si="0"/>
        <v>1.246739524459431</v>
      </c>
      <c r="J11" s="65">
        <f t="shared" si="0"/>
        <v>1.7744327984806549</v>
      </c>
      <c r="K11" s="65">
        <f t="shared" si="0"/>
        <v>1.9486594439387419</v>
      </c>
      <c r="L11" s="65">
        <f t="shared" si="0"/>
        <v>1.6879138225946195</v>
      </c>
      <c r="M11" s="65">
        <f t="shared" si="0"/>
        <v>1.1195039537883194</v>
      </c>
      <c r="N11" s="65">
        <f t="shared" si="0"/>
        <v>0.51850594349423307</v>
      </c>
      <c r="O11" s="65">
        <f t="shared" si="0"/>
        <v>0.1758620190755974</v>
      </c>
      <c r="P11" s="65">
        <f t="shared" si="0"/>
        <v>0.25887058738612145</v>
      </c>
      <c r="Q11" s="65">
        <f t="shared" si="0"/>
        <v>0.73096484088235458</v>
      </c>
      <c r="R11" s="65">
        <f t="shared" si="0"/>
        <v>1.3692469369761628</v>
      </c>
      <c r="S11" s="65">
        <f t="shared" si="0"/>
        <v>1.8713699221561084</v>
      </c>
      <c r="T11" s="65">
        <f t="shared" si="0"/>
        <v>2.000516363311633</v>
      </c>
      <c r="U11" s="65">
        <f t="shared" si="0"/>
        <v>1.6989548659229317</v>
      </c>
      <c r="V11" s="66">
        <f t="shared" si="0"/>
        <v>1.1157229015699131</v>
      </c>
    </row>
    <row r="12" spans="1:22" x14ac:dyDescent="0.3">
      <c r="A12" s="105"/>
      <c r="B12" s="69">
        <v>10</v>
      </c>
      <c r="C12" s="76">
        <f t="shared" si="1"/>
        <v>1.6631495965403604</v>
      </c>
      <c r="D12" s="65">
        <f t="shared" si="0"/>
        <v>1.1568479144166139</v>
      </c>
      <c r="E12" s="65">
        <f t="shared" si="0"/>
        <v>0.58830324340733031</v>
      </c>
      <c r="F12" s="65">
        <f t="shared" si="0"/>
        <v>0.23073828537648822</v>
      </c>
      <c r="G12" s="65">
        <f t="shared" si="0"/>
        <v>0.25644844540296285</v>
      </c>
      <c r="H12" s="65">
        <f t="shared" si="0"/>
        <v>0.65418432324711906</v>
      </c>
      <c r="I12" s="65">
        <f t="shared" si="0"/>
        <v>1.2345459223250335</v>
      </c>
      <c r="J12" s="65">
        <f t="shared" si="0"/>
        <v>1.7208019946982009</v>
      </c>
      <c r="K12" s="65">
        <f t="shared" si="0"/>
        <v>1.8815856647760532</v>
      </c>
      <c r="L12" s="65">
        <f t="shared" si="0"/>
        <v>1.6418373462770988</v>
      </c>
      <c r="M12" s="65">
        <f t="shared" si="0"/>
        <v>1.1187966249334329</v>
      </c>
      <c r="N12" s="65">
        <f t="shared" si="0"/>
        <v>0.56578461025896876</v>
      </c>
      <c r="O12" s="65">
        <f t="shared" si="0"/>
        <v>0.25073372618792433</v>
      </c>
      <c r="P12" s="65">
        <f t="shared" si="0"/>
        <v>0.3277112185611184</v>
      </c>
      <c r="Q12" s="65">
        <f t="shared" si="0"/>
        <v>0.76304224591794445</v>
      </c>
      <c r="R12" s="65">
        <f t="shared" si="0"/>
        <v>1.3514573298619748</v>
      </c>
      <c r="S12" s="65">
        <f t="shared" si="0"/>
        <v>1.8145212880629806</v>
      </c>
      <c r="T12" s="65">
        <f t="shared" si="0"/>
        <v>1.934145912912743</v>
      </c>
      <c r="U12" s="65">
        <f t="shared" si="0"/>
        <v>1.6571656237013763</v>
      </c>
      <c r="V12" s="66">
        <f t="shared" si="0"/>
        <v>1.1208309370669398</v>
      </c>
    </row>
    <row r="13" spans="1:22" x14ac:dyDescent="0.3">
      <c r="A13" s="105"/>
      <c r="B13" s="69">
        <v>11</v>
      </c>
      <c r="C13" s="76">
        <f t="shared" si="1"/>
        <v>1.027135387016296</v>
      </c>
      <c r="D13" s="65">
        <f t="shared" si="0"/>
        <v>1.0305598403038276</v>
      </c>
      <c r="E13" s="65">
        <f t="shared" si="0"/>
        <v>1.0348152326234357</v>
      </c>
      <c r="F13" s="65">
        <f t="shared" si="0"/>
        <v>1.0384604458820523</v>
      </c>
      <c r="G13" s="65">
        <f t="shared" si="0"/>
        <v>1.0405867048427839</v>
      </c>
      <c r="H13" s="65">
        <f t="shared" si="0"/>
        <v>1.0412533446710861</v>
      </c>
      <c r="I13" s="65">
        <f t="shared" si="0"/>
        <v>1.0414593590817633</v>
      </c>
      <c r="J13" s="65">
        <f t="shared" si="0"/>
        <v>1.0426643720577433</v>
      </c>
      <c r="K13" s="65">
        <f t="shared" si="0"/>
        <v>1.0460887323777888</v>
      </c>
      <c r="L13" s="65">
        <f t="shared" si="0"/>
        <v>1.0521283431901749</v>
      </c>
      <c r="M13" s="65">
        <f t="shared" si="0"/>
        <v>1.0601648221750239</v>
      </c>
      <c r="N13" s="65">
        <f t="shared" si="0"/>
        <v>1.0688620225488299</v>
      </c>
      <c r="O13" s="65">
        <f t="shared" si="0"/>
        <v>1.0768067298853512</v>
      </c>
      <c r="P13" s="65">
        <f t="shared" si="0"/>
        <v>1.083186313703975</v>
      </c>
      <c r="Q13" s="65">
        <f t="shared" si="0"/>
        <v>1.0881783925663324</v>
      </c>
      <c r="R13" s="65">
        <f t="shared" si="0"/>
        <v>1.0928656640566774</v>
      </c>
      <c r="S13" s="65">
        <f t="shared" si="0"/>
        <v>1.0987167395907702</v>
      </c>
      <c r="T13" s="65">
        <f t="shared" si="0"/>
        <v>1.1068819293724286</v>
      </c>
      <c r="U13" s="65">
        <f t="shared" si="0"/>
        <v>1.1176416562207179</v>
      </c>
      <c r="V13" s="66">
        <f t="shared" si="0"/>
        <v>1.1302719897980038</v>
      </c>
    </row>
    <row r="14" spans="1:22" x14ac:dyDescent="0.3">
      <c r="A14" s="105"/>
      <c r="B14" s="69">
        <v>12</v>
      </c>
      <c r="C14" s="76">
        <f t="shared" si="1"/>
        <v>0.39471458715274121</v>
      </c>
      <c r="D14" s="65">
        <f t="shared" si="0"/>
        <v>0.90540629583286736</v>
      </c>
      <c r="E14" s="65">
        <f t="shared" si="0"/>
        <v>1.4796986076427965</v>
      </c>
      <c r="F14" s="65">
        <f t="shared" si="0"/>
        <v>1.8428115418611235</v>
      </c>
      <c r="G14" s="65">
        <f t="shared" si="0"/>
        <v>1.8214676666969545</v>
      </c>
      <c r="H14" s="65">
        <f t="shared" si="0"/>
        <v>1.4269805002433535</v>
      </c>
      <c r="I14" s="65">
        <f t="shared" si="0"/>
        <v>0.84982955629955836</v>
      </c>
      <c r="J14" s="65">
        <f t="shared" si="0"/>
        <v>0.36832335921142567</v>
      </c>
      <c r="K14" s="65">
        <f t="shared" si="0"/>
        <v>0.21514749908778208</v>
      </c>
      <c r="L14" s="65">
        <f t="shared" si="0"/>
        <v>0.46578937697794609</v>
      </c>
      <c r="M14" s="65">
        <f t="shared" si="0"/>
        <v>1.0023411803631463</v>
      </c>
      <c r="N14" s="65">
        <f t="shared" si="0"/>
        <v>1.5700379533532558</v>
      </c>
      <c r="O14" s="65">
        <f t="shared" si="0"/>
        <v>1.8994201459876883</v>
      </c>
      <c r="P14" s="65">
        <f t="shared" si="0"/>
        <v>1.8355423801806376</v>
      </c>
      <c r="Q14" s="65">
        <f t="shared" si="0"/>
        <v>1.412271432829538</v>
      </c>
      <c r="R14" s="65">
        <f t="shared" si="0"/>
        <v>0.83604675033347842</v>
      </c>
      <c r="S14" s="65">
        <f t="shared" si="0"/>
        <v>0.38689050329140595</v>
      </c>
      <c r="T14" s="65">
        <f t="shared" si="0"/>
        <v>0.28413392982271324</v>
      </c>
      <c r="U14" s="65">
        <f t="shared" si="0"/>
        <v>0.58124563682880348</v>
      </c>
      <c r="V14" s="66">
        <f t="shared" si="0"/>
        <v>1.140192825210194</v>
      </c>
    </row>
    <row r="15" spans="1:22" x14ac:dyDescent="0.3">
      <c r="A15" s="105"/>
      <c r="B15" s="69">
        <v>13</v>
      </c>
      <c r="C15" s="76">
        <f t="shared" si="1"/>
        <v>0.35261848726881828</v>
      </c>
      <c r="D15" s="65">
        <f t="shared" si="0"/>
        <v>0.90173939609770903</v>
      </c>
      <c r="E15" s="65">
        <f t="shared" si="0"/>
        <v>1.5192161686399297</v>
      </c>
      <c r="F15" s="65">
        <f t="shared" si="0"/>
        <v>1.9095614086081909</v>
      </c>
      <c r="G15" s="65">
        <f t="shared" si="0"/>
        <v>1.886439499336328</v>
      </c>
      <c r="H15" s="65">
        <f t="shared" si="0"/>
        <v>1.4620165454852128</v>
      </c>
      <c r="I15" s="65">
        <f t="shared" si="0"/>
        <v>0.84112659439278081</v>
      </c>
      <c r="J15" s="65">
        <f t="shared" si="0"/>
        <v>0.32305149696975566</v>
      </c>
      <c r="K15" s="65">
        <f t="shared" si="0"/>
        <v>0.15801202619355059</v>
      </c>
      <c r="L15" s="65">
        <f t="shared" si="0"/>
        <v>0.42718431261776946</v>
      </c>
      <c r="M15" s="65">
        <f t="shared" si="0"/>
        <v>1.0037750125947698</v>
      </c>
      <c r="N15" s="65">
        <f t="shared" si="0"/>
        <v>1.6138200866643966</v>
      </c>
      <c r="O15" s="65">
        <f t="shared" si="0"/>
        <v>1.9675535168890985</v>
      </c>
      <c r="P15" s="65">
        <f t="shared" si="0"/>
        <v>1.8983532436227457</v>
      </c>
      <c r="Q15" s="65">
        <f t="shared" si="0"/>
        <v>1.4426382436037182</v>
      </c>
      <c r="R15" s="65">
        <f t="shared" si="0"/>
        <v>0.82240523707090185</v>
      </c>
      <c r="S15" s="65">
        <f t="shared" si="0"/>
        <v>0.33877886154616166</v>
      </c>
      <c r="T15" s="65">
        <f t="shared" si="0"/>
        <v>0.22761915423532375</v>
      </c>
      <c r="U15" s="65">
        <f t="shared" si="0"/>
        <v>0.54642411552009307</v>
      </c>
      <c r="V15" s="66">
        <f t="shared" si="0"/>
        <v>1.1467587964603361</v>
      </c>
    </row>
    <row r="16" spans="1:22" x14ac:dyDescent="0.3">
      <c r="A16" s="105"/>
      <c r="B16" s="69">
        <v>14</v>
      </c>
      <c r="C16" s="76">
        <f t="shared" si="1"/>
        <v>0.94529626863834304</v>
      </c>
      <c r="D16" s="65">
        <f t="shared" si="0"/>
        <v>1.0286766929807309</v>
      </c>
      <c r="E16" s="65">
        <f t="shared" si="0"/>
        <v>1.122781873455289</v>
      </c>
      <c r="F16" s="65">
        <f t="shared" si="0"/>
        <v>1.1830867476454312</v>
      </c>
      <c r="G16" s="65">
        <f t="shared" si="0"/>
        <v>1.181513620641871</v>
      </c>
      <c r="H16" s="65">
        <f t="shared" si="0"/>
        <v>1.1198957231549473</v>
      </c>
      <c r="I16" s="65">
        <f t="shared" si="0"/>
        <v>1.0290981575794049</v>
      </c>
      <c r="J16" s="65">
        <f t="shared" si="0"/>
        <v>0.95421774787248337</v>
      </c>
      <c r="K16" s="65">
        <f t="shared" si="0"/>
        <v>0.9329586251569657</v>
      </c>
      <c r="L16" s="65">
        <f t="shared" si="0"/>
        <v>0.97755268942266382</v>
      </c>
      <c r="M16" s="65">
        <f t="shared" si="0"/>
        <v>1.0688942813052444</v>
      </c>
      <c r="N16" s="65">
        <f t="shared" si="0"/>
        <v>1.1657015522042899</v>
      </c>
      <c r="O16" s="65">
        <f t="shared" si="0"/>
        <v>1.2243115567726122</v>
      </c>
      <c r="P16" s="65">
        <f t="shared" si="0"/>
        <v>1.2196171070254114</v>
      </c>
      <c r="Q16" s="65">
        <f t="shared" si="0"/>
        <v>1.1571059402834631</v>
      </c>
      <c r="R16" s="65">
        <f t="shared" si="0"/>
        <v>1.0702292898281474</v>
      </c>
      <c r="S16" s="65">
        <f t="shared" si="0"/>
        <v>1.0043616570740592</v>
      </c>
      <c r="T16" s="65">
        <f t="shared" si="0"/>
        <v>0.99504324783071307</v>
      </c>
      <c r="U16" s="65">
        <f t="shared" si="0"/>
        <v>1.0509380595747901</v>
      </c>
      <c r="V16" s="66">
        <f t="shared" si="0"/>
        <v>1.1496794010382256</v>
      </c>
    </row>
    <row r="17" spans="1:22" x14ac:dyDescent="0.3">
      <c r="A17" s="105"/>
      <c r="B17" s="69">
        <v>15</v>
      </c>
      <c r="C17" s="76">
        <f t="shared" si="1"/>
        <v>1.634048631214581</v>
      </c>
      <c r="D17" s="65">
        <f t="shared" si="0"/>
        <v>1.1757185399998002</v>
      </c>
      <c r="E17" s="65">
        <f t="shared" si="0"/>
        <v>0.6610815037019917</v>
      </c>
      <c r="F17" s="65">
        <f t="shared" si="0"/>
        <v>0.33751093082323547</v>
      </c>
      <c r="G17" s="65">
        <f t="shared" si="0"/>
        <v>0.36100155142379764</v>
      </c>
      <c r="H17" s="65">
        <f t="shared" ref="D17:V22" si="2">1+(1/4000)*($B17*$B17)+(1/4000)*(H$2*H$2)-COS($B17)*(COS((1/2)*H$2*SQRT(2)))</f>
        <v>0.72136825840277519</v>
      </c>
      <c r="I17" s="65">
        <f t="shared" si="2"/>
        <v>1.2471299764117061</v>
      </c>
      <c r="J17" s="65">
        <f t="shared" si="2"/>
        <v>1.6877366904827185</v>
      </c>
      <c r="K17" s="65">
        <f t="shared" si="2"/>
        <v>1.8337108856111888</v>
      </c>
      <c r="L17" s="65">
        <f t="shared" si="2"/>
        <v>1.6170942787827998</v>
      </c>
      <c r="M17" s="65">
        <f t="shared" si="2"/>
        <v>1.1440345500258338</v>
      </c>
      <c r="N17" s="65">
        <f t="shared" si="2"/>
        <v>0.6438863828218353</v>
      </c>
      <c r="O17" s="65">
        <f t="shared" si="2"/>
        <v>0.35923341500419459</v>
      </c>
      <c r="P17" s="65">
        <f t="shared" si="2"/>
        <v>0.42956676309493824</v>
      </c>
      <c r="Q17" s="65">
        <f t="shared" si="2"/>
        <v>0.82439752461251281</v>
      </c>
      <c r="R17" s="65">
        <f t="shared" si="2"/>
        <v>1.3578765362701584</v>
      </c>
      <c r="S17" s="65">
        <f t="shared" si="2"/>
        <v>1.777911056029855</v>
      </c>
      <c r="T17" s="65">
        <f t="shared" si="2"/>
        <v>1.8870459569855946</v>
      </c>
      <c r="U17" s="65">
        <f t="shared" si="2"/>
        <v>1.6371455943850455</v>
      </c>
      <c r="V17" s="66">
        <f t="shared" si="2"/>
        <v>1.1524753674347887</v>
      </c>
    </row>
    <row r="18" spans="1:22" x14ac:dyDescent="0.3">
      <c r="A18" s="105"/>
      <c r="B18" s="69">
        <v>16</v>
      </c>
      <c r="C18" s="76">
        <f t="shared" si="1"/>
        <v>1.792305445754109</v>
      </c>
      <c r="D18" s="65">
        <f t="shared" si="2"/>
        <v>1.214340957688717</v>
      </c>
      <c r="E18" s="65">
        <f t="shared" si="2"/>
        <v>0.56526586665578582</v>
      </c>
      <c r="F18" s="65">
        <f t="shared" si="2"/>
        <v>0.15691808112017136</v>
      </c>
      <c r="G18" s="65">
        <f t="shared" si="2"/>
        <v>0.18594392070083976</v>
      </c>
      <c r="H18" s="65">
        <f t="shared" si="2"/>
        <v>0.63950408098318801</v>
      </c>
      <c r="I18" s="65">
        <f t="shared" si="2"/>
        <v>1.3014302187254276</v>
      </c>
      <c r="J18" s="65">
        <f t="shared" si="2"/>
        <v>1.8558800083254425</v>
      </c>
      <c r="K18" s="65">
        <f t="shared" si="2"/>
        <v>2.0387869498913975</v>
      </c>
      <c r="L18" s="65">
        <f t="shared" si="2"/>
        <v>1.7644831094025299</v>
      </c>
      <c r="M18" s="65">
        <f t="shared" si="2"/>
        <v>1.1667778187868432</v>
      </c>
      <c r="N18" s="65">
        <f t="shared" si="2"/>
        <v>0.53479465533822568</v>
      </c>
      <c r="O18" s="65">
        <f t="shared" si="2"/>
        <v>0.17433356217839036</v>
      </c>
      <c r="P18" s="65">
        <f t="shared" si="2"/>
        <v>0.26123647110208192</v>
      </c>
      <c r="Q18" s="65">
        <f t="shared" si="2"/>
        <v>0.75706919616018031</v>
      </c>
      <c r="R18" s="65">
        <f t="shared" si="2"/>
        <v>1.4275510411363042</v>
      </c>
      <c r="S18" s="65">
        <f t="shared" si="2"/>
        <v>1.9548949249843295</v>
      </c>
      <c r="T18" s="65">
        <f t="shared" si="2"/>
        <v>2.0901897211491374</v>
      </c>
      <c r="U18" s="65">
        <f t="shared" si="2"/>
        <v>1.7727558324457779</v>
      </c>
      <c r="V18" s="66">
        <f t="shared" si="2"/>
        <v>1.1592417136041975</v>
      </c>
    </row>
    <row r="19" spans="1:22" x14ac:dyDescent="0.3">
      <c r="A19" s="105"/>
      <c r="B19" s="69">
        <v>17</v>
      </c>
      <c r="C19" s="76">
        <f t="shared" si="1"/>
        <v>1.2816914410670217</v>
      </c>
      <c r="D19" s="65">
        <f t="shared" si="2"/>
        <v>1.1161599875997397</v>
      </c>
      <c r="E19" s="65">
        <f t="shared" si="2"/>
        <v>0.93055273139954719</v>
      </c>
      <c r="F19" s="65">
        <f t="shared" si="2"/>
        <v>0.81446974596568267</v>
      </c>
      <c r="G19" s="65">
        <f t="shared" si="2"/>
        <v>0.82441322109910153</v>
      </c>
      <c r="H19" s="65">
        <f t="shared" si="2"/>
        <v>0.95669405233880067</v>
      </c>
      <c r="I19" s="65">
        <f t="shared" si="2"/>
        <v>1.149200806414775</v>
      </c>
      <c r="J19" s="65">
        <f t="shared" si="2"/>
        <v>1.3111828246677373</v>
      </c>
      <c r="K19" s="65">
        <f t="shared" si="2"/>
        <v>1.366766144514137</v>
      </c>
      <c r="L19" s="65">
        <f t="shared" si="2"/>
        <v>1.2913358843875358</v>
      </c>
      <c r="M19" s="65">
        <f t="shared" si="2"/>
        <v>1.1233393454344023</v>
      </c>
      <c r="N19" s="65">
        <f t="shared" si="2"/>
        <v>0.9458501151586578</v>
      </c>
      <c r="O19" s="65">
        <f t="shared" si="2"/>
        <v>0.84673338453292801</v>
      </c>
      <c r="P19" s="65">
        <f t="shared" si="2"/>
        <v>0.87651363946920346</v>
      </c>
      <c r="Q19" s="65">
        <f t="shared" si="2"/>
        <v>1.0241476238640888</v>
      </c>
      <c r="R19" s="65">
        <f t="shared" si="2"/>
        <v>1.2223197002321358</v>
      </c>
      <c r="S19" s="65">
        <f t="shared" si="2"/>
        <v>1.3797204252827115</v>
      </c>
      <c r="T19" s="65">
        <f t="shared" si="2"/>
        <v>1.424830414653891</v>
      </c>
      <c r="U19" s="65">
        <f t="shared" si="2"/>
        <v>1.3402146605416485</v>
      </c>
      <c r="V19" s="66">
        <f t="shared" si="2"/>
        <v>1.1708828063419447</v>
      </c>
    </row>
    <row r="20" spans="1:22" x14ac:dyDescent="0.3">
      <c r="A20" s="105"/>
      <c r="B20" s="69">
        <v>18</v>
      </c>
      <c r="C20" s="76">
        <f t="shared" si="1"/>
        <v>0.5792477901986729</v>
      </c>
      <c r="D20" s="65">
        <f t="shared" si="2"/>
        <v>0.97902777280110831</v>
      </c>
      <c r="E20" s="65">
        <f t="shared" si="2"/>
        <v>1.4286840510477241</v>
      </c>
      <c r="F20" s="65">
        <f t="shared" si="2"/>
        <v>1.7132009691088506</v>
      </c>
      <c r="G20" s="65">
        <f t="shared" si="2"/>
        <v>1.6969887342376331</v>
      </c>
      <c r="H20" s="65">
        <f t="shared" si="2"/>
        <v>1.3889001875549374</v>
      </c>
      <c r="I20" s="65">
        <f t="shared" si="2"/>
        <v>0.9379857710694347</v>
      </c>
      <c r="J20" s="65">
        <f t="shared" si="2"/>
        <v>0.56202223011790997</v>
      </c>
      <c r="K20" s="65">
        <f t="shared" si="2"/>
        <v>0.44308631071370819</v>
      </c>
      <c r="L20" s="65">
        <f t="shared" si="2"/>
        <v>0.64024699233955551</v>
      </c>
      <c r="M20" s="65">
        <f t="shared" si="2"/>
        <v>1.0612412739951373</v>
      </c>
      <c r="N20" s="65">
        <f t="shared" si="2"/>
        <v>1.5067152801567794</v>
      </c>
      <c r="O20" s="65">
        <f t="shared" si="2"/>
        <v>1.7658165982788767</v>
      </c>
      <c r="P20" s="65">
        <f t="shared" si="2"/>
        <v>1.7173002890487865</v>
      </c>
      <c r="Q20" s="65">
        <f t="shared" si="2"/>
        <v>1.3876671449417151</v>
      </c>
      <c r="R20" s="65">
        <f t="shared" si="2"/>
        <v>0.93845627386530106</v>
      </c>
      <c r="S20" s="65">
        <f t="shared" si="2"/>
        <v>0.58878535135073773</v>
      </c>
      <c r="T20" s="65">
        <f t="shared" si="2"/>
        <v>0.51028132738310827</v>
      </c>
      <c r="U20" s="65">
        <f t="shared" si="2"/>
        <v>0.74478344930867491</v>
      </c>
      <c r="V20" s="66">
        <f t="shared" si="2"/>
        <v>1.1842808906237716</v>
      </c>
    </row>
    <row r="21" spans="1:22" x14ac:dyDescent="0.3">
      <c r="A21" s="105"/>
      <c r="B21" s="69">
        <v>19</v>
      </c>
      <c r="C21" s="76">
        <f t="shared" si="1"/>
        <v>0.33884265591986096</v>
      </c>
      <c r="D21" s="65">
        <f t="shared" si="2"/>
        <v>0.93706774880838184</v>
      </c>
      <c r="E21" s="65">
        <f t="shared" si="2"/>
        <v>1.6097248972133689</v>
      </c>
      <c r="F21" s="65">
        <f t="shared" si="2"/>
        <v>2.0348671183505411</v>
      </c>
      <c r="G21" s="65">
        <f t="shared" si="2"/>
        <v>2.0094732670723268</v>
      </c>
      <c r="H21" s="65">
        <f t="shared" si="2"/>
        <v>1.5467988687819032</v>
      </c>
      <c r="I21" s="65">
        <f t="shared" si="2"/>
        <v>0.87001995176517866</v>
      </c>
      <c r="J21" s="65">
        <f t="shared" si="2"/>
        <v>0.30521773002128616</v>
      </c>
      <c r="K21" s="65">
        <f t="shared" si="2"/>
        <v>0.12501913756573246</v>
      </c>
      <c r="L21" s="65">
        <f t="shared" si="2"/>
        <v>0.41786926760454501</v>
      </c>
      <c r="M21" s="65">
        <f t="shared" si="2"/>
        <v>1.0456209946176869</v>
      </c>
      <c r="N21" s="65">
        <f t="shared" si="2"/>
        <v>1.709778013842854</v>
      </c>
      <c r="O21" s="65">
        <f t="shared" si="2"/>
        <v>2.0946270449149189</v>
      </c>
      <c r="P21" s="65">
        <f t="shared" si="2"/>
        <v>2.0186257613509651</v>
      </c>
      <c r="Q21" s="65">
        <f t="shared" si="2"/>
        <v>1.5214542978177608</v>
      </c>
      <c r="R21" s="65">
        <f t="shared" si="2"/>
        <v>0.84498819678151338</v>
      </c>
      <c r="S21" s="65">
        <f t="shared" si="2"/>
        <v>0.31731647222479686</v>
      </c>
      <c r="T21" s="65">
        <f t="shared" si="2"/>
        <v>0.19541938216164922</v>
      </c>
      <c r="U21" s="65">
        <f t="shared" si="2"/>
        <v>0.54194361803004165</v>
      </c>
      <c r="V21" s="66">
        <f t="shared" si="2"/>
        <v>1.1951625391967053</v>
      </c>
    </row>
    <row r="22" spans="1:22" ht="15" thickBot="1" x14ac:dyDescent="0.35">
      <c r="A22" s="106"/>
      <c r="B22" s="70">
        <v>20</v>
      </c>
      <c r="C22" s="77">
        <f t="shared" si="1"/>
        <v>0.79000781734288561</v>
      </c>
      <c r="D22" s="67">
        <f t="shared" si="2"/>
        <v>1.0373621755133478</v>
      </c>
      <c r="E22" s="67">
        <f t="shared" si="2"/>
        <v>1.3157315581858655</v>
      </c>
      <c r="F22" s="67">
        <f t="shared" si="2"/>
        <v>1.4922342268588342</v>
      </c>
      <c r="G22" s="67">
        <f t="shared" si="2"/>
        <v>1.4830743885526609</v>
      </c>
      <c r="H22" s="67">
        <f t="shared" si="2"/>
        <v>1.2937231840281425</v>
      </c>
      <c r="I22" s="67">
        <f t="shared" si="2"/>
        <v>1.0162952166713448</v>
      </c>
      <c r="J22" s="67">
        <f t="shared" si="2"/>
        <v>0.78537860479351151</v>
      </c>
      <c r="K22" s="67">
        <f t="shared" si="2"/>
        <v>0.71349852456197649</v>
      </c>
      <c r="L22" s="67">
        <f t="shared" si="2"/>
        <v>0.83716017209789173</v>
      </c>
      <c r="M22" s="67">
        <f t="shared" si="2"/>
        <v>1.0993441274665099</v>
      </c>
      <c r="N22" s="67">
        <f t="shared" si="2"/>
        <v>1.3768477826791203</v>
      </c>
      <c r="O22" s="67">
        <f t="shared" si="2"/>
        <v>1.5393623235323834</v>
      </c>
      <c r="P22" s="67">
        <f t="shared" si="2"/>
        <v>1.5119572141161681</v>
      </c>
      <c r="Q22" s="67">
        <f t="shared" si="2"/>
        <v>1.3110101984704956</v>
      </c>
      <c r="R22" s="67">
        <f t="shared" si="2"/>
        <v>1.0363539953429248</v>
      </c>
      <c r="S22" s="67">
        <f t="shared" si="2"/>
        <v>0.82340543077183992</v>
      </c>
      <c r="T22" s="67">
        <f t="shared" si="2"/>
        <v>0.77823160670730696</v>
      </c>
      <c r="U22" s="67">
        <f t="shared" si="2"/>
        <v>0.92668957948095498</v>
      </c>
      <c r="V22" s="68">
        <f t="shared" si="2"/>
        <v>1.2020276218875234</v>
      </c>
    </row>
    <row r="23" spans="1:22" ht="15" thickBot="1" x14ac:dyDescent="0.35"/>
    <row r="24" spans="1:22" x14ac:dyDescent="0.3">
      <c r="F24" s="63" t="s">
        <v>21</v>
      </c>
      <c r="G24" s="64" t="s">
        <v>22</v>
      </c>
    </row>
    <row r="25" spans="1:22" ht="15" thickBot="1" x14ac:dyDescent="0.35">
      <c r="F25" s="61">
        <f>MAX(C3:V22)</f>
        <v>2.0946270449149189</v>
      </c>
      <c r="G25" s="62">
        <f>MIN(C3:V22)</f>
        <v>6.4407641613082989E-2</v>
      </c>
    </row>
  </sheetData>
  <mergeCells count="3">
    <mergeCell ref="A3:A22"/>
    <mergeCell ref="C1:V1"/>
    <mergeCell ref="A1:B2"/>
  </mergeCells>
  <conditionalFormatting sqref="C3:V22">
    <cfRule type="cellIs" dxfId="1" priority="1" operator="lessThan">
      <formula>0.09</formula>
    </cfRule>
    <cfRule type="cellIs" dxfId="0" priority="2" operator="greaterThan">
      <formula>2</formula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Beschreibung</vt:lpstr>
      <vt:lpstr>PSO</vt:lpstr>
      <vt:lpstr>Griewank Funktion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</dc:creator>
  <cp:lastModifiedBy>Serejenkov, Michael - HFH</cp:lastModifiedBy>
  <dcterms:created xsi:type="dcterms:W3CDTF">2020-07-14T08:55:53Z</dcterms:created>
  <dcterms:modified xsi:type="dcterms:W3CDTF">2023-06-26T08:53:18Z</dcterms:modified>
</cp:coreProperties>
</file>